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gráficos!$A$7:$A$239</f>
              <numCache>
                <formatCode>General</formatCode>
                <ptCount val="23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</numCache>
            </numRef>
          </xVal>
          <yVal>
            <numRef>
              <f>gráficos!$B$7:$B$239</f>
              <numCache>
                <formatCode>General</formatCode>
                <ptCount val="23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2.9564</v>
      </c>
      <c r="E2" t="n">
        <v>33.82</v>
      </c>
      <c r="F2" t="n">
        <v>22.4</v>
      </c>
      <c r="G2" t="n">
        <v>5.87</v>
      </c>
      <c r="H2" t="n">
        <v>0.09</v>
      </c>
      <c r="I2" t="n">
        <v>229</v>
      </c>
      <c r="J2" t="n">
        <v>194.77</v>
      </c>
      <c r="K2" t="n">
        <v>54.38</v>
      </c>
      <c r="L2" t="n">
        <v>1</v>
      </c>
      <c r="M2" t="n">
        <v>227</v>
      </c>
      <c r="N2" t="n">
        <v>39.4</v>
      </c>
      <c r="O2" t="n">
        <v>24256.19</v>
      </c>
      <c r="P2" t="n">
        <v>318.55</v>
      </c>
      <c r="Q2" t="n">
        <v>578.59</v>
      </c>
      <c r="R2" t="n">
        <v>191.27</v>
      </c>
      <c r="S2" t="n">
        <v>44.12</v>
      </c>
      <c r="T2" t="n">
        <v>72166.71000000001</v>
      </c>
      <c r="U2" t="n">
        <v>0.23</v>
      </c>
      <c r="V2" t="n">
        <v>0.7</v>
      </c>
      <c r="W2" t="n">
        <v>9.539999999999999</v>
      </c>
      <c r="X2" t="n">
        <v>4.67</v>
      </c>
      <c r="Y2" t="n">
        <v>2</v>
      </c>
      <c r="Z2" t="n">
        <v>10</v>
      </c>
      <c r="AA2" t="n">
        <v>795.5363235260453</v>
      </c>
      <c r="AB2" t="n">
        <v>1088.487894433937</v>
      </c>
      <c r="AC2" t="n">
        <v>984.6041374915163</v>
      </c>
      <c r="AD2" t="n">
        <v>795536.3235260453</v>
      </c>
      <c r="AE2" t="n">
        <v>1088487.894433937</v>
      </c>
      <c r="AF2" t="n">
        <v>6.900683543631137e-07</v>
      </c>
      <c r="AG2" t="n">
        <v>0.4697222222222222</v>
      </c>
      <c r="AH2" t="n">
        <v>984604.1374915163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3.8231</v>
      </c>
      <c r="E3" t="n">
        <v>26.16</v>
      </c>
      <c r="F3" t="n">
        <v>19.71</v>
      </c>
      <c r="G3" t="n">
        <v>11.71</v>
      </c>
      <c r="H3" t="n">
        <v>0.18</v>
      </c>
      <c r="I3" t="n">
        <v>101</v>
      </c>
      <c r="J3" t="n">
        <v>196.32</v>
      </c>
      <c r="K3" t="n">
        <v>54.38</v>
      </c>
      <c r="L3" t="n">
        <v>2</v>
      </c>
      <c r="M3" t="n">
        <v>99</v>
      </c>
      <c r="N3" t="n">
        <v>39.95</v>
      </c>
      <c r="O3" t="n">
        <v>24447.22</v>
      </c>
      <c r="P3" t="n">
        <v>279.23</v>
      </c>
      <c r="Q3" t="n">
        <v>577.54</v>
      </c>
      <c r="R3" t="n">
        <v>107.78</v>
      </c>
      <c r="S3" t="n">
        <v>44.12</v>
      </c>
      <c r="T3" t="n">
        <v>31064.24</v>
      </c>
      <c r="U3" t="n">
        <v>0.41</v>
      </c>
      <c r="V3" t="n">
        <v>0.8</v>
      </c>
      <c r="W3" t="n">
        <v>9.33</v>
      </c>
      <c r="X3" t="n">
        <v>2</v>
      </c>
      <c r="Y3" t="n">
        <v>2</v>
      </c>
      <c r="Z3" t="n">
        <v>10</v>
      </c>
      <c r="AA3" t="n">
        <v>540.4631993457874</v>
      </c>
      <c r="AB3" t="n">
        <v>739.4855928984687</v>
      </c>
      <c r="AC3" t="n">
        <v>668.9101257867862</v>
      </c>
      <c r="AD3" t="n">
        <v>540463.1993457874</v>
      </c>
      <c r="AE3" t="n">
        <v>739485.5928984687</v>
      </c>
      <c r="AF3" t="n">
        <v>8.923692076733933e-07</v>
      </c>
      <c r="AG3" t="n">
        <v>0.3633333333333333</v>
      </c>
      <c r="AH3" t="n">
        <v>668910.1257867862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4.1605</v>
      </c>
      <c r="E4" t="n">
        <v>24.04</v>
      </c>
      <c r="F4" t="n">
        <v>18.99</v>
      </c>
      <c r="G4" t="n">
        <v>17.53</v>
      </c>
      <c r="H4" t="n">
        <v>0.27</v>
      </c>
      <c r="I4" t="n">
        <v>65</v>
      </c>
      <c r="J4" t="n">
        <v>197.88</v>
      </c>
      <c r="K4" t="n">
        <v>54.38</v>
      </c>
      <c r="L4" t="n">
        <v>3</v>
      </c>
      <c r="M4" t="n">
        <v>63</v>
      </c>
      <c r="N4" t="n">
        <v>40.5</v>
      </c>
      <c r="O4" t="n">
        <v>24639</v>
      </c>
      <c r="P4" t="n">
        <v>267.53</v>
      </c>
      <c r="Q4" t="n">
        <v>576.9400000000001</v>
      </c>
      <c r="R4" t="n">
        <v>85.23</v>
      </c>
      <c r="S4" t="n">
        <v>44.12</v>
      </c>
      <c r="T4" t="n">
        <v>19966.51</v>
      </c>
      <c r="U4" t="n">
        <v>0.52</v>
      </c>
      <c r="V4" t="n">
        <v>0.83</v>
      </c>
      <c r="W4" t="n">
        <v>9.279999999999999</v>
      </c>
      <c r="X4" t="n">
        <v>1.29</v>
      </c>
      <c r="Y4" t="n">
        <v>2</v>
      </c>
      <c r="Z4" t="n">
        <v>10</v>
      </c>
      <c r="AA4" t="n">
        <v>476.7587310601461</v>
      </c>
      <c r="AB4" t="n">
        <v>652.3223289472647</v>
      </c>
      <c r="AC4" t="n">
        <v>590.065601412676</v>
      </c>
      <c r="AD4" t="n">
        <v>476758.7310601461</v>
      </c>
      <c r="AE4" t="n">
        <v>652322.3289472647</v>
      </c>
      <c r="AF4" t="n">
        <v>9.71123457017905e-07</v>
      </c>
      <c r="AG4" t="n">
        <v>0.3338888888888889</v>
      </c>
      <c r="AH4" t="n">
        <v>590065.6014126759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4.3426</v>
      </c>
      <c r="E5" t="n">
        <v>23.03</v>
      </c>
      <c r="F5" t="n">
        <v>18.64</v>
      </c>
      <c r="G5" t="n">
        <v>23.31</v>
      </c>
      <c r="H5" t="n">
        <v>0.36</v>
      </c>
      <c r="I5" t="n">
        <v>48</v>
      </c>
      <c r="J5" t="n">
        <v>199.44</v>
      </c>
      <c r="K5" t="n">
        <v>54.38</v>
      </c>
      <c r="L5" t="n">
        <v>4</v>
      </c>
      <c r="M5" t="n">
        <v>46</v>
      </c>
      <c r="N5" t="n">
        <v>41.06</v>
      </c>
      <c r="O5" t="n">
        <v>24831.54</v>
      </c>
      <c r="P5" t="n">
        <v>261.17</v>
      </c>
      <c r="Q5" t="n">
        <v>576.42</v>
      </c>
      <c r="R5" t="n">
        <v>74.43000000000001</v>
      </c>
      <c r="S5" t="n">
        <v>44.12</v>
      </c>
      <c r="T5" t="n">
        <v>14652.82</v>
      </c>
      <c r="U5" t="n">
        <v>0.59</v>
      </c>
      <c r="V5" t="n">
        <v>0.84</v>
      </c>
      <c r="W5" t="n">
        <v>9.26</v>
      </c>
      <c r="X5" t="n">
        <v>0.95</v>
      </c>
      <c r="Y5" t="n">
        <v>2</v>
      </c>
      <c r="Z5" t="n">
        <v>10</v>
      </c>
      <c r="AA5" t="n">
        <v>446.6741993947859</v>
      </c>
      <c r="AB5" t="n">
        <v>611.1593454868533</v>
      </c>
      <c r="AC5" t="n">
        <v>552.8311553211161</v>
      </c>
      <c r="AD5" t="n">
        <v>446674.1993947859</v>
      </c>
      <c r="AE5" t="n">
        <v>611159.3454868534</v>
      </c>
      <c r="AF5" t="n">
        <v>1.013628343815877e-06</v>
      </c>
      <c r="AG5" t="n">
        <v>0.3198611111111112</v>
      </c>
      <c r="AH5" t="n">
        <v>552831.1553211161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4.4578</v>
      </c>
      <c r="E6" t="n">
        <v>22.43</v>
      </c>
      <c r="F6" t="n">
        <v>18.44</v>
      </c>
      <c r="G6" t="n">
        <v>29.11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256.64</v>
      </c>
      <c r="Q6" t="n">
        <v>576.4299999999999</v>
      </c>
      <c r="R6" t="n">
        <v>68.16</v>
      </c>
      <c r="S6" t="n">
        <v>44.12</v>
      </c>
      <c r="T6" t="n">
        <v>11569.68</v>
      </c>
      <c r="U6" t="n">
        <v>0.65</v>
      </c>
      <c r="V6" t="n">
        <v>0.85</v>
      </c>
      <c r="W6" t="n">
        <v>9.24</v>
      </c>
      <c r="X6" t="n">
        <v>0.74</v>
      </c>
      <c r="Y6" t="n">
        <v>2</v>
      </c>
      <c r="Z6" t="n">
        <v>10</v>
      </c>
      <c r="AA6" t="n">
        <v>428.4234724503732</v>
      </c>
      <c r="AB6" t="n">
        <v>586.1878957162609</v>
      </c>
      <c r="AC6" t="n">
        <v>530.2429456689791</v>
      </c>
      <c r="AD6" t="n">
        <v>428423.4724503732</v>
      </c>
      <c r="AE6" t="n">
        <v>586187.8957162609</v>
      </c>
      <c r="AF6" t="n">
        <v>1.040517761493671e-06</v>
      </c>
      <c r="AG6" t="n">
        <v>0.3115277777777778</v>
      </c>
      <c r="AH6" t="n">
        <v>530242.9456689791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4.5285</v>
      </c>
      <c r="E7" t="n">
        <v>22.08</v>
      </c>
      <c r="F7" t="n">
        <v>18.32</v>
      </c>
      <c r="G7" t="n">
        <v>34.35</v>
      </c>
      <c r="H7" t="n">
        <v>0.53</v>
      </c>
      <c r="I7" t="n">
        <v>32</v>
      </c>
      <c r="J7" t="n">
        <v>202.58</v>
      </c>
      <c r="K7" t="n">
        <v>54.38</v>
      </c>
      <c r="L7" t="n">
        <v>6</v>
      </c>
      <c r="M7" t="n">
        <v>30</v>
      </c>
      <c r="N7" t="n">
        <v>42.2</v>
      </c>
      <c r="O7" t="n">
        <v>25218.93</v>
      </c>
      <c r="P7" t="n">
        <v>253.32</v>
      </c>
      <c r="Q7" t="n">
        <v>576.45</v>
      </c>
      <c r="R7" t="n">
        <v>64.63</v>
      </c>
      <c r="S7" t="n">
        <v>44.12</v>
      </c>
      <c r="T7" t="n">
        <v>9835.709999999999</v>
      </c>
      <c r="U7" t="n">
        <v>0.68</v>
      </c>
      <c r="V7" t="n">
        <v>0.86</v>
      </c>
      <c r="W7" t="n">
        <v>9.23</v>
      </c>
      <c r="X7" t="n">
        <v>0.63</v>
      </c>
      <c r="Y7" t="n">
        <v>2</v>
      </c>
      <c r="Z7" t="n">
        <v>10</v>
      </c>
      <c r="AA7" t="n">
        <v>417.0503680299366</v>
      </c>
      <c r="AB7" t="n">
        <v>570.626712502264</v>
      </c>
      <c r="AC7" t="n">
        <v>516.1668999406681</v>
      </c>
      <c r="AD7" t="n">
        <v>417050.3680299366</v>
      </c>
      <c r="AE7" t="n">
        <v>570626.7125022641</v>
      </c>
      <c r="AF7" t="n">
        <v>1.057020207933081e-06</v>
      </c>
      <c r="AG7" t="n">
        <v>0.3066666666666666</v>
      </c>
      <c r="AH7" t="n">
        <v>516166.8999406681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4.5919</v>
      </c>
      <c r="E8" t="n">
        <v>21.78</v>
      </c>
      <c r="F8" t="n">
        <v>18.21</v>
      </c>
      <c r="G8" t="n">
        <v>40.47</v>
      </c>
      <c r="H8" t="n">
        <v>0.61</v>
      </c>
      <c r="I8" t="n">
        <v>27</v>
      </c>
      <c r="J8" t="n">
        <v>204.16</v>
      </c>
      <c r="K8" t="n">
        <v>54.38</v>
      </c>
      <c r="L8" t="n">
        <v>7</v>
      </c>
      <c r="M8" t="n">
        <v>25</v>
      </c>
      <c r="N8" t="n">
        <v>42.78</v>
      </c>
      <c r="O8" t="n">
        <v>25413.94</v>
      </c>
      <c r="P8" t="n">
        <v>250.47</v>
      </c>
      <c r="Q8" t="n">
        <v>576.36</v>
      </c>
      <c r="R8" t="n">
        <v>61.04</v>
      </c>
      <c r="S8" t="n">
        <v>44.12</v>
      </c>
      <c r="T8" t="n">
        <v>8065.21</v>
      </c>
      <c r="U8" t="n">
        <v>0.72</v>
      </c>
      <c r="V8" t="n">
        <v>0.86</v>
      </c>
      <c r="W8" t="n">
        <v>9.220000000000001</v>
      </c>
      <c r="X8" t="n">
        <v>0.52</v>
      </c>
      <c r="Y8" t="n">
        <v>2</v>
      </c>
      <c r="Z8" t="n">
        <v>10</v>
      </c>
      <c r="AA8" t="n">
        <v>407.2862323756436</v>
      </c>
      <c r="AB8" t="n">
        <v>557.2669913367969</v>
      </c>
      <c r="AC8" t="n">
        <v>504.0822118127468</v>
      </c>
      <c r="AD8" t="n">
        <v>407286.2323756436</v>
      </c>
      <c r="AE8" t="n">
        <v>557266.9913367969</v>
      </c>
      <c r="AF8" t="n">
        <v>1.071818724259228e-06</v>
      </c>
      <c r="AG8" t="n">
        <v>0.3025</v>
      </c>
      <c r="AH8" t="n">
        <v>504082.2118127468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4.626</v>
      </c>
      <c r="E9" t="n">
        <v>21.62</v>
      </c>
      <c r="F9" t="n">
        <v>18.17</v>
      </c>
      <c r="G9" t="n">
        <v>45.42</v>
      </c>
      <c r="H9" t="n">
        <v>0.6899999999999999</v>
      </c>
      <c r="I9" t="n">
        <v>24</v>
      </c>
      <c r="J9" t="n">
        <v>205.75</v>
      </c>
      <c r="K9" t="n">
        <v>54.38</v>
      </c>
      <c r="L9" t="n">
        <v>8</v>
      </c>
      <c r="M9" t="n">
        <v>22</v>
      </c>
      <c r="N9" t="n">
        <v>43.37</v>
      </c>
      <c r="O9" t="n">
        <v>25609.61</v>
      </c>
      <c r="P9" t="n">
        <v>248.08</v>
      </c>
      <c r="Q9" t="n">
        <v>576.41</v>
      </c>
      <c r="R9" t="n">
        <v>59.59</v>
      </c>
      <c r="S9" t="n">
        <v>44.12</v>
      </c>
      <c r="T9" t="n">
        <v>7354.82</v>
      </c>
      <c r="U9" t="n">
        <v>0.74</v>
      </c>
      <c r="V9" t="n">
        <v>0.87</v>
      </c>
      <c r="W9" t="n">
        <v>9.220000000000001</v>
      </c>
      <c r="X9" t="n">
        <v>0.47</v>
      </c>
      <c r="Y9" t="n">
        <v>2</v>
      </c>
      <c r="Z9" t="n">
        <v>10</v>
      </c>
      <c r="AA9" t="n">
        <v>401.2494425030484</v>
      </c>
      <c r="AB9" t="n">
        <v>549.0071891087392</v>
      </c>
      <c r="AC9" t="n">
        <v>496.6107135166297</v>
      </c>
      <c r="AD9" t="n">
        <v>401249.4425030484</v>
      </c>
      <c r="AE9" t="n">
        <v>549007.1891087393</v>
      </c>
      <c r="AF9" t="n">
        <v>1.079778178623922e-06</v>
      </c>
      <c r="AG9" t="n">
        <v>0.3002777777777778</v>
      </c>
      <c r="AH9" t="n">
        <v>496610.7135166298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4.6679</v>
      </c>
      <c r="E10" t="n">
        <v>21.42</v>
      </c>
      <c r="F10" t="n">
        <v>18.09</v>
      </c>
      <c r="G10" t="n">
        <v>51.68</v>
      </c>
      <c r="H10" t="n">
        <v>0.77</v>
      </c>
      <c r="I10" t="n">
        <v>21</v>
      </c>
      <c r="J10" t="n">
        <v>207.34</v>
      </c>
      <c r="K10" t="n">
        <v>54.38</v>
      </c>
      <c r="L10" t="n">
        <v>9</v>
      </c>
      <c r="M10" t="n">
        <v>19</v>
      </c>
      <c r="N10" t="n">
        <v>43.96</v>
      </c>
      <c r="O10" t="n">
        <v>25806.1</v>
      </c>
      <c r="P10" t="n">
        <v>245.37</v>
      </c>
      <c r="Q10" t="n">
        <v>576.3099999999999</v>
      </c>
      <c r="R10" t="n">
        <v>57.53</v>
      </c>
      <c r="S10" t="n">
        <v>44.12</v>
      </c>
      <c r="T10" t="n">
        <v>6340.88</v>
      </c>
      <c r="U10" t="n">
        <v>0.77</v>
      </c>
      <c r="V10" t="n">
        <v>0.87</v>
      </c>
      <c r="W10" t="n">
        <v>9.210000000000001</v>
      </c>
      <c r="X10" t="n">
        <v>0.4</v>
      </c>
      <c r="Y10" t="n">
        <v>2</v>
      </c>
      <c r="Z10" t="n">
        <v>10</v>
      </c>
      <c r="AA10" t="n">
        <v>394.0368970890482</v>
      </c>
      <c r="AB10" t="n">
        <v>539.1386662782577</v>
      </c>
      <c r="AC10" t="n">
        <v>487.6840286545306</v>
      </c>
      <c r="AD10" t="n">
        <v>394036.8970890482</v>
      </c>
      <c r="AE10" t="n">
        <v>539138.6662782577</v>
      </c>
      <c r="AF10" t="n">
        <v>1.089558270643884e-06</v>
      </c>
      <c r="AG10" t="n">
        <v>0.2975</v>
      </c>
      <c r="AH10" t="n">
        <v>487684.0286545305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4.6936</v>
      </c>
      <c r="E11" t="n">
        <v>21.31</v>
      </c>
      <c r="F11" t="n">
        <v>18.05</v>
      </c>
      <c r="G11" t="n">
        <v>57</v>
      </c>
      <c r="H11" t="n">
        <v>0.85</v>
      </c>
      <c r="I11" t="n">
        <v>19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243.38</v>
      </c>
      <c r="Q11" t="n">
        <v>576.3200000000001</v>
      </c>
      <c r="R11" t="n">
        <v>56.36</v>
      </c>
      <c r="S11" t="n">
        <v>44.12</v>
      </c>
      <c r="T11" t="n">
        <v>5762.58</v>
      </c>
      <c r="U11" t="n">
        <v>0.78</v>
      </c>
      <c r="V11" t="n">
        <v>0.87</v>
      </c>
      <c r="W11" t="n">
        <v>9.199999999999999</v>
      </c>
      <c r="X11" t="n">
        <v>0.36</v>
      </c>
      <c r="Y11" t="n">
        <v>2</v>
      </c>
      <c r="Z11" t="n">
        <v>10</v>
      </c>
      <c r="AA11" t="n">
        <v>389.3496802617005</v>
      </c>
      <c r="AB11" t="n">
        <v>532.7254094296684</v>
      </c>
      <c r="AC11" t="n">
        <v>481.8828440385081</v>
      </c>
      <c r="AD11" t="n">
        <v>389349.6802617005</v>
      </c>
      <c r="AE11" t="n">
        <v>532725.4094296683</v>
      </c>
      <c r="AF11" t="n">
        <v>1.095557038302906e-06</v>
      </c>
      <c r="AG11" t="n">
        <v>0.2959722222222222</v>
      </c>
      <c r="AH11" t="n">
        <v>481882.8440385081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4.7217</v>
      </c>
      <c r="E12" t="n">
        <v>21.18</v>
      </c>
      <c r="F12" t="n">
        <v>18</v>
      </c>
      <c r="G12" t="n">
        <v>63.53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241.04</v>
      </c>
      <c r="Q12" t="n">
        <v>576.28</v>
      </c>
      <c r="R12" t="n">
        <v>54.72</v>
      </c>
      <c r="S12" t="n">
        <v>44.12</v>
      </c>
      <c r="T12" t="n">
        <v>4954.76</v>
      </c>
      <c r="U12" t="n">
        <v>0.8100000000000001</v>
      </c>
      <c r="V12" t="n">
        <v>0.87</v>
      </c>
      <c r="W12" t="n">
        <v>9.199999999999999</v>
      </c>
      <c r="X12" t="n">
        <v>0.31</v>
      </c>
      <c r="Y12" t="n">
        <v>2</v>
      </c>
      <c r="Z12" t="n">
        <v>10</v>
      </c>
      <c r="AA12" t="n">
        <v>384.0573509462771</v>
      </c>
      <c r="AB12" t="n">
        <v>525.4842109792148</v>
      </c>
      <c r="AC12" t="n">
        <v>475.3327354050799</v>
      </c>
      <c r="AD12" t="n">
        <v>384057.3509462771</v>
      </c>
      <c r="AE12" t="n">
        <v>525484.2109792149</v>
      </c>
      <c r="AF12" t="n">
        <v>1.102116002163548e-06</v>
      </c>
      <c r="AG12" t="n">
        <v>0.2941666666666667</v>
      </c>
      <c r="AH12" t="n">
        <v>475332.7354050799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4.7273</v>
      </c>
      <c r="E13" t="n">
        <v>21.15</v>
      </c>
      <c r="F13" t="n">
        <v>18.01</v>
      </c>
      <c r="G13" t="n">
        <v>67.56</v>
      </c>
      <c r="H13" t="n">
        <v>1</v>
      </c>
      <c r="I13" t="n">
        <v>16</v>
      </c>
      <c r="J13" t="n">
        <v>212.16</v>
      </c>
      <c r="K13" t="n">
        <v>54.38</v>
      </c>
      <c r="L13" t="n">
        <v>12</v>
      </c>
      <c r="M13" t="n">
        <v>14</v>
      </c>
      <c r="N13" t="n">
        <v>45.78</v>
      </c>
      <c r="O13" t="n">
        <v>26400.51</v>
      </c>
      <c r="P13" t="n">
        <v>239.42</v>
      </c>
      <c r="Q13" t="n">
        <v>576.16</v>
      </c>
      <c r="R13" t="n">
        <v>55.12</v>
      </c>
      <c r="S13" t="n">
        <v>44.12</v>
      </c>
      <c r="T13" t="n">
        <v>5159.68</v>
      </c>
      <c r="U13" t="n">
        <v>0.8</v>
      </c>
      <c r="V13" t="n">
        <v>0.87</v>
      </c>
      <c r="W13" t="n">
        <v>9.210000000000001</v>
      </c>
      <c r="X13" t="n">
        <v>0.32</v>
      </c>
      <c r="Y13" t="n">
        <v>2</v>
      </c>
      <c r="Z13" t="n">
        <v>10</v>
      </c>
      <c r="AA13" t="n">
        <v>381.7966883597077</v>
      </c>
      <c r="AB13" t="n">
        <v>522.3910726948761</v>
      </c>
      <c r="AC13" t="n">
        <v>472.5348018973517</v>
      </c>
      <c r="AD13" t="n">
        <v>381796.6883597077</v>
      </c>
      <c r="AE13" t="n">
        <v>522391.0726948761</v>
      </c>
      <c r="AF13" t="n">
        <v>1.103423126633996e-06</v>
      </c>
      <c r="AG13" t="n">
        <v>0.29375</v>
      </c>
      <c r="AH13" t="n">
        <v>472534.8018973516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4.745</v>
      </c>
      <c r="E14" t="n">
        <v>21.07</v>
      </c>
      <c r="F14" t="n">
        <v>17.97</v>
      </c>
      <c r="G14" t="n">
        <v>71.90000000000001</v>
      </c>
      <c r="H14" t="n">
        <v>1.08</v>
      </c>
      <c r="I14" t="n">
        <v>15</v>
      </c>
      <c r="J14" t="n">
        <v>213.78</v>
      </c>
      <c r="K14" t="n">
        <v>54.38</v>
      </c>
      <c r="L14" t="n">
        <v>13</v>
      </c>
      <c r="M14" t="n">
        <v>13</v>
      </c>
      <c r="N14" t="n">
        <v>46.4</v>
      </c>
      <c r="O14" t="n">
        <v>26600.32</v>
      </c>
      <c r="P14" t="n">
        <v>236.82</v>
      </c>
      <c r="Q14" t="n">
        <v>576.28</v>
      </c>
      <c r="R14" t="n">
        <v>53.9</v>
      </c>
      <c r="S14" t="n">
        <v>44.12</v>
      </c>
      <c r="T14" t="n">
        <v>4553.03</v>
      </c>
      <c r="U14" t="n">
        <v>0.82</v>
      </c>
      <c r="V14" t="n">
        <v>0.88</v>
      </c>
      <c r="W14" t="n">
        <v>9.199999999999999</v>
      </c>
      <c r="X14" t="n">
        <v>0.28</v>
      </c>
      <c r="Y14" t="n">
        <v>2</v>
      </c>
      <c r="Z14" t="n">
        <v>10</v>
      </c>
      <c r="AA14" t="n">
        <v>377.1675026389695</v>
      </c>
      <c r="AB14" t="n">
        <v>516.0572165665016</v>
      </c>
      <c r="AC14" t="n">
        <v>466.8054401082463</v>
      </c>
      <c r="AD14" t="n">
        <v>377167.5026389695</v>
      </c>
      <c r="AE14" t="n">
        <v>516057.2165665016</v>
      </c>
      <c r="AF14" t="n">
        <v>1.107554573620949e-06</v>
      </c>
      <c r="AG14" t="n">
        <v>0.2926388888888889</v>
      </c>
      <c r="AH14" t="n">
        <v>466805.4401082463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4.7727</v>
      </c>
      <c r="E15" t="n">
        <v>20.95</v>
      </c>
      <c r="F15" t="n">
        <v>17.93</v>
      </c>
      <c r="G15" t="n">
        <v>82.76000000000001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234.68</v>
      </c>
      <c r="Q15" t="n">
        <v>576.24</v>
      </c>
      <c r="R15" t="n">
        <v>52.44</v>
      </c>
      <c r="S15" t="n">
        <v>44.12</v>
      </c>
      <c r="T15" t="n">
        <v>3833.88</v>
      </c>
      <c r="U15" t="n">
        <v>0.84</v>
      </c>
      <c r="V15" t="n">
        <v>0.88</v>
      </c>
      <c r="W15" t="n">
        <v>9.199999999999999</v>
      </c>
      <c r="X15" t="n">
        <v>0.24</v>
      </c>
      <c r="Y15" t="n">
        <v>2</v>
      </c>
      <c r="Z15" t="n">
        <v>10</v>
      </c>
      <c r="AA15" t="n">
        <v>372.3201760462275</v>
      </c>
      <c r="AB15" t="n">
        <v>509.4248904733554</v>
      </c>
      <c r="AC15" t="n">
        <v>460.8060939089019</v>
      </c>
      <c r="AD15" t="n">
        <v>372320.1760462275</v>
      </c>
      <c r="AE15" t="n">
        <v>509424.8904733554</v>
      </c>
      <c r="AF15" t="n">
        <v>1.114020171447989e-06</v>
      </c>
      <c r="AG15" t="n">
        <v>0.2909722222222222</v>
      </c>
      <c r="AH15" t="n">
        <v>460806.0939089019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4.7723</v>
      </c>
      <c r="E16" t="n">
        <v>20.95</v>
      </c>
      <c r="F16" t="n">
        <v>17.93</v>
      </c>
      <c r="G16" t="n">
        <v>82.76000000000001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233</v>
      </c>
      <c r="Q16" t="n">
        <v>576.26</v>
      </c>
      <c r="R16" t="n">
        <v>52.53</v>
      </c>
      <c r="S16" t="n">
        <v>44.12</v>
      </c>
      <c r="T16" t="n">
        <v>3880.9</v>
      </c>
      <c r="U16" t="n">
        <v>0.84</v>
      </c>
      <c r="V16" t="n">
        <v>0.88</v>
      </c>
      <c r="W16" t="n">
        <v>9.199999999999999</v>
      </c>
      <c r="X16" t="n">
        <v>0.24</v>
      </c>
      <c r="Y16" t="n">
        <v>2</v>
      </c>
      <c r="Z16" t="n">
        <v>10</v>
      </c>
      <c r="AA16" t="n">
        <v>370.4354224563053</v>
      </c>
      <c r="AB16" t="n">
        <v>506.846087462164</v>
      </c>
      <c r="AC16" t="n">
        <v>458.4734082377258</v>
      </c>
      <c r="AD16" t="n">
        <v>370435.4224563054</v>
      </c>
      <c r="AE16" t="n">
        <v>506846.087462164</v>
      </c>
      <c r="AF16" t="n">
        <v>1.113926805414385e-06</v>
      </c>
      <c r="AG16" t="n">
        <v>0.2909722222222222</v>
      </c>
      <c r="AH16" t="n">
        <v>458473.4082377258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4.784</v>
      </c>
      <c r="E17" t="n">
        <v>20.9</v>
      </c>
      <c r="F17" t="n">
        <v>17.92</v>
      </c>
      <c r="G17" t="n">
        <v>89.59999999999999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231.62</v>
      </c>
      <c r="Q17" t="n">
        <v>576.12</v>
      </c>
      <c r="R17" t="n">
        <v>52.19</v>
      </c>
      <c r="S17" t="n">
        <v>44.12</v>
      </c>
      <c r="T17" t="n">
        <v>3712.34</v>
      </c>
      <c r="U17" t="n">
        <v>0.85</v>
      </c>
      <c r="V17" t="n">
        <v>0.88</v>
      </c>
      <c r="W17" t="n">
        <v>9.199999999999999</v>
      </c>
      <c r="X17" t="n">
        <v>0.23</v>
      </c>
      <c r="Y17" t="n">
        <v>2</v>
      </c>
      <c r="Z17" t="n">
        <v>10</v>
      </c>
      <c r="AA17" t="n">
        <v>367.9069051357689</v>
      </c>
      <c r="AB17" t="n">
        <v>503.3864585138945</v>
      </c>
      <c r="AC17" t="n">
        <v>455.3439614206596</v>
      </c>
      <c r="AD17" t="n">
        <v>367906.9051357689</v>
      </c>
      <c r="AE17" t="n">
        <v>503386.4585138945</v>
      </c>
      <c r="AF17" t="n">
        <v>1.116657761897286e-06</v>
      </c>
      <c r="AG17" t="n">
        <v>0.2902777777777777</v>
      </c>
      <c r="AH17" t="n">
        <v>455343.9614206596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4.7994</v>
      </c>
      <c r="E18" t="n">
        <v>20.84</v>
      </c>
      <c r="F18" t="n">
        <v>17.89</v>
      </c>
      <c r="G18" t="n">
        <v>97.59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229.67</v>
      </c>
      <c r="Q18" t="n">
        <v>576.24</v>
      </c>
      <c r="R18" t="n">
        <v>51.25</v>
      </c>
      <c r="S18" t="n">
        <v>44.12</v>
      </c>
      <c r="T18" t="n">
        <v>3250.86</v>
      </c>
      <c r="U18" t="n">
        <v>0.86</v>
      </c>
      <c r="V18" t="n">
        <v>0.88</v>
      </c>
      <c r="W18" t="n">
        <v>9.199999999999999</v>
      </c>
      <c r="X18" t="n">
        <v>0.2</v>
      </c>
      <c r="Y18" t="n">
        <v>2</v>
      </c>
      <c r="Z18" t="n">
        <v>10</v>
      </c>
      <c r="AA18" t="n">
        <v>364.3509854101038</v>
      </c>
      <c r="AB18" t="n">
        <v>498.5210922691332</v>
      </c>
      <c r="AC18" t="n">
        <v>450.9429389017137</v>
      </c>
      <c r="AD18" t="n">
        <v>364350.9854101038</v>
      </c>
      <c r="AE18" t="n">
        <v>498521.0922691332</v>
      </c>
      <c r="AF18" t="n">
        <v>1.120252354191019e-06</v>
      </c>
      <c r="AG18" t="n">
        <v>0.2894444444444444</v>
      </c>
      <c r="AH18" t="n">
        <v>450942.9389017137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4.8121</v>
      </c>
      <c r="E19" t="n">
        <v>20.78</v>
      </c>
      <c r="F19" t="n">
        <v>17.88</v>
      </c>
      <c r="G19" t="n">
        <v>107.25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226.39</v>
      </c>
      <c r="Q19" t="n">
        <v>576.1900000000001</v>
      </c>
      <c r="R19" t="n">
        <v>50.68</v>
      </c>
      <c r="S19" t="n">
        <v>44.12</v>
      </c>
      <c r="T19" t="n">
        <v>2967.44</v>
      </c>
      <c r="U19" t="n">
        <v>0.87</v>
      </c>
      <c r="V19" t="n">
        <v>0.88</v>
      </c>
      <c r="W19" t="n">
        <v>9.199999999999999</v>
      </c>
      <c r="X19" t="n">
        <v>0.18</v>
      </c>
      <c r="Y19" t="n">
        <v>2</v>
      </c>
      <c r="Z19" t="n">
        <v>10</v>
      </c>
      <c r="AA19" t="n">
        <v>359.6276654401909</v>
      </c>
      <c r="AB19" t="n">
        <v>492.0584375081278</v>
      </c>
      <c r="AC19" t="n">
        <v>445.0970708407058</v>
      </c>
      <c r="AD19" t="n">
        <v>359627.6654401909</v>
      </c>
      <c r="AE19" t="n">
        <v>492058.4375081278</v>
      </c>
      <c r="AF19" t="n">
        <v>1.123216725757929e-06</v>
      </c>
      <c r="AG19" t="n">
        <v>0.2886111111111112</v>
      </c>
      <c r="AH19" t="n">
        <v>445097.0708407058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4.8144</v>
      </c>
      <c r="E20" t="n">
        <v>20.77</v>
      </c>
      <c r="F20" t="n">
        <v>17.87</v>
      </c>
      <c r="G20" t="n">
        <v>107.19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226.46</v>
      </c>
      <c r="Q20" t="n">
        <v>576.2</v>
      </c>
      <c r="R20" t="n">
        <v>50.43</v>
      </c>
      <c r="S20" t="n">
        <v>44.12</v>
      </c>
      <c r="T20" t="n">
        <v>2843.4</v>
      </c>
      <c r="U20" t="n">
        <v>0.87</v>
      </c>
      <c r="V20" t="n">
        <v>0.88</v>
      </c>
      <c r="W20" t="n">
        <v>9.199999999999999</v>
      </c>
      <c r="X20" t="n">
        <v>0.17</v>
      </c>
      <c r="Y20" t="n">
        <v>2</v>
      </c>
      <c r="Z20" t="n">
        <v>10</v>
      </c>
      <c r="AA20" t="n">
        <v>359.4793023640985</v>
      </c>
      <c r="AB20" t="n">
        <v>491.8554406021014</v>
      </c>
      <c r="AC20" t="n">
        <v>444.9134476744825</v>
      </c>
      <c r="AD20" t="n">
        <v>359479.3023640985</v>
      </c>
      <c r="AE20" t="n">
        <v>491855.4406021014</v>
      </c>
      <c r="AF20" t="n">
        <v>1.123753580451148e-06</v>
      </c>
      <c r="AG20" t="n">
        <v>0.2884722222222222</v>
      </c>
      <c r="AH20" t="n">
        <v>444913.4476744825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4.8264</v>
      </c>
      <c r="E21" t="n">
        <v>20.72</v>
      </c>
      <c r="F21" t="n">
        <v>17.85</v>
      </c>
      <c r="G21" t="n">
        <v>119.02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222.86</v>
      </c>
      <c r="Q21" t="n">
        <v>576.14</v>
      </c>
      <c r="R21" t="n">
        <v>50.09</v>
      </c>
      <c r="S21" t="n">
        <v>44.12</v>
      </c>
      <c r="T21" t="n">
        <v>2678.91</v>
      </c>
      <c r="U21" t="n">
        <v>0.88</v>
      </c>
      <c r="V21" t="n">
        <v>0.88</v>
      </c>
      <c r="W21" t="n">
        <v>9.19</v>
      </c>
      <c r="X21" t="n">
        <v>0.16</v>
      </c>
      <c r="Y21" t="n">
        <v>2</v>
      </c>
      <c r="Z21" t="n">
        <v>10</v>
      </c>
      <c r="AA21" t="n">
        <v>354.4178777836423</v>
      </c>
      <c r="AB21" t="n">
        <v>484.9301761968279</v>
      </c>
      <c r="AC21" t="n">
        <v>438.6491207843787</v>
      </c>
      <c r="AD21" t="n">
        <v>354417.8777836423</v>
      </c>
      <c r="AE21" t="n">
        <v>484930.1761968279</v>
      </c>
      <c r="AF21" t="n">
        <v>1.126554561459252e-06</v>
      </c>
      <c r="AG21" t="n">
        <v>0.2877777777777777</v>
      </c>
      <c r="AH21" t="n">
        <v>438649.1207843787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4.8255</v>
      </c>
      <c r="E22" t="n">
        <v>20.72</v>
      </c>
      <c r="F22" t="n">
        <v>17.86</v>
      </c>
      <c r="G22" t="n">
        <v>119.04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222.56</v>
      </c>
      <c r="Q22" t="n">
        <v>576.13</v>
      </c>
      <c r="R22" t="n">
        <v>50.16</v>
      </c>
      <c r="S22" t="n">
        <v>44.12</v>
      </c>
      <c r="T22" t="n">
        <v>2715.68</v>
      </c>
      <c r="U22" t="n">
        <v>0.88</v>
      </c>
      <c r="V22" t="n">
        <v>0.88</v>
      </c>
      <c r="W22" t="n">
        <v>9.19</v>
      </c>
      <c r="X22" t="n">
        <v>0.16</v>
      </c>
      <c r="Y22" t="n">
        <v>2</v>
      </c>
      <c r="Z22" t="n">
        <v>10</v>
      </c>
      <c r="AA22" t="n">
        <v>354.201496816653</v>
      </c>
      <c r="AB22" t="n">
        <v>484.6341142117387</v>
      </c>
      <c r="AC22" t="n">
        <v>438.3813145396208</v>
      </c>
      <c r="AD22" t="n">
        <v>354201.4968166531</v>
      </c>
      <c r="AE22" t="n">
        <v>484634.1142117387</v>
      </c>
      <c r="AF22" t="n">
        <v>1.126344487883644e-06</v>
      </c>
      <c r="AG22" t="n">
        <v>0.2877777777777777</v>
      </c>
      <c r="AH22" t="n">
        <v>438381.3145396208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4.8239</v>
      </c>
      <c r="E23" t="n">
        <v>20.73</v>
      </c>
      <c r="F23" t="n">
        <v>17.86</v>
      </c>
      <c r="G23" t="n">
        <v>119.09</v>
      </c>
      <c r="H23" t="n">
        <v>1.71</v>
      </c>
      <c r="I23" t="n">
        <v>9</v>
      </c>
      <c r="J23" t="n">
        <v>228.69</v>
      </c>
      <c r="K23" t="n">
        <v>54.38</v>
      </c>
      <c r="L23" t="n">
        <v>22</v>
      </c>
      <c r="M23" t="n">
        <v>7</v>
      </c>
      <c r="N23" t="n">
        <v>52.31</v>
      </c>
      <c r="O23" t="n">
        <v>28438.91</v>
      </c>
      <c r="P23" t="n">
        <v>220.45</v>
      </c>
      <c r="Q23" t="n">
        <v>576.12</v>
      </c>
      <c r="R23" t="n">
        <v>50.38</v>
      </c>
      <c r="S23" t="n">
        <v>44.12</v>
      </c>
      <c r="T23" t="n">
        <v>2821.59</v>
      </c>
      <c r="U23" t="n">
        <v>0.88</v>
      </c>
      <c r="V23" t="n">
        <v>0.88</v>
      </c>
      <c r="W23" t="n">
        <v>9.199999999999999</v>
      </c>
      <c r="X23" t="n">
        <v>0.17</v>
      </c>
      <c r="Y23" t="n">
        <v>2</v>
      </c>
      <c r="Z23" t="n">
        <v>10</v>
      </c>
      <c r="AA23" t="n">
        <v>351.9382423671932</v>
      </c>
      <c r="AB23" t="n">
        <v>481.5374296262483</v>
      </c>
      <c r="AC23" t="n">
        <v>435.5801731847457</v>
      </c>
      <c r="AD23" t="n">
        <v>351938.2423671932</v>
      </c>
      <c r="AE23" t="n">
        <v>481537.4296262483</v>
      </c>
      <c r="AF23" t="n">
        <v>1.12597102374923e-06</v>
      </c>
      <c r="AG23" t="n">
        <v>0.2879166666666667</v>
      </c>
      <c r="AH23" t="n">
        <v>435580.1731847457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4.8403</v>
      </c>
      <c r="E24" t="n">
        <v>20.66</v>
      </c>
      <c r="F24" t="n">
        <v>17.83</v>
      </c>
      <c r="G24" t="n">
        <v>133.74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218.88</v>
      </c>
      <c r="Q24" t="n">
        <v>576.13</v>
      </c>
      <c r="R24" t="n">
        <v>49.48</v>
      </c>
      <c r="S24" t="n">
        <v>44.12</v>
      </c>
      <c r="T24" t="n">
        <v>2379.31</v>
      </c>
      <c r="U24" t="n">
        <v>0.89</v>
      </c>
      <c r="V24" t="n">
        <v>0.88</v>
      </c>
      <c r="W24" t="n">
        <v>9.19</v>
      </c>
      <c r="X24" t="n">
        <v>0.14</v>
      </c>
      <c r="Y24" t="n">
        <v>2</v>
      </c>
      <c r="Z24" t="n">
        <v>10</v>
      </c>
      <c r="AA24" t="n">
        <v>348.81771990058</v>
      </c>
      <c r="AB24" t="n">
        <v>477.267793119693</v>
      </c>
      <c r="AC24" t="n">
        <v>431.7180247939035</v>
      </c>
      <c r="AD24" t="n">
        <v>348817.7199005799</v>
      </c>
      <c r="AE24" t="n">
        <v>477267.7931196929</v>
      </c>
      <c r="AF24" t="n">
        <v>1.129799031126972e-06</v>
      </c>
      <c r="AG24" t="n">
        <v>0.2869444444444444</v>
      </c>
      <c r="AH24" t="n">
        <v>431718.0247939035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4.842</v>
      </c>
      <c r="E25" t="n">
        <v>20.65</v>
      </c>
      <c r="F25" t="n">
        <v>17.82</v>
      </c>
      <c r="G25" t="n">
        <v>133.69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216.62</v>
      </c>
      <c r="Q25" t="n">
        <v>576.22</v>
      </c>
      <c r="R25" t="n">
        <v>49.2</v>
      </c>
      <c r="S25" t="n">
        <v>44.12</v>
      </c>
      <c r="T25" t="n">
        <v>2238.69</v>
      </c>
      <c r="U25" t="n">
        <v>0.9</v>
      </c>
      <c r="V25" t="n">
        <v>0.88</v>
      </c>
      <c r="W25" t="n">
        <v>9.19</v>
      </c>
      <c r="X25" t="n">
        <v>0.13</v>
      </c>
      <c r="Y25" t="n">
        <v>2</v>
      </c>
      <c r="Z25" t="n">
        <v>10</v>
      </c>
      <c r="AA25" t="n">
        <v>346.0995295292773</v>
      </c>
      <c r="AB25" t="n">
        <v>473.548645135581</v>
      </c>
      <c r="AC25" t="n">
        <v>428.353827073538</v>
      </c>
      <c r="AD25" t="n">
        <v>346099.5295292774</v>
      </c>
      <c r="AE25" t="n">
        <v>473548.645135581</v>
      </c>
      <c r="AF25" t="n">
        <v>1.130195836769786e-06</v>
      </c>
      <c r="AG25" t="n">
        <v>0.2868055555555555</v>
      </c>
      <c r="AH25" t="n">
        <v>428353.827073538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4.839</v>
      </c>
      <c r="E26" t="n">
        <v>20.67</v>
      </c>
      <c r="F26" t="n">
        <v>17.84</v>
      </c>
      <c r="G26" t="n">
        <v>133.78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213.11</v>
      </c>
      <c r="Q26" t="n">
        <v>576.21</v>
      </c>
      <c r="R26" t="n">
        <v>49.54</v>
      </c>
      <c r="S26" t="n">
        <v>44.12</v>
      </c>
      <c r="T26" t="n">
        <v>2406.99</v>
      </c>
      <c r="U26" t="n">
        <v>0.89</v>
      </c>
      <c r="V26" t="n">
        <v>0.88</v>
      </c>
      <c r="W26" t="n">
        <v>9.199999999999999</v>
      </c>
      <c r="X26" t="n">
        <v>0.15</v>
      </c>
      <c r="Y26" t="n">
        <v>2</v>
      </c>
      <c r="Z26" t="n">
        <v>10</v>
      </c>
      <c r="AA26" t="n">
        <v>342.4784067709987</v>
      </c>
      <c r="AB26" t="n">
        <v>468.5940652250427</v>
      </c>
      <c r="AC26" t="n">
        <v>423.872105315865</v>
      </c>
      <c r="AD26" t="n">
        <v>342478.4067709987</v>
      </c>
      <c r="AE26" t="n">
        <v>468594.0652250427</v>
      </c>
      <c r="AF26" t="n">
        <v>1.129495591517761e-06</v>
      </c>
      <c r="AG26" t="n">
        <v>0.2870833333333334</v>
      </c>
      <c r="AH26" t="n">
        <v>423872.105315865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4.8527</v>
      </c>
      <c r="E27" t="n">
        <v>20.61</v>
      </c>
      <c r="F27" t="n">
        <v>17.82</v>
      </c>
      <c r="G27" t="n">
        <v>152.73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213.01</v>
      </c>
      <c r="Q27" t="n">
        <v>576.14</v>
      </c>
      <c r="R27" t="n">
        <v>48.95</v>
      </c>
      <c r="S27" t="n">
        <v>44.12</v>
      </c>
      <c r="T27" t="n">
        <v>2118.28</v>
      </c>
      <c r="U27" t="n">
        <v>0.9</v>
      </c>
      <c r="V27" t="n">
        <v>0.88</v>
      </c>
      <c r="W27" t="n">
        <v>9.19</v>
      </c>
      <c r="X27" t="n">
        <v>0.13</v>
      </c>
      <c r="Y27" t="n">
        <v>2</v>
      </c>
      <c r="Z27" t="n">
        <v>10</v>
      </c>
      <c r="AA27" t="n">
        <v>341.2918963143283</v>
      </c>
      <c r="AB27" t="n">
        <v>466.9706292730792</v>
      </c>
      <c r="AC27" t="n">
        <v>422.4036078126502</v>
      </c>
      <c r="AD27" t="n">
        <v>341291.8963143282</v>
      </c>
      <c r="AE27" t="n">
        <v>466970.6292730792</v>
      </c>
      <c r="AF27" t="n">
        <v>1.132693378168679e-06</v>
      </c>
      <c r="AG27" t="n">
        <v>0.28625</v>
      </c>
      <c r="AH27" t="n">
        <v>422403.6078126502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4.8518</v>
      </c>
      <c r="E28" t="n">
        <v>20.61</v>
      </c>
      <c r="F28" t="n">
        <v>17.82</v>
      </c>
      <c r="G28" t="n">
        <v>152.76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214.28</v>
      </c>
      <c r="Q28" t="n">
        <v>576.15</v>
      </c>
      <c r="R28" t="n">
        <v>48.99</v>
      </c>
      <c r="S28" t="n">
        <v>44.12</v>
      </c>
      <c r="T28" t="n">
        <v>2136.53</v>
      </c>
      <c r="U28" t="n">
        <v>0.9</v>
      </c>
      <c r="V28" t="n">
        <v>0.88</v>
      </c>
      <c r="W28" t="n">
        <v>9.199999999999999</v>
      </c>
      <c r="X28" t="n">
        <v>0.13</v>
      </c>
      <c r="Y28" t="n">
        <v>2</v>
      </c>
      <c r="Z28" t="n">
        <v>10</v>
      </c>
      <c r="AA28" t="n">
        <v>342.7792016852979</v>
      </c>
      <c r="AB28" t="n">
        <v>469.0056260969219</v>
      </c>
      <c r="AC28" t="n">
        <v>424.2443873957614</v>
      </c>
      <c r="AD28" t="n">
        <v>342779.2016852979</v>
      </c>
      <c r="AE28" t="n">
        <v>469005.6260969219</v>
      </c>
      <c r="AF28" t="n">
        <v>1.132483304593071e-06</v>
      </c>
      <c r="AG28" t="n">
        <v>0.28625</v>
      </c>
      <c r="AH28" t="n">
        <v>424244.3873957613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3.2999</v>
      </c>
      <c r="E2" t="n">
        <v>30.3</v>
      </c>
      <c r="F2" t="n">
        <v>21.7</v>
      </c>
      <c r="G2" t="n">
        <v>6.68</v>
      </c>
      <c r="H2" t="n">
        <v>0.11</v>
      </c>
      <c r="I2" t="n">
        <v>195</v>
      </c>
      <c r="J2" t="n">
        <v>159.12</v>
      </c>
      <c r="K2" t="n">
        <v>50.28</v>
      </c>
      <c r="L2" t="n">
        <v>1</v>
      </c>
      <c r="M2" t="n">
        <v>193</v>
      </c>
      <c r="N2" t="n">
        <v>27.84</v>
      </c>
      <c r="O2" t="n">
        <v>19859.16</v>
      </c>
      <c r="P2" t="n">
        <v>271.17</v>
      </c>
      <c r="Q2" t="n">
        <v>578.4400000000001</v>
      </c>
      <c r="R2" t="n">
        <v>168.49</v>
      </c>
      <c r="S2" t="n">
        <v>44.12</v>
      </c>
      <c r="T2" t="n">
        <v>60946.95</v>
      </c>
      <c r="U2" t="n">
        <v>0.26</v>
      </c>
      <c r="V2" t="n">
        <v>0.73</v>
      </c>
      <c r="W2" t="n">
        <v>9.51</v>
      </c>
      <c r="X2" t="n">
        <v>3.97</v>
      </c>
      <c r="Y2" t="n">
        <v>2</v>
      </c>
      <c r="Z2" t="n">
        <v>10</v>
      </c>
      <c r="AA2" t="n">
        <v>613.5630945135297</v>
      </c>
      <c r="AB2" t="n">
        <v>839.5040944067437</v>
      </c>
      <c r="AC2" t="n">
        <v>759.3830018879601</v>
      </c>
      <c r="AD2" t="n">
        <v>613563.0945135297</v>
      </c>
      <c r="AE2" t="n">
        <v>839504.0944067437</v>
      </c>
      <c r="AF2" t="n">
        <v>7.968091613690818e-07</v>
      </c>
      <c r="AG2" t="n">
        <v>0.4208333333333333</v>
      </c>
      <c r="AH2" t="n">
        <v>759383.00188796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4.061</v>
      </c>
      <c r="E3" t="n">
        <v>24.62</v>
      </c>
      <c r="F3" t="n">
        <v>19.46</v>
      </c>
      <c r="G3" t="n">
        <v>13.27</v>
      </c>
      <c r="H3" t="n">
        <v>0.22</v>
      </c>
      <c r="I3" t="n">
        <v>88</v>
      </c>
      <c r="J3" t="n">
        <v>160.54</v>
      </c>
      <c r="K3" t="n">
        <v>50.28</v>
      </c>
      <c r="L3" t="n">
        <v>2</v>
      </c>
      <c r="M3" t="n">
        <v>86</v>
      </c>
      <c r="N3" t="n">
        <v>28.26</v>
      </c>
      <c r="O3" t="n">
        <v>20034.4</v>
      </c>
      <c r="P3" t="n">
        <v>241.57</v>
      </c>
      <c r="Q3" t="n">
        <v>577.1</v>
      </c>
      <c r="R3" t="n">
        <v>99.64</v>
      </c>
      <c r="S3" t="n">
        <v>44.12</v>
      </c>
      <c r="T3" t="n">
        <v>27060.65</v>
      </c>
      <c r="U3" t="n">
        <v>0.44</v>
      </c>
      <c r="V3" t="n">
        <v>0.8100000000000001</v>
      </c>
      <c r="W3" t="n">
        <v>9.33</v>
      </c>
      <c r="X3" t="n">
        <v>1.76</v>
      </c>
      <c r="Y3" t="n">
        <v>2</v>
      </c>
      <c r="Z3" t="n">
        <v>10</v>
      </c>
      <c r="AA3" t="n">
        <v>445.5090951548728</v>
      </c>
      <c r="AB3" t="n">
        <v>609.5651984650328</v>
      </c>
      <c r="AC3" t="n">
        <v>551.3891514536587</v>
      </c>
      <c r="AD3" t="n">
        <v>445509.0951548728</v>
      </c>
      <c r="AE3" t="n">
        <v>609565.1984650329</v>
      </c>
      <c r="AF3" t="n">
        <v>9.805878979120099e-07</v>
      </c>
      <c r="AG3" t="n">
        <v>0.3419444444444444</v>
      </c>
      <c r="AH3" t="n">
        <v>551389.1514536587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4.3505</v>
      </c>
      <c r="E4" t="n">
        <v>22.99</v>
      </c>
      <c r="F4" t="n">
        <v>18.82</v>
      </c>
      <c r="G4" t="n">
        <v>19.82</v>
      </c>
      <c r="H4" t="n">
        <v>0.33</v>
      </c>
      <c r="I4" t="n">
        <v>57</v>
      </c>
      <c r="J4" t="n">
        <v>161.97</v>
      </c>
      <c r="K4" t="n">
        <v>50.28</v>
      </c>
      <c r="L4" t="n">
        <v>3</v>
      </c>
      <c r="M4" t="n">
        <v>55</v>
      </c>
      <c r="N4" t="n">
        <v>28.69</v>
      </c>
      <c r="O4" t="n">
        <v>20210.21</v>
      </c>
      <c r="P4" t="n">
        <v>231.53</v>
      </c>
      <c r="Q4" t="n">
        <v>576.85</v>
      </c>
      <c r="R4" t="n">
        <v>80.13</v>
      </c>
      <c r="S4" t="n">
        <v>44.12</v>
      </c>
      <c r="T4" t="n">
        <v>17458.68</v>
      </c>
      <c r="U4" t="n">
        <v>0.55</v>
      </c>
      <c r="V4" t="n">
        <v>0.84</v>
      </c>
      <c r="W4" t="n">
        <v>9.27</v>
      </c>
      <c r="X4" t="n">
        <v>1.12</v>
      </c>
      <c r="Y4" t="n">
        <v>2</v>
      </c>
      <c r="Z4" t="n">
        <v>10</v>
      </c>
      <c r="AA4" t="n">
        <v>399.7588694801918</v>
      </c>
      <c r="AB4" t="n">
        <v>546.9677213394264</v>
      </c>
      <c r="AC4" t="n">
        <v>494.765889688809</v>
      </c>
      <c r="AD4" t="n">
        <v>399758.8694801918</v>
      </c>
      <c r="AE4" t="n">
        <v>546967.7213394264</v>
      </c>
      <c r="AF4" t="n">
        <v>1.050491910826446e-06</v>
      </c>
      <c r="AG4" t="n">
        <v>0.3193055555555555</v>
      </c>
      <c r="AH4" t="n">
        <v>494765.889688809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4.5012</v>
      </c>
      <c r="E5" t="n">
        <v>22.22</v>
      </c>
      <c r="F5" t="n">
        <v>18.54</v>
      </c>
      <c r="G5" t="n">
        <v>26.48</v>
      </c>
      <c r="H5" t="n">
        <v>0.43</v>
      </c>
      <c r="I5" t="n">
        <v>42</v>
      </c>
      <c r="J5" t="n">
        <v>163.4</v>
      </c>
      <c r="K5" t="n">
        <v>50.28</v>
      </c>
      <c r="L5" t="n">
        <v>4</v>
      </c>
      <c r="M5" t="n">
        <v>40</v>
      </c>
      <c r="N5" t="n">
        <v>29.12</v>
      </c>
      <c r="O5" t="n">
        <v>20386.62</v>
      </c>
      <c r="P5" t="n">
        <v>225.92</v>
      </c>
      <c r="Q5" t="n">
        <v>576.5700000000001</v>
      </c>
      <c r="R5" t="n">
        <v>70.84999999999999</v>
      </c>
      <c r="S5" t="n">
        <v>44.12</v>
      </c>
      <c r="T5" t="n">
        <v>12891.74</v>
      </c>
      <c r="U5" t="n">
        <v>0.62</v>
      </c>
      <c r="V5" t="n">
        <v>0.85</v>
      </c>
      <c r="W5" t="n">
        <v>9.26</v>
      </c>
      <c r="X5" t="n">
        <v>0.84</v>
      </c>
      <c r="Y5" t="n">
        <v>2</v>
      </c>
      <c r="Z5" t="n">
        <v>10</v>
      </c>
      <c r="AA5" t="n">
        <v>378.1018306372753</v>
      </c>
      <c r="AB5" t="n">
        <v>517.3356053534259</v>
      </c>
      <c r="AC5" t="n">
        <v>467.9618212635764</v>
      </c>
      <c r="AD5" t="n">
        <v>378101.8306372753</v>
      </c>
      <c r="AE5" t="n">
        <v>517335.6053534258</v>
      </c>
      <c r="AF5" t="n">
        <v>1.086880631884151e-06</v>
      </c>
      <c r="AG5" t="n">
        <v>0.3086111111111111</v>
      </c>
      <c r="AH5" t="n">
        <v>467961.8212635764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4.6063</v>
      </c>
      <c r="E6" t="n">
        <v>21.71</v>
      </c>
      <c r="F6" t="n">
        <v>18.32</v>
      </c>
      <c r="G6" t="n">
        <v>33.31</v>
      </c>
      <c r="H6" t="n">
        <v>0.54</v>
      </c>
      <c r="I6" t="n">
        <v>33</v>
      </c>
      <c r="J6" t="n">
        <v>164.83</v>
      </c>
      <c r="K6" t="n">
        <v>50.28</v>
      </c>
      <c r="L6" t="n">
        <v>5</v>
      </c>
      <c r="M6" t="n">
        <v>31</v>
      </c>
      <c r="N6" t="n">
        <v>29.55</v>
      </c>
      <c r="O6" t="n">
        <v>20563.61</v>
      </c>
      <c r="P6" t="n">
        <v>221.04</v>
      </c>
      <c r="Q6" t="n">
        <v>576.39</v>
      </c>
      <c r="R6" t="n">
        <v>64.61</v>
      </c>
      <c r="S6" t="n">
        <v>44.12</v>
      </c>
      <c r="T6" t="n">
        <v>9819.1</v>
      </c>
      <c r="U6" t="n">
        <v>0.68</v>
      </c>
      <c r="V6" t="n">
        <v>0.86</v>
      </c>
      <c r="W6" t="n">
        <v>9.23</v>
      </c>
      <c r="X6" t="n">
        <v>0.62</v>
      </c>
      <c r="Y6" t="n">
        <v>2</v>
      </c>
      <c r="Z6" t="n">
        <v>10</v>
      </c>
      <c r="AA6" t="n">
        <v>362.5602001067456</v>
      </c>
      <c r="AB6" t="n">
        <v>496.0708608132068</v>
      </c>
      <c r="AC6" t="n">
        <v>448.7265540970195</v>
      </c>
      <c r="AD6" t="n">
        <v>362560.2001067456</v>
      </c>
      <c r="AE6" t="n">
        <v>496070.8608132068</v>
      </c>
      <c r="AF6" t="n">
        <v>1.112258565415437e-06</v>
      </c>
      <c r="AG6" t="n">
        <v>0.3015277777777778</v>
      </c>
      <c r="AH6" t="n">
        <v>448726.5540970195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4.672</v>
      </c>
      <c r="E7" t="n">
        <v>21.4</v>
      </c>
      <c r="F7" t="n">
        <v>18.21</v>
      </c>
      <c r="G7" t="n">
        <v>40.47</v>
      </c>
      <c r="H7" t="n">
        <v>0.64</v>
      </c>
      <c r="I7" t="n">
        <v>27</v>
      </c>
      <c r="J7" t="n">
        <v>166.27</v>
      </c>
      <c r="K7" t="n">
        <v>50.28</v>
      </c>
      <c r="L7" t="n">
        <v>6</v>
      </c>
      <c r="M7" t="n">
        <v>25</v>
      </c>
      <c r="N7" t="n">
        <v>29.99</v>
      </c>
      <c r="O7" t="n">
        <v>20741.2</v>
      </c>
      <c r="P7" t="n">
        <v>217.44</v>
      </c>
      <c r="Q7" t="n">
        <v>576.46</v>
      </c>
      <c r="R7" t="n">
        <v>61.18</v>
      </c>
      <c r="S7" t="n">
        <v>44.12</v>
      </c>
      <c r="T7" t="n">
        <v>8134.15</v>
      </c>
      <c r="U7" t="n">
        <v>0.72</v>
      </c>
      <c r="V7" t="n">
        <v>0.86</v>
      </c>
      <c r="W7" t="n">
        <v>9.220000000000001</v>
      </c>
      <c r="X7" t="n">
        <v>0.51</v>
      </c>
      <c r="Y7" t="n">
        <v>2</v>
      </c>
      <c r="Z7" t="n">
        <v>10</v>
      </c>
      <c r="AA7" t="n">
        <v>352.7062735266459</v>
      </c>
      <c r="AB7" t="n">
        <v>482.5882837417548</v>
      </c>
      <c r="AC7" t="n">
        <v>436.5307352583511</v>
      </c>
      <c r="AD7" t="n">
        <v>352706.2735266458</v>
      </c>
      <c r="AE7" t="n">
        <v>482588.2837417548</v>
      </c>
      <c r="AF7" t="n">
        <v>1.128122792180475e-06</v>
      </c>
      <c r="AG7" t="n">
        <v>0.2972222222222222</v>
      </c>
      <c r="AH7" t="n">
        <v>436530.7352583511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4.7185</v>
      </c>
      <c r="E8" t="n">
        <v>21.19</v>
      </c>
      <c r="F8" t="n">
        <v>18.13</v>
      </c>
      <c r="G8" t="n">
        <v>47.29</v>
      </c>
      <c r="H8" t="n">
        <v>0.74</v>
      </c>
      <c r="I8" t="n">
        <v>23</v>
      </c>
      <c r="J8" t="n">
        <v>167.72</v>
      </c>
      <c r="K8" t="n">
        <v>50.28</v>
      </c>
      <c r="L8" t="n">
        <v>7</v>
      </c>
      <c r="M8" t="n">
        <v>21</v>
      </c>
      <c r="N8" t="n">
        <v>30.44</v>
      </c>
      <c r="O8" t="n">
        <v>20919.39</v>
      </c>
      <c r="P8" t="n">
        <v>214.18</v>
      </c>
      <c r="Q8" t="n">
        <v>576.26</v>
      </c>
      <c r="R8" t="n">
        <v>58.71</v>
      </c>
      <c r="S8" t="n">
        <v>44.12</v>
      </c>
      <c r="T8" t="n">
        <v>6918.25</v>
      </c>
      <c r="U8" t="n">
        <v>0.75</v>
      </c>
      <c r="V8" t="n">
        <v>0.87</v>
      </c>
      <c r="W8" t="n">
        <v>9.210000000000001</v>
      </c>
      <c r="X8" t="n">
        <v>0.43</v>
      </c>
      <c r="Y8" t="n">
        <v>2</v>
      </c>
      <c r="Z8" t="n">
        <v>10</v>
      </c>
      <c r="AA8" t="n">
        <v>345.065534208523</v>
      </c>
      <c r="AB8" t="n">
        <v>472.1338871210708</v>
      </c>
      <c r="AC8" t="n">
        <v>427.0740915783073</v>
      </c>
      <c r="AD8" t="n">
        <v>345065.5342085231</v>
      </c>
      <c r="AE8" t="n">
        <v>472133.8871210708</v>
      </c>
      <c r="AF8" t="n">
        <v>1.139350897881758e-06</v>
      </c>
      <c r="AG8" t="n">
        <v>0.2943055555555556</v>
      </c>
      <c r="AH8" t="n">
        <v>427074.0915783073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4.7522</v>
      </c>
      <c r="E9" t="n">
        <v>21.04</v>
      </c>
      <c r="F9" t="n">
        <v>18.07</v>
      </c>
      <c r="G9" t="n">
        <v>54.22</v>
      </c>
      <c r="H9" t="n">
        <v>0.84</v>
      </c>
      <c r="I9" t="n">
        <v>20</v>
      </c>
      <c r="J9" t="n">
        <v>169.17</v>
      </c>
      <c r="K9" t="n">
        <v>50.28</v>
      </c>
      <c r="L9" t="n">
        <v>8</v>
      </c>
      <c r="M9" t="n">
        <v>18</v>
      </c>
      <c r="N9" t="n">
        <v>30.89</v>
      </c>
      <c r="O9" t="n">
        <v>21098.19</v>
      </c>
      <c r="P9" t="n">
        <v>211.3</v>
      </c>
      <c r="Q9" t="n">
        <v>576.22</v>
      </c>
      <c r="R9" t="n">
        <v>56.89</v>
      </c>
      <c r="S9" t="n">
        <v>44.12</v>
      </c>
      <c r="T9" t="n">
        <v>6024.6</v>
      </c>
      <c r="U9" t="n">
        <v>0.78</v>
      </c>
      <c r="V9" t="n">
        <v>0.87</v>
      </c>
      <c r="W9" t="n">
        <v>9.210000000000001</v>
      </c>
      <c r="X9" t="n">
        <v>0.38</v>
      </c>
      <c r="Y9" t="n">
        <v>2</v>
      </c>
      <c r="Z9" t="n">
        <v>10</v>
      </c>
      <c r="AA9" t="n">
        <v>339.0184496855175</v>
      </c>
      <c r="AB9" t="n">
        <v>463.8599992981538</v>
      </c>
      <c r="AC9" t="n">
        <v>419.589851996735</v>
      </c>
      <c r="AD9" t="n">
        <v>339018.4496855175</v>
      </c>
      <c r="AE9" t="n">
        <v>463859.9992981537</v>
      </c>
      <c r="AF9" t="n">
        <v>1.147488256207204e-06</v>
      </c>
      <c r="AG9" t="n">
        <v>0.2922222222222222</v>
      </c>
      <c r="AH9" t="n">
        <v>419589.851996735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4.7802</v>
      </c>
      <c r="E10" t="n">
        <v>20.92</v>
      </c>
      <c r="F10" t="n">
        <v>18.02</v>
      </c>
      <c r="G10" t="n">
        <v>60.05</v>
      </c>
      <c r="H10" t="n">
        <v>0.9399999999999999</v>
      </c>
      <c r="I10" t="n">
        <v>18</v>
      </c>
      <c r="J10" t="n">
        <v>170.62</v>
      </c>
      <c r="K10" t="n">
        <v>50.28</v>
      </c>
      <c r="L10" t="n">
        <v>9</v>
      </c>
      <c r="M10" t="n">
        <v>16</v>
      </c>
      <c r="N10" t="n">
        <v>31.34</v>
      </c>
      <c r="O10" t="n">
        <v>21277.6</v>
      </c>
      <c r="P10" t="n">
        <v>208.62</v>
      </c>
      <c r="Q10" t="n">
        <v>576.1900000000001</v>
      </c>
      <c r="R10" t="n">
        <v>55.08</v>
      </c>
      <c r="S10" t="n">
        <v>44.12</v>
      </c>
      <c r="T10" t="n">
        <v>5129.86</v>
      </c>
      <c r="U10" t="n">
        <v>0.8</v>
      </c>
      <c r="V10" t="n">
        <v>0.87</v>
      </c>
      <c r="W10" t="n">
        <v>9.210000000000001</v>
      </c>
      <c r="X10" t="n">
        <v>0.32</v>
      </c>
      <c r="Y10" t="n">
        <v>2</v>
      </c>
      <c r="Z10" t="n">
        <v>10</v>
      </c>
      <c r="AA10" t="n">
        <v>333.7315127457389</v>
      </c>
      <c r="AB10" t="n">
        <v>456.6261789339524</v>
      </c>
      <c r="AC10" t="n">
        <v>413.0464172953625</v>
      </c>
      <c r="AD10" t="n">
        <v>333731.5127457389</v>
      </c>
      <c r="AE10" t="n">
        <v>456626.1789339524</v>
      </c>
      <c r="AF10" t="n">
        <v>1.154249266091847e-06</v>
      </c>
      <c r="AG10" t="n">
        <v>0.2905555555555556</v>
      </c>
      <c r="AH10" t="n">
        <v>413046.4172953625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4.801</v>
      </c>
      <c r="E11" t="n">
        <v>20.83</v>
      </c>
      <c r="F11" t="n">
        <v>17.99</v>
      </c>
      <c r="G11" t="n">
        <v>67.45999999999999</v>
      </c>
      <c r="H11" t="n">
        <v>1.03</v>
      </c>
      <c r="I11" t="n">
        <v>16</v>
      </c>
      <c r="J11" t="n">
        <v>172.08</v>
      </c>
      <c r="K11" t="n">
        <v>50.28</v>
      </c>
      <c r="L11" t="n">
        <v>10</v>
      </c>
      <c r="M11" t="n">
        <v>14</v>
      </c>
      <c r="N11" t="n">
        <v>31.8</v>
      </c>
      <c r="O11" t="n">
        <v>21457.64</v>
      </c>
      <c r="P11" t="n">
        <v>206.13</v>
      </c>
      <c r="Q11" t="n">
        <v>576.3200000000001</v>
      </c>
      <c r="R11" t="n">
        <v>54.41</v>
      </c>
      <c r="S11" t="n">
        <v>44.12</v>
      </c>
      <c r="T11" t="n">
        <v>4803.98</v>
      </c>
      <c r="U11" t="n">
        <v>0.8100000000000001</v>
      </c>
      <c r="V11" t="n">
        <v>0.87</v>
      </c>
      <c r="W11" t="n">
        <v>9.199999999999999</v>
      </c>
      <c r="X11" t="n">
        <v>0.3</v>
      </c>
      <c r="Y11" t="n">
        <v>2</v>
      </c>
      <c r="Z11" t="n">
        <v>10</v>
      </c>
      <c r="AA11" t="n">
        <v>329.3150920135671</v>
      </c>
      <c r="AB11" t="n">
        <v>450.5834372494632</v>
      </c>
      <c r="AC11" t="n">
        <v>407.5803863961997</v>
      </c>
      <c r="AD11" t="n">
        <v>329315.0920135671</v>
      </c>
      <c r="AE11" t="n">
        <v>450583.4372494632</v>
      </c>
      <c r="AF11" t="n">
        <v>1.159271730577582e-06</v>
      </c>
      <c r="AG11" t="n">
        <v>0.2893055555555555</v>
      </c>
      <c r="AH11" t="n">
        <v>407580.3863961997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4.8123</v>
      </c>
      <c r="E12" t="n">
        <v>20.78</v>
      </c>
      <c r="F12" t="n">
        <v>17.97</v>
      </c>
      <c r="G12" t="n">
        <v>71.89</v>
      </c>
      <c r="H12" t="n">
        <v>1.12</v>
      </c>
      <c r="I12" t="n">
        <v>15</v>
      </c>
      <c r="J12" t="n">
        <v>173.55</v>
      </c>
      <c r="K12" t="n">
        <v>50.28</v>
      </c>
      <c r="L12" t="n">
        <v>11</v>
      </c>
      <c r="M12" t="n">
        <v>13</v>
      </c>
      <c r="N12" t="n">
        <v>32.27</v>
      </c>
      <c r="O12" t="n">
        <v>21638.31</v>
      </c>
      <c r="P12" t="n">
        <v>203.12</v>
      </c>
      <c r="Q12" t="n">
        <v>576.22</v>
      </c>
      <c r="R12" t="n">
        <v>53.78</v>
      </c>
      <c r="S12" t="n">
        <v>44.12</v>
      </c>
      <c r="T12" t="n">
        <v>4494.95</v>
      </c>
      <c r="U12" t="n">
        <v>0.82</v>
      </c>
      <c r="V12" t="n">
        <v>0.88</v>
      </c>
      <c r="W12" t="n">
        <v>9.199999999999999</v>
      </c>
      <c r="X12" t="n">
        <v>0.28</v>
      </c>
      <c r="Y12" t="n">
        <v>2</v>
      </c>
      <c r="Z12" t="n">
        <v>10</v>
      </c>
      <c r="AA12" t="n">
        <v>325.0385146346767</v>
      </c>
      <c r="AB12" t="n">
        <v>444.732035410387</v>
      </c>
      <c r="AC12" t="n">
        <v>402.2874341361509</v>
      </c>
      <c r="AD12" t="n">
        <v>325038.5146346767</v>
      </c>
      <c r="AE12" t="n">
        <v>444732.035410387</v>
      </c>
      <c r="AF12" t="n">
        <v>1.162000280995313e-06</v>
      </c>
      <c r="AG12" t="n">
        <v>0.2886111111111112</v>
      </c>
      <c r="AH12" t="n">
        <v>402287.4341361509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4.8361</v>
      </c>
      <c r="E13" t="n">
        <v>20.68</v>
      </c>
      <c r="F13" t="n">
        <v>17.93</v>
      </c>
      <c r="G13" t="n">
        <v>82.77</v>
      </c>
      <c r="H13" t="n">
        <v>1.22</v>
      </c>
      <c r="I13" t="n">
        <v>13</v>
      </c>
      <c r="J13" t="n">
        <v>175.02</v>
      </c>
      <c r="K13" t="n">
        <v>50.28</v>
      </c>
      <c r="L13" t="n">
        <v>12</v>
      </c>
      <c r="M13" t="n">
        <v>11</v>
      </c>
      <c r="N13" t="n">
        <v>32.74</v>
      </c>
      <c r="O13" t="n">
        <v>21819.6</v>
      </c>
      <c r="P13" t="n">
        <v>200.32</v>
      </c>
      <c r="Q13" t="n">
        <v>576.1900000000001</v>
      </c>
      <c r="R13" t="n">
        <v>52.5</v>
      </c>
      <c r="S13" t="n">
        <v>44.12</v>
      </c>
      <c r="T13" t="n">
        <v>3863.72</v>
      </c>
      <c r="U13" t="n">
        <v>0.84</v>
      </c>
      <c r="V13" t="n">
        <v>0.88</v>
      </c>
      <c r="W13" t="n">
        <v>9.199999999999999</v>
      </c>
      <c r="X13" t="n">
        <v>0.24</v>
      </c>
      <c r="Y13" t="n">
        <v>2</v>
      </c>
      <c r="Z13" t="n">
        <v>10</v>
      </c>
      <c r="AA13" t="n">
        <v>320.0907880122887</v>
      </c>
      <c r="AB13" t="n">
        <v>437.9623375673426</v>
      </c>
      <c r="AC13" t="n">
        <v>396.163826753916</v>
      </c>
      <c r="AD13" t="n">
        <v>320090.7880122887</v>
      </c>
      <c r="AE13" t="n">
        <v>437962.3375673426</v>
      </c>
      <c r="AF13" t="n">
        <v>1.16774713939726e-06</v>
      </c>
      <c r="AG13" t="n">
        <v>0.2872222222222222</v>
      </c>
      <c r="AH13" t="n">
        <v>396163.826753916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4.8508</v>
      </c>
      <c r="E14" t="n">
        <v>20.62</v>
      </c>
      <c r="F14" t="n">
        <v>17.9</v>
      </c>
      <c r="G14" t="n">
        <v>89.52</v>
      </c>
      <c r="H14" t="n">
        <v>1.31</v>
      </c>
      <c r="I14" t="n">
        <v>12</v>
      </c>
      <c r="J14" t="n">
        <v>176.49</v>
      </c>
      <c r="K14" t="n">
        <v>50.28</v>
      </c>
      <c r="L14" t="n">
        <v>13</v>
      </c>
      <c r="M14" t="n">
        <v>10</v>
      </c>
      <c r="N14" t="n">
        <v>33.21</v>
      </c>
      <c r="O14" t="n">
        <v>22001.54</v>
      </c>
      <c r="P14" t="n">
        <v>197.17</v>
      </c>
      <c r="Q14" t="n">
        <v>576.1799999999999</v>
      </c>
      <c r="R14" t="n">
        <v>51.81</v>
      </c>
      <c r="S14" t="n">
        <v>44.12</v>
      </c>
      <c r="T14" t="n">
        <v>3523.03</v>
      </c>
      <c r="U14" t="n">
        <v>0.85</v>
      </c>
      <c r="V14" t="n">
        <v>0.88</v>
      </c>
      <c r="W14" t="n">
        <v>9.19</v>
      </c>
      <c r="X14" t="n">
        <v>0.21</v>
      </c>
      <c r="Y14" t="n">
        <v>2</v>
      </c>
      <c r="Z14" t="n">
        <v>10</v>
      </c>
      <c r="AA14" t="n">
        <v>315.438327178107</v>
      </c>
      <c r="AB14" t="n">
        <v>431.5966354019291</v>
      </c>
      <c r="AC14" t="n">
        <v>390.4056582688505</v>
      </c>
      <c r="AD14" t="n">
        <v>315438.327178107</v>
      </c>
      <c r="AE14" t="n">
        <v>431596.6354019291</v>
      </c>
      <c r="AF14" t="n">
        <v>1.171296669586697e-06</v>
      </c>
      <c r="AG14" t="n">
        <v>0.2863888888888889</v>
      </c>
      <c r="AH14" t="n">
        <v>390405.6582688505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4.8613</v>
      </c>
      <c r="E15" t="n">
        <v>20.57</v>
      </c>
      <c r="F15" t="n">
        <v>17.89</v>
      </c>
      <c r="G15" t="n">
        <v>97.59</v>
      </c>
      <c r="H15" t="n">
        <v>1.4</v>
      </c>
      <c r="I15" t="n">
        <v>11</v>
      </c>
      <c r="J15" t="n">
        <v>177.97</v>
      </c>
      <c r="K15" t="n">
        <v>50.28</v>
      </c>
      <c r="L15" t="n">
        <v>14</v>
      </c>
      <c r="M15" t="n">
        <v>9</v>
      </c>
      <c r="N15" t="n">
        <v>33.69</v>
      </c>
      <c r="O15" t="n">
        <v>22184.13</v>
      </c>
      <c r="P15" t="n">
        <v>194.52</v>
      </c>
      <c r="Q15" t="n">
        <v>576.25</v>
      </c>
      <c r="R15" t="n">
        <v>51.11</v>
      </c>
      <c r="S15" t="n">
        <v>44.12</v>
      </c>
      <c r="T15" t="n">
        <v>3180.31</v>
      </c>
      <c r="U15" t="n">
        <v>0.86</v>
      </c>
      <c r="V15" t="n">
        <v>0.88</v>
      </c>
      <c r="W15" t="n">
        <v>9.199999999999999</v>
      </c>
      <c r="X15" t="n">
        <v>0.2</v>
      </c>
      <c r="Y15" t="n">
        <v>2</v>
      </c>
      <c r="Z15" t="n">
        <v>10</v>
      </c>
      <c r="AA15" t="n">
        <v>311.7426548044482</v>
      </c>
      <c r="AB15" t="n">
        <v>426.5400534187308</v>
      </c>
      <c r="AC15" t="n">
        <v>385.8316693731713</v>
      </c>
      <c r="AD15" t="n">
        <v>311742.6548044482</v>
      </c>
      <c r="AE15" t="n">
        <v>426540.0534187308</v>
      </c>
      <c r="AF15" t="n">
        <v>1.173832048293439e-06</v>
      </c>
      <c r="AG15" t="n">
        <v>0.2856944444444445</v>
      </c>
      <c r="AH15" t="n">
        <v>385831.6693731713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4.8618</v>
      </c>
      <c r="E16" t="n">
        <v>20.57</v>
      </c>
      <c r="F16" t="n">
        <v>17.89</v>
      </c>
      <c r="G16" t="n">
        <v>97.58</v>
      </c>
      <c r="H16" t="n">
        <v>1.48</v>
      </c>
      <c r="I16" t="n">
        <v>11</v>
      </c>
      <c r="J16" t="n">
        <v>179.46</v>
      </c>
      <c r="K16" t="n">
        <v>50.28</v>
      </c>
      <c r="L16" t="n">
        <v>15</v>
      </c>
      <c r="M16" t="n">
        <v>9</v>
      </c>
      <c r="N16" t="n">
        <v>34.18</v>
      </c>
      <c r="O16" t="n">
        <v>22367.38</v>
      </c>
      <c r="P16" t="n">
        <v>191.62</v>
      </c>
      <c r="Q16" t="n">
        <v>576.16</v>
      </c>
      <c r="R16" t="n">
        <v>51.1</v>
      </c>
      <c r="S16" t="n">
        <v>44.12</v>
      </c>
      <c r="T16" t="n">
        <v>3173.94</v>
      </c>
      <c r="U16" t="n">
        <v>0.86</v>
      </c>
      <c r="V16" t="n">
        <v>0.88</v>
      </c>
      <c r="W16" t="n">
        <v>9.199999999999999</v>
      </c>
      <c r="X16" t="n">
        <v>0.2</v>
      </c>
      <c r="Y16" t="n">
        <v>2</v>
      </c>
      <c r="Z16" t="n">
        <v>10</v>
      </c>
      <c r="AA16" t="n">
        <v>308.4648016457636</v>
      </c>
      <c r="AB16" t="n">
        <v>422.0551501183432</v>
      </c>
      <c r="AC16" t="n">
        <v>381.7747989491714</v>
      </c>
      <c r="AD16" t="n">
        <v>308464.8016457636</v>
      </c>
      <c r="AE16" t="n">
        <v>422055.1501183432</v>
      </c>
      <c r="AF16" t="n">
        <v>1.173952780612807e-06</v>
      </c>
      <c r="AG16" t="n">
        <v>0.2856944444444445</v>
      </c>
      <c r="AH16" t="n">
        <v>381774.7989491714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4.8742</v>
      </c>
      <c r="E17" t="n">
        <v>20.52</v>
      </c>
      <c r="F17" t="n">
        <v>17.87</v>
      </c>
      <c r="G17" t="n">
        <v>107.22</v>
      </c>
      <c r="H17" t="n">
        <v>1.57</v>
      </c>
      <c r="I17" t="n">
        <v>10</v>
      </c>
      <c r="J17" t="n">
        <v>180.95</v>
      </c>
      <c r="K17" t="n">
        <v>50.28</v>
      </c>
      <c r="L17" t="n">
        <v>16</v>
      </c>
      <c r="M17" t="n">
        <v>8</v>
      </c>
      <c r="N17" t="n">
        <v>34.67</v>
      </c>
      <c r="O17" t="n">
        <v>22551.28</v>
      </c>
      <c r="P17" t="n">
        <v>190.37</v>
      </c>
      <c r="Q17" t="n">
        <v>576.17</v>
      </c>
      <c r="R17" t="n">
        <v>50.57</v>
      </c>
      <c r="S17" t="n">
        <v>44.12</v>
      </c>
      <c r="T17" t="n">
        <v>2915.68</v>
      </c>
      <c r="U17" t="n">
        <v>0.87</v>
      </c>
      <c r="V17" t="n">
        <v>0.88</v>
      </c>
      <c r="W17" t="n">
        <v>9.19</v>
      </c>
      <c r="X17" t="n">
        <v>0.18</v>
      </c>
      <c r="Y17" t="n">
        <v>2</v>
      </c>
      <c r="Z17" t="n">
        <v>10</v>
      </c>
      <c r="AA17" t="n">
        <v>306.1867913833129</v>
      </c>
      <c r="AB17" t="n">
        <v>418.9382759785383</v>
      </c>
      <c r="AC17" t="n">
        <v>378.955394902709</v>
      </c>
      <c r="AD17" t="n">
        <v>306186.7913833129</v>
      </c>
      <c r="AE17" t="n">
        <v>418938.2759785383</v>
      </c>
      <c r="AF17" t="n">
        <v>1.176946942133149e-06</v>
      </c>
      <c r="AG17" t="n">
        <v>0.285</v>
      </c>
      <c r="AH17" t="n">
        <v>378955.3949027091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4.8853</v>
      </c>
      <c r="E18" t="n">
        <v>20.47</v>
      </c>
      <c r="F18" t="n">
        <v>17.86</v>
      </c>
      <c r="G18" t="n">
        <v>119.04</v>
      </c>
      <c r="H18" t="n">
        <v>1.65</v>
      </c>
      <c r="I18" t="n">
        <v>9</v>
      </c>
      <c r="J18" t="n">
        <v>182.45</v>
      </c>
      <c r="K18" t="n">
        <v>50.28</v>
      </c>
      <c r="L18" t="n">
        <v>17</v>
      </c>
      <c r="M18" t="n">
        <v>7</v>
      </c>
      <c r="N18" t="n">
        <v>35.17</v>
      </c>
      <c r="O18" t="n">
        <v>22735.98</v>
      </c>
      <c r="P18" t="n">
        <v>186.35</v>
      </c>
      <c r="Q18" t="n">
        <v>576.14</v>
      </c>
      <c r="R18" t="n">
        <v>50.21</v>
      </c>
      <c r="S18" t="n">
        <v>44.12</v>
      </c>
      <c r="T18" t="n">
        <v>2739.55</v>
      </c>
      <c r="U18" t="n">
        <v>0.88</v>
      </c>
      <c r="V18" t="n">
        <v>0.88</v>
      </c>
      <c r="W18" t="n">
        <v>9.19</v>
      </c>
      <c r="X18" t="n">
        <v>0.16</v>
      </c>
      <c r="Y18" t="n">
        <v>2</v>
      </c>
      <c r="Z18" t="n">
        <v>10</v>
      </c>
      <c r="AA18" t="n">
        <v>300.9657428329175</v>
      </c>
      <c r="AB18" t="n">
        <v>411.7946070154814</v>
      </c>
      <c r="AC18" t="n">
        <v>372.493507679284</v>
      </c>
      <c r="AD18" t="n">
        <v>300965.7428329175</v>
      </c>
      <c r="AE18" t="n">
        <v>411794.6070154814</v>
      </c>
      <c r="AF18" t="n">
        <v>1.179627199623133e-06</v>
      </c>
      <c r="AG18" t="n">
        <v>0.2843055555555555</v>
      </c>
      <c r="AH18" t="n">
        <v>372493.507679284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4.8849</v>
      </c>
      <c r="E19" t="n">
        <v>20.47</v>
      </c>
      <c r="F19" t="n">
        <v>17.86</v>
      </c>
      <c r="G19" t="n">
        <v>119.05</v>
      </c>
      <c r="H19" t="n">
        <v>1.74</v>
      </c>
      <c r="I19" t="n">
        <v>9</v>
      </c>
      <c r="J19" t="n">
        <v>183.95</v>
      </c>
      <c r="K19" t="n">
        <v>50.28</v>
      </c>
      <c r="L19" t="n">
        <v>18</v>
      </c>
      <c r="M19" t="n">
        <v>3</v>
      </c>
      <c r="N19" t="n">
        <v>35.67</v>
      </c>
      <c r="O19" t="n">
        <v>22921.24</v>
      </c>
      <c r="P19" t="n">
        <v>185.07</v>
      </c>
      <c r="Q19" t="n">
        <v>576.23</v>
      </c>
      <c r="R19" t="n">
        <v>50.06</v>
      </c>
      <c r="S19" t="n">
        <v>44.12</v>
      </c>
      <c r="T19" t="n">
        <v>2663.54</v>
      </c>
      <c r="U19" t="n">
        <v>0.88</v>
      </c>
      <c r="V19" t="n">
        <v>0.88</v>
      </c>
      <c r="W19" t="n">
        <v>9.199999999999999</v>
      </c>
      <c r="X19" t="n">
        <v>0.16</v>
      </c>
      <c r="Y19" t="n">
        <v>2</v>
      </c>
      <c r="Z19" t="n">
        <v>10</v>
      </c>
      <c r="AA19" t="n">
        <v>299.5642102334551</v>
      </c>
      <c r="AB19" t="n">
        <v>409.8769682816425</v>
      </c>
      <c r="AC19" t="n">
        <v>370.7588856947798</v>
      </c>
      <c r="AD19" t="n">
        <v>299564.2102334551</v>
      </c>
      <c r="AE19" t="n">
        <v>409876.9682816425</v>
      </c>
      <c r="AF19" t="n">
        <v>1.179530613767638e-06</v>
      </c>
      <c r="AG19" t="n">
        <v>0.2843055555555555</v>
      </c>
      <c r="AH19" t="n">
        <v>370758.8856947798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4.8825</v>
      </c>
      <c r="E20" t="n">
        <v>20.48</v>
      </c>
      <c r="F20" t="n">
        <v>17.87</v>
      </c>
      <c r="G20" t="n">
        <v>119.11</v>
      </c>
      <c r="H20" t="n">
        <v>1.82</v>
      </c>
      <c r="I20" t="n">
        <v>9</v>
      </c>
      <c r="J20" t="n">
        <v>185.46</v>
      </c>
      <c r="K20" t="n">
        <v>50.28</v>
      </c>
      <c r="L20" t="n">
        <v>19</v>
      </c>
      <c r="M20" t="n">
        <v>0</v>
      </c>
      <c r="N20" t="n">
        <v>36.18</v>
      </c>
      <c r="O20" t="n">
        <v>23107.19</v>
      </c>
      <c r="P20" t="n">
        <v>185.63</v>
      </c>
      <c r="Q20" t="n">
        <v>576.27</v>
      </c>
      <c r="R20" t="n">
        <v>50.34</v>
      </c>
      <c r="S20" t="n">
        <v>44.12</v>
      </c>
      <c r="T20" t="n">
        <v>2802.95</v>
      </c>
      <c r="U20" t="n">
        <v>0.88</v>
      </c>
      <c r="V20" t="n">
        <v>0.88</v>
      </c>
      <c r="W20" t="n">
        <v>9.199999999999999</v>
      </c>
      <c r="X20" t="n">
        <v>0.17</v>
      </c>
      <c r="Y20" t="n">
        <v>2</v>
      </c>
      <c r="Z20" t="n">
        <v>10</v>
      </c>
      <c r="AA20" t="n">
        <v>300.3857019469351</v>
      </c>
      <c r="AB20" t="n">
        <v>411.0009694856825</v>
      </c>
      <c r="AC20" t="n">
        <v>371.7756138014518</v>
      </c>
      <c r="AD20" t="n">
        <v>300385.7019469351</v>
      </c>
      <c r="AE20" t="n">
        <v>411000.9694856825</v>
      </c>
      <c r="AF20" t="n">
        <v>1.178951098634669e-06</v>
      </c>
      <c r="AG20" t="n">
        <v>0.2844444444444444</v>
      </c>
      <c r="AH20" t="n">
        <v>371775.6138014518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4.196</v>
      </c>
      <c r="E2" t="n">
        <v>23.83</v>
      </c>
      <c r="F2" t="n">
        <v>19.98</v>
      </c>
      <c r="G2" t="n">
        <v>10.51</v>
      </c>
      <c r="H2" t="n">
        <v>0.22</v>
      </c>
      <c r="I2" t="n">
        <v>114</v>
      </c>
      <c r="J2" t="n">
        <v>80.84</v>
      </c>
      <c r="K2" t="n">
        <v>35.1</v>
      </c>
      <c r="L2" t="n">
        <v>1</v>
      </c>
      <c r="M2" t="n">
        <v>112</v>
      </c>
      <c r="N2" t="n">
        <v>9.74</v>
      </c>
      <c r="O2" t="n">
        <v>10204.21</v>
      </c>
      <c r="P2" t="n">
        <v>157.24</v>
      </c>
      <c r="Q2" t="n">
        <v>577.46</v>
      </c>
      <c r="R2" t="n">
        <v>116.1</v>
      </c>
      <c r="S2" t="n">
        <v>44.12</v>
      </c>
      <c r="T2" t="n">
        <v>35157.11</v>
      </c>
      <c r="U2" t="n">
        <v>0.38</v>
      </c>
      <c r="V2" t="n">
        <v>0.79</v>
      </c>
      <c r="W2" t="n">
        <v>9.35</v>
      </c>
      <c r="X2" t="n">
        <v>2.27</v>
      </c>
      <c r="Y2" t="n">
        <v>2</v>
      </c>
      <c r="Z2" t="n">
        <v>10</v>
      </c>
      <c r="AA2" t="n">
        <v>291.2870952205375</v>
      </c>
      <c r="AB2" t="n">
        <v>398.5518543604261</v>
      </c>
      <c r="AC2" t="n">
        <v>360.5146247513071</v>
      </c>
      <c r="AD2" t="n">
        <v>291287.0952205375</v>
      </c>
      <c r="AE2" t="n">
        <v>398551.8543604261</v>
      </c>
      <c r="AF2" t="n">
        <v>1.130567558037048e-06</v>
      </c>
      <c r="AG2" t="n">
        <v>0.3309722222222222</v>
      </c>
      <c r="AH2" t="n">
        <v>360514.6247513071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4.6473</v>
      </c>
      <c r="E3" t="n">
        <v>21.52</v>
      </c>
      <c r="F3" t="n">
        <v>18.73</v>
      </c>
      <c r="G3" t="n">
        <v>21.61</v>
      </c>
      <c r="H3" t="n">
        <v>0.43</v>
      </c>
      <c r="I3" t="n">
        <v>52</v>
      </c>
      <c r="J3" t="n">
        <v>82.04000000000001</v>
      </c>
      <c r="K3" t="n">
        <v>35.1</v>
      </c>
      <c r="L3" t="n">
        <v>2</v>
      </c>
      <c r="M3" t="n">
        <v>50</v>
      </c>
      <c r="N3" t="n">
        <v>9.94</v>
      </c>
      <c r="O3" t="n">
        <v>10352.53</v>
      </c>
      <c r="P3" t="n">
        <v>142.59</v>
      </c>
      <c r="Q3" t="n">
        <v>576.6</v>
      </c>
      <c r="R3" t="n">
        <v>77.08</v>
      </c>
      <c r="S3" t="n">
        <v>44.12</v>
      </c>
      <c r="T3" t="n">
        <v>15960.82</v>
      </c>
      <c r="U3" t="n">
        <v>0.57</v>
      </c>
      <c r="V3" t="n">
        <v>0.84</v>
      </c>
      <c r="W3" t="n">
        <v>9.27</v>
      </c>
      <c r="X3" t="n">
        <v>1.03</v>
      </c>
      <c r="Y3" t="n">
        <v>2</v>
      </c>
      <c r="Z3" t="n">
        <v>10</v>
      </c>
      <c r="AA3" t="n">
        <v>241.216775772996</v>
      </c>
      <c r="AB3" t="n">
        <v>330.0434343455502</v>
      </c>
      <c r="AC3" t="n">
        <v>298.5445521905783</v>
      </c>
      <c r="AD3" t="n">
        <v>241216.775772996</v>
      </c>
      <c r="AE3" t="n">
        <v>330043.4343455502</v>
      </c>
      <c r="AF3" t="n">
        <v>1.252165541579021e-06</v>
      </c>
      <c r="AG3" t="n">
        <v>0.2988888888888889</v>
      </c>
      <c r="AH3" t="n">
        <v>298544.5521905783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4.8067</v>
      </c>
      <c r="E4" t="n">
        <v>20.8</v>
      </c>
      <c r="F4" t="n">
        <v>18.34</v>
      </c>
      <c r="G4" t="n">
        <v>33.35</v>
      </c>
      <c r="H4" t="n">
        <v>0.63</v>
      </c>
      <c r="I4" t="n">
        <v>33</v>
      </c>
      <c r="J4" t="n">
        <v>83.25</v>
      </c>
      <c r="K4" t="n">
        <v>35.1</v>
      </c>
      <c r="L4" t="n">
        <v>3</v>
      </c>
      <c r="M4" t="n">
        <v>31</v>
      </c>
      <c r="N4" t="n">
        <v>10.15</v>
      </c>
      <c r="O4" t="n">
        <v>10501.19</v>
      </c>
      <c r="P4" t="n">
        <v>134.16</v>
      </c>
      <c r="Q4" t="n">
        <v>576.34</v>
      </c>
      <c r="R4" t="n">
        <v>65.15000000000001</v>
      </c>
      <c r="S4" t="n">
        <v>44.12</v>
      </c>
      <c r="T4" t="n">
        <v>10087.16</v>
      </c>
      <c r="U4" t="n">
        <v>0.68</v>
      </c>
      <c r="V4" t="n">
        <v>0.86</v>
      </c>
      <c r="W4" t="n">
        <v>9.24</v>
      </c>
      <c r="X4" t="n">
        <v>0.65</v>
      </c>
      <c r="Y4" t="n">
        <v>2</v>
      </c>
      <c r="Z4" t="n">
        <v>10</v>
      </c>
      <c r="AA4" t="n">
        <v>222.2832696725806</v>
      </c>
      <c r="AB4" t="n">
        <v>304.1377760116371</v>
      </c>
      <c r="AC4" t="n">
        <v>275.1112935292259</v>
      </c>
      <c r="AD4" t="n">
        <v>222283.2696725806</v>
      </c>
      <c r="AE4" t="n">
        <v>304137.7760116371</v>
      </c>
      <c r="AF4" t="n">
        <v>1.29511417569511e-06</v>
      </c>
      <c r="AG4" t="n">
        <v>0.2888888888888889</v>
      </c>
      <c r="AH4" t="n">
        <v>275111.2935292259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4.8914</v>
      </c>
      <c r="E5" t="n">
        <v>20.44</v>
      </c>
      <c r="F5" t="n">
        <v>18.14</v>
      </c>
      <c r="G5" t="n">
        <v>45.35</v>
      </c>
      <c r="H5" t="n">
        <v>0.83</v>
      </c>
      <c r="I5" t="n">
        <v>24</v>
      </c>
      <c r="J5" t="n">
        <v>84.45999999999999</v>
      </c>
      <c r="K5" t="n">
        <v>35.1</v>
      </c>
      <c r="L5" t="n">
        <v>4</v>
      </c>
      <c r="M5" t="n">
        <v>22</v>
      </c>
      <c r="N5" t="n">
        <v>10.36</v>
      </c>
      <c r="O5" t="n">
        <v>10650.22</v>
      </c>
      <c r="P5" t="n">
        <v>127.37</v>
      </c>
      <c r="Q5" t="n">
        <v>576.4</v>
      </c>
      <c r="R5" t="n">
        <v>59</v>
      </c>
      <c r="S5" t="n">
        <v>44.12</v>
      </c>
      <c r="T5" t="n">
        <v>7061.26</v>
      </c>
      <c r="U5" t="n">
        <v>0.75</v>
      </c>
      <c r="V5" t="n">
        <v>0.87</v>
      </c>
      <c r="W5" t="n">
        <v>9.210000000000001</v>
      </c>
      <c r="X5" t="n">
        <v>0.44</v>
      </c>
      <c r="Y5" t="n">
        <v>2</v>
      </c>
      <c r="Z5" t="n">
        <v>10</v>
      </c>
      <c r="AA5" t="n">
        <v>210.1805049490357</v>
      </c>
      <c r="AB5" t="n">
        <v>287.5782393805951</v>
      </c>
      <c r="AC5" t="n">
        <v>260.1321758327897</v>
      </c>
      <c r="AD5" t="n">
        <v>210180.5049490357</v>
      </c>
      <c r="AE5" t="n">
        <v>287578.2393805951</v>
      </c>
      <c r="AF5" t="n">
        <v>1.317935689557297e-06</v>
      </c>
      <c r="AG5" t="n">
        <v>0.2838888888888889</v>
      </c>
      <c r="AH5" t="n">
        <v>260132.1758327897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4.9339</v>
      </c>
      <c r="E6" t="n">
        <v>20.27</v>
      </c>
      <c r="F6" t="n">
        <v>18.05</v>
      </c>
      <c r="G6" t="n">
        <v>57</v>
      </c>
      <c r="H6" t="n">
        <v>1.02</v>
      </c>
      <c r="I6" t="n">
        <v>19</v>
      </c>
      <c r="J6" t="n">
        <v>85.67</v>
      </c>
      <c r="K6" t="n">
        <v>35.1</v>
      </c>
      <c r="L6" t="n">
        <v>5</v>
      </c>
      <c r="M6" t="n">
        <v>14</v>
      </c>
      <c r="N6" t="n">
        <v>10.57</v>
      </c>
      <c r="O6" t="n">
        <v>10799.59</v>
      </c>
      <c r="P6" t="n">
        <v>120.85</v>
      </c>
      <c r="Q6" t="n">
        <v>576.22</v>
      </c>
      <c r="R6" t="n">
        <v>56.3</v>
      </c>
      <c r="S6" t="n">
        <v>44.12</v>
      </c>
      <c r="T6" t="n">
        <v>5734.38</v>
      </c>
      <c r="U6" t="n">
        <v>0.78</v>
      </c>
      <c r="V6" t="n">
        <v>0.87</v>
      </c>
      <c r="W6" t="n">
        <v>9.210000000000001</v>
      </c>
      <c r="X6" t="n">
        <v>0.36</v>
      </c>
      <c r="Y6" t="n">
        <v>2</v>
      </c>
      <c r="Z6" t="n">
        <v>10</v>
      </c>
      <c r="AA6" t="n">
        <v>200.8683185143204</v>
      </c>
      <c r="AB6" t="n">
        <v>274.836895075953</v>
      </c>
      <c r="AC6" t="n">
        <v>248.6068475459895</v>
      </c>
      <c r="AD6" t="n">
        <v>200868.3185143204</v>
      </c>
      <c r="AE6" t="n">
        <v>274836.895075953</v>
      </c>
      <c r="AF6" t="n">
        <v>1.329386862392515e-06</v>
      </c>
      <c r="AG6" t="n">
        <v>0.2815277777777778</v>
      </c>
      <c r="AH6" t="n">
        <v>248606.8475459895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4.9371</v>
      </c>
      <c r="E7" t="n">
        <v>20.25</v>
      </c>
      <c r="F7" t="n">
        <v>18.05</v>
      </c>
      <c r="G7" t="n">
        <v>60.18</v>
      </c>
      <c r="H7" t="n">
        <v>1.21</v>
      </c>
      <c r="I7" t="n">
        <v>18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121.29</v>
      </c>
      <c r="Q7" t="n">
        <v>576.53</v>
      </c>
      <c r="R7" t="n">
        <v>55.64</v>
      </c>
      <c r="S7" t="n">
        <v>44.12</v>
      </c>
      <c r="T7" t="n">
        <v>5408.3</v>
      </c>
      <c r="U7" t="n">
        <v>0.79</v>
      </c>
      <c r="V7" t="n">
        <v>0.87</v>
      </c>
      <c r="W7" t="n">
        <v>9.23</v>
      </c>
      <c r="X7" t="n">
        <v>0.36</v>
      </c>
      <c r="Y7" t="n">
        <v>2</v>
      </c>
      <c r="Z7" t="n">
        <v>10</v>
      </c>
      <c r="AA7" t="n">
        <v>201.2238953961507</v>
      </c>
      <c r="AB7" t="n">
        <v>275.323411052618</v>
      </c>
      <c r="AC7" t="n">
        <v>249.0469311206712</v>
      </c>
      <c r="AD7" t="n">
        <v>201223.8953961507</v>
      </c>
      <c r="AE7" t="n">
        <v>275323.411052618</v>
      </c>
      <c r="AF7" t="n">
        <v>1.330249068347166e-06</v>
      </c>
      <c r="AG7" t="n">
        <v>0.28125</v>
      </c>
      <c r="AH7" t="n">
        <v>249046.9311206712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3.8768</v>
      </c>
      <c r="E2" t="n">
        <v>25.79</v>
      </c>
      <c r="F2" t="n">
        <v>20.58</v>
      </c>
      <c r="G2" t="n">
        <v>8.640000000000001</v>
      </c>
      <c r="H2" t="n">
        <v>0.16</v>
      </c>
      <c r="I2" t="n">
        <v>143</v>
      </c>
      <c r="J2" t="n">
        <v>107.41</v>
      </c>
      <c r="K2" t="n">
        <v>41.65</v>
      </c>
      <c r="L2" t="n">
        <v>1</v>
      </c>
      <c r="M2" t="n">
        <v>141</v>
      </c>
      <c r="N2" t="n">
        <v>14.77</v>
      </c>
      <c r="O2" t="n">
        <v>13481.73</v>
      </c>
      <c r="P2" t="n">
        <v>198.14</v>
      </c>
      <c r="Q2" t="n">
        <v>577.64</v>
      </c>
      <c r="R2" t="n">
        <v>134.5</v>
      </c>
      <c r="S2" t="n">
        <v>44.12</v>
      </c>
      <c r="T2" t="n">
        <v>44211.61</v>
      </c>
      <c r="U2" t="n">
        <v>0.33</v>
      </c>
      <c r="V2" t="n">
        <v>0.77</v>
      </c>
      <c r="W2" t="n">
        <v>9.41</v>
      </c>
      <c r="X2" t="n">
        <v>2.87</v>
      </c>
      <c r="Y2" t="n">
        <v>2</v>
      </c>
      <c r="Z2" t="n">
        <v>10</v>
      </c>
      <c r="AA2" t="n">
        <v>389.9674148132539</v>
      </c>
      <c r="AB2" t="n">
        <v>533.5706210956286</v>
      </c>
      <c r="AC2" t="n">
        <v>482.6473898893311</v>
      </c>
      <c r="AD2" t="n">
        <v>389967.4148132539</v>
      </c>
      <c r="AE2" t="n">
        <v>533570.6210956286</v>
      </c>
      <c r="AF2" t="n">
        <v>9.992998107469677e-07</v>
      </c>
      <c r="AG2" t="n">
        <v>0.3581944444444444</v>
      </c>
      <c r="AH2" t="n">
        <v>482647.3898893311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4.4399</v>
      </c>
      <c r="E3" t="n">
        <v>22.52</v>
      </c>
      <c r="F3" t="n">
        <v>19.02</v>
      </c>
      <c r="G3" t="n">
        <v>17.29</v>
      </c>
      <c r="H3" t="n">
        <v>0.32</v>
      </c>
      <c r="I3" t="n">
        <v>66</v>
      </c>
      <c r="J3" t="n">
        <v>108.68</v>
      </c>
      <c r="K3" t="n">
        <v>41.65</v>
      </c>
      <c r="L3" t="n">
        <v>2</v>
      </c>
      <c r="M3" t="n">
        <v>64</v>
      </c>
      <c r="N3" t="n">
        <v>15.03</v>
      </c>
      <c r="O3" t="n">
        <v>13638.32</v>
      </c>
      <c r="P3" t="n">
        <v>179.84</v>
      </c>
      <c r="Q3" t="n">
        <v>576.9299999999999</v>
      </c>
      <c r="R3" t="n">
        <v>86.33</v>
      </c>
      <c r="S3" t="n">
        <v>44.12</v>
      </c>
      <c r="T3" t="n">
        <v>20516.05</v>
      </c>
      <c r="U3" t="n">
        <v>0.51</v>
      </c>
      <c r="V3" t="n">
        <v>0.83</v>
      </c>
      <c r="W3" t="n">
        <v>9.279999999999999</v>
      </c>
      <c r="X3" t="n">
        <v>1.32</v>
      </c>
      <c r="Y3" t="n">
        <v>2</v>
      </c>
      <c r="Z3" t="n">
        <v>10</v>
      </c>
      <c r="AA3" t="n">
        <v>311.0649315789478</v>
      </c>
      <c r="AB3" t="n">
        <v>425.6127626025627</v>
      </c>
      <c r="AC3" t="n">
        <v>384.9928778910375</v>
      </c>
      <c r="AD3" t="n">
        <v>311064.9315789478</v>
      </c>
      <c r="AE3" t="n">
        <v>425612.7626025627</v>
      </c>
      <c r="AF3" t="n">
        <v>1.144446767884715e-06</v>
      </c>
      <c r="AG3" t="n">
        <v>0.3127777777777778</v>
      </c>
      <c r="AH3" t="n">
        <v>384992.8778910375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4.6537</v>
      </c>
      <c r="E4" t="n">
        <v>21.49</v>
      </c>
      <c r="F4" t="n">
        <v>18.52</v>
      </c>
      <c r="G4" t="n">
        <v>26.46</v>
      </c>
      <c r="H4" t="n">
        <v>0.48</v>
      </c>
      <c r="I4" t="n">
        <v>42</v>
      </c>
      <c r="J4" t="n">
        <v>109.96</v>
      </c>
      <c r="K4" t="n">
        <v>41.65</v>
      </c>
      <c r="L4" t="n">
        <v>3</v>
      </c>
      <c r="M4" t="n">
        <v>40</v>
      </c>
      <c r="N4" t="n">
        <v>15.31</v>
      </c>
      <c r="O4" t="n">
        <v>13795.21</v>
      </c>
      <c r="P4" t="n">
        <v>171.54</v>
      </c>
      <c r="Q4" t="n">
        <v>576.61</v>
      </c>
      <c r="R4" t="n">
        <v>70.7</v>
      </c>
      <c r="S4" t="n">
        <v>44.12</v>
      </c>
      <c r="T4" t="n">
        <v>12820.84</v>
      </c>
      <c r="U4" t="n">
        <v>0.62</v>
      </c>
      <c r="V4" t="n">
        <v>0.85</v>
      </c>
      <c r="W4" t="n">
        <v>9.25</v>
      </c>
      <c r="X4" t="n">
        <v>0.82</v>
      </c>
      <c r="Y4" t="n">
        <v>2</v>
      </c>
      <c r="Z4" t="n">
        <v>10</v>
      </c>
      <c r="AA4" t="n">
        <v>284.9352617652984</v>
      </c>
      <c r="AB4" t="n">
        <v>389.8609956038531</v>
      </c>
      <c r="AC4" t="n">
        <v>352.6532093567645</v>
      </c>
      <c r="AD4" t="n">
        <v>284935.2617652984</v>
      </c>
      <c r="AE4" t="n">
        <v>389860.9956038531</v>
      </c>
      <c r="AF4" t="n">
        <v>1.199556729589652e-06</v>
      </c>
      <c r="AG4" t="n">
        <v>0.2984722222222222</v>
      </c>
      <c r="AH4" t="n">
        <v>352653.2093567645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4.7592</v>
      </c>
      <c r="E5" t="n">
        <v>21.01</v>
      </c>
      <c r="F5" t="n">
        <v>18.29</v>
      </c>
      <c r="G5" t="n">
        <v>35.39</v>
      </c>
      <c r="H5" t="n">
        <v>0.63</v>
      </c>
      <c r="I5" t="n">
        <v>31</v>
      </c>
      <c r="J5" t="n">
        <v>111.23</v>
      </c>
      <c r="K5" t="n">
        <v>41.65</v>
      </c>
      <c r="L5" t="n">
        <v>4</v>
      </c>
      <c r="M5" t="n">
        <v>29</v>
      </c>
      <c r="N5" t="n">
        <v>15.58</v>
      </c>
      <c r="O5" t="n">
        <v>13952.52</v>
      </c>
      <c r="P5" t="n">
        <v>165.81</v>
      </c>
      <c r="Q5" t="n">
        <v>576.37</v>
      </c>
      <c r="R5" t="n">
        <v>63.67</v>
      </c>
      <c r="S5" t="n">
        <v>44.12</v>
      </c>
      <c r="T5" t="n">
        <v>9358.6</v>
      </c>
      <c r="U5" t="n">
        <v>0.6899999999999999</v>
      </c>
      <c r="V5" t="n">
        <v>0.86</v>
      </c>
      <c r="W5" t="n">
        <v>9.220000000000001</v>
      </c>
      <c r="X5" t="n">
        <v>0.59</v>
      </c>
      <c r="Y5" t="n">
        <v>2</v>
      </c>
      <c r="Z5" t="n">
        <v>10</v>
      </c>
      <c r="AA5" t="n">
        <v>271.1097451436098</v>
      </c>
      <c r="AB5" t="n">
        <v>370.9443138233128</v>
      </c>
      <c r="AC5" t="n">
        <v>335.5419091356292</v>
      </c>
      <c r="AD5" t="n">
        <v>271109.7451436098</v>
      </c>
      <c r="AE5" t="n">
        <v>370944.3138233128</v>
      </c>
      <c r="AF5" t="n">
        <v>1.226750840720947e-06</v>
      </c>
      <c r="AG5" t="n">
        <v>0.2918055555555556</v>
      </c>
      <c r="AH5" t="n">
        <v>335541.9091356292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4.8279</v>
      </c>
      <c r="E6" t="n">
        <v>20.71</v>
      </c>
      <c r="F6" t="n">
        <v>18.14</v>
      </c>
      <c r="G6" t="n">
        <v>45.36</v>
      </c>
      <c r="H6" t="n">
        <v>0.78</v>
      </c>
      <c r="I6" t="n">
        <v>24</v>
      </c>
      <c r="J6" t="n">
        <v>112.51</v>
      </c>
      <c r="K6" t="n">
        <v>41.65</v>
      </c>
      <c r="L6" t="n">
        <v>5</v>
      </c>
      <c r="M6" t="n">
        <v>22</v>
      </c>
      <c r="N6" t="n">
        <v>15.86</v>
      </c>
      <c r="O6" t="n">
        <v>14110.24</v>
      </c>
      <c r="P6" t="n">
        <v>160.38</v>
      </c>
      <c r="Q6" t="n">
        <v>576.34</v>
      </c>
      <c r="R6" t="n">
        <v>59.06</v>
      </c>
      <c r="S6" t="n">
        <v>44.12</v>
      </c>
      <c r="T6" t="n">
        <v>7090.01</v>
      </c>
      <c r="U6" t="n">
        <v>0.75</v>
      </c>
      <c r="V6" t="n">
        <v>0.87</v>
      </c>
      <c r="W6" t="n">
        <v>9.220000000000001</v>
      </c>
      <c r="X6" t="n">
        <v>0.45</v>
      </c>
      <c r="Y6" t="n">
        <v>2</v>
      </c>
      <c r="Z6" t="n">
        <v>10</v>
      </c>
      <c r="AA6" t="n">
        <v>260.5159405218968</v>
      </c>
      <c r="AB6" t="n">
        <v>356.4494029742102</v>
      </c>
      <c r="AC6" t="n">
        <v>322.4303722342299</v>
      </c>
      <c r="AD6" t="n">
        <v>260515.9405218968</v>
      </c>
      <c r="AE6" t="n">
        <v>356449.4029742102</v>
      </c>
      <c r="AF6" t="n">
        <v>1.244459233467108e-06</v>
      </c>
      <c r="AG6" t="n">
        <v>0.2876388888888889</v>
      </c>
      <c r="AH6" t="n">
        <v>322430.3722342299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4.8639</v>
      </c>
      <c r="E7" t="n">
        <v>20.56</v>
      </c>
      <c r="F7" t="n">
        <v>18.08</v>
      </c>
      <c r="G7" t="n">
        <v>54.24</v>
      </c>
      <c r="H7" t="n">
        <v>0.93</v>
      </c>
      <c r="I7" t="n">
        <v>20</v>
      </c>
      <c r="J7" t="n">
        <v>113.79</v>
      </c>
      <c r="K7" t="n">
        <v>41.65</v>
      </c>
      <c r="L7" t="n">
        <v>6</v>
      </c>
      <c r="M7" t="n">
        <v>18</v>
      </c>
      <c r="N7" t="n">
        <v>16.14</v>
      </c>
      <c r="O7" t="n">
        <v>14268.39</v>
      </c>
      <c r="P7" t="n">
        <v>156.05</v>
      </c>
      <c r="Q7" t="n">
        <v>576.37</v>
      </c>
      <c r="R7" t="n">
        <v>56.95</v>
      </c>
      <c r="S7" t="n">
        <v>44.12</v>
      </c>
      <c r="T7" t="n">
        <v>6054.51</v>
      </c>
      <c r="U7" t="n">
        <v>0.77</v>
      </c>
      <c r="V7" t="n">
        <v>0.87</v>
      </c>
      <c r="W7" t="n">
        <v>9.210000000000001</v>
      </c>
      <c r="X7" t="n">
        <v>0.38</v>
      </c>
      <c r="Y7" t="n">
        <v>2</v>
      </c>
      <c r="Z7" t="n">
        <v>10</v>
      </c>
      <c r="AA7" t="n">
        <v>253.5018415185241</v>
      </c>
      <c r="AB7" t="n">
        <v>346.8524032774229</v>
      </c>
      <c r="AC7" t="n">
        <v>313.7492967191346</v>
      </c>
      <c r="AD7" t="n">
        <v>253501.8415185241</v>
      </c>
      <c r="AE7" t="n">
        <v>346852.4032774229</v>
      </c>
      <c r="AF7" t="n">
        <v>1.253738740583001e-06</v>
      </c>
      <c r="AG7" t="n">
        <v>0.2855555555555556</v>
      </c>
      <c r="AH7" t="n">
        <v>313749.2967191346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4.8936</v>
      </c>
      <c r="E8" t="n">
        <v>20.43</v>
      </c>
      <c r="F8" t="n">
        <v>18.02</v>
      </c>
      <c r="G8" t="n">
        <v>63.6</v>
      </c>
      <c r="H8" t="n">
        <v>1.07</v>
      </c>
      <c r="I8" t="n">
        <v>17</v>
      </c>
      <c r="J8" t="n">
        <v>115.08</v>
      </c>
      <c r="K8" t="n">
        <v>41.65</v>
      </c>
      <c r="L8" t="n">
        <v>7</v>
      </c>
      <c r="M8" t="n">
        <v>15</v>
      </c>
      <c r="N8" t="n">
        <v>16.43</v>
      </c>
      <c r="O8" t="n">
        <v>14426.96</v>
      </c>
      <c r="P8" t="n">
        <v>151.51</v>
      </c>
      <c r="Q8" t="n">
        <v>576.3200000000001</v>
      </c>
      <c r="R8" t="n">
        <v>55.34</v>
      </c>
      <c r="S8" t="n">
        <v>44.12</v>
      </c>
      <c r="T8" t="n">
        <v>5265.16</v>
      </c>
      <c r="U8" t="n">
        <v>0.8</v>
      </c>
      <c r="V8" t="n">
        <v>0.87</v>
      </c>
      <c r="W8" t="n">
        <v>9.199999999999999</v>
      </c>
      <c r="X8" t="n">
        <v>0.33</v>
      </c>
      <c r="Y8" t="n">
        <v>2</v>
      </c>
      <c r="Z8" t="n">
        <v>10</v>
      </c>
      <c r="AA8" t="n">
        <v>246.6722721113846</v>
      </c>
      <c r="AB8" t="n">
        <v>337.5078851152417</v>
      </c>
      <c r="AC8" t="n">
        <v>305.2966062552354</v>
      </c>
      <c r="AD8" t="n">
        <v>246672.2721113846</v>
      </c>
      <c r="AE8" t="n">
        <v>337507.8851152417</v>
      </c>
      <c r="AF8" t="n">
        <v>1.261394333953612e-06</v>
      </c>
      <c r="AG8" t="n">
        <v>0.28375</v>
      </c>
      <c r="AH8" t="n">
        <v>305296.6062552354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4.9157</v>
      </c>
      <c r="E9" t="n">
        <v>20.34</v>
      </c>
      <c r="F9" t="n">
        <v>17.97</v>
      </c>
      <c r="G9" t="n">
        <v>71.89</v>
      </c>
      <c r="H9" t="n">
        <v>1.21</v>
      </c>
      <c r="I9" t="n">
        <v>15</v>
      </c>
      <c r="J9" t="n">
        <v>116.37</v>
      </c>
      <c r="K9" t="n">
        <v>41.65</v>
      </c>
      <c r="L9" t="n">
        <v>8</v>
      </c>
      <c r="M9" t="n">
        <v>13</v>
      </c>
      <c r="N9" t="n">
        <v>16.72</v>
      </c>
      <c r="O9" t="n">
        <v>14585.96</v>
      </c>
      <c r="P9" t="n">
        <v>146.12</v>
      </c>
      <c r="Q9" t="n">
        <v>576.22</v>
      </c>
      <c r="R9" t="n">
        <v>53.91</v>
      </c>
      <c r="S9" t="n">
        <v>44.12</v>
      </c>
      <c r="T9" t="n">
        <v>4557.68</v>
      </c>
      <c r="U9" t="n">
        <v>0.82</v>
      </c>
      <c r="V9" t="n">
        <v>0.88</v>
      </c>
      <c r="W9" t="n">
        <v>9.199999999999999</v>
      </c>
      <c r="X9" t="n">
        <v>0.28</v>
      </c>
      <c r="Y9" t="n">
        <v>2</v>
      </c>
      <c r="Z9" t="n">
        <v>10</v>
      </c>
      <c r="AA9" t="n">
        <v>239.3946286807449</v>
      </c>
      <c r="AB9" t="n">
        <v>327.550292306477</v>
      </c>
      <c r="AC9" t="n">
        <v>296.2893521285667</v>
      </c>
      <c r="AD9" t="n">
        <v>239394.6286807449</v>
      </c>
      <c r="AE9" t="n">
        <v>327550.292306477</v>
      </c>
      <c r="AF9" t="n">
        <v>1.267090920266423e-06</v>
      </c>
      <c r="AG9" t="n">
        <v>0.2825</v>
      </c>
      <c r="AH9" t="n">
        <v>296289.3521285668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4.9334</v>
      </c>
      <c r="E10" t="n">
        <v>20.27</v>
      </c>
      <c r="F10" t="n">
        <v>17.95</v>
      </c>
      <c r="G10" t="n">
        <v>82.81999999999999</v>
      </c>
      <c r="H10" t="n">
        <v>1.35</v>
      </c>
      <c r="I10" t="n">
        <v>13</v>
      </c>
      <c r="J10" t="n">
        <v>117.66</v>
      </c>
      <c r="K10" t="n">
        <v>41.65</v>
      </c>
      <c r="L10" t="n">
        <v>9</v>
      </c>
      <c r="M10" t="n">
        <v>2</v>
      </c>
      <c r="N10" t="n">
        <v>17.01</v>
      </c>
      <c r="O10" t="n">
        <v>14745.39</v>
      </c>
      <c r="P10" t="n">
        <v>143.57</v>
      </c>
      <c r="Q10" t="n">
        <v>576.24</v>
      </c>
      <c r="R10" t="n">
        <v>52.6</v>
      </c>
      <c r="S10" t="n">
        <v>44.12</v>
      </c>
      <c r="T10" t="n">
        <v>3912</v>
      </c>
      <c r="U10" t="n">
        <v>0.84</v>
      </c>
      <c r="V10" t="n">
        <v>0.88</v>
      </c>
      <c r="W10" t="n">
        <v>9.210000000000001</v>
      </c>
      <c r="X10" t="n">
        <v>0.25</v>
      </c>
      <c r="Y10" t="n">
        <v>2</v>
      </c>
      <c r="Z10" t="n">
        <v>10</v>
      </c>
      <c r="AA10" t="n">
        <v>235.6455348980651</v>
      </c>
      <c r="AB10" t="n">
        <v>322.4206167946728</v>
      </c>
      <c r="AC10" t="n">
        <v>291.6492456480627</v>
      </c>
      <c r="AD10" t="n">
        <v>235645.5348980651</v>
      </c>
      <c r="AE10" t="n">
        <v>322420.6167946727</v>
      </c>
      <c r="AF10" t="n">
        <v>1.271653344598404e-06</v>
      </c>
      <c r="AG10" t="n">
        <v>0.2815277777777778</v>
      </c>
      <c r="AH10" t="n">
        <v>291649.2456480627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4.9329</v>
      </c>
      <c r="E11" t="n">
        <v>20.27</v>
      </c>
      <c r="F11" t="n">
        <v>17.95</v>
      </c>
      <c r="G11" t="n">
        <v>82.83</v>
      </c>
      <c r="H11" t="n">
        <v>1.48</v>
      </c>
      <c r="I11" t="n">
        <v>13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144.79</v>
      </c>
      <c r="Q11" t="n">
        <v>576.26</v>
      </c>
      <c r="R11" t="n">
        <v>52.71</v>
      </c>
      <c r="S11" t="n">
        <v>44.12</v>
      </c>
      <c r="T11" t="n">
        <v>3968.07</v>
      </c>
      <c r="U11" t="n">
        <v>0.84</v>
      </c>
      <c r="V11" t="n">
        <v>0.88</v>
      </c>
      <c r="W11" t="n">
        <v>9.210000000000001</v>
      </c>
      <c r="X11" t="n">
        <v>0.25</v>
      </c>
      <c r="Y11" t="n">
        <v>2</v>
      </c>
      <c r="Z11" t="n">
        <v>10</v>
      </c>
      <c r="AA11" t="n">
        <v>237.0150664580584</v>
      </c>
      <c r="AB11" t="n">
        <v>324.2944702945228</v>
      </c>
      <c r="AC11" t="n">
        <v>293.3442611998576</v>
      </c>
      <c r="AD11" t="n">
        <v>237015.0664580584</v>
      </c>
      <c r="AE11" t="n">
        <v>324294.4702945228</v>
      </c>
      <c r="AF11" t="n">
        <v>1.271524462555127e-06</v>
      </c>
      <c r="AG11" t="n">
        <v>0.2815277777777778</v>
      </c>
      <c r="AH11" t="n">
        <v>293344.2611998576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4.4245</v>
      </c>
      <c r="E2" t="n">
        <v>22.6</v>
      </c>
      <c r="F2" t="n">
        <v>19.54</v>
      </c>
      <c r="G2" t="n">
        <v>12.88</v>
      </c>
      <c r="H2" t="n">
        <v>0.28</v>
      </c>
      <c r="I2" t="n">
        <v>91</v>
      </c>
      <c r="J2" t="n">
        <v>61.76</v>
      </c>
      <c r="K2" t="n">
        <v>28.92</v>
      </c>
      <c r="L2" t="n">
        <v>1</v>
      </c>
      <c r="M2" t="n">
        <v>89</v>
      </c>
      <c r="N2" t="n">
        <v>6.84</v>
      </c>
      <c r="O2" t="n">
        <v>7851.41</v>
      </c>
      <c r="P2" t="n">
        <v>125.18</v>
      </c>
      <c r="Q2" t="n">
        <v>577.14</v>
      </c>
      <c r="R2" t="n">
        <v>102.11</v>
      </c>
      <c r="S2" t="n">
        <v>44.12</v>
      </c>
      <c r="T2" t="n">
        <v>28280.61</v>
      </c>
      <c r="U2" t="n">
        <v>0.43</v>
      </c>
      <c r="V2" t="n">
        <v>0.8100000000000001</v>
      </c>
      <c r="W2" t="n">
        <v>9.34</v>
      </c>
      <c r="X2" t="n">
        <v>1.84</v>
      </c>
      <c r="Y2" t="n">
        <v>2</v>
      </c>
      <c r="Z2" t="n">
        <v>10</v>
      </c>
      <c r="AA2" t="n">
        <v>225.1175580847507</v>
      </c>
      <c r="AB2" t="n">
        <v>308.0157744571462</v>
      </c>
      <c r="AC2" t="n">
        <v>278.6191812459019</v>
      </c>
      <c r="AD2" t="n">
        <v>225117.5580847507</v>
      </c>
      <c r="AE2" t="n">
        <v>308015.7744571462</v>
      </c>
      <c r="AF2" t="n">
        <v>1.238131937532679e-06</v>
      </c>
      <c r="AG2" t="n">
        <v>0.3138888888888889</v>
      </c>
      <c r="AH2" t="n">
        <v>278619.1812459019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4.7905</v>
      </c>
      <c r="E3" t="n">
        <v>20.87</v>
      </c>
      <c r="F3" t="n">
        <v>18.51</v>
      </c>
      <c r="G3" t="n">
        <v>27.09</v>
      </c>
      <c r="H3" t="n">
        <v>0.55</v>
      </c>
      <c r="I3" t="n">
        <v>41</v>
      </c>
      <c r="J3" t="n">
        <v>62.92</v>
      </c>
      <c r="K3" t="n">
        <v>28.92</v>
      </c>
      <c r="L3" t="n">
        <v>2</v>
      </c>
      <c r="M3" t="n">
        <v>39</v>
      </c>
      <c r="N3" t="n">
        <v>7</v>
      </c>
      <c r="O3" t="n">
        <v>7994.37</v>
      </c>
      <c r="P3" t="n">
        <v>111.54</v>
      </c>
      <c r="Q3" t="n">
        <v>576.4299999999999</v>
      </c>
      <c r="R3" t="n">
        <v>70.15000000000001</v>
      </c>
      <c r="S3" t="n">
        <v>44.12</v>
      </c>
      <c r="T3" t="n">
        <v>12547.92</v>
      </c>
      <c r="U3" t="n">
        <v>0.63</v>
      </c>
      <c r="V3" t="n">
        <v>0.85</v>
      </c>
      <c r="W3" t="n">
        <v>9.25</v>
      </c>
      <c r="X3" t="n">
        <v>0.8100000000000001</v>
      </c>
      <c r="Y3" t="n">
        <v>2</v>
      </c>
      <c r="Z3" t="n">
        <v>10</v>
      </c>
      <c r="AA3" t="n">
        <v>189.2070504991233</v>
      </c>
      <c r="AB3" t="n">
        <v>258.8814337187322</v>
      </c>
      <c r="AC3" t="n">
        <v>234.1741530270661</v>
      </c>
      <c r="AD3" t="n">
        <v>189207.0504991233</v>
      </c>
      <c r="AE3" t="n">
        <v>258881.4337187322</v>
      </c>
      <c r="AF3" t="n">
        <v>1.340551711323381e-06</v>
      </c>
      <c r="AG3" t="n">
        <v>0.2898611111111111</v>
      </c>
      <c r="AH3" t="n">
        <v>234174.1530270661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4.9074</v>
      </c>
      <c r="E4" t="n">
        <v>20.38</v>
      </c>
      <c r="F4" t="n">
        <v>18.22</v>
      </c>
      <c r="G4" t="n">
        <v>42.05</v>
      </c>
      <c r="H4" t="n">
        <v>0.8100000000000001</v>
      </c>
      <c r="I4" t="n">
        <v>26</v>
      </c>
      <c r="J4" t="n">
        <v>64.08</v>
      </c>
      <c r="K4" t="n">
        <v>28.92</v>
      </c>
      <c r="L4" t="n">
        <v>3</v>
      </c>
      <c r="M4" t="n">
        <v>18</v>
      </c>
      <c r="N4" t="n">
        <v>7.16</v>
      </c>
      <c r="O4" t="n">
        <v>8137.65</v>
      </c>
      <c r="P4" t="n">
        <v>102.09</v>
      </c>
      <c r="Q4" t="n">
        <v>576.51</v>
      </c>
      <c r="R4" t="n">
        <v>60.93</v>
      </c>
      <c r="S4" t="n">
        <v>44.12</v>
      </c>
      <c r="T4" t="n">
        <v>8013.24</v>
      </c>
      <c r="U4" t="n">
        <v>0.72</v>
      </c>
      <c r="V4" t="n">
        <v>0.86</v>
      </c>
      <c r="W4" t="n">
        <v>9.24</v>
      </c>
      <c r="X4" t="n">
        <v>0.53</v>
      </c>
      <c r="Y4" t="n">
        <v>2</v>
      </c>
      <c r="Z4" t="n">
        <v>10</v>
      </c>
      <c r="AA4" t="n">
        <v>173.3414619018522</v>
      </c>
      <c r="AB4" t="n">
        <v>237.1734354595872</v>
      </c>
      <c r="AC4" t="n">
        <v>214.5379356544001</v>
      </c>
      <c r="AD4" t="n">
        <v>173341.4619018522</v>
      </c>
      <c r="AE4" t="n">
        <v>237173.4354595871</v>
      </c>
      <c r="AF4" t="n">
        <v>1.373264475137952e-06</v>
      </c>
      <c r="AG4" t="n">
        <v>0.2830555555555556</v>
      </c>
      <c r="AH4" t="n">
        <v>214537.9356544001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4.9144</v>
      </c>
      <c r="E5" t="n">
        <v>20.35</v>
      </c>
      <c r="F5" t="n">
        <v>18.21</v>
      </c>
      <c r="G5" t="n">
        <v>43.69</v>
      </c>
      <c r="H5" t="n">
        <v>1.07</v>
      </c>
      <c r="I5" t="n">
        <v>25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102.33</v>
      </c>
      <c r="Q5" t="n">
        <v>576.6</v>
      </c>
      <c r="R5" t="n">
        <v>60.11</v>
      </c>
      <c r="S5" t="n">
        <v>44.12</v>
      </c>
      <c r="T5" t="n">
        <v>7606.75</v>
      </c>
      <c r="U5" t="n">
        <v>0.73</v>
      </c>
      <c r="V5" t="n">
        <v>0.86</v>
      </c>
      <c r="W5" t="n">
        <v>9.25</v>
      </c>
      <c r="X5" t="n">
        <v>0.51</v>
      </c>
      <c r="Y5" t="n">
        <v>2</v>
      </c>
      <c r="Z5" t="n">
        <v>10</v>
      </c>
      <c r="AA5" t="n">
        <v>173.3309892265957</v>
      </c>
      <c r="AB5" t="n">
        <v>237.1591062832794</v>
      </c>
      <c r="AC5" t="n">
        <v>214.524974034568</v>
      </c>
      <c r="AD5" t="n">
        <v>173330.9892265957</v>
      </c>
      <c r="AE5" t="n">
        <v>237159.1062832794</v>
      </c>
      <c r="AF5" t="n">
        <v>1.375223323270561e-06</v>
      </c>
      <c r="AG5" t="n">
        <v>0.2826388888888889</v>
      </c>
      <c r="AH5" t="n">
        <v>214524.974034568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3.2086</v>
      </c>
      <c r="E2" t="n">
        <v>31.17</v>
      </c>
      <c r="F2" t="n">
        <v>21.88</v>
      </c>
      <c r="G2" t="n">
        <v>6.44</v>
      </c>
      <c r="H2" t="n">
        <v>0.11</v>
      </c>
      <c r="I2" t="n">
        <v>204</v>
      </c>
      <c r="J2" t="n">
        <v>167.88</v>
      </c>
      <c r="K2" t="n">
        <v>51.39</v>
      </c>
      <c r="L2" t="n">
        <v>1</v>
      </c>
      <c r="M2" t="n">
        <v>202</v>
      </c>
      <c r="N2" t="n">
        <v>30.49</v>
      </c>
      <c r="O2" t="n">
        <v>20939.59</v>
      </c>
      <c r="P2" t="n">
        <v>283.06</v>
      </c>
      <c r="Q2" t="n">
        <v>578.5599999999999</v>
      </c>
      <c r="R2" t="n">
        <v>174.57</v>
      </c>
      <c r="S2" t="n">
        <v>44.12</v>
      </c>
      <c r="T2" t="n">
        <v>63941.51</v>
      </c>
      <c r="U2" t="n">
        <v>0.25</v>
      </c>
      <c r="V2" t="n">
        <v>0.72</v>
      </c>
      <c r="W2" t="n">
        <v>9.51</v>
      </c>
      <c r="X2" t="n">
        <v>4.15</v>
      </c>
      <c r="Y2" t="n">
        <v>2</v>
      </c>
      <c r="Z2" t="n">
        <v>10</v>
      </c>
      <c r="AA2" t="n">
        <v>656.7412873032912</v>
      </c>
      <c r="AB2" t="n">
        <v>898.5824026691211</v>
      </c>
      <c r="AC2" t="n">
        <v>812.8229593267024</v>
      </c>
      <c r="AD2" t="n">
        <v>656741.2873032911</v>
      </c>
      <c r="AE2" t="n">
        <v>898582.402669121</v>
      </c>
      <c r="AF2" t="n">
        <v>7.678037954611275e-07</v>
      </c>
      <c r="AG2" t="n">
        <v>0.4329166666666667</v>
      </c>
      <c r="AH2" t="n">
        <v>812822.9593267024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4.0016</v>
      </c>
      <c r="E3" t="n">
        <v>24.99</v>
      </c>
      <c r="F3" t="n">
        <v>19.53</v>
      </c>
      <c r="G3" t="n">
        <v>12.88</v>
      </c>
      <c r="H3" t="n">
        <v>0.21</v>
      </c>
      <c r="I3" t="n">
        <v>91</v>
      </c>
      <c r="J3" t="n">
        <v>169.33</v>
      </c>
      <c r="K3" t="n">
        <v>51.39</v>
      </c>
      <c r="L3" t="n">
        <v>2</v>
      </c>
      <c r="M3" t="n">
        <v>89</v>
      </c>
      <c r="N3" t="n">
        <v>30.94</v>
      </c>
      <c r="O3" t="n">
        <v>21118.46</v>
      </c>
      <c r="P3" t="n">
        <v>251.17</v>
      </c>
      <c r="Q3" t="n">
        <v>577.27</v>
      </c>
      <c r="R3" t="n">
        <v>101.47</v>
      </c>
      <c r="S3" t="n">
        <v>44.12</v>
      </c>
      <c r="T3" t="n">
        <v>27960.76</v>
      </c>
      <c r="U3" t="n">
        <v>0.43</v>
      </c>
      <c r="V3" t="n">
        <v>0.8100000000000001</v>
      </c>
      <c r="W3" t="n">
        <v>9.34</v>
      </c>
      <c r="X3" t="n">
        <v>1.83</v>
      </c>
      <c r="Y3" t="n">
        <v>2</v>
      </c>
      <c r="Z3" t="n">
        <v>10</v>
      </c>
      <c r="AA3" t="n">
        <v>468.5994671734719</v>
      </c>
      <c r="AB3" t="n">
        <v>641.1584641361991</v>
      </c>
      <c r="AC3" t="n">
        <v>579.9672001905957</v>
      </c>
      <c r="AD3" t="n">
        <v>468599.4671734719</v>
      </c>
      <c r="AE3" t="n">
        <v>641158.4641361991</v>
      </c>
      <c r="AF3" t="n">
        <v>9.575651897766151e-07</v>
      </c>
      <c r="AG3" t="n">
        <v>0.3470833333333333</v>
      </c>
      <c r="AH3" t="n">
        <v>579967.2001905957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4.3008</v>
      </c>
      <c r="E4" t="n">
        <v>23.25</v>
      </c>
      <c r="F4" t="n">
        <v>18.88</v>
      </c>
      <c r="G4" t="n">
        <v>19.2</v>
      </c>
      <c r="H4" t="n">
        <v>0.31</v>
      </c>
      <c r="I4" t="n">
        <v>59</v>
      </c>
      <c r="J4" t="n">
        <v>170.79</v>
      </c>
      <c r="K4" t="n">
        <v>51.39</v>
      </c>
      <c r="L4" t="n">
        <v>3</v>
      </c>
      <c r="M4" t="n">
        <v>57</v>
      </c>
      <c r="N4" t="n">
        <v>31.4</v>
      </c>
      <c r="O4" t="n">
        <v>21297.94</v>
      </c>
      <c r="P4" t="n">
        <v>240.83</v>
      </c>
      <c r="Q4" t="n">
        <v>577.08</v>
      </c>
      <c r="R4" t="n">
        <v>81.51000000000001</v>
      </c>
      <c r="S4" t="n">
        <v>44.12</v>
      </c>
      <c r="T4" t="n">
        <v>18139.58</v>
      </c>
      <c r="U4" t="n">
        <v>0.54</v>
      </c>
      <c r="V4" t="n">
        <v>0.83</v>
      </c>
      <c r="W4" t="n">
        <v>9.279999999999999</v>
      </c>
      <c r="X4" t="n">
        <v>1.18</v>
      </c>
      <c r="Y4" t="n">
        <v>2</v>
      </c>
      <c r="Z4" t="n">
        <v>10</v>
      </c>
      <c r="AA4" t="n">
        <v>419.1823203884954</v>
      </c>
      <c r="AB4" t="n">
        <v>573.5437437743441</v>
      </c>
      <c r="AC4" t="n">
        <v>518.8055338422201</v>
      </c>
      <c r="AD4" t="n">
        <v>419182.3203884954</v>
      </c>
      <c r="AE4" t="n">
        <v>573543.7437743441</v>
      </c>
      <c r="AF4" t="n">
        <v>1.029162427076986e-06</v>
      </c>
      <c r="AG4" t="n">
        <v>0.3229166666666667</v>
      </c>
      <c r="AH4" t="n">
        <v>518805.5338422201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4.4728</v>
      </c>
      <c r="E5" t="n">
        <v>22.36</v>
      </c>
      <c r="F5" t="n">
        <v>18.53</v>
      </c>
      <c r="G5" t="n">
        <v>25.85</v>
      </c>
      <c r="H5" t="n">
        <v>0.41</v>
      </c>
      <c r="I5" t="n">
        <v>43</v>
      </c>
      <c r="J5" t="n">
        <v>172.25</v>
      </c>
      <c r="K5" t="n">
        <v>51.39</v>
      </c>
      <c r="L5" t="n">
        <v>4</v>
      </c>
      <c r="M5" t="n">
        <v>41</v>
      </c>
      <c r="N5" t="n">
        <v>31.86</v>
      </c>
      <c r="O5" t="n">
        <v>21478.05</v>
      </c>
      <c r="P5" t="n">
        <v>234.37</v>
      </c>
      <c r="Q5" t="n">
        <v>576.63</v>
      </c>
      <c r="R5" t="n">
        <v>71.27</v>
      </c>
      <c r="S5" t="n">
        <v>44.12</v>
      </c>
      <c r="T5" t="n">
        <v>13099.92</v>
      </c>
      <c r="U5" t="n">
        <v>0.62</v>
      </c>
      <c r="V5" t="n">
        <v>0.85</v>
      </c>
      <c r="W5" t="n">
        <v>9.24</v>
      </c>
      <c r="X5" t="n">
        <v>0.83</v>
      </c>
      <c r="Y5" t="n">
        <v>2</v>
      </c>
      <c r="Z5" t="n">
        <v>10</v>
      </c>
      <c r="AA5" t="n">
        <v>393.2740545432465</v>
      </c>
      <c r="AB5" t="n">
        <v>538.0949114528538</v>
      </c>
      <c r="AC5" t="n">
        <v>486.7398883247441</v>
      </c>
      <c r="AD5" t="n">
        <v>393274.0545432465</v>
      </c>
      <c r="AE5" t="n">
        <v>538094.9114528538</v>
      </c>
      <c r="AF5" t="n">
        <v>1.07032126670153e-06</v>
      </c>
      <c r="AG5" t="n">
        <v>0.3105555555555555</v>
      </c>
      <c r="AH5" t="n">
        <v>486739.8883247441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4.5733</v>
      </c>
      <c r="E6" t="n">
        <v>21.87</v>
      </c>
      <c r="F6" t="n">
        <v>18.34</v>
      </c>
      <c r="G6" t="n">
        <v>32.37</v>
      </c>
      <c r="H6" t="n">
        <v>0.51</v>
      </c>
      <c r="I6" t="n">
        <v>34</v>
      </c>
      <c r="J6" t="n">
        <v>173.71</v>
      </c>
      <c r="K6" t="n">
        <v>51.39</v>
      </c>
      <c r="L6" t="n">
        <v>5</v>
      </c>
      <c r="M6" t="n">
        <v>32</v>
      </c>
      <c r="N6" t="n">
        <v>32.32</v>
      </c>
      <c r="O6" t="n">
        <v>21658.78</v>
      </c>
      <c r="P6" t="n">
        <v>229.99</v>
      </c>
      <c r="Q6" t="n">
        <v>576.49</v>
      </c>
      <c r="R6" t="n">
        <v>65.16</v>
      </c>
      <c r="S6" t="n">
        <v>44.12</v>
      </c>
      <c r="T6" t="n">
        <v>10091.41</v>
      </c>
      <c r="U6" t="n">
        <v>0.68</v>
      </c>
      <c r="V6" t="n">
        <v>0.86</v>
      </c>
      <c r="W6" t="n">
        <v>9.23</v>
      </c>
      <c r="X6" t="n">
        <v>0.64</v>
      </c>
      <c r="Y6" t="n">
        <v>2</v>
      </c>
      <c r="Z6" t="n">
        <v>10</v>
      </c>
      <c r="AA6" t="n">
        <v>378.3981088207755</v>
      </c>
      <c r="AB6" t="n">
        <v>517.7409862349617</v>
      </c>
      <c r="AC6" t="n">
        <v>468.3285131627342</v>
      </c>
      <c r="AD6" t="n">
        <v>378398.1088207755</v>
      </c>
      <c r="AE6" t="n">
        <v>517740.9862349617</v>
      </c>
      <c r="AF6" t="n">
        <v>1.094370472412383e-06</v>
      </c>
      <c r="AG6" t="n">
        <v>0.30375</v>
      </c>
      <c r="AH6" t="n">
        <v>468328.5131627342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4.6253</v>
      </c>
      <c r="E7" t="n">
        <v>21.62</v>
      </c>
      <c r="F7" t="n">
        <v>18.26</v>
      </c>
      <c r="G7" t="n">
        <v>37.79</v>
      </c>
      <c r="H7" t="n">
        <v>0.61</v>
      </c>
      <c r="I7" t="n">
        <v>29</v>
      </c>
      <c r="J7" t="n">
        <v>175.18</v>
      </c>
      <c r="K7" t="n">
        <v>51.39</v>
      </c>
      <c r="L7" t="n">
        <v>6</v>
      </c>
      <c r="M7" t="n">
        <v>27</v>
      </c>
      <c r="N7" t="n">
        <v>32.79</v>
      </c>
      <c r="O7" t="n">
        <v>21840.16</v>
      </c>
      <c r="P7" t="n">
        <v>227.03</v>
      </c>
      <c r="Q7" t="n">
        <v>576.6</v>
      </c>
      <c r="R7" t="n">
        <v>62.72</v>
      </c>
      <c r="S7" t="n">
        <v>44.12</v>
      </c>
      <c r="T7" t="n">
        <v>8892.08</v>
      </c>
      <c r="U7" t="n">
        <v>0.7</v>
      </c>
      <c r="V7" t="n">
        <v>0.86</v>
      </c>
      <c r="W7" t="n">
        <v>9.23</v>
      </c>
      <c r="X7" t="n">
        <v>0.57</v>
      </c>
      <c r="Y7" t="n">
        <v>2</v>
      </c>
      <c r="Z7" t="n">
        <v>10</v>
      </c>
      <c r="AA7" t="n">
        <v>370.2392032758149</v>
      </c>
      <c r="AB7" t="n">
        <v>506.5776117228377</v>
      </c>
      <c r="AC7" t="n">
        <v>458.2305554461528</v>
      </c>
      <c r="AD7" t="n">
        <v>370239.2032758149</v>
      </c>
      <c r="AE7" t="n">
        <v>506577.6117228377</v>
      </c>
      <c r="AF7" t="n">
        <v>1.106813842531432e-06</v>
      </c>
      <c r="AG7" t="n">
        <v>0.3002777777777778</v>
      </c>
      <c r="AH7" t="n">
        <v>458230.5554461528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4.6866</v>
      </c>
      <c r="E8" t="n">
        <v>21.34</v>
      </c>
      <c r="F8" t="n">
        <v>18.15</v>
      </c>
      <c r="G8" t="n">
        <v>45.38</v>
      </c>
      <c r="H8" t="n">
        <v>0.7</v>
      </c>
      <c r="I8" t="n">
        <v>24</v>
      </c>
      <c r="J8" t="n">
        <v>176.66</v>
      </c>
      <c r="K8" t="n">
        <v>51.39</v>
      </c>
      <c r="L8" t="n">
        <v>7</v>
      </c>
      <c r="M8" t="n">
        <v>22</v>
      </c>
      <c r="N8" t="n">
        <v>33.27</v>
      </c>
      <c r="O8" t="n">
        <v>22022.17</v>
      </c>
      <c r="P8" t="n">
        <v>223.52</v>
      </c>
      <c r="Q8" t="n">
        <v>576.49</v>
      </c>
      <c r="R8" t="n">
        <v>59.08</v>
      </c>
      <c r="S8" t="n">
        <v>44.12</v>
      </c>
      <c r="T8" t="n">
        <v>7096.68</v>
      </c>
      <c r="U8" t="n">
        <v>0.75</v>
      </c>
      <c r="V8" t="n">
        <v>0.87</v>
      </c>
      <c r="W8" t="n">
        <v>9.220000000000001</v>
      </c>
      <c r="X8" t="n">
        <v>0.46</v>
      </c>
      <c r="Y8" t="n">
        <v>2</v>
      </c>
      <c r="Z8" t="n">
        <v>10</v>
      </c>
      <c r="AA8" t="n">
        <v>360.7448028728904</v>
      </c>
      <c r="AB8" t="n">
        <v>493.5869542281724</v>
      </c>
      <c r="AC8" t="n">
        <v>446.479708070276</v>
      </c>
      <c r="AD8" t="n">
        <v>360744.8028728904</v>
      </c>
      <c r="AE8" t="n">
        <v>493586.9542281724</v>
      </c>
      <c r="AF8" t="n">
        <v>1.121482661537156e-06</v>
      </c>
      <c r="AG8" t="n">
        <v>0.2963888888888889</v>
      </c>
      <c r="AH8" t="n">
        <v>446479.7080702761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4.7188</v>
      </c>
      <c r="E9" t="n">
        <v>21.19</v>
      </c>
      <c r="F9" t="n">
        <v>18.11</v>
      </c>
      <c r="G9" t="n">
        <v>51.74</v>
      </c>
      <c r="H9" t="n">
        <v>0.8</v>
      </c>
      <c r="I9" t="n">
        <v>21</v>
      </c>
      <c r="J9" t="n">
        <v>178.14</v>
      </c>
      <c r="K9" t="n">
        <v>51.39</v>
      </c>
      <c r="L9" t="n">
        <v>8</v>
      </c>
      <c r="M9" t="n">
        <v>19</v>
      </c>
      <c r="N9" t="n">
        <v>33.75</v>
      </c>
      <c r="O9" t="n">
        <v>22204.83</v>
      </c>
      <c r="P9" t="n">
        <v>220.93</v>
      </c>
      <c r="Q9" t="n">
        <v>576.36</v>
      </c>
      <c r="R9" t="n">
        <v>57.9</v>
      </c>
      <c r="S9" t="n">
        <v>44.12</v>
      </c>
      <c r="T9" t="n">
        <v>6525.94</v>
      </c>
      <c r="U9" t="n">
        <v>0.76</v>
      </c>
      <c r="V9" t="n">
        <v>0.87</v>
      </c>
      <c r="W9" t="n">
        <v>9.220000000000001</v>
      </c>
      <c r="X9" t="n">
        <v>0.41</v>
      </c>
      <c r="Y9" t="n">
        <v>2</v>
      </c>
      <c r="Z9" t="n">
        <v>10</v>
      </c>
      <c r="AA9" t="n">
        <v>355.0913981028723</v>
      </c>
      <c r="AB9" t="n">
        <v>485.8517164112178</v>
      </c>
      <c r="AC9" t="n">
        <v>439.4827104940971</v>
      </c>
      <c r="AD9" t="n">
        <v>355091.3981028724</v>
      </c>
      <c r="AE9" t="n">
        <v>485851.7164112178</v>
      </c>
      <c r="AF9" t="n">
        <v>1.129187979187798e-06</v>
      </c>
      <c r="AG9" t="n">
        <v>0.2943055555555556</v>
      </c>
      <c r="AH9" t="n">
        <v>439482.7104940971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4.744</v>
      </c>
      <c r="E10" t="n">
        <v>21.08</v>
      </c>
      <c r="F10" t="n">
        <v>18.06</v>
      </c>
      <c r="G10" t="n">
        <v>57.04</v>
      </c>
      <c r="H10" t="n">
        <v>0.89</v>
      </c>
      <c r="I10" t="n">
        <v>19</v>
      </c>
      <c r="J10" t="n">
        <v>179.63</v>
      </c>
      <c r="K10" t="n">
        <v>51.39</v>
      </c>
      <c r="L10" t="n">
        <v>9</v>
      </c>
      <c r="M10" t="n">
        <v>17</v>
      </c>
      <c r="N10" t="n">
        <v>34.24</v>
      </c>
      <c r="O10" t="n">
        <v>22388.15</v>
      </c>
      <c r="P10" t="n">
        <v>218.36</v>
      </c>
      <c r="Q10" t="n">
        <v>576.27</v>
      </c>
      <c r="R10" t="n">
        <v>56.53</v>
      </c>
      <c r="S10" t="n">
        <v>44.12</v>
      </c>
      <c r="T10" t="n">
        <v>5850.41</v>
      </c>
      <c r="U10" t="n">
        <v>0.78</v>
      </c>
      <c r="V10" t="n">
        <v>0.87</v>
      </c>
      <c r="W10" t="n">
        <v>9.210000000000001</v>
      </c>
      <c r="X10" t="n">
        <v>0.37</v>
      </c>
      <c r="Y10" t="n">
        <v>2</v>
      </c>
      <c r="Z10" t="n">
        <v>10</v>
      </c>
      <c r="AA10" t="n">
        <v>349.9975416869628</v>
      </c>
      <c r="AB10" t="n">
        <v>478.8820773378856</v>
      </c>
      <c r="AC10" t="n">
        <v>433.1782439919739</v>
      </c>
      <c r="AD10" t="n">
        <v>349997.5416869628</v>
      </c>
      <c r="AE10" t="n">
        <v>478882.0773378856</v>
      </c>
      <c r="AF10" t="n">
        <v>1.135218227783952e-06</v>
      </c>
      <c r="AG10" t="n">
        <v>0.2927777777777777</v>
      </c>
      <c r="AH10" t="n">
        <v>433178.2439919739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4.7704</v>
      </c>
      <c r="E11" t="n">
        <v>20.96</v>
      </c>
      <c r="F11" t="n">
        <v>18.01</v>
      </c>
      <c r="G11" t="n">
        <v>63.58</v>
      </c>
      <c r="H11" t="n">
        <v>0.98</v>
      </c>
      <c r="I11" t="n">
        <v>17</v>
      </c>
      <c r="J11" t="n">
        <v>181.12</v>
      </c>
      <c r="K11" t="n">
        <v>51.39</v>
      </c>
      <c r="L11" t="n">
        <v>10</v>
      </c>
      <c r="M11" t="n">
        <v>15</v>
      </c>
      <c r="N11" t="n">
        <v>34.73</v>
      </c>
      <c r="O11" t="n">
        <v>22572.13</v>
      </c>
      <c r="P11" t="n">
        <v>215.72</v>
      </c>
      <c r="Q11" t="n">
        <v>576.1799999999999</v>
      </c>
      <c r="R11" t="n">
        <v>55.29</v>
      </c>
      <c r="S11" t="n">
        <v>44.12</v>
      </c>
      <c r="T11" t="n">
        <v>5236.9</v>
      </c>
      <c r="U11" t="n">
        <v>0.8</v>
      </c>
      <c r="V11" t="n">
        <v>0.87</v>
      </c>
      <c r="W11" t="n">
        <v>9.199999999999999</v>
      </c>
      <c r="X11" t="n">
        <v>0.32</v>
      </c>
      <c r="Y11" t="n">
        <v>2</v>
      </c>
      <c r="Z11" t="n">
        <v>10</v>
      </c>
      <c r="AA11" t="n">
        <v>344.7910277312278</v>
      </c>
      <c r="AB11" t="n">
        <v>471.7582952484643</v>
      </c>
      <c r="AC11" t="n">
        <v>426.7343456668759</v>
      </c>
      <c r="AD11" t="n">
        <v>344791.0277312277</v>
      </c>
      <c r="AE11" t="n">
        <v>471758.2952484643</v>
      </c>
      <c r="AF11" t="n">
        <v>1.141535631075161e-06</v>
      </c>
      <c r="AG11" t="n">
        <v>0.2911111111111111</v>
      </c>
      <c r="AH11" t="n">
        <v>426734.3456668759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4.7961</v>
      </c>
      <c r="E12" t="n">
        <v>20.85</v>
      </c>
      <c r="F12" t="n">
        <v>17.97</v>
      </c>
      <c r="G12" t="n">
        <v>71.88</v>
      </c>
      <c r="H12" t="n">
        <v>1.07</v>
      </c>
      <c r="I12" t="n">
        <v>15</v>
      </c>
      <c r="J12" t="n">
        <v>182.62</v>
      </c>
      <c r="K12" t="n">
        <v>51.39</v>
      </c>
      <c r="L12" t="n">
        <v>11</v>
      </c>
      <c r="M12" t="n">
        <v>13</v>
      </c>
      <c r="N12" t="n">
        <v>35.22</v>
      </c>
      <c r="O12" t="n">
        <v>22756.91</v>
      </c>
      <c r="P12" t="n">
        <v>212.84</v>
      </c>
      <c r="Q12" t="n">
        <v>576.26</v>
      </c>
      <c r="R12" t="n">
        <v>53.71</v>
      </c>
      <c r="S12" t="n">
        <v>44.12</v>
      </c>
      <c r="T12" t="n">
        <v>4459.19</v>
      </c>
      <c r="U12" t="n">
        <v>0.82</v>
      </c>
      <c r="V12" t="n">
        <v>0.88</v>
      </c>
      <c r="W12" t="n">
        <v>9.199999999999999</v>
      </c>
      <c r="X12" t="n">
        <v>0.28</v>
      </c>
      <c r="Y12" t="n">
        <v>2</v>
      </c>
      <c r="Z12" t="n">
        <v>10</v>
      </c>
      <c r="AA12" t="n">
        <v>339.4721738108921</v>
      </c>
      <c r="AB12" t="n">
        <v>464.4808046633869</v>
      </c>
      <c r="AC12" t="n">
        <v>420.1514085692161</v>
      </c>
      <c r="AD12" t="n">
        <v>339472.173810892</v>
      </c>
      <c r="AE12" t="n">
        <v>464480.804663387</v>
      </c>
      <c r="AF12" t="n">
        <v>1.147685527460922e-06</v>
      </c>
      <c r="AG12" t="n">
        <v>0.2895833333333334</v>
      </c>
      <c r="AH12" t="n">
        <v>420151.4085692161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4.811</v>
      </c>
      <c r="E13" t="n">
        <v>20.79</v>
      </c>
      <c r="F13" t="n">
        <v>17.94</v>
      </c>
      <c r="G13" t="n">
        <v>76.88</v>
      </c>
      <c r="H13" t="n">
        <v>1.16</v>
      </c>
      <c r="I13" t="n">
        <v>14</v>
      </c>
      <c r="J13" t="n">
        <v>184.12</v>
      </c>
      <c r="K13" t="n">
        <v>51.39</v>
      </c>
      <c r="L13" t="n">
        <v>12</v>
      </c>
      <c r="M13" t="n">
        <v>12</v>
      </c>
      <c r="N13" t="n">
        <v>35.73</v>
      </c>
      <c r="O13" t="n">
        <v>22942.24</v>
      </c>
      <c r="P13" t="n">
        <v>210.65</v>
      </c>
      <c r="Q13" t="n">
        <v>576.35</v>
      </c>
      <c r="R13" t="n">
        <v>52.62</v>
      </c>
      <c r="S13" t="n">
        <v>44.12</v>
      </c>
      <c r="T13" t="n">
        <v>3917.65</v>
      </c>
      <c r="U13" t="n">
        <v>0.84</v>
      </c>
      <c r="V13" t="n">
        <v>0.88</v>
      </c>
      <c r="W13" t="n">
        <v>9.199999999999999</v>
      </c>
      <c r="X13" t="n">
        <v>0.24</v>
      </c>
      <c r="Y13" t="n">
        <v>2</v>
      </c>
      <c r="Z13" t="n">
        <v>10</v>
      </c>
      <c r="AA13" t="n">
        <v>335.7901162575855</v>
      </c>
      <c r="AB13" t="n">
        <v>459.442851078038</v>
      </c>
      <c r="AC13" t="n">
        <v>415.5942702032408</v>
      </c>
      <c r="AD13" t="n">
        <v>335790.1162575855</v>
      </c>
      <c r="AE13" t="n">
        <v>459442.851078038</v>
      </c>
      <c r="AF13" t="n">
        <v>1.151251031591188e-06</v>
      </c>
      <c r="AG13" t="n">
        <v>0.28875</v>
      </c>
      <c r="AH13" t="n">
        <v>415594.2702032408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4.8213</v>
      </c>
      <c r="E14" t="n">
        <v>20.74</v>
      </c>
      <c r="F14" t="n">
        <v>17.93</v>
      </c>
      <c r="G14" t="n">
        <v>82.75</v>
      </c>
      <c r="H14" t="n">
        <v>1.24</v>
      </c>
      <c r="I14" t="n">
        <v>13</v>
      </c>
      <c r="J14" t="n">
        <v>185.63</v>
      </c>
      <c r="K14" t="n">
        <v>51.39</v>
      </c>
      <c r="L14" t="n">
        <v>13</v>
      </c>
      <c r="M14" t="n">
        <v>11</v>
      </c>
      <c r="N14" t="n">
        <v>36.24</v>
      </c>
      <c r="O14" t="n">
        <v>23128.27</v>
      </c>
      <c r="P14" t="n">
        <v>208.33</v>
      </c>
      <c r="Q14" t="n">
        <v>576.23</v>
      </c>
      <c r="R14" t="n">
        <v>52.43</v>
      </c>
      <c r="S14" t="n">
        <v>44.12</v>
      </c>
      <c r="T14" t="n">
        <v>3829.09</v>
      </c>
      <c r="U14" t="n">
        <v>0.84</v>
      </c>
      <c r="V14" t="n">
        <v>0.88</v>
      </c>
      <c r="W14" t="n">
        <v>9.199999999999999</v>
      </c>
      <c r="X14" t="n">
        <v>0.24</v>
      </c>
      <c r="Y14" t="n">
        <v>2</v>
      </c>
      <c r="Z14" t="n">
        <v>10</v>
      </c>
      <c r="AA14" t="n">
        <v>332.4045220534973</v>
      </c>
      <c r="AB14" t="n">
        <v>454.8105317261299</v>
      </c>
      <c r="AC14" t="n">
        <v>411.4040529087776</v>
      </c>
      <c r="AD14" t="n">
        <v>332404.5220534973</v>
      </c>
      <c r="AE14" t="n">
        <v>454810.5317261299</v>
      </c>
      <c r="AF14" t="n">
        <v>1.153715776057076e-06</v>
      </c>
      <c r="AG14" t="n">
        <v>0.2880555555555555</v>
      </c>
      <c r="AH14" t="n">
        <v>411404.0529087776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4.8333</v>
      </c>
      <c r="E15" t="n">
        <v>20.69</v>
      </c>
      <c r="F15" t="n">
        <v>17.91</v>
      </c>
      <c r="G15" t="n">
        <v>89.55</v>
      </c>
      <c r="H15" t="n">
        <v>1.33</v>
      </c>
      <c r="I15" t="n">
        <v>12</v>
      </c>
      <c r="J15" t="n">
        <v>187.14</v>
      </c>
      <c r="K15" t="n">
        <v>51.39</v>
      </c>
      <c r="L15" t="n">
        <v>14</v>
      </c>
      <c r="M15" t="n">
        <v>10</v>
      </c>
      <c r="N15" t="n">
        <v>36.75</v>
      </c>
      <c r="O15" t="n">
        <v>23314.98</v>
      </c>
      <c r="P15" t="n">
        <v>205.72</v>
      </c>
      <c r="Q15" t="n">
        <v>576.22</v>
      </c>
      <c r="R15" t="n">
        <v>51.94</v>
      </c>
      <c r="S15" t="n">
        <v>44.12</v>
      </c>
      <c r="T15" t="n">
        <v>3586.63</v>
      </c>
      <c r="U15" t="n">
        <v>0.85</v>
      </c>
      <c r="V15" t="n">
        <v>0.88</v>
      </c>
      <c r="W15" t="n">
        <v>9.199999999999999</v>
      </c>
      <c r="X15" t="n">
        <v>0.22</v>
      </c>
      <c r="Y15" t="n">
        <v>2</v>
      </c>
      <c r="Z15" t="n">
        <v>10</v>
      </c>
      <c r="AA15" t="n">
        <v>328.5393429474137</v>
      </c>
      <c r="AB15" t="n">
        <v>449.5220231535187</v>
      </c>
      <c r="AC15" t="n">
        <v>406.620272171868</v>
      </c>
      <c r="AD15" t="n">
        <v>328539.3429474137</v>
      </c>
      <c r="AE15" t="n">
        <v>449522.0231535187</v>
      </c>
      <c r="AF15" t="n">
        <v>1.156587323007626e-06</v>
      </c>
      <c r="AG15" t="n">
        <v>0.2873611111111111</v>
      </c>
      <c r="AH15" t="n">
        <v>406620.272171868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4.8463</v>
      </c>
      <c r="E16" t="n">
        <v>20.63</v>
      </c>
      <c r="F16" t="n">
        <v>17.89</v>
      </c>
      <c r="G16" t="n">
        <v>97.58</v>
      </c>
      <c r="H16" t="n">
        <v>1.41</v>
      </c>
      <c r="I16" t="n">
        <v>11</v>
      </c>
      <c r="J16" t="n">
        <v>188.66</v>
      </c>
      <c r="K16" t="n">
        <v>51.39</v>
      </c>
      <c r="L16" t="n">
        <v>15</v>
      </c>
      <c r="M16" t="n">
        <v>9</v>
      </c>
      <c r="N16" t="n">
        <v>37.27</v>
      </c>
      <c r="O16" t="n">
        <v>23502.4</v>
      </c>
      <c r="P16" t="n">
        <v>203.09</v>
      </c>
      <c r="Q16" t="n">
        <v>576.17</v>
      </c>
      <c r="R16" t="n">
        <v>51.33</v>
      </c>
      <c r="S16" t="n">
        <v>44.12</v>
      </c>
      <c r="T16" t="n">
        <v>3288.48</v>
      </c>
      <c r="U16" t="n">
        <v>0.86</v>
      </c>
      <c r="V16" t="n">
        <v>0.88</v>
      </c>
      <c r="W16" t="n">
        <v>9.19</v>
      </c>
      <c r="X16" t="n">
        <v>0.2</v>
      </c>
      <c r="Y16" t="n">
        <v>2</v>
      </c>
      <c r="Z16" t="n">
        <v>10</v>
      </c>
      <c r="AA16" t="n">
        <v>324.6039145601774</v>
      </c>
      <c r="AB16" t="n">
        <v>444.137396415255</v>
      </c>
      <c r="AC16" t="n">
        <v>401.7495466521333</v>
      </c>
      <c r="AD16" t="n">
        <v>324603.9145601774</v>
      </c>
      <c r="AE16" t="n">
        <v>444137.396415255</v>
      </c>
      <c r="AF16" t="n">
        <v>1.159698165537388e-06</v>
      </c>
      <c r="AG16" t="n">
        <v>0.2865277777777778</v>
      </c>
      <c r="AH16" t="n">
        <v>401749.5466521333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4.8583</v>
      </c>
      <c r="E17" t="n">
        <v>20.58</v>
      </c>
      <c r="F17" t="n">
        <v>17.87</v>
      </c>
      <c r="G17" t="n">
        <v>107.23</v>
      </c>
      <c r="H17" t="n">
        <v>1.49</v>
      </c>
      <c r="I17" t="n">
        <v>10</v>
      </c>
      <c r="J17" t="n">
        <v>190.19</v>
      </c>
      <c r="K17" t="n">
        <v>51.39</v>
      </c>
      <c r="L17" t="n">
        <v>16</v>
      </c>
      <c r="M17" t="n">
        <v>8</v>
      </c>
      <c r="N17" t="n">
        <v>37.79</v>
      </c>
      <c r="O17" t="n">
        <v>23690.52</v>
      </c>
      <c r="P17" t="n">
        <v>199.93</v>
      </c>
      <c r="Q17" t="n">
        <v>576.14</v>
      </c>
      <c r="R17" t="n">
        <v>50.7</v>
      </c>
      <c r="S17" t="n">
        <v>44.12</v>
      </c>
      <c r="T17" t="n">
        <v>2980.23</v>
      </c>
      <c r="U17" t="n">
        <v>0.87</v>
      </c>
      <c r="V17" t="n">
        <v>0.88</v>
      </c>
      <c r="W17" t="n">
        <v>9.199999999999999</v>
      </c>
      <c r="X17" t="n">
        <v>0.18</v>
      </c>
      <c r="Y17" t="n">
        <v>2</v>
      </c>
      <c r="Z17" t="n">
        <v>10</v>
      </c>
      <c r="AA17" t="n">
        <v>320.1617932170719</v>
      </c>
      <c r="AB17" t="n">
        <v>438.0594900210555</v>
      </c>
      <c r="AC17" t="n">
        <v>396.2517071138008</v>
      </c>
      <c r="AD17" t="n">
        <v>320161.7932170719</v>
      </c>
      <c r="AE17" t="n">
        <v>438059.4900210554</v>
      </c>
      <c r="AF17" t="n">
        <v>1.162569712487937e-06</v>
      </c>
      <c r="AG17" t="n">
        <v>0.2858333333333333</v>
      </c>
      <c r="AH17" t="n">
        <v>396251.7071138008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4.8586</v>
      </c>
      <c r="E18" t="n">
        <v>20.58</v>
      </c>
      <c r="F18" t="n">
        <v>17.87</v>
      </c>
      <c r="G18" t="n">
        <v>107.22</v>
      </c>
      <c r="H18" t="n">
        <v>1.57</v>
      </c>
      <c r="I18" t="n">
        <v>10</v>
      </c>
      <c r="J18" t="n">
        <v>191.72</v>
      </c>
      <c r="K18" t="n">
        <v>51.39</v>
      </c>
      <c r="L18" t="n">
        <v>17</v>
      </c>
      <c r="M18" t="n">
        <v>8</v>
      </c>
      <c r="N18" t="n">
        <v>38.33</v>
      </c>
      <c r="O18" t="n">
        <v>23879.37</v>
      </c>
      <c r="P18" t="n">
        <v>198.94</v>
      </c>
      <c r="Q18" t="n">
        <v>576.17</v>
      </c>
      <c r="R18" t="n">
        <v>50.41</v>
      </c>
      <c r="S18" t="n">
        <v>44.12</v>
      </c>
      <c r="T18" t="n">
        <v>2835.82</v>
      </c>
      <c r="U18" t="n">
        <v>0.88</v>
      </c>
      <c r="V18" t="n">
        <v>0.88</v>
      </c>
      <c r="W18" t="n">
        <v>9.199999999999999</v>
      </c>
      <c r="X18" t="n">
        <v>0.18</v>
      </c>
      <c r="Y18" t="n">
        <v>2</v>
      </c>
      <c r="Z18" t="n">
        <v>10</v>
      </c>
      <c r="AA18" t="n">
        <v>319.0333170843787</v>
      </c>
      <c r="AB18" t="n">
        <v>436.5154591914513</v>
      </c>
      <c r="AC18" t="n">
        <v>394.8550364195132</v>
      </c>
      <c r="AD18" t="n">
        <v>319033.3170843787</v>
      </c>
      <c r="AE18" t="n">
        <v>436515.4591914513</v>
      </c>
      <c r="AF18" t="n">
        <v>1.162641501161701e-06</v>
      </c>
      <c r="AG18" t="n">
        <v>0.2858333333333333</v>
      </c>
      <c r="AH18" t="n">
        <v>394855.0364195132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4.8699</v>
      </c>
      <c r="E19" t="n">
        <v>20.53</v>
      </c>
      <c r="F19" t="n">
        <v>17.86</v>
      </c>
      <c r="G19" t="n">
        <v>119.05</v>
      </c>
      <c r="H19" t="n">
        <v>1.65</v>
      </c>
      <c r="I19" t="n">
        <v>9</v>
      </c>
      <c r="J19" t="n">
        <v>193.26</v>
      </c>
      <c r="K19" t="n">
        <v>51.39</v>
      </c>
      <c r="L19" t="n">
        <v>18</v>
      </c>
      <c r="M19" t="n">
        <v>7</v>
      </c>
      <c r="N19" t="n">
        <v>38.86</v>
      </c>
      <c r="O19" t="n">
        <v>24068.93</v>
      </c>
      <c r="P19" t="n">
        <v>195.55</v>
      </c>
      <c r="Q19" t="n">
        <v>576.14</v>
      </c>
      <c r="R19" t="n">
        <v>50.26</v>
      </c>
      <c r="S19" t="n">
        <v>44.12</v>
      </c>
      <c r="T19" t="n">
        <v>2765.57</v>
      </c>
      <c r="U19" t="n">
        <v>0.88</v>
      </c>
      <c r="V19" t="n">
        <v>0.88</v>
      </c>
      <c r="W19" t="n">
        <v>9.19</v>
      </c>
      <c r="X19" t="n">
        <v>0.17</v>
      </c>
      <c r="Y19" t="n">
        <v>2</v>
      </c>
      <c r="Z19" t="n">
        <v>10</v>
      </c>
      <c r="AA19" t="n">
        <v>314.4562349506656</v>
      </c>
      <c r="AB19" t="n">
        <v>430.2528934894925</v>
      </c>
      <c r="AC19" t="n">
        <v>389.1901611985833</v>
      </c>
      <c r="AD19" t="n">
        <v>314456.2349506656</v>
      </c>
      <c r="AE19" t="n">
        <v>430252.8934894925</v>
      </c>
      <c r="AF19" t="n">
        <v>1.165345541206802e-06</v>
      </c>
      <c r="AG19" t="n">
        <v>0.2851388888888889</v>
      </c>
      <c r="AH19" t="n">
        <v>389190.1611985833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4.8686</v>
      </c>
      <c r="E20" t="n">
        <v>20.54</v>
      </c>
      <c r="F20" t="n">
        <v>17.86</v>
      </c>
      <c r="G20" t="n">
        <v>119.08</v>
      </c>
      <c r="H20" t="n">
        <v>1.73</v>
      </c>
      <c r="I20" t="n">
        <v>9</v>
      </c>
      <c r="J20" t="n">
        <v>194.8</v>
      </c>
      <c r="K20" t="n">
        <v>51.39</v>
      </c>
      <c r="L20" t="n">
        <v>19</v>
      </c>
      <c r="M20" t="n">
        <v>7</v>
      </c>
      <c r="N20" t="n">
        <v>39.41</v>
      </c>
      <c r="O20" t="n">
        <v>24259.23</v>
      </c>
      <c r="P20" t="n">
        <v>193.51</v>
      </c>
      <c r="Q20" t="n">
        <v>576.2</v>
      </c>
      <c r="R20" t="n">
        <v>50.37</v>
      </c>
      <c r="S20" t="n">
        <v>44.12</v>
      </c>
      <c r="T20" t="n">
        <v>2818.29</v>
      </c>
      <c r="U20" t="n">
        <v>0.88</v>
      </c>
      <c r="V20" t="n">
        <v>0.88</v>
      </c>
      <c r="W20" t="n">
        <v>9.199999999999999</v>
      </c>
      <c r="X20" t="n">
        <v>0.17</v>
      </c>
      <c r="Y20" t="n">
        <v>2</v>
      </c>
      <c r="Z20" t="n">
        <v>10</v>
      </c>
      <c r="AA20" t="n">
        <v>312.2597277771173</v>
      </c>
      <c r="AB20" t="n">
        <v>427.2475354715864</v>
      </c>
      <c r="AC20" t="n">
        <v>386.4716303318596</v>
      </c>
      <c r="AD20" t="n">
        <v>312259.7277771173</v>
      </c>
      <c r="AE20" t="n">
        <v>427247.5354715865</v>
      </c>
      <c r="AF20" t="n">
        <v>1.165034456953826e-06</v>
      </c>
      <c r="AG20" t="n">
        <v>0.2852777777777777</v>
      </c>
      <c r="AH20" t="n">
        <v>386471.6303318596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4.8837</v>
      </c>
      <c r="E21" t="n">
        <v>20.48</v>
      </c>
      <c r="F21" t="n">
        <v>17.83</v>
      </c>
      <c r="G21" t="n">
        <v>133.74</v>
      </c>
      <c r="H21" t="n">
        <v>1.81</v>
      </c>
      <c r="I21" t="n">
        <v>8</v>
      </c>
      <c r="J21" t="n">
        <v>196.35</v>
      </c>
      <c r="K21" t="n">
        <v>51.39</v>
      </c>
      <c r="L21" t="n">
        <v>20</v>
      </c>
      <c r="M21" t="n">
        <v>2</v>
      </c>
      <c r="N21" t="n">
        <v>39.96</v>
      </c>
      <c r="O21" t="n">
        <v>24450.27</v>
      </c>
      <c r="P21" t="n">
        <v>191.3</v>
      </c>
      <c r="Q21" t="n">
        <v>576.2</v>
      </c>
      <c r="R21" t="n">
        <v>49.26</v>
      </c>
      <c r="S21" t="n">
        <v>44.12</v>
      </c>
      <c r="T21" t="n">
        <v>2269.59</v>
      </c>
      <c r="U21" t="n">
        <v>0.9</v>
      </c>
      <c r="V21" t="n">
        <v>0.88</v>
      </c>
      <c r="W21" t="n">
        <v>9.199999999999999</v>
      </c>
      <c r="X21" t="n">
        <v>0.14</v>
      </c>
      <c r="Y21" t="n">
        <v>2</v>
      </c>
      <c r="Z21" t="n">
        <v>10</v>
      </c>
      <c r="AA21" t="n">
        <v>308.6804534999007</v>
      </c>
      <c r="AB21" t="n">
        <v>422.350214499062</v>
      </c>
      <c r="AC21" t="n">
        <v>382.0417027995197</v>
      </c>
      <c r="AD21" t="n">
        <v>308680.4534999007</v>
      </c>
      <c r="AE21" t="n">
        <v>422350.214499062</v>
      </c>
      <c r="AF21" t="n">
        <v>1.168647820199934e-06</v>
      </c>
      <c r="AG21" t="n">
        <v>0.2844444444444444</v>
      </c>
      <c r="AH21" t="n">
        <v>382041.7027995197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4.8828</v>
      </c>
      <c r="E22" t="n">
        <v>20.48</v>
      </c>
      <c r="F22" t="n">
        <v>17.84</v>
      </c>
      <c r="G22" t="n">
        <v>133.77</v>
      </c>
      <c r="H22" t="n">
        <v>1.88</v>
      </c>
      <c r="I22" t="n">
        <v>8</v>
      </c>
      <c r="J22" t="n">
        <v>197.9</v>
      </c>
      <c r="K22" t="n">
        <v>51.39</v>
      </c>
      <c r="L22" t="n">
        <v>21</v>
      </c>
      <c r="M22" t="n">
        <v>0</v>
      </c>
      <c r="N22" t="n">
        <v>40.51</v>
      </c>
      <c r="O22" t="n">
        <v>24642.07</v>
      </c>
      <c r="P22" t="n">
        <v>192.64</v>
      </c>
      <c r="Q22" t="n">
        <v>576.21</v>
      </c>
      <c r="R22" t="n">
        <v>49.31</v>
      </c>
      <c r="S22" t="n">
        <v>44.12</v>
      </c>
      <c r="T22" t="n">
        <v>2291.59</v>
      </c>
      <c r="U22" t="n">
        <v>0.89</v>
      </c>
      <c r="V22" t="n">
        <v>0.88</v>
      </c>
      <c r="W22" t="n">
        <v>9.199999999999999</v>
      </c>
      <c r="X22" t="n">
        <v>0.14</v>
      </c>
      <c r="Y22" t="n">
        <v>2</v>
      </c>
      <c r="Z22" t="n">
        <v>10</v>
      </c>
      <c r="AA22" t="n">
        <v>310.282461659484</v>
      </c>
      <c r="AB22" t="n">
        <v>424.5421527386158</v>
      </c>
      <c r="AC22" t="n">
        <v>384.0244455298952</v>
      </c>
      <c r="AD22" t="n">
        <v>310282.461659484</v>
      </c>
      <c r="AE22" t="n">
        <v>424542.1527386158</v>
      </c>
      <c r="AF22" t="n">
        <v>1.168432454178643e-06</v>
      </c>
      <c r="AG22" t="n">
        <v>0.2844444444444444</v>
      </c>
      <c r="AH22" t="n">
        <v>384024.4455298951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4.5597</v>
      </c>
      <c r="E2" t="n">
        <v>21.93</v>
      </c>
      <c r="F2" t="n">
        <v>19.24</v>
      </c>
      <c r="G2" t="n">
        <v>14.99</v>
      </c>
      <c r="H2" t="n">
        <v>0.34</v>
      </c>
      <c r="I2" t="n">
        <v>77</v>
      </c>
      <c r="J2" t="n">
        <v>51.33</v>
      </c>
      <c r="K2" t="n">
        <v>24.83</v>
      </c>
      <c r="L2" t="n">
        <v>1</v>
      </c>
      <c r="M2" t="n">
        <v>75</v>
      </c>
      <c r="N2" t="n">
        <v>5.51</v>
      </c>
      <c r="O2" t="n">
        <v>6564.78</v>
      </c>
      <c r="P2" t="n">
        <v>105.63</v>
      </c>
      <c r="Q2" t="n">
        <v>577.14</v>
      </c>
      <c r="R2" t="n">
        <v>92.81</v>
      </c>
      <c r="S2" t="n">
        <v>44.12</v>
      </c>
      <c r="T2" t="n">
        <v>23698</v>
      </c>
      <c r="U2" t="n">
        <v>0.48</v>
      </c>
      <c r="V2" t="n">
        <v>0.82</v>
      </c>
      <c r="W2" t="n">
        <v>9.31</v>
      </c>
      <c r="X2" t="n">
        <v>1.54</v>
      </c>
      <c r="Y2" t="n">
        <v>2</v>
      </c>
      <c r="Z2" t="n">
        <v>10</v>
      </c>
      <c r="AA2" t="n">
        <v>188.4732970809635</v>
      </c>
      <c r="AB2" t="n">
        <v>257.8774799210903</v>
      </c>
      <c r="AC2" t="n">
        <v>233.2660151708129</v>
      </c>
      <c r="AD2" t="n">
        <v>188473.2970809635</v>
      </c>
      <c r="AE2" t="n">
        <v>257877.4799210903</v>
      </c>
      <c r="AF2" t="n">
        <v>1.305800074001698e-06</v>
      </c>
      <c r="AG2" t="n">
        <v>0.3045833333333333</v>
      </c>
      <c r="AH2" t="n">
        <v>233266.0151708129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4.8728</v>
      </c>
      <c r="E3" t="n">
        <v>20.52</v>
      </c>
      <c r="F3" t="n">
        <v>18.36</v>
      </c>
      <c r="G3" t="n">
        <v>32.4</v>
      </c>
      <c r="H3" t="n">
        <v>0.66</v>
      </c>
      <c r="I3" t="n">
        <v>34</v>
      </c>
      <c r="J3" t="n">
        <v>52.47</v>
      </c>
      <c r="K3" t="n">
        <v>24.83</v>
      </c>
      <c r="L3" t="n">
        <v>2</v>
      </c>
      <c r="M3" t="n">
        <v>31</v>
      </c>
      <c r="N3" t="n">
        <v>5.64</v>
      </c>
      <c r="O3" t="n">
        <v>6705.1</v>
      </c>
      <c r="P3" t="n">
        <v>91.42</v>
      </c>
      <c r="Q3" t="n">
        <v>576.51</v>
      </c>
      <c r="R3" t="n">
        <v>65.52</v>
      </c>
      <c r="S3" t="n">
        <v>44.12</v>
      </c>
      <c r="T3" t="n">
        <v>10268.37</v>
      </c>
      <c r="U3" t="n">
        <v>0.67</v>
      </c>
      <c r="V3" t="n">
        <v>0.86</v>
      </c>
      <c r="W3" t="n">
        <v>9.24</v>
      </c>
      <c r="X3" t="n">
        <v>0.66</v>
      </c>
      <c r="Y3" t="n">
        <v>2</v>
      </c>
      <c r="Z3" t="n">
        <v>10</v>
      </c>
      <c r="AA3" t="n">
        <v>158.0334599023205</v>
      </c>
      <c r="AB3" t="n">
        <v>216.2283517824534</v>
      </c>
      <c r="AC3" t="n">
        <v>195.5918213667958</v>
      </c>
      <c r="AD3" t="n">
        <v>158033.4599023205</v>
      </c>
      <c r="AE3" t="n">
        <v>216228.3517824535</v>
      </c>
      <c r="AF3" t="n">
        <v>1.395465184243585e-06</v>
      </c>
      <c r="AG3" t="n">
        <v>0.285</v>
      </c>
      <c r="AH3" t="n">
        <v>195591.8213667957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4.8936</v>
      </c>
      <c r="E4" t="n">
        <v>20.43</v>
      </c>
      <c r="F4" t="n">
        <v>18.32</v>
      </c>
      <c r="G4" t="n">
        <v>36.64</v>
      </c>
      <c r="H4" t="n">
        <v>0.97</v>
      </c>
      <c r="I4" t="n">
        <v>30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90.75</v>
      </c>
      <c r="Q4" t="n">
        <v>576.66</v>
      </c>
      <c r="R4" t="n">
        <v>63.45</v>
      </c>
      <c r="S4" t="n">
        <v>44.12</v>
      </c>
      <c r="T4" t="n">
        <v>9252.17</v>
      </c>
      <c r="U4" t="n">
        <v>0.7</v>
      </c>
      <c r="V4" t="n">
        <v>0.86</v>
      </c>
      <c r="W4" t="n">
        <v>9.26</v>
      </c>
      <c r="X4" t="n">
        <v>0.62</v>
      </c>
      <c r="Y4" t="n">
        <v>2</v>
      </c>
      <c r="Z4" t="n">
        <v>10</v>
      </c>
      <c r="AA4" t="n">
        <v>156.5074214645096</v>
      </c>
      <c r="AB4" t="n">
        <v>214.1403586677773</v>
      </c>
      <c r="AC4" t="n">
        <v>193.7031033844669</v>
      </c>
      <c r="AD4" t="n">
        <v>156507.4214645096</v>
      </c>
      <c r="AE4" t="n">
        <v>214140.3586677773</v>
      </c>
      <c r="AF4" t="n">
        <v>1.401421857169267e-06</v>
      </c>
      <c r="AG4" t="n">
        <v>0.28375</v>
      </c>
      <c r="AH4" t="n">
        <v>193703.1033844669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3.5748</v>
      </c>
      <c r="E2" t="n">
        <v>27.97</v>
      </c>
      <c r="F2" t="n">
        <v>21.17</v>
      </c>
      <c r="G2" t="n">
        <v>7.47</v>
      </c>
      <c r="H2" t="n">
        <v>0.13</v>
      </c>
      <c r="I2" t="n">
        <v>170</v>
      </c>
      <c r="J2" t="n">
        <v>133.21</v>
      </c>
      <c r="K2" t="n">
        <v>46.47</v>
      </c>
      <c r="L2" t="n">
        <v>1</v>
      </c>
      <c r="M2" t="n">
        <v>168</v>
      </c>
      <c r="N2" t="n">
        <v>20.75</v>
      </c>
      <c r="O2" t="n">
        <v>16663.42</v>
      </c>
      <c r="P2" t="n">
        <v>235.54</v>
      </c>
      <c r="Q2" t="n">
        <v>578.1900000000001</v>
      </c>
      <c r="R2" t="n">
        <v>152.39</v>
      </c>
      <c r="S2" t="n">
        <v>44.12</v>
      </c>
      <c r="T2" t="n">
        <v>53025.94</v>
      </c>
      <c r="U2" t="n">
        <v>0.29</v>
      </c>
      <c r="V2" t="n">
        <v>0.74</v>
      </c>
      <c r="W2" t="n">
        <v>9.460000000000001</v>
      </c>
      <c r="X2" t="n">
        <v>3.45</v>
      </c>
      <c r="Y2" t="n">
        <v>2</v>
      </c>
      <c r="Z2" t="n">
        <v>10</v>
      </c>
      <c r="AA2" t="n">
        <v>496.7278251646391</v>
      </c>
      <c r="AB2" t="n">
        <v>679.6449244752879</v>
      </c>
      <c r="AC2" t="n">
        <v>614.780566771008</v>
      </c>
      <c r="AD2" t="n">
        <v>496727.825164639</v>
      </c>
      <c r="AE2" t="n">
        <v>679644.9244752879</v>
      </c>
      <c r="AF2" t="n">
        <v>8.893509022234046e-07</v>
      </c>
      <c r="AG2" t="n">
        <v>0.3884722222222222</v>
      </c>
      <c r="AH2" t="n">
        <v>614780.566771008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4.2557</v>
      </c>
      <c r="E3" t="n">
        <v>23.5</v>
      </c>
      <c r="F3" t="n">
        <v>19.22</v>
      </c>
      <c r="G3" t="n">
        <v>14.98</v>
      </c>
      <c r="H3" t="n">
        <v>0.26</v>
      </c>
      <c r="I3" t="n">
        <v>77</v>
      </c>
      <c r="J3" t="n">
        <v>134.55</v>
      </c>
      <c r="K3" t="n">
        <v>46.47</v>
      </c>
      <c r="L3" t="n">
        <v>2</v>
      </c>
      <c r="M3" t="n">
        <v>75</v>
      </c>
      <c r="N3" t="n">
        <v>21.09</v>
      </c>
      <c r="O3" t="n">
        <v>16828.84</v>
      </c>
      <c r="P3" t="n">
        <v>211.58</v>
      </c>
      <c r="Q3" t="n">
        <v>576.96</v>
      </c>
      <c r="R3" t="n">
        <v>92.47</v>
      </c>
      <c r="S3" t="n">
        <v>44.12</v>
      </c>
      <c r="T3" t="n">
        <v>23529.65</v>
      </c>
      <c r="U3" t="n">
        <v>0.48</v>
      </c>
      <c r="V3" t="n">
        <v>0.82</v>
      </c>
      <c r="W3" t="n">
        <v>9.300000000000001</v>
      </c>
      <c r="X3" t="n">
        <v>1.52</v>
      </c>
      <c r="Y3" t="n">
        <v>2</v>
      </c>
      <c r="Z3" t="n">
        <v>10</v>
      </c>
      <c r="AA3" t="n">
        <v>376.4074182122479</v>
      </c>
      <c r="AB3" t="n">
        <v>515.017235521303</v>
      </c>
      <c r="AC3" t="n">
        <v>465.8647133943789</v>
      </c>
      <c r="AD3" t="n">
        <v>376407.418212248</v>
      </c>
      <c r="AE3" t="n">
        <v>515017.235521303</v>
      </c>
      <c r="AF3" t="n">
        <v>1.058747520026895e-06</v>
      </c>
      <c r="AG3" t="n">
        <v>0.3263888888888889</v>
      </c>
      <c r="AH3" t="n">
        <v>465864.7133943789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4.4971</v>
      </c>
      <c r="E4" t="n">
        <v>22.24</v>
      </c>
      <c r="F4" t="n">
        <v>18.7</v>
      </c>
      <c r="G4" t="n">
        <v>22.43</v>
      </c>
      <c r="H4" t="n">
        <v>0.39</v>
      </c>
      <c r="I4" t="n">
        <v>50</v>
      </c>
      <c r="J4" t="n">
        <v>135.9</v>
      </c>
      <c r="K4" t="n">
        <v>46.47</v>
      </c>
      <c r="L4" t="n">
        <v>3</v>
      </c>
      <c r="M4" t="n">
        <v>48</v>
      </c>
      <c r="N4" t="n">
        <v>21.43</v>
      </c>
      <c r="O4" t="n">
        <v>16994.64</v>
      </c>
      <c r="P4" t="n">
        <v>203.05</v>
      </c>
      <c r="Q4" t="n">
        <v>576.63</v>
      </c>
      <c r="R4" t="n">
        <v>76.06999999999999</v>
      </c>
      <c r="S4" t="n">
        <v>44.12</v>
      </c>
      <c r="T4" t="n">
        <v>15461.54</v>
      </c>
      <c r="U4" t="n">
        <v>0.58</v>
      </c>
      <c r="V4" t="n">
        <v>0.84</v>
      </c>
      <c r="W4" t="n">
        <v>9.26</v>
      </c>
      <c r="X4" t="n">
        <v>0.99</v>
      </c>
      <c r="Y4" t="n">
        <v>2</v>
      </c>
      <c r="Z4" t="n">
        <v>10</v>
      </c>
      <c r="AA4" t="n">
        <v>343.3261125939124</v>
      </c>
      <c r="AB4" t="n">
        <v>469.7539337300947</v>
      </c>
      <c r="AC4" t="n">
        <v>424.9212775986805</v>
      </c>
      <c r="AD4" t="n">
        <v>343326.1125939124</v>
      </c>
      <c r="AE4" t="n">
        <v>469753.9337300948</v>
      </c>
      <c r="AF4" t="n">
        <v>1.118803833050485e-06</v>
      </c>
      <c r="AG4" t="n">
        <v>0.3088888888888889</v>
      </c>
      <c r="AH4" t="n">
        <v>424921.2775986805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4.6274</v>
      </c>
      <c r="E5" t="n">
        <v>21.61</v>
      </c>
      <c r="F5" t="n">
        <v>18.42</v>
      </c>
      <c r="G5" t="n">
        <v>29.88</v>
      </c>
      <c r="H5" t="n">
        <v>0.52</v>
      </c>
      <c r="I5" t="n">
        <v>37</v>
      </c>
      <c r="J5" t="n">
        <v>137.25</v>
      </c>
      <c r="K5" t="n">
        <v>46.47</v>
      </c>
      <c r="L5" t="n">
        <v>4</v>
      </c>
      <c r="M5" t="n">
        <v>35</v>
      </c>
      <c r="N5" t="n">
        <v>21.78</v>
      </c>
      <c r="O5" t="n">
        <v>17160.92</v>
      </c>
      <c r="P5" t="n">
        <v>197.35</v>
      </c>
      <c r="Q5" t="n">
        <v>576.42</v>
      </c>
      <c r="R5" t="n">
        <v>67.72</v>
      </c>
      <c r="S5" t="n">
        <v>44.12</v>
      </c>
      <c r="T5" t="n">
        <v>11353.72</v>
      </c>
      <c r="U5" t="n">
        <v>0.65</v>
      </c>
      <c r="V5" t="n">
        <v>0.85</v>
      </c>
      <c r="W5" t="n">
        <v>9.24</v>
      </c>
      <c r="X5" t="n">
        <v>0.72</v>
      </c>
      <c r="Y5" t="n">
        <v>2</v>
      </c>
      <c r="Z5" t="n">
        <v>10</v>
      </c>
      <c r="AA5" t="n">
        <v>325.6186851543133</v>
      </c>
      <c r="AB5" t="n">
        <v>445.5258503106708</v>
      </c>
      <c r="AC5" t="n">
        <v>403.0054884564777</v>
      </c>
      <c r="AD5" t="n">
        <v>325618.6851543133</v>
      </c>
      <c r="AE5" t="n">
        <v>445525.8503106707</v>
      </c>
      <c r="AF5" t="n">
        <v>1.151220310212762e-06</v>
      </c>
      <c r="AG5" t="n">
        <v>0.3001388888888889</v>
      </c>
      <c r="AH5" t="n">
        <v>403005.4884564777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4.7144</v>
      </c>
      <c r="E6" t="n">
        <v>21.21</v>
      </c>
      <c r="F6" t="n">
        <v>18.24</v>
      </c>
      <c r="G6" t="n">
        <v>37.74</v>
      </c>
      <c r="H6" t="n">
        <v>0.64</v>
      </c>
      <c r="I6" t="n">
        <v>29</v>
      </c>
      <c r="J6" t="n">
        <v>138.6</v>
      </c>
      <c r="K6" t="n">
        <v>46.47</v>
      </c>
      <c r="L6" t="n">
        <v>5</v>
      </c>
      <c r="M6" t="n">
        <v>27</v>
      </c>
      <c r="N6" t="n">
        <v>22.13</v>
      </c>
      <c r="O6" t="n">
        <v>17327.69</v>
      </c>
      <c r="P6" t="n">
        <v>192.69</v>
      </c>
      <c r="Q6" t="n">
        <v>576.41</v>
      </c>
      <c r="R6" t="n">
        <v>61.82</v>
      </c>
      <c r="S6" t="n">
        <v>44.12</v>
      </c>
      <c r="T6" t="n">
        <v>8446.18</v>
      </c>
      <c r="U6" t="n">
        <v>0.71</v>
      </c>
      <c r="V6" t="n">
        <v>0.86</v>
      </c>
      <c r="W6" t="n">
        <v>9.23</v>
      </c>
      <c r="X6" t="n">
        <v>0.55</v>
      </c>
      <c r="Y6" t="n">
        <v>2</v>
      </c>
      <c r="Z6" t="n">
        <v>10</v>
      </c>
      <c r="AA6" t="n">
        <v>313.3883345374601</v>
      </c>
      <c r="AB6" t="n">
        <v>428.7917450317036</v>
      </c>
      <c r="AC6" t="n">
        <v>387.8684626988709</v>
      </c>
      <c r="AD6" t="n">
        <v>313388.3345374601</v>
      </c>
      <c r="AE6" t="n">
        <v>428791.7450317036</v>
      </c>
      <c r="AF6" t="n">
        <v>1.17286446610776e-06</v>
      </c>
      <c r="AG6" t="n">
        <v>0.2945833333333334</v>
      </c>
      <c r="AH6" t="n">
        <v>387868.4626988709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4.7637</v>
      </c>
      <c r="E7" t="n">
        <v>20.99</v>
      </c>
      <c r="F7" t="n">
        <v>18.16</v>
      </c>
      <c r="G7" t="n">
        <v>45.4</v>
      </c>
      <c r="H7" t="n">
        <v>0.76</v>
      </c>
      <c r="I7" t="n">
        <v>24</v>
      </c>
      <c r="J7" t="n">
        <v>139.95</v>
      </c>
      <c r="K7" t="n">
        <v>46.47</v>
      </c>
      <c r="L7" t="n">
        <v>6</v>
      </c>
      <c r="M7" t="n">
        <v>22</v>
      </c>
      <c r="N7" t="n">
        <v>22.49</v>
      </c>
      <c r="O7" t="n">
        <v>17494.97</v>
      </c>
      <c r="P7" t="n">
        <v>188.91</v>
      </c>
      <c r="Q7" t="n">
        <v>576.35</v>
      </c>
      <c r="R7" t="n">
        <v>59.64</v>
      </c>
      <c r="S7" t="n">
        <v>44.12</v>
      </c>
      <c r="T7" t="n">
        <v>7380.01</v>
      </c>
      <c r="U7" t="n">
        <v>0.74</v>
      </c>
      <c r="V7" t="n">
        <v>0.87</v>
      </c>
      <c r="W7" t="n">
        <v>9.220000000000001</v>
      </c>
      <c r="X7" t="n">
        <v>0.46</v>
      </c>
      <c r="Y7" t="n">
        <v>2</v>
      </c>
      <c r="Z7" t="n">
        <v>10</v>
      </c>
      <c r="AA7" t="n">
        <v>305.4600631594533</v>
      </c>
      <c r="AB7" t="n">
        <v>417.9439343616671</v>
      </c>
      <c r="AC7" t="n">
        <v>378.0559518541848</v>
      </c>
      <c r="AD7" t="n">
        <v>305460.0631594533</v>
      </c>
      <c r="AE7" t="n">
        <v>417943.9343616671</v>
      </c>
      <c r="AF7" t="n">
        <v>1.185129487781591e-06</v>
      </c>
      <c r="AG7" t="n">
        <v>0.2915277777777778</v>
      </c>
      <c r="AH7" t="n">
        <v>378055.9518541848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4.8066</v>
      </c>
      <c r="E8" t="n">
        <v>20.8</v>
      </c>
      <c r="F8" t="n">
        <v>18.08</v>
      </c>
      <c r="G8" t="n">
        <v>54.24</v>
      </c>
      <c r="H8" t="n">
        <v>0.88</v>
      </c>
      <c r="I8" t="n">
        <v>20</v>
      </c>
      <c r="J8" t="n">
        <v>141.31</v>
      </c>
      <c r="K8" t="n">
        <v>46.47</v>
      </c>
      <c r="L8" t="n">
        <v>7</v>
      </c>
      <c r="M8" t="n">
        <v>18</v>
      </c>
      <c r="N8" t="n">
        <v>22.85</v>
      </c>
      <c r="O8" t="n">
        <v>17662.75</v>
      </c>
      <c r="P8" t="n">
        <v>185</v>
      </c>
      <c r="Q8" t="n">
        <v>576.25</v>
      </c>
      <c r="R8" t="n">
        <v>56.93</v>
      </c>
      <c r="S8" t="n">
        <v>44.12</v>
      </c>
      <c r="T8" t="n">
        <v>6043.2</v>
      </c>
      <c r="U8" t="n">
        <v>0.77</v>
      </c>
      <c r="V8" t="n">
        <v>0.87</v>
      </c>
      <c r="W8" t="n">
        <v>9.220000000000001</v>
      </c>
      <c r="X8" t="n">
        <v>0.39</v>
      </c>
      <c r="Y8" t="n">
        <v>2</v>
      </c>
      <c r="Z8" t="n">
        <v>10</v>
      </c>
      <c r="AA8" t="n">
        <v>297.941138354119</v>
      </c>
      <c r="AB8" t="n">
        <v>407.6562097314573</v>
      </c>
      <c r="AC8" t="n">
        <v>368.7500732237701</v>
      </c>
      <c r="AD8" t="n">
        <v>297941.138354119</v>
      </c>
      <c r="AE8" t="n">
        <v>407656.2097314573</v>
      </c>
      <c r="AF8" t="n">
        <v>1.195802295688435e-06</v>
      </c>
      <c r="AG8" t="n">
        <v>0.2888888888888889</v>
      </c>
      <c r="AH8" t="n">
        <v>368750.0732237701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4.831</v>
      </c>
      <c r="E9" t="n">
        <v>20.7</v>
      </c>
      <c r="F9" t="n">
        <v>18.03</v>
      </c>
      <c r="G9" t="n">
        <v>60.1</v>
      </c>
      <c r="H9" t="n">
        <v>0.99</v>
      </c>
      <c r="I9" t="n">
        <v>18</v>
      </c>
      <c r="J9" t="n">
        <v>142.68</v>
      </c>
      <c r="K9" t="n">
        <v>46.47</v>
      </c>
      <c r="L9" t="n">
        <v>8</v>
      </c>
      <c r="M9" t="n">
        <v>16</v>
      </c>
      <c r="N9" t="n">
        <v>23.21</v>
      </c>
      <c r="O9" t="n">
        <v>17831.04</v>
      </c>
      <c r="P9" t="n">
        <v>181.42</v>
      </c>
      <c r="Q9" t="n">
        <v>576.3</v>
      </c>
      <c r="R9" t="n">
        <v>55.53</v>
      </c>
      <c r="S9" t="n">
        <v>44.12</v>
      </c>
      <c r="T9" t="n">
        <v>5355.38</v>
      </c>
      <c r="U9" t="n">
        <v>0.79</v>
      </c>
      <c r="V9" t="n">
        <v>0.87</v>
      </c>
      <c r="W9" t="n">
        <v>9.210000000000001</v>
      </c>
      <c r="X9" t="n">
        <v>0.34</v>
      </c>
      <c r="Y9" t="n">
        <v>2</v>
      </c>
      <c r="Z9" t="n">
        <v>10</v>
      </c>
      <c r="AA9" t="n">
        <v>292.1755957661731</v>
      </c>
      <c r="AB9" t="n">
        <v>399.7675400048423</v>
      </c>
      <c r="AC9" t="n">
        <v>361.6142870640457</v>
      </c>
      <c r="AD9" t="n">
        <v>292175.5957661731</v>
      </c>
      <c r="AE9" t="n">
        <v>399767.5400048423</v>
      </c>
      <c r="AF9" t="n">
        <v>1.201872610675078e-06</v>
      </c>
      <c r="AG9" t="n">
        <v>0.2875</v>
      </c>
      <c r="AH9" t="n">
        <v>361614.2870640457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4.8477</v>
      </c>
      <c r="E10" t="n">
        <v>20.63</v>
      </c>
      <c r="F10" t="n">
        <v>18.01</v>
      </c>
      <c r="G10" t="n">
        <v>67.55</v>
      </c>
      <c r="H10" t="n">
        <v>1.11</v>
      </c>
      <c r="I10" t="n">
        <v>16</v>
      </c>
      <c r="J10" t="n">
        <v>144.05</v>
      </c>
      <c r="K10" t="n">
        <v>46.47</v>
      </c>
      <c r="L10" t="n">
        <v>9</v>
      </c>
      <c r="M10" t="n">
        <v>14</v>
      </c>
      <c r="N10" t="n">
        <v>23.58</v>
      </c>
      <c r="O10" t="n">
        <v>17999.83</v>
      </c>
      <c r="P10" t="n">
        <v>177.97</v>
      </c>
      <c r="Q10" t="n">
        <v>576.23</v>
      </c>
      <c r="R10" t="n">
        <v>55.12</v>
      </c>
      <c r="S10" t="n">
        <v>44.12</v>
      </c>
      <c r="T10" t="n">
        <v>5158.5</v>
      </c>
      <c r="U10" t="n">
        <v>0.8</v>
      </c>
      <c r="V10" t="n">
        <v>0.87</v>
      </c>
      <c r="W10" t="n">
        <v>9.199999999999999</v>
      </c>
      <c r="X10" t="n">
        <v>0.32</v>
      </c>
      <c r="Y10" t="n">
        <v>2</v>
      </c>
      <c r="Z10" t="n">
        <v>10</v>
      </c>
      <c r="AA10" t="n">
        <v>287.2075793210284</v>
      </c>
      <c r="AB10" t="n">
        <v>392.9700807311784</v>
      </c>
      <c r="AC10" t="n">
        <v>355.4655677631662</v>
      </c>
      <c r="AD10" t="n">
        <v>287207.5793210284</v>
      </c>
      <c r="AE10" t="n">
        <v>392970.0807311783</v>
      </c>
      <c r="AF10" t="n">
        <v>1.206027293473313e-06</v>
      </c>
      <c r="AG10" t="n">
        <v>0.2865277777777778</v>
      </c>
      <c r="AH10" t="n">
        <v>355465.5677631662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4.879</v>
      </c>
      <c r="E11" t="n">
        <v>20.5</v>
      </c>
      <c r="F11" t="n">
        <v>17.93</v>
      </c>
      <c r="G11" t="n">
        <v>76.86</v>
      </c>
      <c r="H11" t="n">
        <v>1.22</v>
      </c>
      <c r="I11" t="n">
        <v>14</v>
      </c>
      <c r="J11" t="n">
        <v>145.42</v>
      </c>
      <c r="K11" t="n">
        <v>46.47</v>
      </c>
      <c r="L11" t="n">
        <v>10</v>
      </c>
      <c r="M11" t="n">
        <v>12</v>
      </c>
      <c r="N11" t="n">
        <v>23.95</v>
      </c>
      <c r="O11" t="n">
        <v>18169.15</v>
      </c>
      <c r="P11" t="n">
        <v>174.62</v>
      </c>
      <c r="Q11" t="n">
        <v>576.26</v>
      </c>
      <c r="R11" t="n">
        <v>52.68</v>
      </c>
      <c r="S11" t="n">
        <v>44.12</v>
      </c>
      <c r="T11" t="n">
        <v>3946.77</v>
      </c>
      <c r="U11" t="n">
        <v>0.84</v>
      </c>
      <c r="V11" t="n">
        <v>0.88</v>
      </c>
      <c r="W11" t="n">
        <v>9.199999999999999</v>
      </c>
      <c r="X11" t="n">
        <v>0.24</v>
      </c>
      <c r="Y11" t="n">
        <v>2</v>
      </c>
      <c r="Z11" t="n">
        <v>10</v>
      </c>
      <c r="AA11" t="n">
        <v>281.2645180355912</v>
      </c>
      <c r="AB11" t="n">
        <v>384.8385220910837</v>
      </c>
      <c r="AC11" t="n">
        <v>348.1100736669679</v>
      </c>
      <c r="AD11" t="n">
        <v>281264.5180355912</v>
      </c>
      <c r="AE11" t="n">
        <v>384838.5220910837</v>
      </c>
      <c r="AF11" t="n">
        <v>1.21381421392749e-06</v>
      </c>
      <c r="AG11" t="n">
        <v>0.2847222222222222</v>
      </c>
      <c r="AH11" t="n">
        <v>348110.0736669679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4.8865</v>
      </c>
      <c r="E12" t="n">
        <v>20.46</v>
      </c>
      <c r="F12" t="n">
        <v>17.93</v>
      </c>
      <c r="G12" t="n">
        <v>82.76000000000001</v>
      </c>
      <c r="H12" t="n">
        <v>1.33</v>
      </c>
      <c r="I12" t="n">
        <v>13</v>
      </c>
      <c r="J12" t="n">
        <v>146.8</v>
      </c>
      <c r="K12" t="n">
        <v>46.47</v>
      </c>
      <c r="L12" t="n">
        <v>11</v>
      </c>
      <c r="M12" t="n">
        <v>11</v>
      </c>
      <c r="N12" t="n">
        <v>24.33</v>
      </c>
      <c r="O12" t="n">
        <v>18338.99</v>
      </c>
      <c r="P12" t="n">
        <v>170.54</v>
      </c>
      <c r="Q12" t="n">
        <v>576.16</v>
      </c>
      <c r="R12" t="n">
        <v>52.46</v>
      </c>
      <c r="S12" t="n">
        <v>44.12</v>
      </c>
      <c r="T12" t="n">
        <v>3844.98</v>
      </c>
      <c r="U12" t="n">
        <v>0.84</v>
      </c>
      <c r="V12" t="n">
        <v>0.88</v>
      </c>
      <c r="W12" t="n">
        <v>9.199999999999999</v>
      </c>
      <c r="X12" t="n">
        <v>0.24</v>
      </c>
      <c r="Y12" t="n">
        <v>2</v>
      </c>
      <c r="Z12" t="n">
        <v>10</v>
      </c>
      <c r="AA12" t="n">
        <v>276.2911680985725</v>
      </c>
      <c r="AB12" t="n">
        <v>378.0337652985406</v>
      </c>
      <c r="AC12" t="n">
        <v>341.954753312169</v>
      </c>
      <c r="AD12" t="n">
        <v>276291.1680985725</v>
      </c>
      <c r="AE12" t="n">
        <v>378033.7652985406</v>
      </c>
      <c r="AF12" t="n">
        <v>1.215680089435679e-06</v>
      </c>
      <c r="AG12" t="n">
        <v>0.2841666666666667</v>
      </c>
      <c r="AH12" t="n">
        <v>341954.753312169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4.9084</v>
      </c>
      <c r="E13" t="n">
        <v>20.37</v>
      </c>
      <c r="F13" t="n">
        <v>17.89</v>
      </c>
      <c r="G13" t="n">
        <v>97.59999999999999</v>
      </c>
      <c r="H13" t="n">
        <v>1.43</v>
      </c>
      <c r="I13" t="n">
        <v>11</v>
      </c>
      <c r="J13" t="n">
        <v>148.18</v>
      </c>
      <c r="K13" t="n">
        <v>46.47</v>
      </c>
      <c r="L13" t="n">
        <v>12</v>
      </c>
      <c r="M13" t="n">
        <v>9</v>
      </c>
      <c r="N13" t="n">
        <v>24.71</v>
      </c>
      <c r="O13" t="n">
        <v>18509.36</v>
      </c>
      <c r="P13" t="n">
        <v>166.81</v>
      </c>
      <c r="Q13" t="n">
        <v>576.21</v>
      </c>
      <c r="R13" t="n">
        <v>51.13</v>
      </c>
      <c r="S13" t="n">
        <v>44.12</v>
      </c>
      <c r="T13" t="n">
        <v>3189.48</v>
      </c>
      <c r="U13" t="n">
        <v>0.86</v>
      </c>
      <c r="V13" t="n">
        <v>0.88</v>
      </c>
      <c r="W13" t="n">
        <v>9.199999999999999</v>
      </c>
      <c r="X13" t="n">
        <v>0.2</v>
      </c>
      <c r="Y13" t="n">
        <v>2</v>
      </c>
      <c r="Z13" t="n">
        <v>10</v>
      </c>
      <c r="AA13" t="n">
        <v>270.7441325077972</v>
      </c>
      <c r="AB13" t="n">
        <v>370.4440664853029</v>
      </c>
      <c r="AC13" t="n">
        <v>335.0894047014575</v>
      </c>
      <c r="AD13" t="n">
        <v>270744.1325077973</v>
      </c>
      <c r="AE13" t="n">
        <v>370444.0664853029</v>
      </c>
      <c r="AF13" t="n">
        <v>1.221128445919592e-06</v>
      </c>
      <c r="AG13" t="n">
        <v>0.2829166666666667</v>
      </c>
      <c r="AH13" t="n">
        <v>335089.4047014575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4.9063</v>
      </c>
      <c r="E14" t="n">
        <v>20.38</v>
      </c>
      <c r="F14" t="n">
        <v>17.9</v>
      </c>
      <c r="G14" t="n">
        <v>97.65000000000001</v>
      </c>
      <c r="H14" t="n">
        <v>1.54</v>
      </c>
      <c r="I14" t="n">
        <v>11</v>
      </c>
      <c r="J14" t="n">
        <v>149.56</v>
      </c>
      <c r="K14" t="n">
        <v>46.47</v>
      </c>
      <c r="L14" t="n">
        <v>13</v>
      </c>
      <c r="M14" t="n">
        <v>5</v>
      </c>
      <c r="N14" t="n">
        <v>25.1</v>
      </c>
      <c r="O14" t="n">
        <v>18680.25</v>
      </c>
      <c r="P14" t="n">
        <v>163.23</v>
      </c>
      <c r="Q14" t="n">
        <v>576.22</v>
      </c>
      <c r="R14" t="n">
        <v>51.45</v>
      </c>
      <c r="S14" t="n">
        <v>44.12</v>
      </c>
      <c r="T14" t="n">
        <v>3348.76</v>
      </c>
      <c r="U14" t="n">
        <v>0.86</v>
      </c>
      <c r="V14" t="n">
        <v>0.88</v>
      </c>
      <c r="W14" t="n">
        <v>9.199999999999999</v>
      </c>
      <c r="X14" t="n">
        <v>0.21</v>
      </c>
      <c r="Y14" t="n">
        <v>2</v>
      </c>
      <c r="Z14" t="n">
        <v>10</v>
      </c>
      <c r="AA14" t="n">
        <v>266.9350822391679</v>
      </c>
      <c r="AB14" t="n">
        <v>365.2323558643262</v>
      </c>
      <c r="AC14" t="n">
        <v>330.3750924274651</v>
      </c>
      <c r="AD14" t="n">
        <v>266935.0822391679</v>
      </c>
      <c r="AE14" t="n">
        <v>365232.3558643262</v>
      </c>
      <c r="AF14" t="n">
        <v>1.220606000777299e-06</v>
      </c>
      <c r="AG14" t="n">
        <v>0.2830555555555556</v>
      </c>
      <c r="AH14" t="n">
        <v>330375.0924274651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4.9174</v>
      </c>
      <c r="E15" t="n">
        <v>20.34</v>
      </c>
      <c r="F15" t="n">
        <v>17.88</v>
      </c>
      <c r="G15" t="n">
        <v>107.3</v>
      </c>
      <c r="H15" t="n">
        <v>1.64</v>
      </c>
      <c r="I15" t="n">
        <v>10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164.28</v>
      </c>
      <c r="Q15" t="n">
        <v>576.21</v>
      </c>
      <c r="R15" t="n">
        <v>50.61</v>
      </c>
      <c r="S15" t="n">
        <v>44.12</v>
      </c>
      <c r="T15" t="n">
        <v>2935.02</v>
      </c>
      <c r="U15" t="n">
        <v>0.87</v>
      </c>
      <c r="V15" t="n">
        <v>0.88</v>
      </c>
      <c r="W15" t="n">
        <v>9.210000000000001</v>
      </c>
      <c r="X15" t="n">
        <v>0.19</v>
      </c>
      <c r="Y15" t="n">
        <v>2</v>
      </c>
      <c r="Z15" t="n">
        <v>10</v>
      </c>
      <c r="AA15" t="n">
        <v>267.4055737318286</v>
      </c>
      <c r="AB15" t="n">
        <v>365.8761030812043</v>
      </c>
      <c r="AC15" t="n">
        <v>330.9574013134693</v>
      </c>
      <c r="AD15" t="n">
        <v>267405.5737318286</v>
      </c>
      <c r="AE15" t="n">
        <v>365876.1030812043</v>
      </c>
      <c r="AF15" t="n">
        <v>1.22336749652942e-06</v>
      </c>
      <c r="AG15" t="n">
        <v>0.2825</v>
      </c>
      <c r="AH15" t="n">
        <v>330957.4013134693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3.3858</v>
      </c>
      <c r="E2" t="n">
        <v>29.54</v>
      </c>
      <c r="F2" t="n">
        <v>21.55</v>
      </c>
      <c r="G2" t="n">
        <v>6.91</v>
      </c>
      <c r="H2" t="n">
        <v>0.12</v>
      </c>
      <c r="I2" t="n">
        <v>187</v>
      </c>
      <c r="J2" t="n">
        <v>150.44</v>
      </c>
      <c r="K2" t="n">
        <v>49.1</v>
      </c>
      <c r="L2" t="n">
        <v>1</v>
      </c>
      <c r="M2" t="n">
        <v>185</v>
      </c>
      <c r="N2" t="n">
        <v>25.34</v>
      </c>
      <c r="O2" t="n">
        <v>18787.76</v>
      </c>
      <c r="P2" t="n">
        <v>259.66</v>
      </c>
      <c r="Q2" t="n">
        <v>578.14</v>
      </c>
      <c r="R2" t="n">
        <v>163.82</v>
      </c>
      <c r="S2" t="n">
        <v>44.12</v>
      </c>
      <c r="T2" t="n">
        <v>58652.26</v>
      </c>
      <c r="U2" t="n">
        <v>0.27</v>
      </c>
      <c r="V2" t="n">
        <v>0.73</v>
      </c>
      <c r="W2" t="n">
        <v>9.49</v>
      </c>
      <c r="X2" t="n">
        <v>3.82</v>
      </c>
      <c r="Y2" t="n">
        <v>2</v>
      </c>
      <c r="Z2" t="n">
        <v>10</v>
      </c>
      <c r="AA2" t="n">
        <v>574.362919456862</v>
      </c>
      <c r="AB2" t="n">
        <v>785.8686855045414</v>
      </c>
      <c r="AC2" t="n">
        <v>710.8664811336148</v>
      </c>
      <c r="AD2" t="n">
        <v>574362.9194568619</v>
      </c>
      <c r="AE2" t="n">
        <v>785868.6855045414</v>
      </c>
      <c r="AF2" t="n">
        <v>8.253164056647072e-07</v>
      </c>
      <c r="AG2" t="n">
        <v>0.4102777777777777</v>
      </c>
      <c r="AH2" t="n">
        <v>710866.4811336148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4.1317</v>
      </c>
      <c r="E3" t="n">
        <v>24.2</v>
      </c>
      <c r="F3" t="n">
        <v>19.36</v>
      </c>
      <c r="G3" t="n">
        <v>13.83</v>
      </c>
      <c r="H3" t="n">
        <v>0.23</v>
      </c>
      <c r="I3" t="n">
        <v>84</v>
      </c>
      <c r="J3" t="n">
        <v>151.83</v>
      </c>
      <c r="K3" t="n">
        <v>49.1</v>
      </c>
      <c r="L3" t="n">
        <v>2</v>
      </c>
      <c r="M3" t="n">
        <v>82</v>
      </c>
      <c r="N3" t="n">
        <v>25.73</v>
      </c>
      <c r="O3" t="n">
        <v>18959.54</v>
      </c>
      <c r="P3" t="n">
        <v>231.38</v>
      </c>
      <c r="Q3" t="n">
        <v>577.11</v>
      </c>
      <c r="R3" t="n">
        <v>96.84999999999999</v>
      </c>
      <c r="S3" t="n">
        <v>44.12</v>
      </c>
      <c r="T3" t="n">
        <v>25685.17</v>
      </c>
      <c r="U3" t="n">
        <v>0.46</v>
      </c>
      <c r="V3" t="n">
        <v>0.8100000000000001</v>
      </c>
      <c r="W3" t="n">
        <v>9.300000000000001</v>
      </c>
      <c r="X3" t="n">
        <v>1.65</v>
      </c>
      <c r="Y3" t="n">
        <v>2</v>
      </c>
      <c r="Z3" t="n">
        <v>10</v>
      </c>
      <c r="AA3" t="n">
        <v>420.8899688000833</v>
      </c>
      <c r="AB3" t="n">
        <v>575.8802236672097</v>
      </c>
      <c r="AC3" t="n">
        <v>520.9190233733807</v>
      </c>
      <c r="AD3" t="n">
        <v>420889.9688000833</v>
      </c>
      <c r="AE3" t="n">
        <v>575880.2236672097</v>
      </c>
      <c r="AF3" t="n">
        <v>1.007135623275111e-06</v>
      </c>
      <c r="AG3" t="n">
        <v>0.3361111111111111</v>
      </c>
      <c r="AH3" t="n">
        <v>520919.0233733807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4.4099</v>
      </c>
      <c r="E4" t="n">
        <v>22.68</v>
      </c>
      <c r="F4" t="n">
        <v>18.75</v>
      </c>
      <c r="G4" t="n">
        <v>20.83</v>
      </c>
      <c r="H4" t="n">
        <v>0.35</v>
      </c>
      <c r="I4" t="n">
        <v>54</v>
      </c>
      <c r="J4" t="n">
        <v>153.23</v>
      </c>
      <c r="K4" t="n">
        <v>49.1</v>
      </c>
      <c r="L4" t="n">
        <v>3</v>
      </c>
      <c r="M4" t="n">
        <v>52</v>
      </c>
      <c r="N4" t="n">
        <v>26.13</v>
      </c>
      <c r="O4" t="n">
        <v>19131.85</v>
      </c>
      <c r="P4" t="n">
        <v>221.89</v>
      </c>
      <c r="Q4" t="n">
        <v>576.52</v>
      </c>
      <c r="R4" t="n">
        <v>77.63</v>
      </c>
      <c r="S4" t="n">
        <v>44.12</v>
      </c>
      <c r="T4" t="n">
        <v>16223.78</v>
      </c>
      <c r="U4" t="n">
        <v>0.57</v>
      </c>
      <c r="V4" t="n">
        <v>0.84</v>
      </c>
      <c r="W4" t="n">
        <v>9.27</v>
      </c>
      <c r="X4" t="n">
        <v>1.05</v>
      </c>
      <c r="Y4" t="n">
        <v>2</v>
      </c>
      <c r="Z4" t="n">
        <v>10</v>
      </c>
      <c r="AA4" t="n">
        <v>379.3824243137415</v>
      </c>
      <c r="AB4" t="n">
        <v>519.0877701173724</v>
      </c>
      <c r="AC4" t="n">
        <v>469.5467618816307</v>
      </c>
      <c r="AD4" t="n">
        <v>379382.4243137414</v>
      </c>
      <c r="AE4" t="n">
        <v>519087.7701173724</v>
      </c>
      <c r="AF4" t="n">
        <v>1.074949145649711e-06</v>
      </c>
      <c r="AG4" t="n">
        <v>0.315</v>
      </c>
      <c r="AH4" t="n">
        <v>469546.7618816307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4.5459</v>
      </c>
      <c r="E5" t="n">
        <v>22</v>
      </c>
      <c r="F5" t="n">
        <v>18.5</v>
      </c>
      <c r="G5" t="n">
        <v>27.75</v>
      </c>
      <c r="H5" t="n">
        <v>0.46</v>
      </c>
      <c r="I5" t="n">
        <v>40</v>
      </c>
      <c r="J5" t="n">
        <v>154.63</v>
      </c>
      <c r="K5" t="n">
        <v>49.1</v>
      </c>
      <c r="L5" t="n">
        <v>4</v>
      </c>
      <c r="M5" t="n">
        <v>38</v>
      </c>
      <c r="N5" t="n">
        <v>26.53</v>
      </c>
      <c r="O5" t="n">
        <v>19304.72</v>
      </c>
      <c r="P5" t="n">
        <v>216.6</v>
      </c>
      <c r="Q5" t="n">
        <v>576.66</v>
      </c>
      <c r="R5" t="n">
        <v>69.81</v>
      </c>
      <c r="S5" t="n">
        <v>44.12</v>
      </c>
      <c r="T5" t="n">
        <v>12386.48</v>
      </c>
      <c r="U5" t="n">
        <v>0.63</v>
      </c>
      <c r="V5" t="n">
        <v>0.85</v>
      </c>
      <c r="W5" t="n">
        <v>9.25</v>
      </c>
      <c r="X5" t="n">
        <v>0.8</v>
      </c>
      <c r="Y5" t="n">
        <v>2</v>
      </c>
      <c r="Z5" t="n">
        <v>10</v>
      </c>
      <c r="AA5" t="n">
        <v>360.4174232650527</v>
      </c>
      <c r="AB5" t="n">
        <v>493.1390190057601</v>
      </c>
      <c r="AC5" t="n">
        <v>446.0745231568097</v>
      </c>
      <c r="AD5" t="n">
        <v>360417.4232650527</v>
      </c>
      <c r="AE5" t="n">
        <v>493139.0190057601</v>
      </c>
      <c r="AF5" t="n">
        <v>1.108100256515799e-06</v>
      </c>
      <c r="AG5" t="n">
        <v>0.3055555555555556</v>
      </c>
      <c r="AH5" t="n">
        <v>446074.5231568097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4.6347</v>
      </c>
      <c r="E6" t="n">
        <v>21.58</v>
      </c>
      <c r="F6" t="n">
        <v>18.32</v>
      </c>
      <c r="G6" t="n">
        <v>34.35</v>
      </c>
      <c r="H6" t="n">
        <v>0.57</v>
      </c>
      <c r="I6" t="n">
        <v>32</v>
      </c>
      <c r="J6" t="n">
        <v>156.03</v>
      </c>
      <c r="K6" t="n">
        <v>49.1</v>
      </c>
      <c r="L6" t="n">
        <v>5</v>
      </c>
      <c r="M6" t="n">
        <v>30</v>
      </c>
      <c r="N6" t="n">
        <v>26.94</v>
      </c>
      <c r="O6" t="n">
        <v>19478.15</v>
      </c>
      <c r="P6" t="n">
        <v>212.11</v>
      </c>
      <c r="Q6" t="n">
        <v>576.34</v>
      </c>
      <c r="R6" t="n">
        <v>64.54000000000001</v>
      </c>
      <c r="S6" t="n">
        <v>44.12</v>
      </c>
      <c r="T6" t="n">
        <v>9787.129999999999</v>
      </c>
      <c r="U6" t="n">
        <v>0.68</v>
      </c>
      <c r="V6" t="n">
        <v>0.86</v>
      </c>
      <c r="W6" t="n">
        <v>9.23</v>
      </c>
      <c r="X6" t="n">
        <v>0.63</v>
      </c>
      <c r="Y6" t="n">
        <v>2</v>
      </c>
      <c r="Z6" t="n">
        <v>10</v>
      </c>
      <c r="AA6" t="n">
        <v>347.3312005026324</v>
      </c>
      <c r="AB6" t="n">
        <v>475.2338716988137</v>
      </c>
      <c r="AC6" t="n">
        <v>429.8782179788062</v>
      </c>
      <c r="AD6" t="n">
        <v>347331.2005026324</v>
      </c>
      <c r="AE6" t="n">
        <v>475233.8716988137</v>
      </c>
      <c r="AF6" t="n">
        <v>1.129745981846009e-06</v>
      </c>
      <c r="AG6" t="n">
        <v>0.2997222222222222</v>
      </c>
      <c r="AH6" t="n">
        <v>429878.2179788062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4.7053</v>
      </c>
      <c r="E7" t="n">
        <v>21.25</v>
      </c>
      <c r="F7" t="n">
        <v>18.18</v>
      </c>
      <c r="G7" t="n">
        <v>41.96</v>
      </c>
      <c r="H7" t="n">
        <v>0.67</v>
      </c>
      <c r="I7" t="n">
        <v>26</v>
      </c>
      <c r="J7" t="n">
        <v>157.44</v>
      </c>
      <c r="K7" t="n">
        <v>49.1</v>
      </c>
      <c r="L7" t="n">
        <v>6</v>
      </c>
      <c r="M7" t="n">
        <v>24</v>
      </c>
      <c r="N7" t="n">
        <v>27.35</v>
      </c>
      <c r="O7" t="n">
        <v>19652.13</v>
      </c>
      <c r="P7" t="n">
        <v>208.14</v>
      </c>
      <c r="Q7" t="n">
        <v>576.35</v>
      </c>
      <c r="R7" t="n">
        <v>60.22</v>
      </c>
      <c r="S7" t="n">
        <v>44.12</v>
      </c>
      <c r="T7" t="n">
        <v>7658.89</v>
      </c>
      <c r="U7" t="n">
        <v>0.73</v>
      </c>
      <c r="V7" t="n">
        <v>0.87</v>
      </c>
      <c r="W7" t="n">
        <v>9.220000000000001</v>
      </c>
      <c r="X7" t="n">
        <v>0.49</v>
      </c>
      <c r="Y7" t="n">
        <v>2</v>
      </c>
      <c r="Z7" t="n">
        <v>10</v>
      </c>
      <c r="AA7" t="n">
        <v>336.8322653208925</v>
      </c>
      <c r="AB7" t="n">
        <v>460.8687654028266</v>
      </c>
      <c r="AC7" t="n">
        <v>416.8840972661548</v>
      </c>
      <c r="AD7" t="n">
        <v>336832.2653208925</v>
      </c>
      <c r="AE7" t="n">
        <v>460868.7654028266</v>
      </c>
      <c r="AF7" t="n">
        <v>1.146955308516199e-06</v>
      </c>
      <c r="AG7" t="n">
        <v>0.2951388888888889</v>
      </c>
      <c r="AH7" t="n">
        <v>416884.0972661548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4.7466</v>
      </c>
      <c r="E8" t="n">
        <v>21.07</v>
      </c>
      <c r="F8" t="n">
        <v>18.12</v>
      </c>
      <c r="G8" t="n">
        <v>49.42</v>
      </c>
      <c r="H8" t="n">
        <v>0.78</v>
      </c>
      <c r="I8" t="n">
        <v>22</v>
      </c>
      <c r="J8" t="n">
        <v>158.86</v>
      </c>
      <c r="K8" t="n">
        <v>49.1</v>
      </c>
      <c r="L8" t="n">
        <v>7</v>
      </c>
      <c r="M8" t="n">
        <v>20</v>
      </c>
      <c r="N8" t="n">
        <v>27.77</v>
      </c>
      <c r="O8" t="n">
        <v>19826.68</v>
      </c>
      <c r="P8" t="n">
        <v>204.8</v>
      </c>
      <c r="Q8" t="n">
        <v>576.39</v>
      </c>
      <c r="R8" t="n">
        <v>58.16</v>
      </c>
      <c r="S8" t="n">
        <v>44.12</v>
      </c>
      <c r="T8" t="n">
        <v>6650.66</v>
      </c>
      <c r="U8" t="n">
        <v>0.76</v>
      </c>
      <c r="V8" t="n">
        <v>0.87</v>
      </c>
      <c r="W8" t="n">
        <v>9.220000000000001</v>
      </c>
      <c r="X8" t="n">
        <v>0.42</v>
      </c>
      <c r="Y8" t="n">
        <v>2</v>
      </c>
      <c r="Z8" t="n">
        <v>10</v>
      </c>
      <c r="AA8" t="n">
        <v>329.780687495938</v>
      </c>
      <c r="AB8" t="n">
        <v>451.2204855290662</v>
      </c>
      <c r="AC8" t="n">
        <v>408.1566356821002</v>
      </c>
      <c r="AD8" t="n">
        <v>329780.687495938</v>
      </c>
      <c r="AE8" t="n">
        <v>451220.4855290662</v>
      </c>
      <c r="AF8" t="n">
        <v>1.157022520860092e-06</v>
      </c>
      <c r="AG8" t="n">
        <v>0.2926388888888889</v>
      </c>
      <c r="AH8" t="n">
        <v>408156.6356821002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4.7698</v>
      </c>
      <c r="E9" t="n">
        <v>20.97</v>
      </c>
      <c r="F9" t="n">
        <v>18.08</v>
      </c>
      <c r="G9" t="n">
        <v>54.23</v>
      </c>
      <c r="H9" t="n">
        <v>0.88</v>
      </c>
      <c r="I9" t="n">
        <v>20</v>
      </c>
      <c r="J9" t="n">
        <v>160.28</v>
      </c>
      <c r="K9" t="n">
        <v>49.1</v>
      </c>
      <c r="L9" t="n">
        <v>8</v>
      </c>
      <c r="M9" t="n">
        <v>18</v>
      </c>
      <c r="N9" t="n">
        <v>28.19</v>
      </c>
      <c r="O9" t="n">
        <v>20001.93</v>
      </c>
      <c r="P9" t="n">
        <v>201.81</v>
      </c>
      <c r="Q9" t="n">
        <v>576.3</v>
      </c>
      <c r="R9" t="n">
        <v>56.97</v>
      </c>
      <c r="S9" t="n">
        <v>44.12</v>
      </c>
      <c r="T9" t="n">
        <v>6063.44</v>
      </c>
      <c r="U9" t="n">
        <v>0.77</v>
      </c>
      <c r="V9" t="n">
        <v>0.87</v>
      </c>
      <c r="W9" t="n">
        <v>9.210000000000001</v>
      </c>
      <c r="X9" t="n">
        <v>0.38</v>
      </c>
      <c r="Y9" t="n">
        <v>2</v>
      </c>
      <c r="Z9" t="n">
        <v>10</v>
      </c>
      <c r="AA9" t="n">
        <v>324.570389739227</v>
      </c>
      <c r="AB9" t="n">
        <v>444.0915262762197</v>
      </c>
      <c r="AC9" t="n">
        <v>401.7080542947883</v>
      </c>
      <c r="AD9" t="n">
        <v>324570.389739227</v>
      </c>
      <c r="AE9" t="n">
        <v>444091.5262762198</v>
      </c>
      <c r="AF9" t="n">
        <v>1.162677710360778e-06</v>
      </c>
      <c r="AG9" t="n">
        <v>0.29125</v>
      </c>
      <c r="AH9" t="n">
        <v>401708.0542947883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4.8077</v>
      </c>
      <c r="E10" t="n">
        <v>20.8</v>
      </c>
      <c r="F10" t="n">
        <v>18</v>
      </c>
      <c r="G10" t="n">
        <v>63.54</v>
      </c>
      <c r="H10" t="n">
        <v>0.99</v>
      </c>
      <c r="I10" t="n">
        <v>17</v>
      </c>
      <c r="J10" t="n">
        <v>161.71</v>
      </c>
      <c r="K10" t="n">
        <v>49.1</v>
      </c>
      <c r="L10" t="n">
        <v>9</v>
      </c>
      <c r="M10" t="n">
        <v>15</v>
      </c>
      <c r="N10" t="n">
        <v>28.61</v>
      </c>
      <c r="O10" t="n">
        <v>20177.64</v>
      </c>
      <c r="P10" t="n">
        <v>198.57</v>
      </c>
      <c r="Q10" t="n">
        <v>576.28</v>
      </c>
      <c r="R10" t="n">
        <v>54.79</v>
      </c>
      <c r="S10" t="n">
        <v>44.12</v>
      </c>
      <c r="T10" t="n">
        <v>4987.89</v>
      </c>
      <c r="U10" t="n">
        <v>0.8100000000000001</v>
      </c>
      <c r="V10" t="n">
        <v>0.87</v>
      </c>
      <c r="W10" t="n">
        <v>9.199999999999999</v>
      </c>
      <c r="X10" t="n">
        <v>0.31</v>
      </c>
      <c r="Y10" t="n">
        <v>2</v>
      </c>
      <c r="Z10" t="n">
        <v>10</v>
      </c>
      <c r="AA10" t="n">
        <v>317.9542221532295</v>
      </c>
      <c r="AB10" t="n">
        <v>435.0389939003445</v>
      </c>
      <c r="AC10" t="n">
        <v>393.5194829035576</v>
      </c>
      <c r="AD10" t="n">
        <v>317954.2221532295</v>
      </c>
      <c r="AE10" t="n">
        <v>435038.9939003445</v>
      </c>
      <c r="AF10" t="n">
        <v>1.171916144933018e-06</v>
      </c>
      <c r="AG10" t="n">
        <v>0.2888888888888889</v>
      </c>
      <c r="AH10" t="n">
        <v>393519.4829035576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4.8272</v>
      </c>
      <c r="E11" t="n">
        <v>20.72</v>
      </c>
      <c r="F11" t="n">
        <v>17.98</v>
      </c>
      <c r="G11" t="n">
        <v>71.93000000000001</v>
      </c>
      <c r="H11" t="n">
        <v>1.09</v>
      </c>
      <c r="I11" t="n">
        <v>15</v>
      </c>
      <c r="J11" t="n">
        <v>163.13</v>
      </c>
      <c r="K11" t="n">
        <v>49.1</v>
      </c>
      <c r="L11" t="n">
        <v>10</v>
      </c>
      <c r="M11" t="n">
        <v>13</v>
      </c>
      <c r="N11" t="n">
        <v>29.04</v>
      </c>
      <c r="O11" t="n">
        <v>20353.94</v>
      </c>
      <c r="P11" t="n">
        <v>195.35</v>
      </c>
      <c r="Q11" t="n">
        <v>576.27</v>
      </c>
      <c r="R11" t="n">
        <v>54.17</v>
      </c>
      <c r="S11" t="n">
        <v>44.12</v>
      </c>
      <c r="T11" t="n">
        <v>4688.5</v>
      </c>
      <c r="U11" t="n">
        <v>0.8100000000000001</v>
      </c>
      <c r="V11" t="n">
        <v>0.88</v>
      </c>
      <c r="W11" t="n">
        <v>9.199999999999999</v>
      </c>
      <c r="X11" t="n">
        <v>0.29</v>
      </c>
      <c r="Y11" t="n">
        <v>2</v>
      </c>
      <c r="Z11" t="n">
        <v>10</v>
      </c>
      <c r="AA11" t="n">
        <v>312.9462339671568</v>
      </c>
      <c r="AB11" t="n">
        <v>428.186843527314</v>
      </c>
      <c r="AC11" t="n">
        <v>387.3212921450757</v>
      </c>
      <c r="AD11" t="n">
        <v>312946.2339671568</v>
      </c>
      <c r="AE11" t="n">
        <v>428186.843527314</v>
      </c>
      <c r="AF11" t="n">
        <v>1.176669429211612e-06</v>
      </c>
      <c r="AG11" t="n">
        <v>0.2877777777777777</v>
      </c>
      <c r="AH11" t="n">
        <v>387321.2921450757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4.8429</v>
      </c>
      <c r="E12" t="n">
        <v>20.65</v>
      </c>
      <c r="F12" t="n">
        <v>17.94</v>
      </c>
      <c r="G12" t="n">
        <v>76.91</v>
      </c>
      <c r="H12" t="n">
        <v>1.18</v>
      </c>
      <c r="I12" t="n">
        <v>14</v>
      </c>
      <c r="J12" t="n">
        <v>164.57</v>
      </c>
      <c r="K12" t="n">
        <v>49.1</v>
      </c>
      <c r="L12" t="n">
        <v>11</v>
      </c>
      <c r="M12" t="n">
        <v>12</v>
      </c>
      <c r="N12" t="n">
        <v>29.47</v>
      </c>
      <c r="O12" t="n">
        <v>20530.82</v>
      </c>
      <c r="P12" t="n">
        <v>193.16</v>
      </c>
      <c r="Q12" t="n">
        <v>576.24</v>
      </c>
      <c r="R12" t="n">
        <v>52.67</v>
      </c>
      <c r="S12" t="n">
        <v>44.12</v>
      </c>
      <c r="T12" t="n">
        <v>3944.72</v>
      </c>
      <c r="U12" t="n">
        <v>0.84</v>
      </c>
      <c r="V12" t="n">
        <v>0.88</v>
      </c>
      <c r="W12" t="n">
        <v>9.210000000000001</v>
      </c>
      <c r="X12" t="n">
        <v>0.25</v>
      </c>
      <c r="Y12" t="n">
        <v>2</v>
      </c>
      <c r="Z12" t="n">
        <v>10</v>
      </c>
      <c r="AA12" t="n">
        <v>309.2760665215427</v>
      </c>
      <c r="AB12" t="n">
        <v>423.1651585118646</v>
      </c>
      <c r="AC12" t="n">
        <v>382.7788696995216</v>
      </c>
      <c r="AD12" t="n">
        <v>309276.0665215427</v>
      </c>
      <c r="AE12" t="n">
        <v>423165.1585118646</v>
      </c>
      <c r="AF12" t="n">
        <v>1.1804964324513e-06</v>
      </c>
      <c r="AG12" t="n">
        <v>0.2868055555555555</v>
      </c>
      <c r="AH12" t="n">
        <v>382778.8696995216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4.8516</v>
      </c>
      <c r="E13" t="n">
        <v>20.61</v>
      </c>
      <c r="F13" t="n">
        <v>17.94</v>
      </c>
      <c r="G13" t="n">
        <v>82.79000000000001</v>
      </c>
      <c r="H13" t="n">
        <v>1.28</v>
      </c>
      <c r="I13" t="n">
        <v>13</v>
      </c>
      <c r="J13" t="n">
        <v>166.01</v>
      </c>
      <c r="K13" t="n">
        <v>49.1</v>
      </c>
      <c r="L13" t="n">
        <v>12</v>
      </c>
      <c r="M13" t="n">
        <v>11</v>
      </c>
      <c r="N13" t="n">
        <v>29.91</v>
      </c>
      <c r="O13" t="n">
        <v>20708.3</v>
      </c>
      <c r="P13" t="n">
        <v>190.02</v>
      </c>
      <c r="Q13" t="n">
        <v>576.1900000000001</v>
      </c>
      <c r="R13" t="n">
        <v>52.74</v>
      </c>
      <c r="S13" t="n">
        <v>44.12</v>
      </c>
      <c r="T13" t="n">
        <v>3983.92</v>
      </c>
      <c r="U13" t="n">
        <v>0.84</v>
      </c>
      <c r="V13" t="n">
        <v>0.88</v>
      </c>
      <c r="W13" t="n">
        <v>9.199999999999999</v>
      </c>
      <c r="X13" t="n">
        <v>0.25</v>
      </c>
      <c r="Y13" t="n">
        <v>2</v>
      </c>
      <c r="Z13" t="n">
        <v>10</v>
      </c>
      <c r="AA13" t="n">
        <v>305.2021741203885</v>
      </c>
      <c r="AB13" t="n">
        <v>417.5910792011571</v>
      </c>
      <c r="AC13" t="n">
        <v>377.7367726949586</v>
      </c>
      <c r="AD13" t="n">
        <v>305202.1741203885</v>
      </c>
      <c r="AE13" t="n">
        <v>417591.0792011571</v>
      </c>
      <c r="AF13" t="n">
        <v>1.182617128514057e-06</v>
      </c>
      <c r="AG13" t="n">
        <v>0.28625</v>
      </c>
      <c r="AH13" t="n">
        <v>377736.7726949585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4.8628</v>
      </c>
      <c r="E14" t="n">
        <v>20.56</v>
      </c>
      <c r="F14" t="n">
        <v>17.92</v>
      </c>
      <c r="G14" t="n">
        <v>89.61</v>
      </c>
      <c r="H14" t="n">
        <v>1.38</v>
      </c>
      <c r="I14" t="n">
        <v>12</v>
      </c>
      <c r="J14" t="n">
        <v>167.45</v>
      </c>
      <c r="K14" t="n">
        <v>49.1</v>
      </c>
      <c r="L14" t="n">
        <v>13</v>
      </c>
      <c r="M14" t="n">
        <v>10</v>
      </c>
      <c r="N14" t="n">
        <v>30.36</v>
      </c>
      <c r="O14" t="n">
        <v>20886.38</v>
      </c>
      <c r="P14" t="n">
        <v>187.08</v>
      </c>
      <c r="Q14" t="n">
        <v>576.1799999999999</v>
      </c>
      <c r="R14" t="n">
        <v>52.35</v>
      </c>
      <c r="S14" t="n">
        <v>44.12</v>
      </c>
      <c r="T14" t="n">
        <v>3793.2</v>
      </c>
      <c r="U14" t="n">
        <v>0.84</v>
      </c>
      <c r="V14" t="n">
        <v>0.88</v>
      </c>
      <c r="W14" t="n">
        <v>9.199999999999999</v>
      </c>
      <c r="X14" t="n">
        <v>0.23</v>
      </c>
      <c r="Y14" t="n">
        <v>2</v>
      </c>
      <c r="Z14" t="n">
        <v>10</v>
      </c>
      <c r="AA14" t="n">
        <v>301.1131815014278</v>
      </c>
      <c r="AB14" t="n">
        <v>411.9963391062723</v>
      </c>
      <c r="AC14" t="n">
        <v>372.6759867424626</v>
      </c>
      <c r="AD14" t="n">
        <v>301113.1815014278</v>
      </c>
      <c r="AE14" t="n">
        <v>411996.3391062723</v>
      </c>
      <c r="AF14" t="n">
        <v>1.185347219997146e-06</v>
      </c>
      <c r="AG14" t="n">
        <v>0.2855555555555556</v>
      </c>
      <c r="AH14" t="n">
        <v>372675.9867424626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4.8771</v>
      </c>
      <c r="E15" t="n">
        <v>20.5</v>
      </c>
      <c r="F15" t="n">
        <v>17.89</v>
      </c>
      <c r="G15" t="n">
        <v>97.59</v>
      </c>
      <c r="H15" t="n">
        <v>1.47</v>
      </c>
      <c r="I15" t="n">
        <v>11</v>
      </c>
      <c r="J15" t="n">
        <v>168.9</v>
      </c>
      <c r="K15" t="n">
        <v>49.1</v>
      </c>
      <c r="L15" t="n">
        <v>14</v>
      </c>
      <c r="M15" t="n">
        <v>9</v>
      </c>
      <c r="N15" t="n">
        <v>30.81</v>
      </c>
      <c r="O15" t="n">
        <v>21065.06</v>
      </c>
      <c r="P15" t="n">
        <v>183.87</v>
      </c>
      <c r="Q15" t="n">
        <v>576.2</v>
      </c>
      <c r="R15" t="n">
        <v>51.28</v>
      </c>
      <c r="S15" t="n">
        <v>44.12</v>
      </c>
      <c r="T15" t="n">
        <v>3263.12</v>
      </c>
      <c r="U15" t="n">
        <v>0.86</v>
      </c>
      <c r="V15" t="n">
        <v>0.88</v>
      </c>
      <c r="W15" t="n">
        <v>9.199999999999999</v>
      </c>
      <c r="X15" t="n">
        <v>0.2</v>
      </c>
      <c r="Y15" t="n">
        <v>2</v>
      </c>
      <c r="Z15" t="n">
        <v>10</v>
      </c>
      <c r="AA15" t="n">
        <v>296.5044410010053</v>
      </c>
      <c r="AB15" t="n">
        <v>405.6904570303132</v>
      </c>
      <c r="AC15" t="n">
        <v>366.9719292014719</v>
      </c>
      <c r="AD15" t="n">
        <v>296504.4410010053</v>
      </c>
      <c r="AE15" t="n">
        <v>405690.4570303131</v>
      </c>
      <c r="AF15" t="n">
        <v>1.188832961801448e-06</v>
      </c>
      <c r="AG15" t="n">
        <v>0.2847222222222222</v>
      </c>
      <c r="AH15" t="n">
        <v>366971.9292014719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4.8894</v>
      </c>
      <c r="E16" t="n">
        <v>20.45</v>
      </c>
      <c r="F16" t="n">
        <v>17.87</v>
      </c>
      <c r="G16" t="n">
        <v>107.22</v>
      </c>
      <c r="H16" t="n">
        <v>1.56</v>
      </c>
      <c r="I16" t="n">
        <v>10</v>
      </c>
      <c r="J16" t="n">
        <v>170.35</v>
      </c>
      <c r="K16" t="n">
        <v>49.1</v>
      </c>
      <c r="L16" t="n">
        <v>15</v>
      </c>
      <c r="M16" t="n">
        <v>8</v>
      </c>
      <c r="N16" t="n">
        <v>31.26</v>
      </c>
      <c r="O16" t="n">
        <v>21244.37</v>
      </c>
      <c r="P16" t="n">
        <v>181.49</v>
      </c>
      <c r="Q16" t="n">
        <v>576.2</v>
      </c>
      <c r="R16" t="n">
        <v>50.58</v>
      </c>
      <c r="S16" t="n">
        <v>44.12</v>
      </c>
      <c r="T16" t="n">
        <v>2918.59</v>
      </c>
      <c r="U16" t="n">
        <v>0.87</v>
      </c>
      <c r="V16" t="n">
        <v>0.88</v>
      </c>
      <c r="W16" t="n">
        <v>9.199999999999999</v>
      </c>
      <c r="X16" t="n">
        <v>0.18</v>
      </c>
      <c r="Y16" t="n">
        <v>2</v>
      </c>
      <c r="Z16" t="n">
        <v>10</v>
      </c>
      <c r="AA16" t="n">
        <v>293.0147492575672</v>
      </c>
      <c r="AB16" t="n">
        <v>400.915706832607</v>
      </c>
      <c r="AC16" t="n">
        <v>362.6528744612307</v>
      </c>
      <c r="AD16" t="n">
        <v>293014.7492575672</v>
      </c>
      <c r="AE16" t="n">
        <v>400915.706832607</v>
      </c>
      <c r="AF16" t="n">
        <v>1.191831187269484e-06</v>
      </c>
      <c r="AG16" t="n">
        <v>0.2840277777777778</v>
      </c>
      <c r="AH16" t="n">
        <v>362652.8744612308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4.9015</v>
      </c>
      <c r="E17" t="n">
        <v>20.4</v>
      </c>
      <c r="F17" t="n">
        <v>17.85</v>
      </c>
      <c r="G17" t="n">
        <v>119</v>
      </c>
      <c r="H17" t="n">
        <v>1.65</v>
      </c>
      <c r="I17" t="n">
        <v>9</v>
      </c>
      <c r="J17" t="n">
        <v>171.81</v>
      </c>
      <c r="K17" t="n">
        <v>49.1</v>
      </c>
      <c r="L17" t="n">
        <v>16</v>
      </c>
      <c r="M17" t="n">
        <v>5</v>
      </c>
      <c r="N17" t="n">
        <v>31.72</v>
      </c>
      <c r="O17" t="n">
        <v>21424.29</v>
      </c>
      <c r="P17" t="n">
        <v>177.16</v>
      </c>
      <c r="Q17" t="n">
        <v>576.2</v>
      </c>
      <c r="R17" t="n">
        <v>50.02</v>
      </c>
      <c r="S17" t="n">
        <v>44.12</v>
      </c>
      <c r="T17" t="n">
        <v>2642.79</v>
      </c>
      <c r="U17" t="n">
        <v>0.88</v>
      </c>
      <c r="V17" t="n">
        <v>0.88</v>
      </c>
      <c r="W17" t="n">
        <v>9.19</v>
      </c>
      <c r="X17" t="n">
        <v>0.16</v>
      </c>
      <c r="Y17" t="n">
        <v>2</v>
      </c>
      <c r="Z17" t="n">
        <v>10</v>
      </c>
      <c r="AA17" t="n">
        <v>287.3892554264589</v>
      </c>
      <c r="AB17" t="n">
        <v>393.2186579936125</v>
      </c>
      <c r="AC17" t="n">
        <v>355.6904211605539</v>
      </c>
      <c r="AD17" t="n">
        <v>287389.2554264589</v>
      </c>
      <c r="AE17" t="n">
        <v>393218.6579936125</v>
      </c>
      <c r="AF17" t="n">
        <v>1.194780661103893e-06</v>
      </c>
      <c r="AG17" t="n">
        <v>0.2833333333333333</v>
      </c>
      <c r="AH17" t="n">
        <v>355690.4211605539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4.8978</v>
      </c>
      <c r="E18" t="n">
        <v>20.42</v>
      </c>
      <c r="F18" t="n">
        <v>17.87</v>
      </c>
      <c r="G18" t="n">
        <v>119.11</v>
      </c>
      <c r="H18" t="n">
        <v>1.74</v>
      </c>
      <c r="I18" t="n">
        <v>9</v>
      </c>
      <c r="J18" t="n">
        <v>173.28</v>
      </c>
      <c r="K18" t="n">
        <v>49.1</v>
      </c>
      <c r="L18" t="n">
        <v>17</v>
      </c>
      <c r="M18" t="n">
        <v>0</v>
      </c>
      <c r="N18" t="n">
        <v>32.18</v>
      </c>
      <c r="O18" t="n">
        <v>21604.83</v>
      </c>
      <c r="P18" t="n">
        <v>178.02</v>
      </c>
      <c r="Q18" t="n">
        <v>576.27</v>
      </c>
      <c r="R18" t="n">
        <v>50.26</v>
      </c>
      <c r="S18" t="n">
        <v>44.12</v>
      </c>
      <c r="T18" t="n">
        <v>2766.36</v>
      </c>
      <c r="U18" t="n">
        <v>0.88</v>
      </c>
      <c r="V18" t="n">
        <v>0.88</v>
      </c>
      <c r="W18" t="n">
        <v>9.199999999999999</v>
      </c>
      <c r="X18" t="n">
        <v>0.17</v>
      </c>
      <c r="Y18" t="n">
        <v>2</v>
      </c>
      <c r="Z18" t="n">
        <v>10</v>
      </c>
      <c r="AA18" t="n">
        <v>288.6597156857583</v>
      </c>
      <c r="AB18" t="n">
        <v>394.9569577691369</v>
      </c>
      <c r="AC18" t="n">
        <v>357.2628200452214</v>
      </c>
      <c r="AD18" t="n">
        <v>288659.7156857583</v>
      </c>
      <c r="AE18" t="n">
        <v>394956.9577691369</v>
      </c>
      <c r="AF18" t="n">
        <v>1.193878755881801e-06</v>
      </c>
      <c r="AG18" t="n">
        <v>0.2836111111111111</v>
      </c>
      <c r="AH18" t="n">
        <v>357262.8200452214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3.0438</v>
      </c>
      <c r="E2" t="n">
        <v>32.85</v>
      </c>
      <c r="F2" t="n">
        <v>22.2</v>
      </c>
      <c r="G2" t="n">
        <v>6.05</v>
      </c>
      <c r="H2" t="n">
        <v>0.1</v>
      </c>
      <c r="I2" t="n">
        <v>220</v>
      </c>
      <c r="J2" t="n">
        <v>185.69</v>
      </c>
      <c r="K2" t="n">
        <v>53.44</v>
      </c>
      <c r="L2" t="n">
        <v>1</v>
      </c>
      <c r="M2" t="n">
        <v>218</v>
      </c>
      <c r="N2" t="n">
        <v>36.26</v>
      </c>
      <c r="O2" t="n">
        <v>23136.14</v>
      </c>
      <c r="P2" t="n">
        <v>306.23</v>
      </c>
      <c r="Q2" t="n">
        <v>578.35</v>
      </c>
      <c r="R2" t="n">
        <v>184.72</v>
      </c>
      <c r="S2" t="n">
        <v>44.12</v>
      </c>
      <c r="T2" t="n">
        <v>68940.53999999999</v>
      </c>
      <c r="U2" t="n">
        <v>0.24</v>
      </c>
      <c r="V2" t="n">
        <v>0.71</v>
      </c>
      <c r="W2" t="n">
        <v>9.529999999999999</v>
      </c>
      <c r="X2" t="n">
        <v>4.47</v>
      </c>
      <c r="Y2" t="n">
        <v>2</v>
      </c>
      <c r="Z2" t="n">
        <v>10</v>
      </c>
      <c r="AA2" t="n">
        <v>744.8561158508153</v>
      </c>
      <c r="AB2" t="n">
        <v>1019.144998439723</v>
      </c>
      <c r="AC2" t="n">
        <v>921.8792301676244</v>
      </c>
      <c r="AD2" t="n">
        <v>744856.1158508153</v>
      </c>
      <c r="AE2" t="n">
        <v>1019144.998439723</v>
      </c>
      <c r="AF2" t="n">
        <v>7.161483460392022e-07</v>
      </c>
      <c r="AG2" t="n">
        <v>0.45625</v>
      </c>
      <c r="AH2" t="n">
        <v>921879.2301676244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3.8796</v>
      </c>
      <c r="E3" t="n">
        <v>25.78</v>
      </c>
      <c r="F3" t="n">
        <v>19.66</v>
      </c>
      <c r="G3" t="n">
        <v>12.04</v>
      </c>
      <c r="H3" t="n">
        <v>0.19</v>
      </c>
      <c r="I3" t="n">
        <v>98</v>
      </c>
      <c r="J3" t="n">
        <v>187.21</v>
      </c>
      <c r="K3" t="n">
        <v>53.44</v>
      </c>
      <c r="L3" t="n">
        <v>2</v>
      </c>
      <c r="M3" t="n">
        <v>96</v>
      </c>
      <c r="N3" t="n">
        <v>36.77</v>
      </c>
      <c r="O3" t="n">
        <v>23322.88</v>
      </c>
      <c r="P3" t="n">
        <v>270.01</v>
      </c>
      <c r="Q3" t="n">
        <v>577.52</v>
      </c>
      <c r="R3" t="n">
        <v>106.07</v>
      </c>
      <c r="S3" t="n">
        <v>44.12</v>
      </c>
      <c r="T3" t="n">
        <v>30221.51</v>
      </c>
      <c r="U3" t="n">
        <v>0.42</v>
      </c>
      <c r="V3" t="n">
        <v>0.8</v>
      </c>
      <c r="W3" t="n">
        <v>9.33</v>
      </c>
      <c r="X3" t="n">
        <v>1.95</v>
      </c>
      <c r="Y3" t="n">
        <v>2</v>
      </c>
      <c r="Z3" t="n">
        <v>10</v>
      </c>
      <c r="AA3" t="n">
        <v>516.5029612344513</v>
      </c>
      <c r="AB3" t="n">
        <v>706.7021380634361</v>
      </c>
      <c r="AC3" t="n">
        <v>639.2554778693412</v>
      </c>
      <c r="AD3" t="n">
        <v>516502.9612344513</v>
      </c>
      <c r="AE3" t="n">
        <v>706702.1380634361</v>
      </c>
      <c r="AF3" t="n">
        <v>9.127962163393418e-07</v>
      </c>
      <c r="AG3" t="n">
        <v>0.3580555555555556</v>
      </c>
      <c r="AH3" t="n">
        <v>639255.4778693413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4.2058</v>
      </c>
      <c r="E4" t="n">
        <v>23.78</v>
      </c>
      <c r="F4" t="n">
        <v>18.96</v>
      </c>
      <c r="G4" t="n">
        <v>18.06</v>
      </c>
      <c r="H4" t="n">
        <v>0.28</v>
      </c>
      <c r="I4" t="n">
        <v>63</v>
      </c>
      <c r="J4" t="n">
        <v>188.73</v>
      </c>
      <c r="K4" t="n">
        <v>53.44</v>
      </c>
      <c r="L4" t="n">
        <v>3</v>
      </c>
      <c r="M4" t="n">
        <v>61</v>
      </c>
      <c r="N4" t="n">
        <v>37.29</v>
      </c>
      <c r="O4" t="n">
        <v>23510.33</v>
      </c>
      <c r="P4" t="n">
        <v>258.81</v>
      </c>
      <c r="Q4" t="n">
        <v>576.84</v>
      </c>
      <c r="R4" t="n">
        <v>84.28</v>
      </c>
      <c r="S4" t="n">
        <v>44.12</v>
      </c>
      <c r="T4" t="n">
        <v>19505.61</v>
      </c>
      <c r="U4" t="n">
        <v>0.52</v>
      </c>
      <c r="V4" t="n">
        <v>0.83</v>
      </c>
      <c r="W4" t="n">
        <v>9.289999999999999</v>
      </c>
      <c r="X4" t="n">
        <v>1.26</v>
      </c>
      <c r="Y4" t="n">
        <v>2</v>
      </c>
      <c r="Z4" t="n">
        <v>10</v>
      </c>
      <c r="AA4" t="n">
        <v>457.6466497179021</v>
      </c>
      <c r="AB4" t="n">
        <v>626.1723360892853</v>
      </c>
      <c r="AC4" t="n">
        <v>566.4113271713165</v>
      </c>
      <c r="AD4" t="n">
        <v>457646.6497179021</v>
      </c>
      <c r="AE4" t="n">
        <v>626172.3360892853</v>
      </c>
      <c r="AF4" t="n">
        <v>9.895448826373863e-07</v>
      </c>
      <c r="AG4" t="n">
        <v>0.3302777777777778</v>
      </c>
      <c r="AH4" t="n">
        <v>566411.3271713165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4.3756</v>
      </c>
      <c r="E5" t="n">
        <v>22.85</v>
      </c>
      <c r="F5" t="n">
        <v>18.64</v>
      </c>
      <c r="G5" t="n">
        <v>23.79</v>
      </c>
      <c r="H5" t="n">
        <v>0.37</v>
      </c>
      <c r="I5" t="n">
        <v>47</v>
      </c>
      <c r="J5" t="n">
        <v>190.25</v>
      </c>
      <c r="K5" t="n">
        <v>53.44</v>
      </c>
      <c r="L5" t="n">
        <v>4</v>
      </c>
      <c r="M5" t="n">
        <v>45</v>
      </c>
      <c r="N5" t="n">
        <v>37.82</v>
      </c>
      <c r="O5" t="n">
        <v>23698.48</v>
      </c>
      <c r="P5" t="n">
        <v>252.65</v>
      </c>
      <c r="Q5" t="n">
        <v>576.52</v>
      </c>
      <c r="R5" t="n">
        <v>74.41</v>
      </c>
      <c r="S5" t="n">
        <v>44.12</v>
      </c>
      <c r="T5" t="n">
        <v>14651.24</v>
      </c>
      <c r="U5" t="n">
        <v>0.59</v>
      </c>
      <c r="V5" t="n">
        <v>0.84</v>
      </c>
      <c r="W5" t="n">
        <v>9.25</v>
      </c>
      <c r="X5" t="n">
        <v>0.9399999999999999</v>
      </c>
      <c r="Y5" t="n">
        <v>2</v>
      </c>
      <c r="Z5" t="n">
        <v>10</v>
      </c>
      <c r="AA5" t="n">
        <v>430.3418358203813</v>
      </c>
      <c r="AB5" t="n">
        <v>588.8126851113248</v>
      </c>
      <c r="AC5" t="n">
        <v>532.6172288480932</v>
      </c>
      <c r="AD5" t="n">
        <v>430341.8358203813</v>
      </c>
      <c r="AE5" t="n">
        <v>588812.6851113248</v>
      </c>
      <c r="AF5" t="n">
        <v>1.029495598570581e-06</v>
      </c>
      <c r="AG5" t="n">
        <v>0.3173611111111111</v>
      </c>
      <c r="AH5" t="n">
        <v>532617.2288480932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4.4895</v>
      </c>
      <c r="E6" t="n">
        <v>22.27</v>
      </c>
      <c r="F6" t="n">
        <v>18.43</v>
      </c>
      <c r="G6" t="n">
        <v>29.88</v>
      </c>
      <c r="H6" t="n">
        <v>0.46</v>
      </c>
      <c r="I6" t="n">
        <v>37</v>
      </c>
      <c r="J6" t="n">
        <v>191.78</v>
      </c>
      <c r="K6" t="n">
        <v>53.44</v>
      </c>
      <c r="L6" t="n">
        <v>5</v>
      </c>
      <c r="M6" t="n">
        <v>35</v>
      </c>
      <c r="N6" t="n">
        <v>38.35</v>
      </c>
      <c r="O6" t="n">
        <v>23887.36</v>
      </c>
      <c r="P6" t="n">
        <v>248.14</v>
      </c>
      <c r="Q6" t="n">
        <v>576.45</v>
      </c>
      <c r="R6" t="n">
        <v>67.8</v>
      </c>
      <c r="S6" t="n">
        <v>44.12</v>
      </c>
      <c r="T6" t="n">
        <v>11392.98</v>
      </c>
      <c r="U6" t="n">
        <v>0.65</v>
      </c>
      <c r="V6" t="n">
        <v>0.85</v>
      </c>
      <c r="W6" t="n">
        <v>9.24</v>
      </c>
      <c r="X6" t="n">
        <v>0.73</v>
      </c>
      <c r="Y6" t="n">
        <v>2</v>
      </c>
      <c r="Z6" t="n">
        <v>10</v>
      </c>
      <c r="AA6" t="n">
        <v>412.7531488818557</v>
      </c>
      <c r="AB6" t="n">
        <v>564.7470676839307</v>
      </c>
      <c r="AC6" t="n">
        <v>510.8484001716633</v>
      </c>
      <c r="AD6" t="n">
        <v>412753.1488818557</v>
      </c>
      <c r="AE6" t="n">
        <v>564747.0676839307</v>
      </c>
      <c r="AF6" t="n">
        <v>1.056294105901504e-06</v>
      </c>
      <c r="AG6" t="n">
        <v>0.3093055555555556</v>
      </c>
      <c r="AH6" t="n">
        <v>510848.4001716633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4.5605</v>
      </c>
      <c r="E7" t="n">
        <v>21.93</v>
      </c>
      <c r="F7" t="n">
        <v>18.3</v>
      </c>
      <c r="G7" t="n">
        <v>35.43</v>
      </c>
      <c r="H7" t="n">
        <v>0.55</v>
      </c>
      <c r="I7" t="n">
        <v>31</v>
      </c>
      <c r="J7" t="n">
        <v>193.32</v>
      </c>
      <c r="K7" t="n">
        <v>53.44</v>
      </c>
      <c r="L7" t="n">
        <v>6</v>
      </c>
      <c r="M7" t="n">
        <v>29</v>
      </c>
      <c r="N7" t="n">
        <v>38.89</v>
      </c>
      <c r="O7" t="n">
        <v>24076.95</v>
      </c>
      <c r="P7" t="n">
        <v>244.72</v>
      </c>
      <c r="Q7" t="n">
        <v>576.39</v>
      </c>
      <c r="R7" t="n">
        <v>64.25</v>
      </c>
      <c r="S7" t="n">
        <v>44.12</v>
      </c>
      <c r="T7" t="n">
        <v>9651.27</v>
      </c>
      <c r="U7" t="n">
        <v>0.6899999999999999</v>
      </c>
      <c r="V7" t="n">
        <v>0.86</v>
      </c>
      <c r="W7" t="n">
        <v>9.220000000000001</v>
      </c>
      <c r="X7" t="n">
        <v>0.61</v>
      </c>
      <c r="Y7" t="n">
        <v>2</v>
      </c>
      <c r="Z7" t="n">
        <v>10</v>
      </c>
      <c r="AA7" t="n">
        <v>401.5129762143995</v>
      </c>
      <c r="AB7" t="n">
        <v>549.3677675588967</v>
      </c>
      <c r="AC7" t="n">
        <v>496.9368788655792</v>
      </c>
      <c r="AD7" t="n">
        <v>401512.9762143995</v>
      </c>
      <c r="AE7" t="n">
        <v>549367.7675588967</v>
      </c>
      <c r="AF7" t="n">
        <v>1.072999057793476e-06</v>
      </c>
      <c r="AG7" t="n">
        <v>0.3045833333333333</v>
      </c>
      <c r="AH7" t="n">
        <v>496936.8788655791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4.6223</v>
      </c>
      <c r="E8" t="n">
        <v>21.63</v>
      </c>
      <c r="F8" t="n">
        <v>18.2</v>
      </c>
      <c r="G8" t="n">
        <v>41.99</v>
      </c>
      <c r="H8" t="n">
        <v>0.64</v>
      </c>
      <c r="I8" t="n">
        <v>26</v>
      </c>
      <c r="J8" t="n">
        <v>194.86</v>
      </c>
      <c r="K8" t="n">
        <v>53.44</v>
      </c>
      <c r="L8" t="n">
        <v>7</v>
      </c>
      <c r="M8" t="n">
        <v>24</v>
      </c>
      <c r="N8" t="n">
        <v>39.43</v>
      </c>
      <c r="O8" t="n">
        <v>24267.28</v>
      </c>
      <c r="P8" t="n">
        <v>241.53</v>
      </c>
      <c r="Q8" t="n">
        <v>576.41</v>
      </c>
      <c r="R8" t="n">
        <v>60.87</v>
      </c>
      <c r="S8" t="n">
        <v>44.12</v>
      </c>
      <c r="T8" t="n">
        <v>7983.57</v>
      </c>
      <c r="U8" t="n">
        <v>0.72</v>
      </c>
      <c r="V8" t="n">
        <v>0.86</v>
      </c>
      <c r="W8" t="n">
        <v>9.220000000000001</v>
      </c>
      <c r="X8" t="n">
        <v>0.5</v>
      </c>
      <c r="Y8" t="n">
        <v>2</v>
      </c>
      <c r="Z8" t="n">
        <v>10</v>
      </c>
      <c r="AA8" t="n">
        <v>391.8345986202957</v>
      </c>
      <c r="AB8" t="n">
        <v>536.1253843547591</v>
      </c>
      <c r="AC8" t="n">
        <v>484.9583301286429</v>
      </c>
      <c r="AD8" t="n">
        <v>391834.5986202956</v>
      </c>
      <c r="AE8" t="n">
        <v>536125.3843547591</v>
      </c>
      <c r="AF8" t="n">
        <v>1.087539424369868e-06</v>
      </c>
      <c r="AG8" t="n">
        <v>0.3004166666666667</v>
      </c>
      <c r="AH8" t="n">
        <v>484958.3301286429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4.6581</v>
      </c>
      <c r="E9" t="n">
        <v>21.47</v>
      </c>
      <c r="F9" t="n">
        <v>18.14</v>
      </c>
      <c r="G9" t="n">
        <v>47.33</v>
      </c>
      <c r="H9" t="n">
        <v>0.72</v>
      </c>
      <c r="I9" t="n">
        <v>23</v>
      </c>
      <c r="J9" t="n">
        <v>196.41</v>
      </c>
      <c r="K9" t="n">
        <v>53.44</v>
      </c>
      <c r="L9" t="n">
        <v>8</v>
      </c>
      <c r="M9" t="n">
        <v>21</v>
      </c>
      <c r="N9" t="n">
        <v>39.98</v>
      </c>
      <c r="O9" t="n">
        <v>24458.36</v>
      </c>
      <c r="P9" t="n">
        <v>239.17</v>
      </c>
      <c r="Q9" t="n">
        <v>576.34</v>
      </c>
      <c r="R9" t="n">
        <v>59.02</v>
      </c>
      <c r="S9" t="n">
        <v>44.12</v>
      </c>
      <c r="T9" t="n">
        <v>7073.28</v>
      </c>
      <c r="U9" t="n">
        <v>0.75</v>
      </c>
      <c r="V9" t="n">
        <v>0.87</v>
      </c>
      <c r="W9" t="n">
        <v>9.220000000000001</v>
      </c>
      <c r="X9" t="n">
        <v>0.45</v>
      </c>
      <c r="Y9" t="n">
        <v>2</v>
      </c>
      <c r="Z9" t="n">
        <v>10</v>
      </c>
      <c r="AA9" t="n">
        <v>385.7358966077985</v>
      </c>
      <c r="AB9" t="n">
        <v>527.7808712055167</v>
      </c>
      <c r="AC9" t="n">
        <v>477.4102056027665</v>
      </c>
      <c r="AD9" t="n">
        <v>385735.8966077985</v>
      </c>
      <c r="AE9" t="n">
        <v>527780.8712055167</v>
      </c>
      <c r="AF9" t="n">
        <v>1.095962484619623e-06</v>
      </c>
      <c r="AG9" t="n">
        <v>0.2981944444444444</v>
      </c>
      <c r="AH9" t="n">
        <v>477410.2056027665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4.6991</v>
      </c>
      <c r="E10" t="n">
        <v>21.28</v>
      </c>
      <c r="F10" t="n">
        <v>18.07</v>
      </c>
      <c r="G10" t="n">
        <v>54.2</v>
      </c>
      <c r="H10" t="n">
        <v>0.8100000000000001</v>
      </c>
      <c r="I10" t="n">
        <v>20</v>
      </c>
      <c r="J10" t="n">
        <v>197.97</v>
      </c>
      <c r="K10" t="n">
        <v>53.44</v>
      </c>
      <c r="L10" t="n">
        <v>9</v>
      </c>
      <c r="M10" t="n">
        <v>18</v>
      </c>
      <c r="N10" t="n">
        <v>40.53</v>
      </c>
      <c r="O10" t="n">
        <v>24650.18</v>
      </c>
      <c r="P10" t="n">
        <v>236.34</v>
      </c>
      <c r="Q10" t="n">
        <v>576.34</v>
      </c>
      <c r="R10" t="n">
        <v>56.77</v>
      </c>
      <c r="S10" t="n">
        <v>44.12</v>
      </c>
      <c r="T10" t="n">
        <v>5963.86</v>
      </c>
      <c r="U10" t="n">
        <v>0.78</v>
      </c>
      <c r="V10" t="n">
        <v>0.87</v>
      </c>
      <c r="W10" t="n">
        <v>9.210000000000001</v>
      </c>
      <c r="X10" t="n">
        <v>0.37</v>
      </c>
      <c r="Y10" t="n">
        <v>2</v>
      </c>
      <c r="Z10" t="n">
        <v>10</v>
      </c>
      <c r="AA10" t="n">
        <v>378.7104502618961</v>
      </c>
      <c r="AB10" t="n">
        <v>518.1683455742348</v>
      </c>
      <c r="AC10" t="n">
        <v>468.7150859264696</v>
      </c>
      <c r="AD10" t="n">
        <v>378710.4502618961</v>
      </c>
      <c r="AE10" t="n">
        <v>518168.3455742347</v>
      </c>
      <c r="AF10" t="n">
        <v>1.105609006134705e-06</v>
      </c>
      <c r="AG10" t="n">
        <v>0.2955555555555556</v>
      </c>
      <c r="AH10" t="n">
        <v>468715.0859264696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4.7234</v>
      </c>
      <c r="E11" t="n">
        <v>21.17</v>
      </c>
      <c r="F11" t="n">
        <v>18.03</v>
      </c>
      <c r="G11" t="n">
        <v>60.11</v>
      </c>
      <c r="H11" t="n">
        <v>0.89</v>
      </c>
      <c r="I11" t="n">
        <v>18</v>
      </c>
      <c r="J11" t="n">
        <v>199.53</v>
      </c>
      <c r="K11" t="n">
        <v>53.44</v>
      </c>
      <c r="L11" t="n">
        <v>10</v>
      </c>
      <c r="M11" t="n">
        <v>16</v>
      </c>
      <c r="N11" t="n">
        <v>41.1</v>
      </c>
      <c r="O11" t="n">
        <v>24842.77</v>
      </c>
      <c r="P11" t="n">
        <v>234.29</v>
      </c>
      <c r="Q11" t="n">
        <v>576.24</v>
      </c>
      <c r="R11" t="n">
        <v>55.56</v>
      </c>
      <c r="S11" t="n">
        <v>44.12</v>
      </c>
      <c r="T11" t="n">
        <v>5371.17</v>
      </c>
      <c r="U11" t="n">
        <v>0.79</v>
      </c>
      <c r="V11" t="n">
        <v>0.87</v>
      </c>
      <c r="W11" t="n">
        <v>9.210000000000001</v>
      </c>
      <c r="X11" t="n">
        <v>0.34</v>
      </c>
      <c r="Y11" t="n">
        <v>2</v>
      </c>
      <c r="Z11" t="n">
        <v>10</v>
      </c>
      <c r="AA11" t="n">
        <v>374.1831818638765</v>
      </c>
      <c r="AB11" t="n">
        <v>511.9739372230788</v>
      </c>
      <c r="AC11" t="n">
        <v>463.1118632144413</v>
      </c>
      <c r="AD11" t="n">
        <v>374183.1818638765</v>
      </c>
      <c r="AE11" t="n">
        <v>511973.9372230789</v>
      </c>
      <c r="AF11" t="n">
        <v>1.111326334739985e-06</v>
      </c>
      <c r="AG11" t="n">
        <v>0.2940277777777778</v>
      </c>
      <c r="AH11" t="n">
        <v>463111.8632144413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4.7326</v>
      </c>
      <c r="E12" t="n">
        <v>21.13</v>
      </c>
      <c r="F12" t="n">
        <v>18.03</v>
      </c>
      <c r="G12" t="n">
        <v>63.63</v>
      </c>
      <c r="H12" t="n">
        <v>0.97</v>
      </c>
      <c r="I12" t="n">
        <v>17</v>
      </c>
      <c r="J12" t="n">
        <v>201.1</v>
      </c>
      <c r="K12" t="n">
        <v>53.44</v>
      </c>
      <c r="L12" t="n">
        <v>11</v>
      </c>
      <c r="M12" t="n">
        <v>15</v>
      </c>
      <c r="N12" t="n">
        <v>41.66</v>
      </c>
      <c r="O12" t="n">
        <v>25036.12</v>
      </c>
      <c r="P12" t="n">
        <v>232.11</v>
      </c>
      <c r="Q12" t="n">
        <v>576.28</v>
      </c>
      <c r="R12" t="n">
        <v>55.34</v>
      </c>
      <c r="S12" t="n">
        <v>44.12</v>
      </c>
      <c r="T12" t="n">
        <v>5263.61</v>
      </c>
      <c r="U12" t="n">
        <v>0.8</v>
      </c>
      <c r="V12" t="n">
        <v>0.87</v>
      </c>
      <c r="W12" t="n">
        <v>9.210000000000001</v>
      </c>
      <c r="X12" t="n">
        <v>0.34</v>
      </c>
      <c r="Y12" t="n">
        <v>2</v>
      </c>
      <c r="Z12" t="n">
        <v>10</v>
      </c>
      <c r="AA12" t="n">
        <v>370.9522563151548</v>
      </c>
      <c r="AB12" t="n">
        <v>507.5532423489423</v>
      </c>
      <c r="AC12" t="n">
        <v>459.1130732546083</v>
      </c>
      <c r="AD12" t="n">
        <v>370952.2563151548</v>
      </c>
      <c r="AE12" t="n">
        <v>507553.2423489423</v>
      </c>
      <c r="AF12" t="n">
        <v>1.113490920055565e-06</v>
      </c>
      <c r="AG12" t="n">
        <v>0.2934722222222222</v>
      </c>
      <c r="AH12" t="n">
        <v>459113.0732546083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4.7626</v>
      </c>
      <c r="E13" t="n">
        <v>21</v>
      </c>
      <c r="F13" t="n">
        <v>17.97</v>
      </c>
      <c r="G13" t="n">
        <v>71.88</v>
      </c>
      <c r="H13" t="n">
        <v>1.05</v>
      </c>
      <c r="I13" t="n">
        <v>15</v>
      </c>
      <c r="J13" t="n">
        <v>202.67</v>
      </c>
      <c r="K13" t="n">
        <v>53.44</v>
      </c>
      <c r="L13" t="n">
        <v>12</v>
      </c>
      <c r="M13" t="n">
        <v>13</v>
      </c>
      <c r="N13" t="n">
        <v>42.24</v>
      </c>
      <c r="O13" t="n">
        <v>25230.25</v>
      </c>
      <c r="P13" t="n">
        <v>229.93</v>
      </c>
      <c r="Q13" t="n">
        <v>576.21</v>
      </c>
      <c r="R13" t="n">
        <v>53.63</v>
      </c>
      <c r="S13" t="n">
        <v>44.12</v>
      </c>
      <c r="T13" t="n">
        <v>4420.77</v>
      </c>
      <c r="U13" t="n">
        <v>0.82</v>
      </c>
      <c r="V13" t="n">
        <v>0.88</v>
      </c>
      <c r="W13" t="n">
        <v>9.199999999999999</v>
      </c>
      <c r="X13" t="n">
        <v>0.28</v>
      </c>
      <c r="Y13" t="n">
        <v>2</v>
      </c>
      <c r="Z13" t="n">
        <v>10</v>
      </c>
      <c r="AA13" t="n">
        <v>365.799642636727</v>
      </c>
      <c r="AB13" t="n">
        <v>500.5032089968452</v>
      </c>
      <c r="AC13" t="n">
        <v>452.7358851908513</v>
      </c>
      <c r="AD13" t="n">
        <v>365799.642636727</v>
      </c>
      <c r="AE13" t="n">
        <v>500503.2089968452</v>
      </c>
      <c r="AF13" t="n">
        <v>1.120549350432454e-06</v>
      </c>
      <c r="AG13" t="n">
        <v>0.2916666666666667</v>
      </c>
      <c r="AH13" t="n">
        <v>452735.8851908513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4.7786</v>
      </c>
      <c r="E14" t="n">
        <v>20.93</v>
      </c>
      <c r="F14" t="n">
        <v>17.94</v>
      </c>
      <c r="G14" t="n">
        <v>76.87</v>
      </c>
      <c r="H14" t="n">
        <v>1.13</v>
      </c>
      <c r="I14" t="n">
        <v>14</v>
      </c>
      <c r="J14" t="n">
        <v>204.25</v>
      </c>
      <c r="K14" t="n">
        <v>53.44</v>
      </c>
      <c r="L14" t="n">
        <v>13</v>
      </c>
      <c r="M14" t="n">
        <v>12</v>
      </c>
      <c r="N14" t="n">
        <v>42.82</v>
      </c>
      <c r="O14" t="n">
        <v>25425.3</v>
      </c>
      <c r="P14" t="n">
        <v>227.85</v>
      </c>
      <c r="Q14" t="n">
        <v>576.27</v>
      </c>
      <c r="R14" t="n">
        <v>52.71</v>
      </c>
      <c r="S14" t="n">
        <v>44.12</v>
      </c>
      <c r="T14" t="n">
        <v>3963.11</v>
      </c>
      <c r="U14" t="n">
        <v>0.84</v>
      </c>
      <c r="V14" t="n">
        <v>0.88</v>
      </c>
      <c r="W14" t="n">
        <v>9.199999999999999</v>
      </c>
      <c r="X14" t="n">
        <v>0.24</v>
      </c>
      <c r="Y14" t="n">
        <v>2</v>
      </c>
      <c r="Z14" t="n">
        <v>10</v>
      </c>
      <c r="AA14" t="n">
        <v>362.0444402472545</v>
      </c>
      <c r="AB14" t="n">
        <v>495.3651754197319</v>
      </c>
      <c r="AC14" t="n">
        <v>448.0882183270622</v>
      </c>
      <c r="AD14" t="n">
        <v>362044.4402472545</v>
      </c>
      <c r="AE14" t="n">
        <v>495365.1754197319</v>
      </c>
      <c r="AF14" t="n">
        <v>1.124313846633462e-06</v>
      </c>
      <c r="AG14" t="n">
        <v>0.2906944444444444</v>
      </c>
      <c r="AH14" t="n">
        <v>448088.2183270622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4.7883</v>
      </c>
      <c r="E15" t="n">
        <v>20.88</v>
      </c>
      <c r="F15" t="n">
        <v>17.93</v>
      </c>
      <c r="G15" t="n">
        <v>82.76000000000001</v>
      </c>
      <c r="H15" t="n">
        <v>1.21</v>
      </c>
      <c r="I15" t="n">
        <v>13</v>
      </c>
      <c r="J15" t="n">
        <v>205.84</v>
      </c>
      <c r="K15" t="n">
        <v>53.44</v>
      </c>
      <c r="L15" t="n">
        <v>14</v>
      </c>
      <c r="M15" t="n">
        <v>11</v>
      </c>
      <c r="N15" t="n">
        <v>43.4</v>
      </c>
      <c r="O15" t="n">
        <v>25621.03</v>
      </c>
      <c r="P15" t="n">
        <v>225.82</v>
      </c>
      <c r="Q15" t="n">
        <v>576.21</v>
      </c>
      <c r="R15" t="n">
        <v>52.46</v>
      </c>
      <c r="S15" t="n">
        <v>44.12</v>
      </c>
      <c r="T15" t="n">
        <v>3843.83</v>
      </c>
      <c r="U15" t="n">
        <v>0.84</v>
      </c>
      <c r="V15" t="n">
        <v>0.88</v>
      </c>
      <c r="W15" t="n">
        <v>9.199999999999999</v>
      </c>
      <c r="X15" t="n">
        <v>0.24</v>
      </c>
      <c r="Y15" t="n">
        <v>2</v>
      </c>
      <c r="Z15" t="n">
        <v>10</v>
      </c>
      <c r="AA15" t="n">
        <v>358.9512520676383</v>
      </c>
      <c r="AB15" t="n">
        <v>491.1329388905495</v>
      </c>
      <c r="AC15" t="n">
        <v>444.2599005122437</v>
      </c>
      <c r="AD15" t="n">
        <v>358951.2520676383</v>
      </c>
      <c r="AE15" t="n">
        <v>491132.9388905495</v>
      </c>
      <c r="AF15" t="n">
        <v>1.126596072455323e-06</v>
      </c>
      <c r="AG15" t="n">
        <v>0.29</v>
      </c>
      <c r="AH15" t="n">
        <v>444259.9005122437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4.8017</v>
      </c>
      <c r="E16" t="n">
        <v>20.83</v>
      </c>
      <c r="F16" t="n">
        <v>17.91</v>
      </c>
      <c r="G16" t="n">
        <v>89.55</v>
      </c>
      <c r="H16" t="n">
        <v>1.28</v>
      </c>
      <c r="I16" t="n">
        <v>12</v>
      </c>
      <c r="J16" t="n">
        <v>207.43</v>
      </c>
      <c r="K16" t="n">
        <v>53.44</v>
      </c>
      <c r="L16" t="n">
        <v>15</v>
      </c>
      <c r="M16" t="n">
        <v>10</v>
      </c>
      <c r="N16" t="n">
        <v>44</v>
      </c>
      <c r="O16" t="n">
        <v>25817.56</v>
      </c>
      <c r="P16" t="n">
        <v>223.38</v>
      </c>
      <c r="Q16" t="n">
        <v>576.12</v>
      </c>
      <c r="R16" t="n">
        <v>51.96</v>
      </c>
      <c r="S16" t="n">
        <v>44.12</v>
      </c>
      <c r="T16" t="n">
        <v>3597.45</v>
      </c>
      <c r="U16" t="n">
        <v>0.85</v>
      </c>
      <c r="V16" t="n">
        <v>0.88</v>
      </c>
      <c r="W16" t="n">
        <v>9.199999999999999</v>
      </c>
      <c r="X16" t="n">
        <v>0.22</v>
      </c>
      <c r="Y16" t="n">
        <v>2</v>
      </c>
      <c r="Z16" t="n">
        <v>10</v>
      </c>
      <c r="AA16" t="n">
        <v>355.0782312524081</v>
      </c>
      <c r="AB16" t="n">
        <v>485.8337009455323</v>
      </c>
      <c r="AC16" t="n">
        <v>439.4664143991718</v>
      </c>
      <c r="AD16" t="n">
        <v>355078.2312524081</v>
      </c>
      <c r="AE16" t="n">
        <v>485833.7009455323</v>
      </c>
      <c r="AF16" t="n">
        <v>1.129748838023667e-06</v>
      </c>
      <c r="AG16" t="n">
        <v>0.2893055555555555</v>
      </c>
      <c r="AH16" t="n">
        <v>439466.4143991718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4.8148</v>
      </c>
      <c r="E17" t="n">
        <v>20.77</v>
      </c>
      <c r="F17" t="n">
        <v>17.89</v>
      </c>
      <c r="G17" t="n">
        <v>97.59</v>
      </c>
      <c r="H17" t="n">
        <v>1.36</v>
      </c>
      <c r="I17" t="n">
        <v>11</v>
      </c>
      <c r="J17" t="n">
        <v>209.03</v>
      </c>
      <c r="K17" t="n">
        <v>53.44</v>
      </c>
      <c r="L17" t="n">
        <v>16</v>
      </c>
      <c r="M17" t="n">
        <v>9</v>
      </c>
      <c r="N17" t="n">
        <v>44.6</v>
      </c>
      <c r="O17" t="n">
        <v>26014.91</v>
      </c>
      <c r="P17" t="n">
        <v>221.05</v>
      </c>
      <c r="Q17" t="n">
        <v>576.1799999999999</v>
      </c>
      <c r="R17" t="n">
        <v>51.32</v>
      </c>
      <c r="S17" t="n">
        <v>44.12</v>
      </c>
      <c r="T17" t="n">
        <v>3282.84</v>
      </c>
      <c r="U17" t="n">
        <v>0.86</v>
      </c>
      <c r="V17" t="n">
        <v>0.88</v>
      </c>
      <c r="W17" t="n">
        <v>9.199999999999999</v>
      </c>
      <c r="X17" t="n">
        <v>0.2</v>
      </c>
      <c r="Y17" t="n">
        <v>2</v>
      </c>
      <c r="Z17" t="n">
        <v>10</v>
      </c>
      <c r="AA17" t="n">
        <v>351.3723375033393</v>
      </c>
      <c r="AB17" t="n">
        <v>480.7631336255628</v>
      </c>
      <c r="AC17" t="n">
        <v>434.8797749076343</v>
      </c>
      <c r="AD17" t="n">
        <v>351372.3375033393</v>
      </c>
      <c r="AE17" t="n">
        <v>480763.1336255628</v>
      </c>
      <c r="AF17" t="n">
        <v>1.132831019288242e-06</v>
      </c>
      <c r="AG17" t="n">
        <v>0.2884722222222222</v>
      </c>
      <c r="AH17" t="n">
        <v>434879.7749076343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4.8177</v>
      </c>
      <c r="E18" t="n">
        <v>20.76</v>
      </c>
      <c r="F18" t="n">
        <v>17.88</v>
      </c>
      <c r="G18" t="n">
        <v>97.52</v>
      </c>
      <c r="H18" t="n">
        <v>1.43</v>
      </c>
      <c r="I18" t="n">
        <v>11</v>
      </c>
      <c r="J18" t="n">
        <v>210.64</v>
      </c>
      <c r="K18" t="n">
        <v>53.44</v>
      </c>
      <c r="L18" t="n">
        <v>17</v>
      </c>
      <c r="M18" t="n">
        <v>9</v>
      </c>
      <c r="N18" t="n">
        <v>45.21</v>
      </c>
      <c r="O18" t="n">
        <v>26213.09</v>
      </c>
      <c r="P18" t="n">
        <v>218.82</v>
      </c>
      <c r="Q18" t="n">
        <v>576.24</v>
      </c>
      <c r="R18" t="n">
        <v>51.02</v>
      </c>
      <c r="S18" t="n">
        <v>44.12</v>
      </c>
      <c r="T18" t="n">
        <v>3133.49</v>
      </c>
      <c r="U18" t="n">
        <v>0.86</v>
      </c>
      <c r="V18" t="n">
        <v>0.88</v>
      </c>
      <c r="W18" t="n">
        <v>9.19</v>
      </c>
      <c r="X18" t="n">
        <v>0.19</v>
      </c>
      <c r="Y18" t="n">
        <v>2</v>
      </c>
      <c r="Z18" t="n">
        <v>10</v>
      </c>
      <c r="AA18" t="n">
        <v>348.5877109838817</v>
      </c>
      <c r="AB18" t="n">
        <v>476.9530847725891</v>
      </c>
      <c r="AC18" t="n">
        <v>431.4333517697512</v>
      </c>
      <c r="AD18" t="n">
        <v>348587.7109838817</v>
      </c>
      <c r="AE18" t="n">
        <v>476953.0847725892</v>
      </c>
      <c r="AF18" t="n">
        <v>1.133513334224675e-06</v>
      </c>
      <c r="AG18" t="n">
        <v>0.2883333333333333</v>
      </c>
      <c r="AH18" t="n">
        <v>431433.3517697512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4.8292</v>
      </c>
      <c r="E19" t="n">
        <v>20.71</v>
      </c>
      <c r="F19" t="n">
        <v>17.87</v>
      </c>
      <c r="G19" t="n">
        <v>107.2</v>
      </c>
      <c r="H19" t="n">
        <v>1.51</v>
      </c>
      <c r="I19" t="n">
        <v>10</v>
      </c>
      <c r="J19" t="n">
        <v>212.25</v>
      </c>
      <c r="K19" t="n">
        <v>53.44</v>
      </c>
      <c r="L19" t="n">
        <v>18</v>
      </c>
      <c r="M19" t="n">
        <v>8</v>
      </c>
      <c r="N19" t="n">
        <v>45.82</v>
      </c>
      <c r="O19" t="n">
        <v>26412.11</v>
      </c>
      <c r="P19" t="n">
        <v>217.81</v>
      </c>
      <c r="Q19" t="n">
        <v>576.14</v>
      </c>
      <c r="R19" t="n">
        <v>50.49</v>
      </c>
      <c r="S19" t="n">
        <v>44.12</v>
      </c>
      <c r="T19" t="n">
        <v>2874.38</v>
      </c>
      <c r="U19" t="n">
        <v>0.87</v>
      </c>
      <c r="V19" t="n">
        <v>0.88</v>
      </c>
      <c r="W19" t="n">
        <v>9.199999999999999</v>
      </c>
      <c r="X19" t="n">
        <v>0.17</v>
      </c>
      <c r="Y19" t="n">
        <v>2</v>
      </c>
      <c r="Z19" t="n">
        <v>10</v>
      </c>
      <c r="AA19" t="n">
        <v>346.5681772938001</v>
      </c>
      <c r="AB19" t="n">
        <v>474.1898696822811</v>
      </c>
      <c r="AC19" t="n">
        <v>428.9338540494655</v>
      </c>
      <c r="AD19" t="n">
        <v>346568.1772938001</v>
      </c>
      <c r="AE19" t="n">
        <v>474189.8696822812</v>
      </c>
      <c r="AF19" t="n">
        <v>1.136219065869149e-06</v>
      </c>
      <c r="AG19" t="n">
        <v>0.2876388888888889</v>
      </c>
      <c r="AH19" t="n">
        <v>428933.8540494656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4.8286</v>
      </c>
      <c r="E20" t="n">
        <v>20.71</v>
      </c>
      <c r="F20" t="n">
        <v>17.87</v>
      </c>
      <c r="G20" t="n">
        <v>107.21</v>
      </c>
      <c r="H20" t="n">
        <v>1.58</v>
      </c>
      <c r="I20" t="n">
        <v>10</v>
      </c>
      <c r="J20" t="n">
        <v>213.87</v>
      </c>
      <c r="K20" t="n">
        <v>53.44</v>
      </c>
      <c r="L20" t="n">
        <v>19</v>
      </c>
      <c r="M20" t="n">
        <v>8</v>
      </c>
      <c r="N20" t="n">
        <v>46.44</v>
      </c>
      <c r="O20" t="n">
        <v>26611.98</v>
      </c>
      <c r="P20" t="n">
        <v>214.32</v>
      </c>
      <c r="Q20" t="n">
        <v>576.12</v>
      </c>
      <c r="R20" t="n">
        <v>50.65</v>
      </c>
      <c r="S20" t="n">
        <v>44.12</v>
      </c>
      <c r="T20" t="n">
        <v>2952.15</v>
      </c>
      <c r="U20" t="n">
        <v>0.87</v>
      </c>
      <c r="V20" t="n">
        <v>0.88</v>
      </c>
      <c r="W20" t="n">
        <v>9.19</v>
      </c>
      <c r="X20" t="n">
        <v>0.18</v>
      </c>
      <c r="Y20" t="n">
        <v>2</v>
      </c>
      <c r="Z20" t="n">
        <v>10</v>
      </c>
      <c r="AA20" t="n">
        <v>342.6775973866543</v>
      </c>
      <c r="AB20" t="n">
        <v>468.8666066130527</v>
      </c>
      <c r="AC20" t="n">
        <v>424.1186357363175</v>
      </c>
      <c r="AD20" t="n">
        <v>342677.5973866543</v>
      </c>
      <c r="AE20" t="n">
        <v>468866.6066130527</v>
      </c>
      <c r="AF20" t="n">
        <v>1.136077897261611e-06</v>
      </c>
      <c r="AG20" t="n">
        <v>0.2876388888888889</v>
      </c>
      <c r="AH20" t="n">
        <v>424118.6357363175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4.8409</v>
      </c>
      <c r="E21" t="n">
        <v>20.66</v>
      </c>
      <c r="F21" t="n">
        <v>17.85</v>
      </c>
      <c r="G21" t="n">
        <v>119.03</v>
      </c>
      <c r="H21" t="n">
        <v>1.65</v>
      </c>
      <c r="I21" t="n">
        <v>9</v>
      </c>
      <c r="J21" t="n">
        <v>215.5</v>
      </c>
      <c r="K21" t="n">
        <v>53.44</v>
      </c>
      <c r="L21" t="n">
        <v>20</v>
      </c>
      <c r="M21" t="n">
        <v>7</v>
      </c>
      <c r="N21" t="n">
        <v>47.07</v>
      </c>
      <c r="O21" t="n">
        <v>26812.71</v>
      </c>
      <c r="P21" t="n">
        <v>213.59</v>
      </c>
      <c r="Q21" t="n">
        <v>576.17</v>
      </c>
      <c r="R21" t="n">
        <v>50.19</v>
      </c>
      <c r="S21" t="n">
        <v>44.12</v>
      </c>
      <c r="T21" t="n">
        <v>2730.87</v>
      </c>
      <c r="U21" t="n">
        <v>0.88</v>
      </c>
      <c r="V21" t="n">
        <v>0.88</v>
      </c>
      <c r="W21" t="n">
        <v>9.19</v>
      </c>
      <c r="X21" t="n">
        <v>0.16</v>
      </c>
      <c r="Y21" t="n">
        <v>2</v>
      </c>
      <c r="Z21" t="n">
        <v>10</v>
      </c>
      <c r="AA21" t="n">
        <v>340.8805390455515</v>
      </c>
      <c r="AB21" t="n">
        <v>466.4077921101369</v>
      </c>
      <c r="AC21" t="n">
        <v>421.8944870385923</v>
      </c>
      <c r="AD21" t="n">
        <v>340880.5390455515</v>
      </c>
      <c r="AE21" t="n">
        <v>466407.7921101369</v>
      </c>
      <c r="AF21" t="n">
        <v>1.138971853716136e-06</v>
      </c>
      <c r="AG21" t="n">
        <v>0.2869444444444444</v>
      </c>
      <c r="AH21" t="n">
        <v>421894.4870385923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4.8394</v>
      </c>
      <c r="E22" t="n">
        <v>20.66</v>
      </c>
      <c r="F22" t="n">
        <v>17.86</v>
      </c>
      <c r="G22" t="n">
        <v>119.07</v>
      </c>
      <c r="H22" t="n">
        <v>1.72</v>
      </c>
      <c r="I22" t="n">
        <v>9</v>
      </c>
      <c r="J22" t="n">
        <v>217.14</v>
      </c>
      <c r="K22" t="n">
        <v>53.44</v>
      </c>
      <c r="L22" t="n">
        <v>21</v>
      </c>
      <c r="M22" t="n">
        <v>7</v>
      </c>
      <c r="N22" t="n">
        <v>47.7</v>
      </c>
      <c r="O22" t="n">
        <v>27014.3</v>
      </c>
      <c r="P22" t="n">
        <v>211.34</v>
      </c>
      <c r="Q22" t="n">
        <v>576.14</v>
      </c>
      <c r="R22" t="n">
        <v>50.31</v>
      </c>
      <c r="S22" t="n">
        <v>44.12</v>
      </c>
      <c r="T22" t="n">
        <v>2787.01</v>
      </c>
      <c r="U22" t="n">
        <v>0.88</v>
      </c>
      <c r="V22" t="n">
        <v>0.88</v>
      </c>
      <c r="W22" t="n">
        <v>9.199999999999999</v>
      </c>
      <c r="X22" t="n">
        <v>0.17</v>
      </c>
      <c r="Y22" t="n">
        <v>2</v>
      </c>
      <c r="Z22" t="n">
        <v>10</v>
      </c>
      <c r="AA22" t="n">
        <v>338.5102584443372</v>
      </c>
      <c r="AB22" t="n">
        <v>463.1646696221555</v>
      </c>
      <c r="AC22" t="n">
        <v>418.9608836091128</v>
      </c>
      <c r="AD22" t="n">
        <v>338510.2584443372</v>
      </c>
      <c r="AE22" t="n">
        <v>463164.6696221555</v>
      </c>
      <c r="AF22" t="n">
        <v>1.138618932197291e-06</v>
      </c>
      <c r="AG22" t="n">
        <v>0.2869444444444444</v>
      </c>
      <c r="AH22" t="n">
        <v>418960.8836091128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4.8544</v>
      </c>
      <c r="E23" t="n">
        <v>20.6</v>
      </c>
      <c r="F23" t="n">
        <v>17.83</v>
      </c>
      <c r="G23" t="n">
        <v>133.75</v>
      </c>
      <c r="H23" t="n">
        <v>1.79</v>
      </c>
      <c r="I23" t="n">
        <v>8</v>
      </c>
      <c r="J23" t="n">
        <v>218.78</v>
      </c>
      <c r="K23" t="n">
        <v>53.44</v>
      </c>
      <c r="L23" t="n">
        <v>22</v>
      </c>
      <c r="M23" t="n">
        <v>6</v>
      </c>
      <c r="N23" t="n">
        <v>48.34</v>
      </c>
      <c r="O23" t="n">
        <v>27216.79</v>
      </c>
      <c r="P23" t="n">
        <v>209.63</v>
      </c>
      <c r="Q23" t="n">
        <v>576.23</v>
      </c>
      <c r="R23" t="n">
        <v>49.5</v>
      </c>
      <c r="S23" t="n">
        <v>44.12</v>
      </c>
      <c r="T23" t="n">
        <v>2387.07</v>
      </c>
      <c r="U23" t="n">
        <v>0.89</v>
      </c>
      <c r="V23" t="n">
        <v>0.88</v>
      </c>
      <c r="W23" t="n">
        <v>9.19</v>
      </c>
      <c r="X23" t="n">
        <v>0.14</v>
      </c>
      <c r="Y23" t="n">
        <v>2</v>
      </c>
      <c r="Z23" t="n">
        <v>10</v>
      </c>
      <c r="AA23" t="n">
        <v>335.3879821610755</v>
      </c>
      <c r="AB23" t="n">
        <v>458.8926334662888</v>
      </c>
      <c r="AC23" t="n">
        <v>415.0965645881216</v>
      </c>
      <c r="AD23" t="n">
        <v>335387.9821610755</v>
      </c>
      <c r="AE23" t="n">
        <v>458892.6334662889</v>
      </c>
      <c r="AF23" t="n">
        <v>1.142148147385736e-06</v>
      </c>
      <c r="AG23" t="n">
        <v>0.2861111111111111</v>
      </c>
      <c r="AH23" t="n">
        <v>415096.5645881216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4.8562</v>
      </c>
      <c r="E24" t="n">
        <v>20.59</v>
      </c>
      <c r="F24" t="n">
        <v>17.83</v>
      </c>
      <c r="G24" t="n">
        <v>133.69</v>
      </c>
      <c r="H24" t="n">
        <v>1.85</v>
      </c>
      <c r="I24" t="n">
        <v>8</v>
      </c>
      <c r="J24" t="n">
        <v>220.43</v>
      </c>
      <c r="K24" t="n">
        <v>53.44</v>
      </c>
      <c r="L24" t="n">
        <v>23</v>
      </c>
      <c r="M24" t="n">
        <v>6</v>
      </c>
      <c r="N24" t="n">
        <v>48.99</v>
      </c>
      <c r="O24" t="n">
        <v>27420.16</v>
      </c>
      <c r="P24" t="n">
        <v>207.23</v>
      </c>
      <c r="Q24" t="n">
        <v>576.15</v>
      </c>
      <c r="R24" t="n">
        <v>49.17</v>
      </c>
      <c r="S24" t="n">
        <v>44.12</v>
      </c>
      <c r="T24" t="n">
        <v>2224.82</v>
      </c>
      <c r="U24" t="n">
        <v>0.9</v>
      </c>
      <c r="V24" t="n">
        <v>0.88</v>
      </c>
      <c r="W24" t="n">
        <v>9.19</v>
      </c>
      <c r="X24" t="n">
        <v>0.13</v>
      </c>
      <c r="Y24" t="n">
        <v>2</v>
      </c>
      <c r="Z24" t="n">
        <v>10</v>
      </c>
      <c r="AA24" t="n">
        <v>332.5746722129862</v>
      </c>
      <c r="AB24" t="n">
        <v>455.0433386808378</v>
      </c>
      <c r="AC24" t="n">
        <v>411.6146410944748</v>
      </c>
      <c r="AD24" t="n">
        <v>332574.6722129862</v>
      </c>
      <c r="AE24" t="n">
        <v>455043.3386808378</v>
      </c>
      <c r="AF24" t="n">
        <v>1.142571653208349e-06</v>
      </c>
      <c r="AG24" t="n">
        <v>0.2859722222222222</v>
      </c>
      <c r="AH24" t="n">
        <v>411614.6410944748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4.8548</v>
      </c>
      <c r="E25" t="n">
        <v>20.6</v>
      </c>
      <c r="F25" t="n">
        <v>17.83</v>
      </c>
      <c r="G25" t="n">
        <v>133.74</v>
      </c>
      <c r="H25" t="n">
        <v>1.92</v>
      </c>
      <c r="I25" t="n">
        <v>8</v>
      </c>
      <c r="J25" t="n">
        <v>222.08</v>
      </c>
      <c r="K25" t="n">
        <v>53.44</v>
      </c>
      <c r="L25" t="n">
        <v>24</v>
      </c>
      <c r="M25" t="n">
        <v>3</v>
      </c>
      <c r="N25" t="n">
        <v>49.65</v>
      </c>
      <c r="O25" t="n">
        <v>27624.44</v>
      </c>
      <c r="P25" t="n">
        <v>204.94</v>
      </c>
      <c r="Q25" t="n">
        <v>576.12</v>
      </c>
      <c r="R25" t="n">
        <v>49.36</v>
      </c>
      <c r="S25" t="n">
        <v>44.12</v>
      </c>
      <c r="T25" t="n">
        <v>2317.22</v>
      </c>
      <c r="U25" t="n">
        <v>0.89</v>
      </c>
      <c r="V25" t="n">
        <v>0.88</v>
      </c>
      <c r="W25" t="n">
        <v>9.19</v>
      </c>
      <c r="X25" t="n">
        <v>0.14</v>
      </c>
      <c r="Y25" t="n">
        <v>2</v>
      </c>
      <c r="Z25" t="n">
        <v>10</v>
      </c>
      <c r="AA25" t="n">
        <v>330.1033353866195</v>
      </c>
      <c r="AB25" t="n">
        <v>451.6619466073168</v>
      </c>
      <c r="AC25" t="n">
        <v>408.5559643346372</v>
      </c>
      <c r="AD25" t="n">
        <v>330103.3353866195</v>
      </c>
      <c r="AE25" t="n">
        <v>451661.9466073168</v>
      </c>
      <c r="AF25" t="n">
        <v>1.142242259790761e-06</v>
      </c>
      <c r="AG25" t="n">
        <v>0.2861111111111111</v>
      </c>
      <c r="AH25" t="n">
        <v>408555.9643346372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4.8533</v>
      </c>
      <c r="E26" t="n">
        <v>20.6</v>
      </c>
      <c r="F26" t="n">
        <v>17.84</v>
      </c>
      <c r="G26" t="n">
        <v>133.79</v>
      </c>
      <c r="H26" t="n">
        <v>1.99</v>
      </c>
      <c r="I26" t="n">
        <v>8</v>
      </c>
      <c r="J26" t="n">
        <v>223.75</v>
      </c>
      <c r="K26" t="n">
        <v>53.44</v>
      </c>
      <c r="L26" t="n">
        <v>25</v>
      </c>
      <c r="M26" t="n">
        <v>0</v>
      </c>
      <c r="N26" t="n">
        <v>50.31</v>
      </c>
      <c r="O26" t="n">
        <v>27829.77</v>
      </c>
      <c r="P26" t="n">
        <v>205.24</v>
      </c>
      <c r="Q26" t="n">
        <v>576.15</v>
      </c>
      <c r="R26" t="n">
        <v>49.37</v>
      </c>
      <c r="S26" t="n">
        <v>44.12</v>
      </c>
      <c r="T26" t="n">
        <v>2325.74</v>
      </c>
      <c r="U26" t="n">
        <v>0.89</v>
      </c>
      <c r="V26" t="n">
        <v>0.88</v>
      </c>
      <c r="W26" t="n">
        <v>9.199999999999999</v>
      </c>
      <c r="X26" t="n">
        <v>0.15</v>
      </c>
      <c r="Y26" t="n">
        <v>2</v>
      </c>
      <c r="Z26" t="n">
        <v>10</v>
      </c>
      <c r="AA26" t="n">
        <v>330.5958037688181</v>
      </c>
      <c r="AB26" t="n">
        <v>452.3357635740127</v>
      </c>
      <c r="AC26" t="n">
        <v>409.1654731557397</v>
      </c>
      <c r="AD26" t="n">
        <v>330595.8037688182</v>
      </c>
      <c r="AE26" t="n">
        <v>452335.7635740127</v>
      </c>
      <c r="AF26" t="n">
        <v>1.141889338271917e-06</v>
      </c>
      <c r="AG26" t="n">
        <v>0.2861111111111111</v>
      </c>
      <c r="AH26" t="n">
        <v>409165.4731557397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3.7741</v>
      </c>
      <c r="E2" t="n">
        <v>26.5</v>
      </c>
      <c r="F2" t="n">
        <v>20.78</v>
      </c>
      <c r="G2" t="n">
        <v>8.199999999999999</v>
      </c>
      <c r="H2" t="n">
        <v>0.15</v>
      </c>
      <c r="I2" t="n">
        <v>152</v>
      </c>
      <c r="J2" t="n">
        <v>116.05</v>
      </c>
      <c r="K2" t="n">
        <v>43.4</v>
      </c>
      <c r="L2" t="n">
        <v>1</v>
      </c>
      <c r="M2" t="n">
        <v>150</v>
      </c>
      <c r="N2" t="n">
        <v>16.65</v>
      </c>
      <c r="O2" t="n">
        <v>14546.17</v>
      </c>
      <c r="P2" t="n">
        <v>210.9</v>
      </c>
      <c r="Q2" t="n">
        <v>577.8</v>
      </c>
      <c r="R2" t="n">
        <v>140.76</v>
      </c>
      <c r="S2" t="n">
        <v>44.12</v>
      </c>
      <c r="T2" t="n">
        <v>47297.27</v>
      </c>
      <c r="U2" t="n">
        <v>0.31</v>
      </c>
      <c r="V2" t="n">
        <v>0.76</v>
      </c>
      <c r="W2" t="n">
        <v>9.42</v>
      </c>
      <c r="X2" t="n">
        <v>3.06</v>
      </c>
      <c r="Y2" t="n">
        <v>2</v>
      </c>
      <c r="Z2" t="n">
        <v>10</v>
      </c>
      <c r="AA2" t="n">
        <v>424.4716940230455</v>
      </c>
      <c r="AB2" t="n">
        <v>580.7808981318315</v>
      </c>
      <c r="AC2" t="n">
        <v>525.3519843452386</v>
      </c>
      <c r="AD2" t="n">
        <v>424471.6940230455</v>
      </c>
      <c r="AE2" t="n">
        <v>580780.8981318314</v>
      </c>
      <c r="AF2" t="n">
        <v>9.606521124002217e-07</v>
      </c>
      <c r="AG2" t="n">
        <v>0.3680555555555556</v>
      </c>
      <c r="AH2" t="n">
        <v>525351.9843452387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4.378</v>
      </c>
      <c r="E3" t="n">
        <v>22.84</v>
      </c>
      <c r="F3" t="n">
        <v>19.09</v>
      </c>
      <c r="G3" t="n">
        <v>16.36</v>
      </c>
      <c r="H3" t="n">
        <v>0.3</v>
      </c>
      <c r="I3" t="n">
        <v>70</v>
      </c>
      <c r="J3" t="n">
        <v>117.34</v>
      </c>
      <c r="K3" t="n">
        <v>43.4</v>
      </c>
      <c r="L3" t="n">
        <v>2</v>
      </c>
      <c r="M3" t="n">
        <v>68</v>
      </c>
      <c r="N3" t="n">
        <v>16.94</v>
      </c>
      <c r="O3" t="n">
        <v>14705.49</v>
      </c>
      <c r="P3" t="n">
        <v>190.76</v>
      </c>
      <c r="Q3" t="n">
        <v>576.84</v>
      </c>
      <c r="R3" t="n">
        <v>88.19</v>
      </c>
      <c r="S3" t="n">
        <v>44.12</v>
      </c>
      <c r="T3" t="n">
        <v>21424.08</v>
      </c>
      <c r="U3" t="n">
        <v>0.5</v>
      </c>
      <c r="V3" t="n">
        <v>0.83</v>
      </c>
      <c r="W3" t="n">
        <v>9.289999999999999</v>
      </c>
      <c r="X3" t="n">
        <v>1.38</v>
      </c>
      <c r="Y3" t="n">
        <v>2</v>
      </c>
      <c r="Z3" t="n">
        <v>10</v>
      </c>
      <c r="AA3" t="n">
        <v>332.8665042756842</v>
      </c>
      <c r="AB3" t="n">
        <v>455.4426361837431</v>
      </c>
      <c r="AC3" t="n">
        <v>411.9758302041204</v>
      </c>
      <c r="AD3" t="n">
        <v>332866.5042756842</v>
      </c>
      <c r="AE3" t="n">
        <v>455442.6361837431</v>
      </c>
      <c r="AF3" t="n">
        <v>1.114367650059132e-06</v>
      </c>
      <c r="AG3" t="n">
        <v>0.3172222222222222</v>
      </c>
      <c r="AH3" t="n">
        <v>411975.8302041204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4.5989</v>
      </c>
      <c r="E4" t="n">
        <v>21.74</v>
      </c>
      <c r="F4" t="n">
        <v>18.59</v>
      </c>
      <c r="G4" t="n">
        <v>24.78</v>
      </c>
      <c r="H4" t="n">
        <v>0.45</v>
      </c>
      <c r="I4" t="n">
        <v>45</v>
      </c>
      <c r="J4" t="n">
        <v>118.63</v>
      </c>
      <c r="K4" t="n">
        <v>43.4</v>
      </c>
      <c r="L4" t="n">
        <v>3</v>
      </c>
      <c r="M4" t="n">
        <v>43</v>
      </c>
      <c r="N4" t="n">
        <v>17.23</v>
      </c>
      <c r="O4" t="n">
        <v>14865.24</v>
      </c>
      <c r="P4" t="n">
        <v>182.47</v>
      </c>
      <c r="Q4" t="n">
        <v>576.65</v>
      </c>
      <c r="R4" t="n">
        <v>72.53</v>
      </c>
      <c r="S4" t="n">
        <v>44.12</v>
      </c>
      <c r="T4" t="n">
        <v>13719.09</v>
      </c>
      <c r="U4" t="n">
        <v>0.61</v>
      </c>
      <c r="V4" t="n">
        <v>0.85</v>
      </c>
      <c r="W4" t="n">
        <v>9.25</v>
      </c>
      <c r="X4" t="n">
        <v>0.89</v>
      </c>
      <c r="Y4" t="n">
        <v>2</v>
      </c>
      <c r="Z4" t="n">
        <v>10</v>
      </c>
      <c r="AA4" t="n">
        <v>304.824493536754</v>
      </c>
      <c r="AB4" t="n">
        <v>417.074319964537</v>
      </c>
      <c r="AC4" t="n">
        <v>377.2693322346053</v>
      </c>
      <c r="AD4" t="n">
        <v>304824.493536754</v>
      </c>
      <c r="AE4" t="n">
        <v>417074.319964537</v>
      </c>
      <c r="AF4" t="n">
        <v>1.170595108692769e-06</v>
      </c>
      <c r="AG4" t="n">
        <v>0.3019444444444444</v>
      </c>
      <c r="AH4" t="n">
        <v>377269.3322346053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4.7161</v>
      </c>
      <c r="E5" t="n">
        <v>21.2</v>
      </c>
      <c r="F5" t="n">
        <v>18.33</v>
      </c>
      <c r="G5" t="n">
        <v>33.33</v>
      </c>
      <c r="H5" t="n">
        <v>0.59</v>
      </c>
      <c r="I5" t="n">
        <v>33</v>
      </c>
      <c r="J5" t="n">
        <v>119.93</v>
      </c>
      <c r="K5" t="n">
        <v>43.4</v>
      </c>
      <c r="L5" t="n">
        <v>4</v>
      </c>
      <c r="M5" t="n">
        <v>31</v>
      </c>
      <c r="N5" t="n">
        <v>17.53</v>
      </c>
      <c r="O5" t="n">
        <v>15025.44</v>
      </c>
      <c r="P5" t="n">
        <v>176.71</v>
      </c>
      <c r="Q5" t="n">
        <v>576.46</v>
      </c>
      <c r="R5" t="n">
        <v>64.91</v>
      </c>
      <c r="S5" t="n">
        <v>44.12</v>
      </c>
      <c r="T5" t="n">
        <v>9966.799999999999</v>
      </c>
      <c r="U5" t="n">
        <v>0.68</v>
      </c>
      <c r="V5" t="n">
        <v>0.86</v>
      </c>
      <c r="W5" t="n">
        <v>9.23</v>
      </c>
      <c r="X5" t="n">
        <v>0.64</v>
      </c>
      <c r="Y5" t="n">
        <v>2</v>
      </c>
      <c r="Z5" t="n">
        <v>10</v>
      </c>
      <c r="AA5" t="n">
        <v>289.4659359488799</v>
      </c>
      <c r="AB5" t="n">
        <v>396.0600639010676</v>
      </c>
      <c r="AC5" t="n">
        <v>358.2606472761398</v>
      </c>
      <c r="AD5" t="n">
        <v>289465.9359488799</v>
      </c>
      <c r="AE5" t="n">
        <v>396060.0639010676</v>
      </c>
      <c r="AF5" t="n">
        <v>1.200426969950634e-06</v>
      </c>
      <c r="AG5" t="n">
        <v>0.2944444444444445</v>
      </c>
      <c r="AH5" t="n">
        <v>358260.6472761398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4.7834</v>
      </c>
      <c r="E6" t="n">
        <v>20.91</v>
      </c>
      <c r="F6" t="n">
        <v>18.2</v>
      </c>
      <c r="G6" t="n">
        <v>42</v>
      </c>
      <c r="H6" t="n">
        <v>0.73</v>
      </c>
      <c r="I6" t="n">
        <v>26</v>
      </c>
      <c r="J6" t="n">
        <v>121.23</v>
      </c>
      <c r="K6" t="n">
        <v>43.4</v>
      </c>
      <c r="L6" t="n">
        <v>5</v>
      </c>
      <c r="M6" t="n">
        <v>24</v>
      </c>
      <c r="N6" t="n">
        <v>17.83</v>
      </c>
      <c r="O6" t="n">
        <v>15186.08</v>
      </c>
      <c r="P6" t="n">
        <v>171.88</v>
      </c>
      <c r="Q6" t="n">
        <v>576.3099999999999</v>
      </c>
      <c r="R6" t="n">
        <v>60.77</v>
      </c>
      <c r="S6" t="n">
        <v>44.12</v>
      </c>
      <c r="T6" t="n">
        <v>7931.56</v>
      </c>
      <c r="U6" t="n">
        <v>0.73</v>
      </c>
      <c r="V6" t="n">
        <v>0.86</v>
      </c>
      <c r="W6" t="n">
        <v>9.220000000000001</v>
      </c>
      <c r="X6" t="n">
        <v>0.51</v>
      </c>
      <c r="Y6" t="n">
        <v>2</v>
      </c>
      <c r="Z6" t="n">
        <v>10</v>
      </c>
      <c r="AA6" t="n">
        <v>279.341230525672</v>
      </c>
      <c r="AB6" t="n">
        <v>382.2069952705556</v>
      </c>
      <c r="AC6" t="n">
        <v>345.72969607282</v>
      </c>
      <c r="AD6" t="n">
        <v>279341.230525672</v>
      </c>
      <c r="AE6" t="n">
        <v>382206.9952705557</v>
      </c>
      <c r="AF6" t="n">
        <v>1.217557381748025e-06</v>
      </c>
      <c r="AG6" t="n">
        <v>0.2904166666666667</v>
      </c>
      <c r="AH6" t="n">
        <v>345729.6960728201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4.833</v>
      </c>
      <c r="E7" t="n">
        <v>20.69</v>
      </c>
      <c r="F7" t="n">
        <v>18.11</v>
      </c>
      <c r="G7" t="n">
        <v>51.73</v>
      </c>
      <c r="H7" t="n">
        <v>0.86</v>
      </c>
      <c r="I7" t="n">
        <v>21</v>
      </c>
      <c r="J7" t="n">
        <v>122.54</v>
      </c>
      <c r="K7" t="n">
        <v>43.4</v>
      </c>
      <c r="L7" t="n">
        <v>6</v>
      </c>
      <c r="M7" t="n">
        <v>19</v>
      </c>
      <c r="N7" t="n">
        <v>18.14</v>
      </c>
      <c r="O7" t="n">
        <v>15347.16</v>
      </c>
      <c r="P7" t="n">
        <v>167.44</v>
      </c>
      <c r="Q7" t="n">
        <v>576.29</v>
      </c>
      <c r="R7" t="n">
        <v>57.94</v>
      </c>
      <c r="S7" t="n">
        <v>44.12</v>
      </c>
      <c r="T7" t="n">
        <v>6545.31</v>
      </c>
      <c r="U7" t="n">
        <v>0.76</v>
      </c>
      <c r="V7" t="n">
        <v>0.87</v>
      </c>
      <c r="W7" t="n">
        <v>9.210000000000001</v>
      </c>
      <c r="X7" t="n">
        <v>0.41</v>
      </c>
      <c r="Y7" t="n">
        <v>2</v>
      </c>
      <c r="Z7" t="n">
        <v>10</v>
      </c>
      <c r="AA7" t="n">
        <v>271.0937883730531</v>
      </c>
      <c r="AB7" t="n">
        <v>370.922481065874</v>
      </c>
      <c r="AC7" t="n">
        <v>335.5221600659181</v>
      </c>
      <c r="AD7" t="n">
        <v>271093.7883730531</v>
      </c>
      <c r="AE7" t="n">
        <v>370922.481065874</v>
      </c>
      <c r="AF7" t="n">
        <v>1.230182469788896e-06</v>
      </c>
      <c r="AG7" t="n">
        <v>0.2873611111111111</v>
      </c>
      <c r="AH7" t="n">
        <v>335522.1600659181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4.8695</v>
      </c>
      <c r="E8" t="n">
        <v>20.54</v>
      </c>
      <c r="F8" t="n">
        <v>18.02</v>
      </c>
      <c r="G8" t="n">
        <v>60.07</v>
      </c>
      <c r="H8" t="n">
        <v>1</v>
      </c>
      <c r="I8" t="n">
        <v>18</v>
      </c>
      <c r="J8" t="n">
        <v>123.85</v>
      </c>
      <c r="K8" t="n">
        <v>43.4</v>
      </c>
      <c r="L8" t="n">
        <v>7</v>
      </c>
      <c r="M8" t="n">
        <v>16</v>
      </c>
      <c r="N8" t="n">
        <v>18.45</v>
      </c>
      <c r="O8" t="n">
        <v>15508.69</v>
      </c>
      <c r="P8" t="n">
        <v>163.36</v>
      </c>
      <c r="Q8" t="n">
        <v>576.25</v>
      </c>
      <c r="R8" t="n">
        <v>55.38</v>
      </c>
      <c r="S8" t="n">
        <v>44.12</v>
      </c>
      <c r="T8" t="n">
        <v>5277.99</v>
      </c>
      <c r="U8" t="n">
        <v>0.8</v>
      </c>
      <c r="V8" t="n">
        <v>0.87</v>
      </c>
      <c r="W8" t="n">
        <v>9.199999999999999</v>
      </c>
      <c r="X8" t="n">
        <v>0.33</v>
      </c>
      <c r="Y8" t="n">
        <v>2</v>
      </c>
      <c r="Z8" t="n">
        <v>10</v>
      </c>
      <c r="AA8" t="n">
        <v>264.1198551585416</v>
      </c>
      <c r="AB8" t="n">
        <v>361.3804379735601</v>
      </c>
      <c r="AC8" t="n">
        <v>326.890796173993</v>
      </c>
      <c r="AD8" t="n">
        <v>264119.8551585416</v>
      </c>
      <c r="AE8" t="n">
        <v>361380.4379735601</v>
      </c>
      <c r="AF8" t="n">
        <v>1.239473109173811e-06</v>
      </c>
      <c r="AG8" t="n">
        <v>0.2852777777777777</v>
      </c>
      <c r="AH8" t="n">
        <v>326890.796173993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4.8824</v>
      </c>
      <c r="E9" t="n">
        <v>20.48</v>
      </c>
      <c r="F9" t="n">
        <v>18.02</v>
      </c>
      <c r="G9" t="n">
        <v>67.56</v>
      </c>
      <c r="H9" t="n">
        <v>1.13</v>
      </c>
      <c r="I9" t="n">
        <v>16</v>
      </c>
      <c r="J9" t="n">
        <v>125.16</v>
      </c>
      <c r="K9" t="n">
        <v>43.4</v>
      </c>
      <c r="L9" t="n">
        <v>8</v>
      </c>
      <c r="M9" t="n">
        <v>14</v>
      </c>
      <c r="N9" t="n">
        <v>18.76</v>
      </c>
      <c r="O9" t="n">
        <v>15670.68</v>
      </c>
      <c r="P9" t="n">
        <v>159</v>
      </c>
      <c r="Q9" t="n">
        <v>576.35</v>
      </c>
      <c r="R9" t="n">
        <v>55.11</v>
      </c>
      <c r="S9" t="n">
        <v>44.12</v>
      </c>
      <c r="T9" t="n">
        <v>5156.25</v>
      </c>
      <c r="U9" t="n">
        <v>0.8</v>
      </c>
      <c r="V9" t="n">
        <v>0.87</v>
      </c>
      <c r="W9" t="n">
        <v>9.210000000000001</v>
      </c>
      <c r="X9" t="n">
        <v>0.32</v>
      </c>
      <c r="Y9" t="n">
        <v>2</v>
      </c>
      <c r="Z9" t="n">
        <v>10</v>
      </c>
      <c r="AA9" t="n">
        <v>258.5663909645824</v>
      </c>
      <c r="AB9" t="n">
        <v>353.7819432618362</v>
      </c>
      <c r="AC9" t="n">
        <v>320.0174911330016</v>
      </c>
      <c r="AD9" t="n">
        <v>258566.3909645823</v>
      </c>
      <c r="AE9" t="n">
        <v>353781.9432618362</v>
      </c>
      <c r="AF9" t="n">
        <v>1.242756650216699e-06</v>
      </c>
      <c r="AG9" t="n">
        <v>0.2844444444444444</v>
      </c>
      <c r="AH9" t="n">
        <v>320017.4911330016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4.908</v>
      </c>
      <c r="E10" t="n">
        <v>20.38</v>
      </c>
      <c r="F10" t="n">
        <v>17.96</v>
      </c>
      <c r="G10" t="n">
        <v>76.95999999999999</v>
      </c>
      <c r="H10" t="n">
        <v>1.26</v>
      </c>
      <c r="I10" t="n">
        <v>14</v>
      </c>
      <c r="J10" t="n">
        <v>126.48</v>
      </c>
      <c r="K10" t="n">
        <v>43.4</v>
      </c>
      <c r="L10" t="n">
        <v>9</v>
      </c>
      <c r="M10" t="n">
        <v>12</v>
      </c>
      <c r="N10" t="n">
        <v>19.08</v>
      </c>
      <c r="O10" t="n">
        <v>15833.12</v>
      </c>
      <c r="P10" t="n">
        <v>154.62</v>
      </c>
      <c r="Q10" t="n">
        <v>576.25</v>
      </c>
      <c r="R10" t="n">
        <v>53.26</v>
      </c>
      <c r="S10" t="n">
        <v>44.12</v>
      </c>
      <c r="T10" t="n">
        <v>4238.39</v>
      </c>
      <c r="U10" t="n">
        <v>0.83</v>
      </c>
      <c r="V10" t="n">
        <v>0.88</v>
      </c>
      <c r="W10" t="n">
        <v>9.199999999999999</v>
      </c>
      <c r="X10" t="n">
        <v>0.26</v>
      </c>
      <c r="Y10" t="n">
        <v>2</v>
      </c>
      <c r="Z10" t="n">
        <v>10</v>
      </c>
      <c r="AA10" t="n">
        <v>252.1089248469024</v>
      </c>
      <c r="AB10" t="n">
        <v>344.9465532361644</v>
      </c>
      <c r="AC10" t="n">
        <v>312.0253383309359</v>
      </c>
      <c r="AD10" t="n">
        <v>252108.9248469024</v>
      </c>
      <c r="AE10" t="n">
        <v>344946.5532361644</v>
      </c>
      <c r="AF10" t="n">
        <v>1.249272824689407e-06</v>
      </c>
      <c r="AG10" t="n">
        <v>0.2830555555555556</v>
      </c>
      <c r="AH10" t="n">
        <v>312025.3383309359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4.9279</v>
      </c>
      <c r="E11" t="n">
        <v>20.29</v>
      </c>
      <c r="F11" t="n">
        <v>17.92</v>
      </c>
      <c r="G11" t="n">
        <v>89.61</v>
      </c>
      <c r="H11" t="n">
        <v>1.38</v>
      </c>
      <c r="I11" t="n">
        <v>12</v>
      </c>
      <c r="J11" t="n">
        <v>127.8</v>
      </c>
      <c r="K11" t="n">
        <v>43.4</v>
      </c>
      <c r="L11" t="n">
        <v>10</v>
      </c>
      <c r="M11" t="n">
        <v>6</v>
      </c>
      <c r="N11" t="n">
        <v>19.4</v>
      </c>
      <c r="O11" t="n">
        <v>15996.02</v>
      </c>
      <c r="P11" t="n">
        <v>150.54</v>
      </c>
      <c r="Q11" t="n">
        <v>576.25</v>
      </c>
      <c r="R11" t="n">
        <v>52.08</v>
      </c>
      <c r="S11" t="n">
        <v>44.12</v>
      </c>
      <c r="T11" t="n">
        <v>3660.31</v>
      </c>
      <c r="U11" t="n">
        <v>0.85</v>
      </c>
      <c r="V11" t="n">
        <v>0.88</v>
      </c>
      <c r="W11" t="n">
        <v>9.199999999999999</v>
      </c>
      <c r="X11" t="n">
        <v>0.23</v>
      </c>
      <c r="Y11" t="n">
        <v>2</v>
      </c>
      <c r="Z11" t="n">
        <v>10</v>
      </c>
      <c r="AA11" t="n">
        <v>246.4181466928617</v>
      </c>
      <c r="AB11" t="n">
        <v>337.1601795063966</v>
      </c>
      <c r="AC11" t="n">
        <v>304.9820851816906</v>
      </c>
      <c r="AD11" t="n">
        <v>246418.1466928617</v>
      </c>
      <c r="AE11" t="n">
        <v>337160.1795063966</v>
      </c>
      <c r="AF11" t="n">
        <v>1.254338132189675e-06</v>
      </c>
      <c r="AG11" t="n">
        <v>0.2818055555555555</v>
      </c>
      <c r="AH11" t="n">
        <v>304982.0851816906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4.9259</v>
      </c>
      <c r="E12" t="n">
        <v>20.3</v>
      </c>
      <c r="F12" t="n">
        <v>17.93</v>
      </c>
      <c r="G12" t="n">
        <v>89.65000000000001</v>
      </c>
      <c r="H12" t="n">
        <v>1.5</v>
      </c>
      <c r="I12" t="n">
        <v>12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151.28</v>
      </c>
      <c r="Q12" t="n">
        <v>576.45</v>
      </c>
      <c r="R12" t="n">
        <v>51.97</v>
      </c>
      <c r="S12" t="n">
        <v>44.12</v>
      </c>
      <c r="T12" t="n">
        <v>3605</v>
      </c>
      <c r="U12" t="n">
        <v>0.85</v>
      </c>
      <c r="V12" t="n">
        <v>0.88</v>
      </c>
      <c r="W12" t="n">
        <v>9.210000000000001</v>
      </c>
      <c r="X12" t="n">
        <v>0.24</v>
      </c>
      <c r="Y12" t="n">
        <v>2</v>
      </c>
      <c r="Z12" t="n">
        <v>10</v>
      </c>
      <c r="AA12" t="n">
        <v>247.3784920161661</v>
      </c>
      <c r="AB12" t="n">
        <v>338.4741663451865</v>
      </c>
      <c r="AC12" t="n">
        <v>306.1706669607789</v>
      </c>
      <c r="AD12" t="n">
        <v>247378.4920161661</v>
      </c>
      <c r="AE12" t="n">
        <v>338474.1663451865</v>
      </c>
      <c r="AF12" t="n">
        <v>1.253829056058995e-06</v>
      </c>
      <c r="AG12" t="n">
        <v>0.2819444444444444</v>
      </c>
      <c r="AH12" t="n">
        <v>306170.6669607789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4.0857</v>
      </c>
      <c r="E2" t="n">
        <v>24.48</v>
      </c>
      <c r="F2" t="n">
        <v>20.19</v>
      </c>
      <c r="G2" t="n">
        <v>9.77</v>
      </c>
      <c r="H2" t="n">
        <v>0.2</v>
      </c>
      <c r="I2" t="n">
        <v>124</v>
      </c>
      <c r="J2" t="n">
        <v>89.87</v>
      </c>
      <c r="K2" t="n">
        <v>37.55</v>
      </c>
      <c r="L2" t="n">
        <v>1</v>
      </c>
      <c r="M2" t="n">
        <v>122</v>
      </c>
      <c r="N2" t="n">
        <v>11.32</v>
      </c>
      <c r="O2" t="n">
        <v>11317.98</v>
      </c>
      <c r="P2" t="n">
        <v>171.61</v>
      </c>
      <c r="Q2" t="n">
        <v>577.47</v>
      </c>
      <c r="R2" t="n">
        <v>122.93</v>
      </c>
      <c r="S2" t="n">
        <v>44.12</v>
      </c>
      <c r="T2" t="n">
        <v>38522.25</v>
      </c>
      <c r="U2" t="n">
        <v>0.36</v>
      </c>
      <c r="V2" t="n">
        <v>0.78</v>
      </c>
      <c r="W2" t="n">
        <v>9.369999999999999</v>
      </c>
      <c r="X2" t="n">
        <v>2.48</v>
      </c>
      <c r="Y2" t="n">
        <v>2</v>
      </c>
      <c r="Z2" t="n">
        <v>10</v>
      </c>
      <c r="AA2" t="n">
        <v>324.0444502011323</v>
      </c>
      <c r="AB2" t="n">
        <v>443.371912597384</v>
      </c>
      <c r="AC2" t="n">
        <v>401.0571195354764</v>
      </c>
      <c r="AD2" t="n">
        <v>324044.4502011323</v>
      </c>
      <c r="AE2" t="n">
        <v>443371.912597384</v>
      </c>
      <c r="AF2" t="n">
        <v>1.083300017267459e-06</v>
      </c>
      <c r="AG2" t="n">
        <v>0.34</v>
      </c>
      <c r="AH2" t="n">
        <v>401057.1195354764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4.5771</v>
      </c>
      <c r="E3" t="n">
        <v>21.85</v>
      </c>
      <c r="F3" t="n">
        <v>18.83</v>
      </c>
      <c r="G3" t="n">
        <v>19.82</v>
      </c>
      <c r="H3" t="n">
        <v>0.39</v>
      </c>
      <c r="I3" t="n">
        <v>57</v>
      </c>
      <c r="J3" t="n">
        <v>91.09999999999999</v>
      </c>
      <c r="K3" t="n">
        <v>37.55</v>
      </c>
      <c r="L3" t="n">
        <v>2</v>
      </c>
      <c r="M3" t="n">
        <v>55</v>
      </c>
      <c r="N3" t="n">
        <v>11.54</v>
      </c>
      <c r="O3" t="n">
        <v>11468.97</v>
      </c>
      <c r="P3" t="n">
        <v>155.95</v>
      </c>
      <c r="Q3" t="n">
        <v>576.75</v>
      </c>
      <c r="R3" t="n">
        <v>80.31</v>
      </c>
      <c r="S3" t="n">
        <v>44.12</v>
      </c>
      <c r="T3" t="n">
        <v>17550.52</v>
      </c>
      <c r="U3" t="n">
        <v>0.55</v>
      </c>
      <c r="V3" t="n">
        <v>0.84</v>
      </c>
      <c r="W3" t="n">
        <v>9.27</v>
      </c>
      <c r="X3" t="n">
        <v>1.13</v>
      </c>
      <c r="Y3" t="n">
        <v>2</v>
      </c>
      <c r="Z3" t="n">
        <v>10</v>
      </c>
      <c r="AA3" t="n">
        <v>265.2302220036439</v>
      </c>
      <c r="AB3" t="n">
        <v>362.8996908769569</v>
      </c>
      <c r="AC3" t="n">
        <v>328.2650537125745</v>
      </c>
      <c r="AD3" t="n">
        <v>265230.2220036439</v>
      </c>
      <c r="AE3" t="n">
        <v>362899.6908769569</v>
      </c>
      <c r="AF3" t="n">
        <v>1.213591920364903e-06</v>
      </c>
      <c r="AG3" t="n">
        <v>0.3034722222222223</v>
      </c>
      <c r="AH3" t="n">
        <v>328265.0537125745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4.7471</v>
      </c>
      <c r="E4" t="n">
        <v>21.07</v>
      </c>
      <c r="F4" t="n">
        <v>18.43</v>
      </c>
      <c r="G4" t="n">
        <v>29.88</v>
      </c>
      <c r="H4" t="n">
        <v>0.57</v>
      </c>
      <c r="I4" t="n">
        <v>37</v>
      </c>
      <c r="J4" t="n">
        <v>92.31999999999999</v>
      </c>
      <c r="K4" t="n">
        <v>37.55</v>
      </c>
      <c r="L4" t="n">
        <v>3</v>
      </c>
      <c r="M4" t="n">
        <v>35</v>
      </c>
      <c r="N4" t="n">
        <v>11.77</v>
      </c>
      <c r="O4" t="n">
        <v>11620.34</v>
      </c>
      <c r="P4" t="n">
        <v>147.91</v>
      </c>
      <c r="Q4" t="n">
        <v>576.65</v>
      </c>
      <c r="R4" t="n">
        <v>67.73999999999999</v>
      </c>
      <c r="S4" t="n">
        <v>44.12</v>
      </c>
      <c r="T4" t="n">
        <v>11363.98</v>
      </c>
      <c r="U4" t="n">
        <v>0.65</v>
      </c>
      <c r="V4" t="n">
        <v>0.85</v>
      </c>
      <c r="W4" t="n">
        <v>9.24</v>
      </c>
      <c r="X4" t="n">
        <v>0.73</v>
      </c>
      <c r="Y4" t="n">
        <v>2</v>
      </c>
      <c r="Z4" t="n">
        <v>10</v>
      </c>
      <c r="AA4" t="n">
        <v>244.9910465711316</v>
      </c>
      <c r="AB4" t="n">
        <v>335.2075581606327</v>
      </c>
      <c r="AC4" t="n">
        <v>303.2158192766444</v>
      </c>
      <c r="AD4" t="n">
        <v>244991.0465711317</v>
      </c>
      <c r="AE4" t="n">
        <v>335207.5581606327</v>
      </c>
      <c r="AF4" t="n">
        <v>1.258666449315993e-06</v>
      </c>
      <c r="AG4" t="n">
        <v>0.2926388888888889</v>
      </c>
      <c r="AH4" t="n">
        <v>303215.8192766444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4.8416</v>
      </c>
      <c r="E5" t="n">
        <v>20.65</v>
      </c>
      <c r="F5" t="n">
        <v>18.2</v>
      </c>
      <c r="G5" t="n">
        <v>40.45</v>
      </c>
      <c r="H5" t="n">
        <v>0.75</v>
      </c>
      <c r="I5" t="n">
        <v>27</v>
      </c>
      <c r="J5" t="n">
        <v>93.55</v>
      </c>
      <c r="K5" t="n">
        <v>37.55</v>
      </c>
      <c r="L5" t="n">
        <v>4</v>
      </c>
      <c r="M5" t="n">
        <v>25</v>
      </c>
      <c r="N5" t="n">
        <v>12</v>
      </c>
      <c r="O5" t="n">
        <v>11772.07</v>
      </c>
      <c r="P5" t="n">
        <v>141.67</v>
      </c>
      <c r="Q5" t="n">
        <v>576.36</v>
      </c>
      <c r="R5" t="n">
        <v>60.91</v>
      </c>
      <c r="S5" t="n">
        <v>44.12</v>
      </c>
      <c r="T5" t="n">
        <v>7997.48</v>
      </c>
      <c r="U5" t="n">
        <v>0.72</v>
      </c>
      <c r="V5" t="n">
        <v>0.86</v>
      </c>
      <c r="W5" t="n">
        <v>9.220000000000001</v>
      </c>
      <c r="X5" t="n">
        <v>0.51</v>
      </c>
      <c r="Y5" t="n">
        <v>2</v>
      </c>
      <c r="Z5" t="n">
        <v>10</v>
      </c>
      <c r="AA5" t="n">
        <v>232.3347143445041</v>
      </c>
      <c r="AB5" t="n">
        <v>317.8906060501986</v>
      </c>
      <c r="AC5" t="n">
        <v>287.5515727711298</v>
      </c>
      <c r="AD5" t="n">
        <v>232334.7143445041</v>
      </c>
      <c r="AE5" t="n">
        <v>317890.6060501986</v>
      </c>
      <c r="AF5" t="n">
        <v>1.28372258452704e-06</v>
      </c>
      <c r="AG5" t="n">
        <v>0.2868055555555555</v>
      </c>
      <c r="AH5" t="n">
        <v>287551.5727711298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4.8955</v>
      </c>
      <c r="E6" t="n">
        <v>20.43</v>
      </c>
      <c r="F6" t="n">
        <v>18.09</v>
      </c>
      <c r="G6" t="n">
        <v>51.69</v>
      </c>
      <c r="H6" t="n">
        <v>0.93</v>
      </c>
      <c r="I6" t="n">
        <v>21</v>
      </c>
      <c r="J6" t="n">
        <v>94.79000000000001</v>
      </c>
      <c r="K6" t="n">
        <v>37.55</v>
      </c>
      <c r="L6" t="n">
        <v>5</v>
      </c>
      <c r="M6" t="n">
        <v>19</v>
      </c>
      <c r="N6" t="n">
        <v>12.23</v>
      </c>
      <c r="O6" t="n">
        <v>11924.18</v>
      </c>
      <c r="P6" t="n">
        <v>135.37</v>
      </c>
      <c r="Q6" t="n">
        <v>576.36</v>
      </c>
      <c r="R6" t="n">
        <v>57.49</v>
      </c>
      <c r="S6" t="n">
        <v>44.12</v>
      </c>
      <c r="T6" t="n">
        <v>6317.82</v>
      </c>
      <c r="U6" t="n">
        <v>0.77</v>
      </c>
      <c r="V6" t="n">
        <v>0.87</v>
      </c>
      <c r="W6" t="n">
        <v>9.210000000000001</v>
      </c>
      <c r="X6" t="n">
        <v>0.4</v>
      </c>
      <c r="Y6" t="n">
        <v>2</v>
      </c>
      <c r="Z6" t="n">
        <v>10</v>
      </c>
      <c r="AA6" t="n">
        <v>222.3696977463352</v>
      </c>
      <c r="AB6" t="n">
        <v>304.2560307150856</v>
      </c>
      <c r="AC6" t="n">
        <v>275.2182621697488</v>
      </c>
      <c r="AD6" t="n">
        <v>222369.6977463352</v>
      </c>
      <c r="AE6" t="n">
        <v>304256.0307150856</v>
      </c>
      <c r="AF6" t="n">
        <v>1.298013861647415e-06</v>
      </c>
      <c r="AG6" t="n">
        <v>0.28375</v>
      </c>
      <c r="AH6" t="n">
        <v>275218.2621697488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4.9306</v>
      </c>
      <c r="E7" t="n">
        <v>20.28</v>
      </c>
      <c r="F7" t="n">
        <v>18.02</v>
      </c>
      <c r="G7" t="n">
        <v>63.6</v>
      </c>
      <c r="H7" t="n">
        <v>1.1</v>
      </c>
      <c r="I7" t="n">
        <v>17</v>
      </c>
      <c r="J7" t="n">
        <v>96.02</v>
      </c>
      <c r="K7" t="n">
        <v>37.55</v>
      </c>
      <c r="L7" t="n">
        <v>6</v>
      </c>
      <c r="M7" t="n">
        <v>14</v>
      </c>
      <c r="N7" t="n">
        <v>12.47</v>
      </c>
      <c r="O7" t="n">
        <v>12076.67</v>
      </c>
      <c r="P7" t="n">
        <v>129.82</v>
      </c>
      <c r="Q7" t="n">
        <v>576.3200000000001</v>
      </c>
      <c r="R7" t="n">
        <v>55.3</v>
      </c>
      <c r="S7" t="n">
        <v>44.12</v>
      </c>
      <c r="T7" t="n">
        <v>5245.93</v>
      </c>
      <c r="U7" t="n">
        <v>0.8</v>
      </c>
      <c r="V7" t="n">
        <v>0.87</v>
      </c>
      <c r="W7" t="n">
        <v>9.210000000000001</v>
      </c>
      <c r="X7" t="n">
        <v>0.33</v>
      </c>
      <c r="Y7" t="n">
        <v>2</v>
      </c>
      <c r="Z7" t="n">
        <v>10</v>
      </c>
      <c r="AA7" t="n">
        <v>214.405871449887</v>
      </c>
      <c r="AB7" t="n">
        <v>293.3595722370707</v>
      </c>
      <c r="AC7" t="n">
        <v>265.3617463955968</v>
      </c>
      <c r="AD7" t="n">
        <v>214405.871449887</v>
      </c>
      <c r="AE7" t="n">
        <v>293359.5722370707</v>
      </c>
      <c r="AF7" t="n">
        <v>1.307320426154375e-06</v>
      </c>
      <c r="AG7" t="n">
        <v>0.2816666666666667</v>
      </c>
      <c r="AH7" t="n">
        <v>265361.7463955968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4.935</v>
      </c>
      <c r="E8" t="n">
        <v>20.26</v>
      </c>
      <c r="F8" t="n">
        <v>18.02</v>
      </c>
      <c r="G8" t="n">
        <v>67.58</v>
      </c>
      <c r="H8" t="n">
        <v>1.27</v>
      </c>
      <c r="I8" t="n">
        <v>16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129.33</v>
      </c>
      <c r="Q8" t="n">
        <v>576.37</v>
      </c>
      <c r="R8" t="n">
        <v>54.82</v>
      </c>
      <c r="S8" t="n">
        <v>44.12</v>
      </c>
      <c r="T8" t="n">
        <v>5007.11</v>
      </c>
      <c r="U8" t="n">
        <v>0.8</v>
      </c>
      <c r="V8" t="n">
        <v>0.87</v>
      </c>
      <c r="W8" t="n">
        <v>9.220000000000001</v>
      </c>
      <c r="X8" t="n">
        <v>0.33</v>
      </c>
      <c r="Y8" t="n">
        <v>2</v>
      </c>
      <c r="Z8" t="n">
        <v>10</v>
      </c>
      <c r="AA8" t="n">
        <v>213.6757487599298</v>
      </c>
      <c r="AB8" t="n">
        <v>292.360586161932</v>
      </c>
      <c r="AC8" t="n">
        <v>264.4581021493833</v>
      </c>
      <c r="AD8" t="n">
        <v>213675.7487599298</v>
      </c>
      <c r="AE8" t="n">
        <v>292360.586161932</v>
      </c>
      <c r="AF8" t="n">
        <v>1.308487061021344e-06</v>
      </c>
      <c r="AG8" t="n">
        <v>0.2813888888888889</v>
      </c>
      <c r="AH8" t="n">
        <v>264458.1021493833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2.9564</v>
      </c>
      <c r="E2" t="n">
        <v>33.82</v>
      </c>
      <c r="F2" t="n">
        <v>22.4</v>
      </c>
      <c r="G2" t="n">
        <v>5.87</v>
      </c>
      <c r="H2" t="n">
        <v>0.09</v>
      </c>
      <c r="I2" t="n">
        <v>229</v>
      </c>
      <c r="J2" t="n">
        <v>194.77</v>
      </c>
      <c r="K2" t="n">
        <v>54.38</v>
      </c>
      <c r="L2" t="n">
        <v>1</v>
      </c>
      <c r="M2" t="n">
        <v>227</v>
      </c>
      <c r="N2" t="n">
        <v>39.4</v>
      </c>
      <c r="O2" t="n">
        <v>24256.19</v>
      </c>
      <c r="P2" t="n">
        <v>318.55</v>
      </c>
      <c r="Q2" t="n">
        <v>578.59</v>
      </c>
      <c r="R2" t="n">
        <v>191.27</v>
      </c>
      <c r="S2" t="n">
        <v>44.12</v>
      </c>
      <c r="T2" t="n">
        <v>72166.71000000001</v>
      </c>
      <c r="U2" t="n">
        <v>0.23</v>
      </c>
      <c r="V2" t="n">
        <v>0.7</v>
      </c>
      <c r="W2" t="n">
        <v>9.539999999999999</v>
      </c>
      <c r="X2" t="n">
        <v>4.67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3.8231</v>
      </c>
      <c r="E3" t="n">
        <v>26.16</v>
      </c>
      <c r="F3" t="n">
        <v>19.71</v>
      </c>
      <c r="G3" t="n">
        <v>11.71</v>
      </c>
      <c r="H3" t="n">
        <v>0.18</v>
      </c>
      <c r="I3" t="n">
        <v>101</v>
      </c>
      <c r="J3" t="n">
        <v>196.32</v>
      </c>
      <c r="K3" t="n">
        <v>54.38</v>
      </c>
      <c r="L3" t="n">
        <v>2</v>
      </c>
      <c r="M3" t="n">
        <v>99</v>
      </c>
      <c r="N3" t="n">
        <v>39.95</v>
      </c>
      <c r="O3" t="n">
        <v>24447.22</v>
      </c>
      <c r="P3" t="n">
        <v>279.23</v>
      </c>
      <c r="Q3" t="n">
        <v>577.54</v>
      </c>
      <c r="R3" t="n">
        <v>107.78</v>
      </c>
      <c r="S3" t="n">
        <v>44.12</v>
      </c>
      <c r="T3" t="n">
        <v>31064.24</v>
      </c>
      <c r="U3" t="n">
        <v>0.41</v>
      </c>
      <c r="V3" t="n">
        <v>0.8</v>
      </c>
      <c r="W3" t="n">
        <v>9.33</v>
      </c>
      <c r="X3" t="n">
        <v>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4.1605</v>
      </c>
      <c r="E4" t="n">
        <v>24.04</v>
      </c>
      <c r="F4" t="n">
        <v>18.99</v>
      </c>
      <c r="G4" t="n">
        <v>17.53</v>
      </c>
      <c r="H4" t="n">
        <v>0.27</v>
      </c>
      <c r="I4" t="n">
        <v>65</v>
      </c>
      <c r="J4" t="n">
        <v>197.88</v>
      </c>
      <c r="K4" t="n">
        <v>54.38</v>
      </c>
      <c r="L4" t="n">
        <v>3</v>
      </c>
      <c r="M4" t="n">
        <v>63</v>
      </c>
      <c r="N4" t="n">
        <v>40.5</v>
      </c>
      <c r="O4" t="n">
        <v>24639</v>
      </c>
      <c r="P4" t="n">
        <v>267.53</v>
      </c>
      <c r="Q4" t="n">
        <v>576.9400000000001</v>
      </c>
      <c r="R4" t="n">
        <v>85.23</v>
      </c>
      <c r="S4" t="n">
        <v>44.12</v>
      </c>
      <c r="T4" t="n">
        <v>19966.51</v>
      </c>
      <c r="U4" t="n">
        <v>0.52</v>
      </c>
      <c r="V4" t="n">
        <v>0.83</v>
      </c>
      <c r="W4" t="n">
        <v>9.279999999999999</v>
      </c>
      <c r="X4" t="n">
        <v>1.29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4.3426</v>
      </c>
      <c r="E5" t="n">
        <v>23.03</v>
      </c>
      <c r="F5" t="n">
        <v>18.64</v>
      </c>
      <c r="G5" t="n">
        <v>23.31</v>
      </c>
      <c r="H5" t="n">
        <v>0.36</v>
      </c>
      <c r="I5" t="n">
        <v>48</v>
      </c>
      <c r="J5" t="n">
        <v>199.44</v>
      </c>
      <c r="K5" t="n">
        <v>54.38</v>
      </c>
      <c r="L5" t="n">
        <v>4</v>
      </c>
      <c r="M5" t="n">
        <v>46</v>
      </c>
      <c r="N5" t="n">
        <v>41.06</v>
      </c>
      <c r="O5" t="n">
        <v>24831.54</v>
      </c>
      <c r="P5" t="n">
        <v>261.17</v>
      </c>
      <c r="Q5" t="n">
        <v>576.42</v>
      </c>
      <c r="R5" t="n">
        <v>74.43000000000001</v>
      </c>
      <c r="S5" t="n">
        <v>44.12</v>
      </c>
      <c r="T5" t="n">
        <v>14652.82</v>
      </c>
      <c r="U5" t="n">
        <v>0.59</v>
      </c>
      <c r="V5" t="n">
        <v>0.84</v>
      </c>
      <c r="W5" t="n">
        <v>9.26</v>
      </c>
      <c r="X5" t="n">
        <v>0.95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4.4578</v>
      </c>
      <c r="E6" t="n">
        <v>22.43</v>
      </c>
      <c r="F6" t="n">
        <v>18.44</v>
      </c>
      <c r="G6" t="n">
        <v>29.11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256.64</v>
      </c>
      <c r="Q6" t="n">
        <v>576.4299999999999</v>
      </c>
      <c r="R6" t="n">
        <v>68.16</v>
      </c>
      <c r="S6" t="n">
        <v>44.12</v>
      </c>
      <c r="T6" t="n">
        <v>11569.68</v>
      </c>
      <c r="U6" t="n">
        <v>0.65</v>
      </c>
      <c r="V6" t="n">
        <v>0.85</v>
      </c>
      <c r="W6" t="n">
        <v>9.24</v>
      </c>
      <c r="X6" t="n">
        <v>0.74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4.5285</v>
      </c>
      <c r="E7" t="n">
        <v>22.08</v>
      </c>
      <c r="F7" t="n">
        <v>18.32</v>
      </c>
      <c r="G7" t="n">
        <v>34.35</v>
      </c>
      <c r="H7" t="n">
        <v>0.53</v>
      </c>
      <c r="I7" t="n">
        <v>32</v>
      </c>
      <c r="J7" t="n">
        <v>202.58</v>
      </c>
      <c r="K7" t="n">
        <v>54.38</v>
      </c>
      <c r="L7" t="n">
        <v>6</v>
      </c>
      <c r="M7" t="n">
        <v>30</v>
      </c>
      <c r="N7" t="n">
        <v>42.2</v>
      </c>
      <c r="O7" t="n">
        <v>25218.93</v>
      </c>
      <c r="P7" t="n">
        <v>253.32</v>
      </c>
      <c r="Q7" t="n">
        <v>576.45</v>
      </c>
      <c r="R7" t="n">
        <v>64.63</v>
      </c>
      <c r="S7" t="n">
        <v>44.12</v>
      </c>
      <c r="T7" t="n">
        <v>9835.709999999999</v>
      </c>
      <c r="U7" t="n">
        <v>0.68</v>
      </c>
      <c r="V7" t="n">
        <v>0.86</v>
      </c>
      <c r="W7" t="n">
        <v>9.23</v>
      </c>
      <c r="X7" t="n">
        <v>0.63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4.5919</v>
      </c>
      <c r="E8" t="n">
        <v>21.78</v>
      </c>
      <c r="F8" t="n">
        <v>18.21</v>
      </c>
      <c r="G8" t="n">
        <v>40.47</v>
      </c>
      <c r="H8" t="n">
        <v>0.61</v>
      </c>
      <c r="I8" t="n">
        <v>27</v>
      </c>
      <c r="J8" t="n">
        <v>204.16</v>
      </c>
      <c r="K8" t="n">
        <v>54.38</v>
      </c>
      <c r="L8" t="n">
        <v>7</v>
      </c>
      <c r="M8" t="n">
        <v>25</v>
      </c>
      <c r="N8" t="n">
        <v>42.78</v>
      </c>
      <c r="O8" t="n">
        <v>25413.94</v>
      </c>
      <c r="P8" t="n">
        <v>250.47</v>
      </c>
      <c r="Q8" t="n">
        <v>576.36</v>
      </c>
      <c r="R8" t="n">
        <v>61.04</v>
      </c>
      <c r="S8" t="n">
        <v>44.12</v>
      </c>
      <c r="T8" t="n">
        <v>8065.21</v>
      </c>
      <c r="U8" t="n">
        <v>0.72</v>
      </c>
      <c r="V8" t="n">
        <v>0.86</v>
      </c>
      <c r="W8" t="n">
        <v>9.220000000000001</v>
      </c>
      <c r="X8" t="n">
        <v>0.52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4.626</v>
      </c>
      <c r="E9" t="n">
        <v>21.62</v>
      </c>
      <c r="F9" t="n">
        <v>18.17</v>
      </c>
      <c r="G9" t="n">
        <v>45.42</v>
      </c>
      <c r="H9" t="n">
        <v>0.6899999999999999</v>
      </c>
      <c r="I9" t="n">
        <v>24</v>
      </c>
      <c r="J9" t="n">
        <v>205.75</v>
      </c>
      <c r="K9" t="n">
        <v>54.38</v>
      </c>
      <c r="L9" t="n">
        <v>8</v>
      </c>
      <c r="M9" t="n">
        <v>22</v>
      </c>
      <c r="N9" t="n">
        <v>43.37</v>
      </c>
      <c r="O9" t="n">
        <v>25609.61</v>
      </c>
      <c r="P9" t="n">
        <v>248.08</v>
      </c>
      <c r="Q9" t="n">
        <v>576.41</v>
      </c>
      <c r="R9" t="n">
        <v>59.59</v>
      </c>
      <c r="S9" t="n">
        <v>44.12</v>
      </c>
      <c r="T9" t="n">
        <v>7354.82</v>
      </c>
      <c r="U9" t="n">
        <v>0.74</v>
      </c>
      <c r="V9" t="n">
        <v>0.87</v>
      </c>
      <c r="W9" t="n">
        <v>9.220000000000001</v>
      </c>
      <c r="X9" t="n">
        <v>0.47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4.6679</v>
      </c>
      <c r="E10" t="n">
        <v>21.42</v>
      </c>
      <c r="F10" t="n">
        <v>18.09</v>
      </c>
      <c r="G10" t="n">
        <v>51.68</v>
      </c>
      <c r="H10" t="n">
        <v>0.77</v>
      </c>
      <c r="I10" t="n">
        <v>21</v>
      </c>
      <c r="J10" t="n">
        <v>207.34</v>
      </c>
      <c r="K10" t="n">
        <v>54.38</v>
      </c>
      <c r="L10" t="n">
        <v>9</v>
      </c>
      <c r="M10" t="n">
        <v>19</v>
      </c>
      <c r="N10" t="n">
        <v>43.96</v>
      </c>
      <c r="O10" t="n">
        <v>25806.1</v>
      </c>
      <c r="P10" t="n">
        <v>245.37</v>
      </c>
      <c r="Q10" t="n">
        <v>576.3099999999999</v>
      </c>
      <c r="R10" t="n">
        <v>57.53</v>
      </c>
      <c r="S10" t="n">
        <v>44.12</v>
      </c>
      <c r="T10" t="n">
        <v>6340.88</v>
      </c>
      <c r="U10" t="n">
        <v>0.77</v>
      </c>
      <c r="V10" t="n">
        <v>0.87</v>
      </c>
      <c r="W10" t="n">
        <v>9.210000000000001</v>
      </c>
      <c r="X10" t="n">
        <v>0.4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4.6936</v>
      </c>
      <c r="E11" t="n">
        <v>21.31</v>
      </c>
      <c r="F11" t="n">
        <v>18.05</v>
      </c>
      <c r="G11" t="n">
        <v>57</v>
      </c>
      <c r="H11" t="n">
        <v>0.85</v>
      </c>
      <c r="I11" t="n">
        <v>19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243.38</v>
      </c>
      <c r="Q11" t="n">
        <v>576.3200000000001</v>
      </c>
      <c r="R11" t="n">
        <v>56.36</v>
      </c>
      <c r="S11" t="n">
        <v>44.12</v>
      </c>
      <c r="T11" t="n">
        <v>5762.58</v>
      </c>
      <c r="U11" t="n">
        <v>0.78</v>
      </c>
      <c r="V11" t="n">
        <v>0.87</v>
      </c>
      <c r="W11" t="n">
        <v>9.199999999999999</v>
      </c>
      <c r="X11" t="n">
        <v>0.36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4.7217</v>
      </c>
      <c r="E12" t="n">
        <v>21.18</v>
      </c>
      <c r="F12" t="n">
        <v>18</v>
      </c>
      <c r="G12" t="n">
        <v>63.53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241.04</v>
      </c>
      <c r="Q12" t="n">
        <v>576.28</v>
      </c>
      <c r="R12" t="n">
        <v>54.72</v>
      </c>
      <c r="S12" t="n">
        <v>44.12</v>
      </c>
      <c r="T12" t="n">
        <v>4954.76</v>
      </c>
      <c r="U12" t="n">
        <v>0.8100000000000001</v>
      </c>
      <c r="V12" t="n">
        <v>0.87</v>
      </c>
      <c r="W12" t="n">
        <v>9.199999999999999</v>
      </c>
      <c r="X12" t="n">
        <v>0.31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4.7273</v>
      </c>
      <c r="E13" t="n">
        <v>21.15</v>
      </c>
      <c r="F13" t="n">
        <v>18.01</v>
      </c>
      <c r="G13" t="n">
        <v>67.56</v>
      </c>
      <c r="H13" t="n">
        <v>1</v>
      </c>
      <c r="I13" t="n">
        <v>16</v>
      </c>
      <c r="J13" t="n">
        <v>212.16</v>
      </c>
      <c r="K13" t="n">
        <v>54.38</v>
      </c>
      <c r="L13" t="n">
        <v>12</v>
      </c>
      <c r="M13" t="n">
        <v>14</v>
      </c>
      <c r="N13" t="n">
        <v>45.78</v>
      </c>
      <c r="O13" t="n">
        <v>26400.51</v>
      </c>
      <c r="P13" t="n">
        <v>239.42</v>
      </c>
      <c r="Q13" t="n">
        <v>576.16</v>
      </c>
      <c r="R13" t="n">
        <v>55.12</v>
      </c>
      <c r="S13" t="n">
        <v>44.12</v>
      </c>
      <c r="T13" t="n">
        <v>5159.68</v>
      </c>
      <c r="U13" t="n">
        <v>0.8</v>
      </c>
      <c r="V13" t="n">
        <v>0.87</v>
      </c>
      <c r="W13" t="n">
        <v>9.210000000000001</v>
      </c>
      <c r="X13" t="n">
        <v>0.32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4.745</v>
      </c>
      <c r="E14" t="n">
        <v>21.07</v>
      </c>
      <c r="F14" t="n">
        <v>17.97</v>
      </c>
      <c r="G14" t="n">
        <v>71.90000000000001</v>
      </c>
      <c r="H14" t="n">
        <v>1.08</v>
      </c>
      <c r="I14" t="n">
        <v>15</v>
      </c>
      <c r="J14" t="n">
        <v>213.78</v>
      </c>
      <c r="K14" t="n">
        <v>54.38</v>
      </c>
      <c r="L14" t="n">
        <v>13</v>
      </c>
      <c r="M14" t="n">
        <v>13</v>
      </c>
      <c r="N14" t="n">
        <v>46.4</v>
      </c>
      <c r="O14" t="n">
        <v>26600.32</v>
      </c>
      <c r="P14" t="n">
        <v>236.82</v>
      </c>
      <c r="Q14" t="n">
        <v>576.28</v>
      </c>
      <c r="R14" t="n">
        <v>53.9</v>
      </c>
      <c r="S14" t="n">
        <v>44.12</v>
      </c>
      <c r="T14" t="n">
        <v>4553.03</v>
      </c>
      <c r="U14" t="n">
        <v>0.82</v>
      </c>
      <c r="V14" t="n">
        <v>0.88</v>
      </c>
      <c r="W14" t="n">
        <v>9.199999999999999</v>
      </c>
      <c r="X14" t="n">
        <v>0.28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4.7727</v>
      </c>
      <c r="E15" t="n">
        <v>20.95</v>
      </c>
      <c r="F15" t="n">
        <v>17.93</v>
      </c>
      <c r="G15" t="n">
        <v>82.76000000000001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234.68</v>
      </c>
      <c r="Q15" t="n">
        <v>576.24</v>
      </c>
      <c r="R15" t="n">
        <v>52.44</v>
      </c>
      <c r="S15" t="n">
        <v>44.12</v>
      </c>
      <c r="T15" t="n">
        <v>3833.88</v>
      </c>
      <c r="U15" t="n">
        <v>0.84</v>
      </c>
      <c r="V15" t="n">
        <v>0.88</v>
      </c>
      <c r="W15" t="n">
        <v>9.199999999999999</v>
      </c>
      <c r="X15" t="n">
        <v>0.24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4.7723</v>
      </c>
      <c r="E16" t="n">
        <v>20.95</v>
      </c>
      <c r="F16" t="n">
        <v>17.93</v>
      </c>
      <c r="G16" t="n">
        <v>82.76000000000001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233</v>
      </c>
      <c r="Q16" t="n">
        <v>576.26</v>
      </c>
      <c r="R16" t="n">
        <v>52.53</v>
      </c>
      <c r="S16" t="n">
        <v>44.12</v>
      </c>
      <c r="T16" t="n">
        <v>3880.9</v>
      </c>
      <c r="U16" t="n">
        <v>0.84</v>
      </c>
      <c r="V16" t="n">
        <v>0.88</v>
      </c>
      <c r="W16" t="n">
        <v>9.199999999999999</v>
      </c>
      <c r="X16" t="n">
        <v>0.24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4.784</v>
      </c>
      <c r="E17" t="n">
        <v>20.9</v>
      </c>
      <c r="F17" t="n">
        <v>17.92</v>
      </c>
      <c r="G17" t="n">
        <v>89.59999999999999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231.62</v>
      </c>
      <c r="Q17" t="n">
        <v>576.12</v>
      </c>
      <c r="R17" t="n">
        <v>52.19</v>
      </c>
      <c r="S17" t="n">
        <v>44.12</v>
      </c>
      <c r="T17" t="n">
        <v>3712.34</v>
      </c>
      <c r="U17" t="n">
        <v>0.85</v>
      </c>
      <c r="V17" t="n">
        <v>0.88</v>
      </c>
      <c r="W17" t="n">
        <v>9.199999999999999</v>
      </c>
      <c r="X17" t="n">
        <v>0.23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4.7994</v>
      </c>
      <c r="E18" t="n">
        <v>20.84</v>
      </c>
      <c r="F18" t="n">
        <v>17.89</v>
      </c>
      <c r="G18" t="n">
        <v>97.59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229.67</v>
      </c>
      <c r="Q18" t="n">
        <v>576.24</v>
      </c>
      <c r="R18" t="n">
        <v>51.25</v>
      </c>
      <c r="S18" t="n">
        <v>44.12</v>
      </c>
      <c r="T18" t="n">
        <v>3250.86</v>
      </c>
      <c r="U18" t="n">
        <v>0.86</v>
      </c>
      <c r="V18" t="n">
        <v>0.88</v>
      </c>
      <c r="W18" t="n">
        <v>9.199999999999999</v>
      </c>
      <c r="X18" t="n">
        <v>0.2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4.8121</v>
      </c>
      <c r="E19" t="n">
        <v>20.78</v>
      </c>
      <c r="F19" t="n">
        <v>17.88</v>
      </c>
      <c r="G19" t="n">
        <v>107.25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226.39</v>
      </c>
      <c r="Q19" t="n">
        <v>576.1900000000001</v>
      </c>
      <c r="R19" t="n">
        <v>50.68</v>
      </c>
      <c r="S19" t="n">
        <v>44.12</v>
      </c>
      <c r="T19" t="n">
        <v>2967.44</v>
      </c>
      <c r="U19" t="n">
        <v>0.87</v>
      </c>
      <c r="V19" t="n">
        <v>0.88</v>
      </c>
      <c r="W19" t="n">
        <v>9.199999999999999</v>
      </c>
      <c r="X19" t="n">
        <v>0.18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4.8144</v>
      </c>
      <c r="E20" t="n">
        <v>20.77</v>
      </c>
      <c r="F20" t="n">
        <v>17.87</v>
      </c>
      <c r="G20" t="n">
        <v>107.19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226.46</v>
      </c>
      <c r="Q20" t="n">
        <v>576.2</v>
      </c>
      <c r="R20" t="n">
        <v>50.43</v>
      </c>
      <c r="S20" t="n">
        <v>44.12</v>
      </c>
      <c r="T20" t="n">
        <v>2843.4</v>
      </c>
      <c r="U20" t="n">
        <v>0.87</v>
      </c>
      <c r="V20" t="n">
        <v>0.88</v>
      </c>
      <c r="W20" t="n">
        <v>9.199999999999999</v>
      </c>
      <c r="X20" t="n">
        <v>0.17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4.8264</v>
      </c>
      <c r="E21" t="n">
        <v>20.72</v>
      </c>
      <c r="F21" t="n">
        <v>17.85</v>
      </c>
      <c r="G21" t="n">
        <v>119.02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222.86</v>
      </c>
      <c r="Q21" t="n">
        <v>576.14</v>
      </c>
      <c r="R21" t="n">
        <v>50.09</v>
      </c>
      <c r="S21" t="n">
        <v>44.12</v>
      </c>
      <c r="T21" t="n">
        <v>2678.91</v>
      </c>
      <c r="U21" t="n">
        <v>0.88</v>
      </c>
      <c r="V21" t="n">
        <v>0.88</v>
      </c>
      <c r="W21" t="n">
        <v>9.19</v>
      </c>
      <c r="X21" t="n">
        <v>0.16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4.8255</v>
      </c>
      <c r="E22" t="n">
        <v>20.72</v>
      </c>
      <c r="F22" t="n">
        <v>17.86</v>
      </c>
      <c r="G22" t="n">
        <v>119.04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222.56</v>
      </c>
      <c r="Q22" t="n">
        <v>576.13</v>
      </c>
      <c r="R22" t="n">
        <v>50.16</v>
      </c>
      <c r="S22" t="n">
        <v>44.12</v>
      </c>
      <c r="T22" t="n">
        <v>2715.68</v>
      </c>
      <c r="U22" t="n">
        <v>0.88</v>
      </c>
      <c r="V22" t="n">
        <v>0.88</v>
      </c>
      <c r="W22" t="n">
        <v>9.19</v>
      </c>
      <c r="X22" t="n">
        <v>0.16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4.8239</v>
      </c>
      <c r="E23" t="n">
        <v>20.73</v>
      </c>
      <c r="F23" t="n">
        <v>17.86</v>
      </c>
      <c r="G23" t="n">
        <v>119.09</v>
      </c>
      <c r="H23" t="n">
        <v>1.71</v>
      </c>
      <c r="I23" t="n">
        <v>9</v>
      </c>
      <c r="J23" t="n">
        <v>228.69</v>
      </c>
      <c r="K23" t="n">
        <v>54.38</v>
      </c>
      <c r="L23" t="n">
        <v>22</v>
      </c>
      <c r="M23" t="n">
        <v>7</v>
      </c>
      <c r="N23" t="n">
        <v>52.31</v>
      </c>
      <c r="O23" t="n">
        <v>28438.91</v>
      </c>
      <c r="P23" t="n">
        <v>220.45</v>
      </c>
      <c r="Q23" t="n">
        <v>576.12</v>
      </c>
      <c r="R23" t="n">
        <v>50.38</v>
      </c>
      <c r="S23" t="n">
        <v>44.12</v>
      </c>
      <c r="T23" t="n">
        <v>2821.59</v>
      </c>
      <c r="U23" t="n">
        <v>0.88</v>
      </c>
      <c r="V23" t="n">
        <v>0.88</v>
      </c>
      <c r="W23" t="n">
        <v>9.199999999999999</v>
      </c>
      <c r="X23" t="n">
        <v>0.17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4.8403</v>
      </c>
      <c r="E24" t="n">
        <v>20.66</v>
      </c>
      <c r="F24" t="n">
        <v>17.83</v>
      </c>
      <c r="G24" t="n">
        <v>133.74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218.88</v>
      </c>
      <c r="Q24" t="n">
        <v>576.13</v>
      </c>
      <c r="R24" t="n">
        <v>49.48</v>
      </c>
      <c r="S24" t="n">
        <v>44.12</v>
      </c>
      <c r="T24" t="n">
        <v>2379.31</v>
      </c>
      <c r="U24" t="n">
        <v>0.89</v>
      </c>
      <c r="V24" t="n">
        <v>0.88</v>
      </c>
      <c r="W24" t="n">
        <v>9.19</v>
      </c>
      <c r="X24" t="n">
        <v>0.14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4.842</v>
      </c>
      <c r="E25" t="n">
        <v>20.65</v>
      </c>
      <c r="F25" t="n">
        <v>17.82</v>
      </c>
      <c r="G25" t="n">
        <v>133.69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216.62</v>
      </c>
      <c r="Q25" t="n">
        <v>576.22</v>
      </c>
      <c r="R25" t="n">
        <v>49.2</v>
      </c>
      <c r="S25" t="n">
        <v>44.12</v>
      </c>
      <c r="T25" t="n">
        <v>2238.69</v>
      </c>
      <c r="U25" t="n">
        <v>0.9</v>
      </c>
      <c r="V25" t="n">
        <v>0.88</v>
      </c>
      <c r="W25" t="n">
        <v>9.19</v>
      </c>
      <c r="X25" t="n">
        <v>0.13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4.839</v>
      </c>
      <c r="E26" t="n">
        <v>20.67</v>
      </c>
      <c r="F26" t="n">
        <v>17.84</v>
      </c>
      <c r="G26" t="n">
        <v>133.78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213.11</v>
      </c>
      <c r="Q26" t="n">
        <v>576.21</v>
      </c>
      <c r="R26" t="n">
        <v>49.54</v>
      </c>
      <c r="S26" t="n">
        <v>44.12</v>
      </c>
      <c r="T26" t="n">
        <v>2406.99</v>
      </c>
      <c r="U26" t="n">
        <v>0.89</v>
      </c>
      <c r="V26" t="n">
        <v>0.88</v>
      </c>
      <c r="W26" t="n">
        <v>9.199999999999999</v>
      </c>
      <c r="X26" t="n">
        <v>0.15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4.8527</v>
      </c>
      <c r="E27" t="n">
        <v>20.61</v>
      </c>
      <c r="F27" t="n">
        <v>17.82</v>
      </c>
      <c r="G27" t="n">
        <v>152.73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213.01</v>
      </c>
      <c r="Q27" t="n">
        <v>576.14</v>
      </c>
      <c r="R27" t="n">
        <v>48.95</v>
      </c>
      <c r="S27" t="n">
        <v>44.12</v>
      </c>
      <c r="T27" t="n">
        <v>2118.28</v>
      </c>
      <c r="U27" t="n">
        <v>0.9</v>
      </c>
      <c r="V27" t="n">
        <v>0.88</v>
      </c>
      <c r="W27" t="n">
        <v>9.19</v>
      </c>
      <c r="X27" t="n">
        <v>0.13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4.8518</v>
      </c>
      <c r="E28" t="n">
        <v>20.61</v>
      </c>
      <c r="F28" t="n">
        <v>17.82</v>
      </c>
      <c r="G28" t="n">
        <v>152.76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214.28</v>
      </c>
      <c r="Q28" t="n">
        <v>576.15</v>
      </c>
      <c r="R28" t="n">
        <v>48.99</v>
      </c>
      <c r="S28" t="n">
        <v>44.12</v>
      </c>
      <c r="T28" t="n">
        <v>2136.53</v>
      </c>
      <c r="U28" t="n">
        <v>0.9</v>
      </c>
      <c r="V28" t="n">
        <v>0.88</v>
      </c>
      <c r="W28" t="n">
        <v>9.199999999999999</v>
      </c>
      <c r="X28" t="n">
        <v>0.13</v>
      </c>
      <c r="Y28" t="n">
        <v>2</v>
      </c>
      <c r="Z28" t="n">
        <v>10</v>
      </c>
    </row>
    <row r="29">
      <c r="A29" t="n">
        <v>0</v>
      </c>
      <c r="B29" t="n">
        <v>40</v>
      </c>
      <c r="C29" t="inlineStr">
        <is>
          <t xml:space="preserve">CONCLUIDO	</t>
        </is>
      </c>
      <c r="D29" t="n">
        <v>4.0857</v>
      </c>
      <c r="E29" t="n">
        <v>24.48</v>
      </c>
      <c r="F29" t="n">
        <v>20.19</v>
      </c>
      <c r="G29" t="n">
        <v>9.77</v>
      </c>
      <c r="H29" t="n">
        <v>0.2</v>
      </c>
      <c r="I29" t="n">
        <v>124</v>
      </c>
      <c r="J29" t="n">
        <v>89.87</v>
      </c>
      <c r="K29" t="n">
        <v>37.55</v>
      </c>
      <c r="L29" t="n">
        <v>1</v>
      </c>
      <c r="M29" t="n">
        <v>122</v>
      </c>
      <c r="N29" t="n">
        <v>11.32</v>
      </c>
      <c r="O29" t="n">
        <v>11317.98</v>
      </c>
      <c r="P29" t="n">
        <v>171.61</v>
      </c>
      <c r="Q29" t="n">
        <v>577.47</v>
      </c>
      <c r="R29" t="n">
        <v>122.93</v>
      </c>
      <c r="S29" t="n">
        <v>44.12</v>
      </c>
      <c r="T29" t="n">
        <v>38522.25</v>
      </c>
      <c r="U29" t="n">
        <v>0.36</v>
      </c>
      <c r="V29" t="n">
        <v>0.78</v>
      </c>
      <c r="W29" t="n">
        <v>9.369999999999999</v>
      </c>
      <c r="X29" t="n">
        <v>2.48</v>
      </c>
      <c r="Y29" t="n">
        <v>2</v>
      </c>
      <c r="Z29" t="n">
        <v>10</v>
      </c>
    </row>
    <row r="30">
      <c r="A30" t="n">
        <v>1</v>
      </c>
      <c r="B30" t="n">
        <v>40</v>
      </c>
      <c r="C30" t="inlineStr">
        <is>
          <t xml:space="preserve">CONCLUIDO	</t>
        </is>
      </c>
      <c r="D30" t="n">
        <v>4.5771</v>
      </c>
      <c r="E30" t="n">
        <v>21.85</v>
      </c>
      <c r="F30" t="n">
        <v>18.83</v>
      </c>
      <c r="G30" t="n">
        <v>19.82</v>
      </c>
      <c r="H30" t="n">
        <v>0.39</v>
      </c>
      <c r="I30" t="n">
        <v>57</v>
      </c>
      <c r="J30" t="n">
        <v>91.09999999999999</v>
      </c>
      <c r="K30" t="n">
        <v>37.55</v>
      </c>
      <c r="L30" t="n">
        <v>2</v>
      </c>
      <c r="M30" t="n">
        <v>55</v>
      </c>
      <c r="N30" t="n">
        <v>11.54</v>
      </c>
      <c r="O30" t="n">
        <v>11468.97</v>
      </c>
      <c r="P30" t="n">
        <v>155.95</v>
      </c>
      <c r="Q30" t="n">
        <v>576.75</v>
      </c>
      <c r="R30" t="n">
        <v>80.31</v>
      </c>
      <c r="S30" t="n">
        <v>44.12</v>
      </c>
      <c r="T30" t="n">
        <v>17550.52</v>
      </c>
      <c r="U30" t="n">
        <v>0.55</v>
      </c>
      <c r="V30" t="n">
        <v>0.84</v>
      </c>
      <c r="W30" t="n">
        <v>9.27</v>
      </c>
      <c r="X30" t="n">
        <v>1.13</v>
      </c>
      <c r="Y30" t="n">
        <v>2</v>
      </c>
      <c r="Z30" t="n">
        <v>10</v>
      </c>
    </row>
    <row r="31">
      <c r="A31" t="n">
        <v>2</v>
      </c>
      <c r="B31" t="n">
        <v>40</v>
      </c>
      <c r="C31" t="inlineStr">
        <is>
          <t xml:space="preserve">CONCLUIDO	</t>
        </is>
      </c>
      <c r="D31" t="n">
        <v>4.7471</v>
      </c>
      <c r="E31" t="n">
        <v>21.07</v>
      </c>
      <c r="F31" t="n">
        <v>18.43</v>
      </c>
      <c r="G31" t="n">
        <v>29.88</v>
      </c>
      <c r="H31" t="n">
        <v>0.57</v>
      </c>
      <c r="I31" t="n">
        <v>37</v>
      </c>
      <c r="J31" t="n">
        <v>92.31999999999999</v>
      </c>
      <c r="K31" t="n">
        <v>37.55</v>
      </c>
      <c r="L31" t="n">
        <v>3</v>
      </c>
      <c r="M31" t="n">
        <v>35</v>
      </c>
      <c r="N31" t="n">
        <v>11.77</v>
      </c>
      <c r="O31" t="n">
        <v>11620.34</v>
      </c>
      <c r="P31" t="n">
        <v>147.91</v>
      </c>
      <c r="Q31" t="n">
        <v>576.65</v>
      </c>
      <c r="R31" t="n">
        <v>67.73999999999999</v>
      </c>
      <c r="S31" t="n">
        <v>44.12</v>
      </c>
      <c r="T31" t="n">
        <v>11363.98</v>
      </c>
      <c r="U31" t="n">
        <v>0.65</v>
      </c>
      <c r="V31" t="n">
        <v>0.85</v>
      </c>
      <c r="W31" t="n">
        <v>9.24</v>
      </c>
      <c r="X31" t="n">
        <v>0.73</v>
      </c>
      <c r="Y31" t="n">
        <v>2</v>
      </c>
      <c r="Z31" t="n">
        <v>10</v>
      </c>
    </row>
    <row r="32">
      <c r="A32" t="n">
        <v>3</v>
      </c>
      <c r="B32" t="n">
        <v>40</v>
      </c>
      <c r="C32" t="inlineStr">
        <is>
          <t xml:space="preserve">CONCLUIDO	</t>
        </is>
      </c>
      <c r="D32" t="n">
        <v>4.8416</v>
      </c>
      <c r="E32" t="n">
        <v>20.65</v>
      </c>
      <c r="F32" t="n">
        <v>18.2</v>
      </c>
      <c r="G32" t="n">
        <v>40.45</v>
      </c>
      <c r="H32" t="n">
        <v>0.75</v>
      </c>
      <c r="I32" t="n">
        <v>27</v>
      </c>
      <c r="J32" t="n">
        <v>93.55</v>
      </c>
      <c r="K32" t="n">
        <v>37.55</v>
      </c>
      <c r="L32" t="n">
        <v>4</v>
      </c>
      <c r="M32" t="n">
        <v>25</v>
      </c>
      <c r="N32" t="n">
        <v>12</v>
      </c>
      <c r="O32" t="n">
        <v>11772.07</v>
      </c>
      <c r="P32" t="n">
        <v>141.67</v>
      </c>
      <c r="Q32" t="n">
        <v>576.36</v>
      </c>
      <c r="R32" t="n">
        <v>60.91</v>
      </c>
      <c r="S32" t="n">
        <v>44.12</v>
      </c>
      <c r="T32" t="n">
        <v>7997.48</v>
      </c>
      <c r="U32" t="n">
        <v>0.72</v>
      </c>
      <c r="V32" t="n">
        <v>0.86</v>
      </c>
      <c r="W32" t="n">
        <v>9.220000000000001</v>
      </c>
      <c r="X32" t="n">
        <v>0.51</v>
      </c>
      <c r="Y32" t="n">
        <v>2</v>
      </c>
      <c r="Z32" t="n">
        <v>10</v>
      </c>
    </row>
    <row r="33">
      <c r="A33" t="n">
        <v>4</v>
      </c>
      <c r="B33" t="n">
        <v>40</v>
      </c>
      <c r="C33" t="inlineStr">
        <is>
          <t xml:space="preserve">CONCLUIDO	</t>
        </is>
      </c>
      <c r="D33" t="n">
        <v>4.8955</v>
      </c>
      <c r="E33" t="n">
        <v>20.43</v>
      </c>
      <c r="F33" t="n">
        <v>18.09</v>
      </c>
      <c r="G33" t="n">
        <v>51.69</v>
      </c>
      <c r="H33" t="n">
        <v>0.93</v>
      </c>
      <c r="I33" t="n">
        <v>21</v>
      </c>
      <c r="J33" t="n">
        <v>94.79000000000001</v>
      </c>
      <c r="K33" t="n">
        <v>37.55</v>
      </c>
      <c r="L33" t="n">
        <v>5</v>
      </c>
      <c r="M33" t="n">
        <v>19</v>
      </c>
      <c r="N33" t="n">
        <v>12.23</v>
      </c>
      <c r="O33" t="n">
        <v>11924.18</v>
      </c>
      <c r="P33" t="n">
        <v>135.37</v>
      </c>
      <c r="Q33" t="n">
        <v>576.36</v>
      </c>
      <c r="R33" t="n">
        <v>57.49</v>
      </c>
      <c r="S33" t="n">
        <v>44.12</v>
      </c>
      <c r="T33" t="n">
        <v>6317.82</v>
      </c>
      <c r="U33" t="n">
        <v>0.77</v>
      </c>
      <c r="V33" t="n">
        <v>0.87</v>
      </c>
      <c r="W33" t="n">
        <v>9.210000000000001</v>
      </c>
      <c r="X33" t="n">
        <v>0.4</v>
      </c>
      <c r="Y33" t="n">
        <v>2</v>
      </c>
      <c r="Z33" t="n">
        <v>10</v>
      </c>
    </row>
    <row r="34">
      <c r="A34" t="n">
        <v>5</v>
      </c>
      <c r="B34" t="n">
        <v>40</v>
      </c>
      <c r="C34" t="inlineStr">
        <is>
          <t xml:space="preserve">CONCLUIDO	</t>
        </is>
      </c>
      <c r="D34" t="n">
        <v>4.9306</v>
      </c>
      <c r="E34" t="n">
        <v>20.28</v>
      </c>
      <c r="F34" t="n">
        <v>18.02</v>
      </c>
      <c r="G34" t="n">
        <v>63.6</v>
      </c>
      <c r="H34" t="n">
        <v>1.1</v>
      </c>
      <c r="I34" t="n">
        <v>17</v>
      </c>
      <c r="J34" t="n">
        <v>96.02</v>
      </c>
      <c r="K34" t="n">
        <v>37.55</v>
      </c>
      <c r="L34" t="n">
        <v>6</v>
      </c>
      <c r="M34" t="n">
        <v>14</v>
      </c>
      <c r="N34" t="n">
        <v>12.47</v>
      </c>
      <c r="O34" t="n">
        <v>12076.67</v>
      </c>
      <c r="P34" t="n">
        <v>129.82</v>
      </c>
      <c r="Q34" t="n">
        <v>576.3200000000001</v>
      </c>
      <c r="R34" t="n">
        <v>55.3</v>
      </c>
      <c r="S34" t="n">
        <v>44.12</v>
      </c>
      <c r="T34" t="n">
        <v>5245.93</v>
      </c>
      <c r="U34" t="n">
        <v>0.8</v>
      </c>
      <c r="V34" t="n">
        <v>0.87</v>
      </c>
      <c r="W34" t="n">
        <v>9.210000000000001</v>
      </c>
      <c r="X34" t="n">
        <v>0.33</v>
      </c>
      <c r="Y34" t="n">
        <v>2</v>
      </c>
      <c r="Z34" t="n">
        <v>10</v>
      </c>
    </row>
    <row r="35">
      <c r="A35" t="n">
        <v>6</v>
      </c>
      <c r="B35" t="n">
        <v>40</v>
      </c>
      <c r="C35" t="inlineStr">
        <is>
          <t xml:space="preserve">CONCLUIDO	</t>
        </is>
      </c>
      <c r="D35" t="n">
        <v>4.935</v>
      </c>
      <c r="E35" t="n">
        <v>20.26</v>
      </c>
      <c r="F35" t="n">
        <v>18.02</v>
      </c>
      <c r="G35" t="n">
        <v>67.58</v>
      </c>
      <c r="H35" t="n">
        <v>1.27</v>
      </c>
      <c r="I35" t="n">
        <v>16</v>
      </c>
      <c r="J35" t="n">
        <v>97.26000000000001</v>
      </c>
      <c r="K35" t="n">
        <v>37.55</v>
      </c>
      <c r="L35" t="n">
        <v>7</v>
      </c>
      <c r="M35" t="n">
        <v>0</v>
      </c>
      <c r="N35" t="n">
        <v>12.71</v>
      </c>
      <c r="O35" t="n">
        <v>12229.54</v>
      </c>
      <c r="P35" t="n">
        <v>129.33</v>
      </c>
      <c r="Q35" t="n">
        <v>576.37</v>
      </c>
      <c r="R35" t="n">
        <v>54.82</v>
      </c>
      <c r="S35" t="n">
        <v>44.12</v>
      </c>
      <c r="T35" t="n">
        <v>5007.11</v>
      </c>
      <c r="U35" t="n">
        <v>0.8</v>
      </c>
      <c r="V35" t="n">
        <v>0.87</v>
      </c>
      <c r="W35" t="n">
        <v>9.220000000000001</v>
      </c>
      <c r="X35" t="n">
        <v>0.33</v>
      </c>
      <c r="Y35" t="n">
        <v>2</v>
      </c>
      <c r="Z35" t="n">
        <v>10</v>
      </c>
    </row>
    <row r="36">
      <c r="A36" t="n">
        <v>0</v>
      </c>
      <c r="B36" t="n">
        <v>30</v>
      </c>
      <c r="C36" t="inlineStr">
        <is>
          <t xml:space="preserve">CONCLUIDO	</t>
        </is>
      </c>
      <c r="D36" t="n">
        <v>4.303</v>
      </c>
      <c r="E36" t="n">
        <v>23.24</v>
      </c>
      <c r="F36" t="n">
        <v>19.79</v>
      </c>
      <c r="G36" t="n">
        <v>11.53</v>
      </c>
      <c r="H36" t="n">
        <v>0.24</v>
      </c>
      <c r="I36" t="n">
        <v>103</v>
      </c>
      <c r="J36" t="n">
        <v>71.52</v>
      </c>
      <c r="K36" t="n">
        <v>32.27</v>
      </c>
      <c r="L36" t="n">
        <v>1</v>
      </c>
      <c r="M36" t="n">
        <v>101</v>
      </c>
      <c r="N36" t="n">
        <v>8.25</v>
      </c>
      <c r="O36" t="n">
        <v>9054.6</v>
      </c>
      <c r="P36" t="n">
        <v>142.23</v>
      </c>
      <c r="Q36" t="n">
        <v>577.41</v>
      </c>
      <c r="R36" t="n">
        <v>109.44</v>
      </c>
      <c r="S36" t="n">
        <v>44.12</v>
      </c>
      <c r="T36" t="n">
        <v>31881.66</v>
      </c>
      <c r="U36" t="n">
        <v>0.4</v>
      </c>
      <c r="V36" t="n">
        <v>0.8</v>
      </c>
      <c r="W36" t="n">
        <v>9.359999999999999</v>
      </c>
      <c r="X36" t="n">
        <v>2.08</v>
      </c>
      <c r="Y36" t="n">
        <v>2</v>
      </c>
      <c r="Z36" t="n">
        <v>10</v>
      </c>
    </row>
    <row r="37">
      <c r="A37" t="n">
        <v>1</v>
      </c>
      <c r="B37" t="n">
        <v>30</v>
      </c>
      <c r="C37" t="inlineStr">
        <is>
          <t xml:space="preserve">CONCLUIDO	</t>
        </is>
      </c>
      <c r="D37" t="n">
        <v>4.7215</v>
      </c>
      <c r="E37" t="n">
        <v>21.18</v>
      </c>
      <c r="F37" t="n">
        <v>18.6</v>
      </c>
      <c r="G37" t="n">
        <v>23.75</v>
      </c>
      <c r="H37" t="n">
        <v>0.48</v>
      </c>
      <c r="I37" t="n">
        <v>47</v>
      </c>
      <c r="J37" t="n">
        <v>72.7</v>
      </c>
      <c r="K37" t="n">
        <v>32.27</v>
      </c>
      <c r="L37" t="n">
        <v>2</v>
      </c>
      <c r="M37" t="n">
        <v>45</v>
      </c>
      <c r="N37" t="n">
        <v>8.43</v>
      </c>
      <c r="O37" t="n">
        <v>9200.25</v>
      </c>
      <c r="P37" t="n">
        <v>128.01</v>
      </c>
      <c r="Q37" t="n">
        <v>576.79</v>
      </c>
      <c r="R37" t="n">
        <v>73.13</v>
      </c>
      <c r="S37" t="n">
        <v>44.12</v>
      </c>
      <c r="T37" t="n">
        <v>14010.83</v>
      </c>
      <c r="U37" t="n">
        <v>0.6</v>
      </c>
      <c r="V37" t="n">
        <v>0.85</v>
      </c>
      <c r="W37" t="n">
        <v>9.26</v>
      </c>
      <c r="X37" t="n">
        <v>0.91</v>
      </c>
      <c r="Y37" t="n">
        <v>2</v>
      </c>
      <c r="Z37" t="n">
        <v>10</v>
      </c>
    </row>
    <row r="38">
      <c r="A38" t="n">
        <v>2</v>
      </c>
      <c r="B38" t="n">
        <v>30</v>
      </c>
      <c r="C38" t="inlineStr">
        <is>
          <t xml:space="preserve">CONCLUIDO	</t>
        </is>
      </c>
      <c r="D38" t="n">
        <v>4.8555</v>
      </c>
      <c r="E38" t="n">
        <v>20.6</v>
      </c>
      <c r="F38" t="n">
        <v>18.28</v>
      </c>
      <c r="G38" t="n">
        <v>36.57</v>
      </c>
      <c r="H38" t="n">
        <v>0.71</v>
      </c>
      <c r="I38" t="n">
        <v>30</v>
      </c>
      <c r="J38" t="n">
        <v>73.88</v>
      </c>
      <c r="K38" t="n">
        <v>32.27</v>
      </c>
      <c r="L38" t="n">
        <v>3</v>
      </c>
      <c r="M38" t="n">
        <v>28</v>
      </c>
      <c r="N38" t="n">
        <v>8.609999999999999</v>
      </c>
      <c r="O38" t="n">
        <v>9346.23</v>
      </c>
      <c r="P38" t="n">
        <v>119.38</v>
      </c>
      <c r="Q38" t="n">
        <v>576.48</v>
      </c>
      <c r="R38" t="n">
        <v>63.46</v>
      </c>
      <c r="S38" t="n">
        <v>44.12</v>
      </c>
      <c r="T38" t="n">
        <v>9258.48</v>
      </c>
      <c r="U38" t="n">
        <v>0.7</v>
      </c>
      <c r="V38" t="n">
        <v>0.86</v>
      </c>
      <c r="W38" t="n">
        <v>9.23</v>
      </c>
      <c r="X38" t="n">
        <v>0.59</v>
      </c>
      <c r="Y38" t="n">
        <v>2</v>
      </c>
      <c r="Z38" t="n">
        <v>10</v>
      </c>
    </row>
    <row r="39">
      <c r="A39" t="n">
        <v>3</v>
      </c>
      <c r="B39" t="n">
        <v>30</v>
      </c>
      <c r="C39" t="inlineStr">
        <is>
          <t xml:space="preserve">CONCLUIDO	</t>
        </is>
      </c>
      <c r="D39" t="n">
        <v>4.9212</v>
      </c>
      <c r="E39" t="n">
        <v>20.32</v>
      </c>
      <c r="F39" t="n">
        <v>18.13</v>
      </c>
      <c r="G39" t="n">
        <v>49.46</v>
      </c>
      <c r="H39" t="n">
        <v>0.93</v>
      </c>
      <c r="I39" t="n">
        <v>22</v>
      </c>
      <c r="J39" t="n">
        <v>75.06999999999999</v>
      </c>
      <c r="K39" t="n">
        <v>32.27</v>
      </c>
      <c r="L39" t="n">
        <v>4</v>
      </c>
      <c r="M39" t="n">
        <v>13</v>
      </c>
      <c r="N39" t="n">
        <v>8.800000000000001</v>
      </c>
      <c r="O39" t="n">
        <v>9492.549999999999</v>
      </c>
      <c r="P39" t="n">
        <v>112.05</v>
      </c>
      <c r="Q39" t="n">
        <v>576.52</v>
      </c>
      <c r="R39" t="n">
        <v>58.42</v>
      </c>
      <c r="S39" t="n">
        <v>44.12</v>
      </c>
      <c r="T39" t="n">
        <v>6780.44</v>
      </c>
      <c r="U39" t="n">
        <v>0.76</v>
      </c>
      <c r="V39" t="n">
        <v>0.87</v>
      </c>
      <c r="W39" t="n">
        <v>9.220000000000001</v>
      </c>
      <c r="X39" t="n">
        <v>0.44</v>
      </c>
      <c r="Y39" t="n">
        <v>2</v>
      </c>
      <c r="Z39" t="n">
        <v>10</v>
      </c>
    </row>
    <row r="40">
      <c r="A40" t="n">
        <v>4</v>
      </c>
      <c r="B40" t="n">
        <v>30</v>
      </c>
      <c r="C40" t="inlineStr">
        <is>
          <t xml:space="preserve">CONCLUIDO	</t>
        </is>
      </c>
      <c r="D40" t="n">
        <v>4.9272</v>
      </c>
      <c r="E40" t="n">
        <v>20.3</v>
      </c>
      <c r="F40" t="n">
        <v>18.12</v>
      </c>
      <c r="G40" t="n">
        <v>51.79</v>
      </c>
      <c r="H40" t="n">
        <v>1.15</v>
      </c>
      <c r="I40" t="n">
        <v>21</v>
      </c>
      <c r="J40" t="n">
        <v>76.26000000000001</v>
      </c>
      <c r="K40" t="n">
        <v>32.27</v>
      </c>
      <c r="L40" t="n">
        <v>5</v>
      </c>
      <c r="M40" t="n">
        <v>0</v>
      </c>
      <c r="N40" t="n">
        <v>8.99</v>
      </c>
      <c r="O40" t="n">
        <v>9639.200000000001</v>
      </c>
      <c r="P40" t="n">
        <v>112.25</v>
      </c>
      <c r="Q40" t="n">
        <v>576.4400000000001</v>
      </c>
      <c r="R40" t="n">
        <v>57.63</v>
      </c>
      <c r="S40" t="n">
        <v>44.12</v>
      </c>
      <c r="T40" t="n">
        <v>6389.31</v>
      </c>
      <c r="U40" t="n">
        <v>0.77</v>
      </c>
      <c r="V40" t="n">
        <v>0.87</v>
      </c>
      <c r="W40" t="n">
        <v>9.24</v>
      </c>
      <c r="X40" t="n">
        <v>0.43</v>
      </c>
      <c r="Y40" t="n">
        <v>2</v>
      </c>
      <c r="Z40" t="n">
        <v>10</v>
      </c>
    </row>
    <row r="41">
      <c r="A41" t="n">
        <v>0</v>
      </c>
      <c r="B41" t="n">
        <v>15</v>
      </c>
      <c r="C41" t="inlineStr">
        <is>
          <t xml:space="preserve">CONCLUIDO	</t>
        </is>
      </c>
      <c r="D41" t="n">
        <v>4.7064</v>
      </c>
      <c r="E41" t="n">
        <v>21.25</v>
      </c>
      <c r="F41" t="n">
        <v>18.88</v>
      </c>
      <c r="G41" t="n">
        <v>18.88</v>
      </c>
      <c r="H41" t="n">
        <v>0.43</v>
      </c>
      <c r="I41" t="n">
        <v>60</v>
      </c>
      <c r="J41" t="n">
        <v>39.78</v>
      </c>
      <c r="K41" t="n">
        <v>19.54</v>
      </c>
      <c r="L41" t="n">
        <v>1</v>
      </c>
      <c r="M41" t="n">
        <v>58</v>
      </c>
      <c r="N41" t="n">
        <v>4.24</v>
      </c>
      <c r="O41" t="n">
        <v>5140</v>
      </c>
      <c r="P41" t="n">
        <v>81.45</v>
      </c>
      <c r="Q41" t="n">
        <v>576.72</v>
      </c>
      <c r="R41" t="n">
        <v>81.87</v>
      </c>
      <c r="S41" t="n">
        <v>44.12</v>
      </c>
      <c r="T41" t="n">
        <v>18311.68</v>
      </c>
      <c r="U41" t="n">
        <v>0.54</v>
      </c>
      <c r="V41" t="n">
        <v>0.83</v>
      </c>
      <c r="W41" t="n">
        <v>9.279999999999999</v>
      </c>
      <c r="X41" t="n">
        <v>1.18</v>
      </c>
      <c r="Y41" t="n">
        <v>2</v>
      </c>
      <c r="Z41" t="n">
        <v>10</v>
      </c>
    </row>
    <row r="42">
      <c r="A42" t="n">
        <v>1</v>
      </c>
      <c r="B42" t="n">
        <v>15</v>
      </c>
      <c r="C42" t="inlineStr">
        <is>
          <t xml:space="preserve">CONCLUIDO	</t>
        </is>
      </c>
      <c r="D42" t="n">
        <v>4.8385</v>
      </c>
      <c r="E42" t="n">
        <v>20.67</v>
      </c>
      <c r="F42" t="n">
        <v>18.52</v>
      </c>
      <c r="G42" t="n">
        <v>27.79</v>
      </c>
      <c r="H42" t="n">
        <v>0.84</v>
      </c>
      <c r="I42" t="n">
        <v>40</v>
      </c>
      <c r="J42" t="n">
        <v>40.89</v>
      </c>
      <c r="K42" t="n">
        <v>19.54</v>
      </c>
      <c r="L42" t="n">
        <v>2</v>
      </c>
      <c r="M42" t="n">
        <v>0</v>
      </c>
      <c r="N42" t="n">
        <v>4.35</v>
      </c>
      <c r="O42" t="n">
        <v>5277.26</v>
      </c>
      <c r="P42" t="n">
        <v>76.06999999999999</v>
      </c>
      <c r="Q42" t="n">
        <v>577.28</v>
      </c>
      <c r="R42" t="n">
        <v>69.41</v>
      </c>
      <c r="S42" t="n">
        <v>44.12</v>
      </c>
      <c r="T42" t="n">
        <v>12181.8</v>
      </c>
      <c r="U42" t="n">
        <v>0.64</v>
      </c>
      <c r="V42" t="n">
        <v>0.85</v>
      </c>
      <c r="W42" t="n">
        <v>9.289999999999999</v>
      </c>
      <c r="X42" t="n">
        <v>0.83</v>
      </c>
      <c r="Y42" t="n">
        <v>2</v>
      </c>
      <c r="Z42" t="n">
        <v>10</v>
      </c>
    </row>
    <row r="43">
      <c r="A43" t="n">
        <v>0</v>
      </c>
      <c r="B43" t="n">
        <v>70</v>
      </c>
      <c r="C43" t="inlineStr">
        <is>
          <t xml:space="preserve">CONCLUIDO	</t>
        </is>
      </c>
      <c r="D43" t="n">
        <v>3.4855</v>
      </c>
      <c r="E43" t="n">
        <v>28.69</v>
      </c>
      <c r="F43" t="n">
        <v>21.32</v>
      </c>
      <c r="G43" t="n">
        <v>7.19</v>
      </c>
      <c r="H43" t="n">
        <v>0.12</v>
      </c>
      <c r="I43" t="n">
        <v>178</v>
      </c>
      <c r="J43" t="n">
        <v>141.81</v>
      </c>
      <c r="K43" t="n">
        <v>47.83</v>
      </c>
      <c r="L43" t="n">
        <v>1</v>
      </c>
      <c r="M43" t="n">
        <v>176</v>
      </c>
      <c r="N43" t="n">
        <v>22.98</v>
      </c>
      <c r="O43" t="n">
        <v>17723.39</v>
      </c>
      <c r="P43" t="n">
        <v>247.23</v>
      </c>
      <c r="Q43" t="n">
        <v>578.41</v>
      </c>
      <c r="R43" t="n">
        <v>157.42</v>
      </c>
      <c r="S43" t="n">
        <v>44.12</v>
      </c>
      <c r="T43" t="n">
        <v>55498.08</v>
      </c>
      <c r="U43" t="n">
        <v>0.28</v>
      </c>
      <c r="V43" t="n">
        <v>0.74</v>
      </c>
      <c r="W43" t="n">
        <v>9.460000000000001</v>
      </c>
      <c r="X43" t="n">
        <v>3.6</v>
      </c>
      <c r="Y43" t="n">
        <v>2</v>
      </c>
      <c r="Z43" t="n">
        <v>10</v>
      </c>
    </row>
    <row r="44">
      <c r="A44" t="n">
        <v>1</v>
      </c>
      <c r="B44" t="n">
        <v>70</v>
      </c>
      <c r="C44" t="inlineStr">
        <is>
          <t xml:space="preserve">CONCLUIDO	</t>
        </is>
      </c>
      <c r="D44" t="n">
        <v>4.1897</v>
      </c>
      <c r="E44" t="n">
        <v>23.87</v>
      </c>
      <c r="F44" t="n">
        <v>19.3</v>
      </c>
      <c r="G44" t="n">
        <v>14.3</v>
      </c>
      <c r="H44" t="n">
        <v>0.25</v>
      </c>
      <c r="I44" t="n">
        <v>81</v>
      </c>
      <c r="J44" t="n">
        <v>143.17</v>
      </c>
      <c r="K44" t="n">
        <v>47.83</v>
      </c>
      <c r="L44" t="n">
        <v>2</v>
      </c>
      <c r="M44" t="n">
        <v>79</v>
      </c>
      <c r="N44" t="n">
        <v>23.34</v>
      </c>
      <c r="O44" t="n">
        <v>17891.86</v>
      </c>
      <c r="P44" t="n">
        <v>221.59</v>
      </c>
      <c r="Q44" t="n">
        <v>577.1</v>
      </c>
      <c r="R44" t="n">
        <v>95.03</v>
      </c>
      <c r="S44" t="n">
        <v>44.12</v>
      </c>
      <c r="T44" t="n">
        <v>24789.19</v>
      </c>
      <c r="U44" t="n">
        <v>0.46</v>
      </c>
      <c r="V44" t="n">
        <v>0.82</v>
      </c>
      <c r="W44" t="n">
        <v>9.300000000000001</v>
      </c>
      <c r="X44" t="n">
        <v>1.59</v>
      </c>
      <c r="Y44" t="n">
        <v>2</v>
      </c>
      <c r="Z44" t="n">
        <v>10</v>
      </c>
    </row>
    <row r="45">
      <c r="A45" t="n">
        <v>2</v>
      </c>
      <c r="B45" t="n">
        <v>70</v>
      </c>
      <c r="C45" t="inlineStr">
        <is>
          <t xml:space="preserve">CONCLUIDO	</t>
        </is>
      </c>
      <c r="D45" t="n">
        <v>4.4559</v>
      </c>
      <c r="E45" t="n">
        <v>22.44</v>
      </c>
      <c r="F45" t="n">
        <v>18.71</v>
      </c>
      <c r="G45" t="n">
        <v>21.59</v>
      </c>
      <c r="H45" t="n">
        <v>0.37</v>
      </c>
      <c r="I45" t="n">
        <v>52</v>
      </c>
      <c r="J45" t="n">
        <v>144.54</v>
      </c>
      <c r="K45" t="n">
        <v>47.83</v>
      </c>
      <c r="L45" t="n">
        <v>3</v>
      </c>
      <c r="M45" t="n">
        <v>50</v>
      </c>
      <c r="N45" t="n">
        <v>23.71</v>
      </c>
      <c r="O45" t="n">
        <v>18060.85</v>
      </c>
      <c r="P45" t="n">
        <v>212.53</v>
      </c>
      <c r="Q45" t="n">
        <v>576.6900000000001</v>
      </c>
      <c r="R45" t="n">
        <v>76.76000000000001</v>
      </c>
      <c r="S45" t="n">
        <v>44.12</v>
      </c>
      <c r="T45" t="n">
        <v>15796.7</v>
      </c>
      <c r="U45" t="n">
        <v>0.57</v>
      </c>
      <c r="V45" t="n">
        <v>0.84</v>
      </c>
      <c r="W45" t="n">
        <v>9.26</v>
      </c>
      <c r="X45" t="n">
        <v>1.01</v>
      </c>
      <c r="Y45" t="n">
        <v>2</v>
      </c>
      <c r="Z45" t="n">
        <v>10</v>
      </c>
    </row>
    <row r="46">
      <c r="A46" t="n">
        <v>3</v>
      </c>
      <c r="B46" t="n">
        <v>70</v>
      </c>
      <c r="C46" t="inlineStr">
        <is>
          <t xml:space="preserve">CONCLUIDO	</t>
        </is>
      </c>
      <c r="D46" t="n">
        <v>4.5935</v>
      </c>
      <c r="E46" t="n">
        <v>21.77</v>
      </c>
      <c r="F46" t="n">
        <v>18.44</v>
      </c>
      <c r="G46" t="n">
        <v>29.12</v>
      </c>
      <c r="H46" t="n">
        <v>0.49</v>
      </c>
      <c r="I46" t="n">
        <v>38</v>
      </c>
      <c r="J46" t="n">
        <v>145.92</v>
      </c>
      <c r="K46" t="n">
        <v>47.83</v>
      </c>
      <c r="L46" t="n">
        <v>4</v>
      </c>
      <c r="M46" t="n">
        <v>36</v>
      </c>
      <c r="N46" t="n">
        <v>24.09</v>
      </c>
      <c r="O46" t="n">
        <v>18230.35</v>
      </c>
      <c r="P46" t="n">
        <v>206.79</v>
      </c>
      <c r="Q46" t="n">
        <v>576.4</v>
      </c>
      <c r="R46" t="n">
        <v>68.19</v>
      </c>
      <c r="S46" t="n">
        <v>44.12</v>
      </c>
      <c r="T46" t="n">
        <v>11586.15</v>
      </c>
      <c r="U46" t="n">
        <v>0.65</v>
      </c>
      <c r="V46" t="n">
        <v>0.85</v>
      </c>
      <c r="W46" t="n">
        <v>9.24</v>
      </c>
      <c r="X46" t="n">
        <v>0.75</v>
      </c>
      <c r="Y46" t="n">
        <v>2</v>
      </c>
      <c r="Z46" t="n">
        <v>10</v>
      </c>
    </row>
    <row r="47">
      <c r="A47" t="n">
        <v>4</v>
      </c>
      <c r="B47" t="n">
        <v>70</v>
      </c>
      <c r="C47" t="inlineStr">
        <is>
          <t xml:space="preserve">CONCLUIDO	</t>
        </is>
      </c>
      <c r="D47" t="n">
        <v>4.6762</v>
      </c>
      <c r="E47" t="n">
        <v>21.38</v>
      </c>
      <c r="F47" t="n">
        <v>18.29</v>
      </c>
      <c r="G47" t="n">
        <v>36.58</v>
      </c>
      <c r="H47" t="n">
        <v>0.6</v>
      </c>
      <c r="I47" t="n">
        <v>30</v>
      </c>
      <c r="J47" t="n">
        <v>147.3</v>
      </c>
      <c r="K47" t="n">
        <v>47.83</v>
      </c>
      <c r="L47" t="n">
        <v>5</v>
      </c>
      <c r="M47" t="n">
        <v>28</v>
      </c>
      <c r="N47" t="n">
        <v>24.47</v>
      </c>
      <c r="O47" t="n">
        <v>18400.38</v>
      </c>
      <c r="P47" t="n">
        <v>202.44</v>
      </c>
      <c r="Q47" t="n">
        <v>576.36</v>
      </c>
      <c r="R47" t="n">
        <v>63.62</v>
      </c>
      <c r="S47" t="n">
        <v>44.12</v>
      </c>
      <c r="T47" t="n">
        <v>9336.860000000001</v>
      </c>
      <c r="U47" t="n">
        <v>0.6899999999999999</v>
      </c>
      <c r="V47" t="n">
        <v>0.86</v>
      </c>
      <c r="W47" t="n">
        <v>9.23</v>
      </c>
      <c r="X47" t="n">
        <v>0.59</v>
      </c>
      <c r="Y47" t="n">
        <v>2</v>
      </c>
      <c r="Z47" t="n">
        <v>10</v>
      </c>
    </row>
    <row r="48">
      <c r="A48" t="n">
        <v>5</v>
      </c>
      <c r="B48" t="n">
        <v>70</v>
      </c>
      <c r="C48" t="inlineStr">
        <is>
          <t xml:space="preserve">CONCLUIDO	</t>
        </is>
      </c>
      <c r="D48" t="n">
        <v>4.7335</v>
      </c>
      <c r="E48" t="n">
        <v>21.13</v>
      </c>
      <c r="F48" t="n">
        <v>18.18</v>
      </c>
      <c r="G48" t="n">
        <v>43.62</v>
      </c>
      <c r="H48" t="n">
        <v>0.71</v>
      </c>
      <c r="I48" t="n">
        <v>25</v>
      </c>
      <c r="J48" t="n">
        <v>148.68</v>
      </c>
      <c r="K48" t="n">
        <v>47.83</v>
      </c>
      <c r="L48" t="n">
        <v>6</v>
      </c>
      <c r="M48" t="n">
        <v>23</v>
      </c>
      <c r="N48" t="n">
        <v>24.85</v>
      </c>
      <c r="O48" t="n">
        <v>18570.94</v>
      </c>
      <c r="P48" t="n">
        <v>198.87</v>
      </c>
      <c r="Q48" t="n">
        <v>576.48</v>
      </c>
      <c r="R48" t="n">
        <v>60.11</v>
      </c>
      <c r="S48" t="n">
        <v>44.12</v>
      </c>
      <c r="T48" t="n">
        <v>7608.61</v>
      </c>
      <c r="U48" t="n">
        <v>0.73</v>
      </c>
      <c r="V48" t="n">
        <v>0.87</v>
      </c>
      <c r="W48" t="n">
        <v>9.220000000000001</v>
      </c>
      <c r="X48" t="n">
        <v>0.48</v>
      </c>
      <c r="Y48" t="n">
        <v>2</v>
      </c>
      <c r="Z48" t="n">
        <v>10</v>
      </c>
    </row>
    <row r="49">
      <c r="A49" t="n">
        <v>6</v>
      </c>
      <c r="B49" t="n">
        <v>70</v>
      </c>
      <c r="C49" t="inlineStr">
        <is>
          <t xml:space="preserve">CONCLUIDO	</t>
        </is>
      </c>
      <c r="D49" t="n">
        <v>4.7738</v>
      </c>
      <c r="E49" t="n">
        <v>20.95</v>
      </c>
      <c r="F49" t="n">
        <v>18.11</v>
      </c>
      <c r="G49" t="n">
        <v>51.75</v>
      </c>
      <c r="H49" t="n">
        <v>0.83</v>
      </c>
      <c r="I49" t="n">
        <v>21</v>
      </c>
      <c r="J49" t="n">
        <v>150.07</v>
      </c>
      <c r="K49" t="n">
        <v>47.83</v>
      </c>
      <c r="L49" t="n">
        <v>7</v>
      </c>
      <c r="M49" t="n">
        <v>19</v>
      </c>
      <c r="N49" t="n">
        <v>25.24</v>
      </c>
      <c r="O49" t="n">
        <v>18742.03</v>
      </c>
      <c r="P49" t="n">
        <v>195.22</v>
      </c>
      <c r="Q49" t="n">
        <v>576.22</v>
      </c>
      <c r="R49" t="n">
        <v>58.01</v>
      </c>
      <c r="S49" t="n">
        <v>44.12</v>
      </c>
      <c r="T49" t="n">
        <v>6577.84</v>
      </c>
      <c r="U49" t="n">
        <v>0.76</v>
      </c>
      <c r="V49" t="n">
        <v>0.87</v>
      </c>
      <c r="W49" t="n">
        <v>9.220000000000001</v>
      </c>
      <c r="X49" t="n">
        <v>0.42</v>
      </c>
      <c r="Y49" t="n">
        <v>2</v>
      </c>
      <c r="Z49" t="n">
        <v>10</v>
      </c>
    </row>
    <row r="50">
      <c r="A50" t="n">
        <v>7</v>
      </c>
      <c r="B50" t="n">
        <v>70</v>
      </c>
      <c r="C50" t="inlineStr">
        <is>
          <t xml:space="preserve">CONCLUIDO	</t>
        </is>
      </c>
      <c r="D50" t="n">
        <v>4.8009</v>
      </c>
      <c r="E50" t="n">
        <v>20.83</v>
      </c>
      <c r="F50" t="n">
        <v>18.05</v>
      </c>
      <c r="G50" t="n">
        <v>57.01</v>
      </c>
      <c r="H50" t="n">
        <v>0.9399999999999999</v>
      </c>
      <c r="I50" t="n">
        <v>19</v>
      </c>
      <c r="J50" t="n">
        <v>151.46</v>
      </c>
      <c r="K50" t="n">
        <v>47.83</v>
      </c>
      <c r="L50" t="n">
        <v>8</v>
      </c>
      <c r="M50" t="n">
        <v>17</v>
      </c>
      <c r="N50" t="n">
        <v>25.63</v>
      </c>
      <c r="O50" t="n">
        <v>18913.66</v>
      </c>
      <c r="P50" t="n">
        <v>191.84</v>
      </c>
      <c r="Q50" t="n">
        <v>576.16</v>
      </c>
      <c r="R50" t="n">
        <v>56.26</v>
      </c>
      <c r="S50" t="n">
        <v>44.12</v>
      </c>
      <c r="T50" t="n">
        <v>5712.71</v>
      </c>
      <c r="U50" t="n">
        <v>0.78</v>
      </c>
      <c r="V50" t="n">
        <v>0.87</v>
      </c>
      <c r="W50" t="n">
        <v>9.210000000000001</v>
      </c>
      <c r="X50" t="n">
        <v>0.36</v>
      </c>
      <c r="Y50" t="n">
        <v>2</v>
      </c>
      <c r="Z50" t="n">
        <v>10</v>
      </c>
    </row>
    <row r="51">
      <c r="A51" t="n">
        <v>8</v>
      </c>
      <c r="B51" t="n">
        <v>70</v>
      </c>
      <c r="C51" t="inlineStr">
        <is>
          <t xml:space="preserve">CONCLUIDO	</t>
        </is>
      </c>
      <c r="D51" t="n">
        <v>4.8353</v>
      </c>
      <c r="E51" t="n">
        <v>20.68</v>
      </c>
      <c r="F51" t="n">
        <v>17.99</v>
      </c>
      <c r="G51" t="n">
        <v>67.45999999999999</v>
      </c>
      <c r="H51" t="n">
        <v>1.04</v>
      </c>
      <c r="I51" t="n">
        <v>16</v>
      </c>
      <c r="J51" t="n">
        <v>152.85</v>
      </c>
      <c r="K51" t="n">
        <v>47.83</v>
      </c>
      <c r="L51" t="n">
        <v>9</v>
      </c>
      <c r="M51" t="n">
        <v>14</v>
      </c>
      <c r="N51" t="n">
        <v>26.03</v>
      </c>
      <c r="O51" t="n">
        <v>19085.83</v>
      </c>
      <c r="P51" t="n">
        <v>188.44</v>
      </c>
      <c r="Q51" t="n">
        <v>576.2</v>
      </c>
      <c r="R51" t="n">
        <v>54.23</v>
      </c>
      <c r="S51" t="n">
        <v>44.12</v>
      </c>
      <c r="T51" t="n">
        <v>4712.71</v>
      </c>
      <c r="U51" t="n">
        <v>0.8100000000000001</v>
      </c>
      <c r="V51" t="n">
        <v>0.87</v>
      </c>
      <c r="W51" t="n">
        <v>9.210000000000001</v>
      </c>
      <c r="X51" t="n">
        <v>0.3</v>
      </c>
      <c r="Y51" t="n">
        <v>2</v>
      </c>
      <c r="Z51" t="n">
        <v>10</v>
      </c>
    </row>
    <row r="52">
      <c r="A52" t="n">
        <v>9</v>
      </c>
      <c r="B52" t="n">
        <v>70</v>
      </c>
      <c r="C52" t="inlineStr">
        <is>
          <t xml:space="preserve">CONCLUIDO	</t>
        </is>
      </c>
      <c r="D52" t="n">
        <v>4.8469</v>
      </c>
      <c r="E52" t="n">
        <v>20.63</v>
      </c>
      <c r="F52" t="n">
        <v>17.97</v>
      </c>
      <c r="G52" t="n">
        <v>71.88</v>
      </c>
      <c r="H52" t="n">
        <v>1.15</v>
      </c>
      <c r="I52" t="n">
        <v>15</v>
      </c>
      <c r="J52" t="n">
        <v>154.25</v>
      </c>
      <c r="K52" t="n">
        <v>47.83</v>
      </c>
      <c r="L52" t="n">
        <v>10</v>
      </c>
      <c r="M52" t="n">
        <v>13</v>
      </c>
      <c r="N52" t="n">
        <v>26.43</v>
      </c>
      <c r="O52" t="n">
        <v>19258.55</v>
      </c>
      <c r="P52" t="n">
        <v>185.46</v>
      </c>
      <c r="Q52" t="n">
        <v>576.21</v>
      </c>
      <c r="R52" t="n">
        <v>53.67</v>
      </c>
      <c r="S52" t="n">
        <v>44.12</v>
      </c>
      <c r="T52" t="n">
        <v>4440.77</v>
      </c>
      <c r="U52" t="n">
        <v>0.82</v>
      </c>
      <c r="V52" t="n">
        <v>0.88</v>
      </c>
      <c r="W52" t="n">
        <v>9.210000000000001</v>
      </c>
      <c r="X52" t="n">
        <v>0.28</v>
      </c>
      <c r="Y52" t="n">
        <v>2</v>
      </c>
      <c r="Z52" t="n">
        <v>10</v>
      </c>
    </row>
    <row r="53">
      <c r="A53" t="n">
        <v>10</v>
      </c>
      <c r="B53" t="n">
        <v>70</v>
      </c>
      <c r="C53" t="inlineStr">
        <is>
          <t xml:space="preserve">CONCLUIDO	</t>
        </is>
      </c>
      <c r="D53" t="n">
        <v>4.8698</v>
      </c>
      <c r="E53" t="n">
        <v>20.53</v>
      </c>
      <c r="F53" t="n">
        <v>17.93</v>
      </c>
      <c r="G53" t="n">
        <v>82.76000000000001</v>
      </c>
      <c r="H53" t="n">
        <v>1.25</v>
      </c>
      <c r="I53" t="n">
        <v>13</v>
      </c>
      <c r="J53" t="n">
        <v>155.66</v>
      </c>
      <c r="K53" t="n">
        <v>47.83</v>
      </c>
      <c r="L53" t="n">
        <v>11</v>
      </c>
      <c r="M53" t="n">
        <v>11</v>
      </c>
      <c r="N53" t="n">
        <v>26.83</v>
      </c>
      <c r="O53" t="n">
        <v>19431.82</v>
      </c>
      <c r="P53" t="n">
        <v>182.39</v>
      </c>
      <c r="Q53" t="n">
        <v>576.17</v>
      </c>
      <c r="R53" t="n">
        <v>52.48</v>
      </c>
      <c r="S53" t="n">
        <v>44.12</v>
      </c>
      <c r="T53" t="n">
        <v>3855.84</v>
      </c>
      <c r="U53" t="n">
        <v>0.84</v>
      </c>
      <c r="V53" t="n">
        <v>0.88</v>
      </c>
      <c r="W53" t="n">
        <v>9.199999999999999</v>
      </c>
      <c r="X53" t="n">
        <v>0.24</v>
      </c>
      <c r="Y53" t="n">
        <v>2</v>
      </c>
      <c r="Z53" t="n">
        <v>10</v>
      </c>
    </row>
    <row r="54">
      <c r="A54" t="n">
        <v>11</v>
      </c>
      <c r="B54" t="n">
        <v>70</v>
      </c>
      <c r="C54" t="inlineStr">
        <is>
          <t xml:space="preserve">CONCLUIDO	</t>
        </is>
      </c>
      <c r="D54" t="n">
        <v>4.8808</v>
      </c>
      <c r="E54" t="n">
        <v>20.49</v>
      </c>
      <c r="F54" t="n">
        <v>17.91</v>
      </c>
      <c r="G54" t="n">
        <v>89.56999999999999</v>
      </c>
      <c r="H54" t="n">
        <v>1.35</v>
      </c>
      <c r="I54" t="n">
        <v>12</v>
      </c>
      <c r="J54" t="n">
        <v>157.07</v>
      </c>
      <c r="K54" t="n">
        <v>47.83</v>
      </c>
      <c r="L54" t="n">
        <v>12</v>
      </c>
      <c r="M54" t="n">
        <v>10</v>
      </c>
      <c r="N54" t="n">
        <v>27.24</v>
      </c>
      <c r="O54" t="n">
        <v>19605.66</v>
      </c>
      <c r="P54" t="n">
        <v>178.84</v>
      </c>
      <c r="Q54" t="n">
        <v>576.11</v>
      </c>
      <c r="R54" t="n">
        <v>51.98</v>
      </c>
      <c r="S54" t="n">
        <v>44.12</v>
      </c>
      <c r="T54" t="n">
        <v>3609.37</v>
      </c>
      <c r="U54" t="n">
        <v>0.85</v>
      </c>
      <c r="V54" t="n">
        <v>0.88</v>
      </c>
      <c r="W54" t="n">
        <v>9.199999999999999</v>
      </c>
      <c r="X54" t="n">
        <v>0.22</v>
      </c>
      <c r="Y54" t="n">
        <v>2</v>
      </c>
      <c r="Z54" t="n">
        <v>10</v>
      </c>
    </row>
    <row r="55">
      <c r="A55" t="n">
        <v>12</v>
      </c>
      <c r="B55" t="n">
        <v>70</v>
      </c>
      <c r="C55" t="inlineStr">
        <is>
          <t xml:space="preserve">CONCLUIDO	</t>
        </is>
      </c>
      <c r="D55" t="n">
        <v>4.8941</v>
      </c>
      <c r="E55" t="n">
        <v>20.43</v>
      </c>
      <c r="F55" t="n">
        <v>17.89</v>
      </c>
      <c r="G55" t="n">
        <v>97.56</v>
      </c>
      <c r="H55" t="n">
        <v>1.45</v>
      </c>
      <c r="I55" t="n">
        <v>11</v>
      </c>
      <c r="J55" t="n">
        <v>158.48</v>
      </c>
      <c r="K55" t="n">
        <v>47.83</v>
      </c>
      <c r="L55" t="n">
        <v>13</v>
      </c>
      <c r="M55" t="n">
        <v>9</v>
      </c>
      <c r="N55" t="n">
        <v>27.65</v>
      </c>
      <c r="O55" t="n">
        <v>19780.06</v>
      </c>
      <c r="P55" t="n">
        <v>175.72</v>
      </c>
      <c r="Q55" t="n">
        <v>576.1799999999999</v>
      </c>
      <c r="R55" t="n">
        <v>51.12</v>
      </c>
      <c r="S55" t="n">
        <v>44.12</v>
      </c>
      <c r="T55" t="n">
        <v>3183.48</v>
      </c>
      <c r="U55" t="n">
        <v>0.86</v>
      </c>
      <c r="V55" t="n">
        <v>0.88</v>
      </c>
      <c r="W55" t="n">
        <v>9.199999999999999</v>
      </c>
      <c r="X55" t="n">
        <v>0.19</v>
      </c>
      <c r="Y55" t="n">
        <v>2</v>
      </c>
      <c r="Z55" t="n">
        <v>10</v>
      </c>
    </row>
    <row r="56">
      <c r="A56" t="n">
        <v>13</v>
      </c>
      <c r="B56" t="n">
        <v>70</v>
      </c>
      <c r="C56" t="inlineStr">
        <is>
          <t xml:space="preserve">CONCLUIDO	</t>
        </is>
      </c>
      <c r="D56" t="n">
        <v>4.9055</v>
      </c>
      <c r="E56" t="n">
        <v>20.39</v>
      </c>
      <c r="F56" t="n">
        <v>17.87</v>
      </c>
      <c r="G56" t="n">
        <v>107.21</v>
      </c>
      <c r="H56" t="n">
        <v>1.55</v>
      </c>
      <c r="I56" t="n">
        <v>10</v>
      </c>
      <c r="J56" t="n">
        <v>159.9</v>
      </c>
      <c r="K56" t="n">
        <v>47.83</v>
      </c>
      <c r="L56" t="n">
        <v>14</v>
      </c>
      <c r="M56" t="n">
        <v>8</v>
      </c>
      <c r="N56" t="n">
        <v>28.07</v>
      </c>
      <c r="O56" t="n">
        <v>19955.16</v>
      </c>
      <c r="P56" t="n">
        <v>172.17</v>
      </c>
      <c r="Q56" t="n">
        <v>576.12</v>
      </c>
      <c r="R56" t="n">
        <v>50.58</v>
      </c>
      <c r="S56" t="n">
        <v>44.12</v>
      </c>
      <c r="T56" t="n">
        <v>2919.67</v>
      </c>
      <c r="U56" t="n">
        <v>0.87</v>
      </c>
      <c r="V56" t="n">
        <v>0.88</v>
      </c>
      <c r="W56" t="n">
        <v>9.19</v>
      </c>
      <c r="X56" t="n">
        <v>0.18</v>
      </c>
      <c r="Y56" t="n">
        <v>2</v>
      </c>
      <c r="Z56" t="n">
        <v>10</v>
      </c>
    </row>
    <row r="57">
      <c r="A57" t="n">
        <v>14</v>
      </c>
      <c r="B57" t="n">
        <v>70</v>
      </c>
      <c r="C57" t="inlineStr">
        <is>
          <t xml:space="preserve">CONCLUIDO	</t>
        </is>
      </c>
      <c r="D57" t="n">
        <v>4.9028</v>
      </c>
      <c r="E57" t="n">
        <v>20.4</v>
      </c>
      <c r="F57" t="n">
        <v>17.88</v>
      </c>
      <c r="G57" t="n">
        <v>107.28</v>
      </c>
      <c r="H57" t="n">
        <v>1.65</v>
      </c>
      <c r="I57" t="n">
        <v>10</v>
      </c>
      <c r="J57" t="n">
        <v>161.32</v>
      </c>
      <c r="K57" t="n">
        <v>47.83</v>
      </c>
      <c r="L57" t="n">
        <v>15</v>
      </c>
      <c r="M57" t="n">
        <v>1</v>
      </c>
      <c r="N57" t="n">
        <v>28.5</v>
      </c>
      <c r="O57" t="n">
        <v>20130.71</v>
      </c>
      <c r="P57" t="n">
        <v>171.64</v>
      </c>
      <c r="Q57" t="n">
        <v>576.29</v>
      </c>
      <c r="R57" t="n">
        <v>50.6</v>
      </c>
      <c r="S57" t="n">
        <v>44.12</v>
      </c>
      <c r="T57" t="n">
        <v>2930.19</v>
      </c>
      <c r="U57" t="n">
        <v>0.87</v>
      </c>
      <c r="V57" t="n">
        <v>0.88</v>
      </c>
      <c r="W57" t="n">
        <v>9.199999999999999</v>
      </c>
      <c r="X57" t="n">
        <v>0.19</v>
      </c>
      <c r="Y57" t="n">
        <v>2</v>
      </c>
      <c r="Z57" t="n">
        <v>10</v>
      </c>
    </row>
    <row r="58">
      <c r="A58" t="n">
        <v>15</v>
      </c>
      <c r="B58" t="n">
        <v>70</v>
      </c>
      <c r="C58" t="inlineStr">
        <is>
          <t xml:space="preserve">CONCLUIDO	</t>
        </is>
      </c>
      <c r="D58" t="n">
        <v>4.9028</v>
      </c>
      <c r="E58" t="n">
        <v>20.4</v>
      </c>
      <c r="F58" t="n">
        <v>17.88</v>
      </c>
      <c r="G58" t="n">
        <v>107.28</v>
      </c>
      <c r="H58" t="n">
        <v>1.74</v>
      </c>
      <c r="I58" t="n">
        <v>10</v>
      </c>
      <c r="J58" t="n">
        <v>162.75</v>
      </c>
      <c r="K58" t="n">
        <v>47.83</v>
      </c>
      <c r="L58" t="n">
        <v>16</v>
      </c>
      <c r="M58" t="n">
        <v>0</v>
      </c>
      <c r="N58" t="n">
        <v>28.92</v>
      </c>
      <c r="O58" t="n">
        <v>20306.85</v>
      </c>
      <c r="P58" t="n">
        <v>172.77</v>
      </c>
      <c r="Q58" t="n">
        <v>576.29</v>
      </c>
      <c r="R58" t="n">
        <v>50.61</v>
      </c>
      <c r="S58" t="n">
        <v>44.12</v>
      </c>
      <c r="T58" t="n">
        <v>2935.67</v>
      </c>
      <c r="U58" t="n">
        <v>0.87</v>
      </c>
      <c r="V58" t="n">
        <v>0.88</v>
      </c>
      <c r="W58" t="n">
        <v>9.199999999999999</v>
      </c>
      <c r="X58" t="n">
        <v>0.19</v>
      </c>
      <c r="Y58" t="n">
        <v>2</v>
      </c>
      <c r="Z58" t="n">
        <v>10</v>
      </c>
    </row>
    <row r="59">
      <c r="A59" t="n">
        <v>0</v>
      </c>
      <c r="B59" t="n">
        <v>90</v>
      </c>
      <c r="C59" t="inlineStr">
        <is>
          <t xml:space="preserve">CONCLUIDO	</t>
        </is>
      </c>
      <c r="D59" t="n">
        <v>3.1243</v>
      </c>
      <c r="E59" t="n">
        <v>32.01</v>
      </c>
      <c r="F59" t="n">
        <v>22.05</v>
      </c>
      <c r="G59" t="n">
        <v>6.24</v>
      </c>
      <c r="H59" t="n">
        <v>0.1</v>
      </c>
      <c r="I59" t="n">
        <v>212</v>
      </c>
      <c r="J59" t="n">
        <v>176.73</v>
      </c>
      <c r="K59" t="n">
        <v>52.44</v>
      </c>
      <c r="L59" t="n">
        <v>1</v>
      </c>
      <c r="M59" t="n">
        <v>210</v>
      </c>
      <c r="N59" t="n">
        <v>33.29</v>
      </c>
      <c r="O59" t="n">
        <v>22031.19</v>
      </c>
      <c r="P59" t="n">
        <v>294.78</v>
      </c>
      <c r="Q59" t="n">
        <v>578.4</v>
      </c>
      <c r="R59" t="n">
        <v>179.54</v>
      </c>
      <c r="S59" t="n">
        <v>44.12</v>
      </c>
      <c r="T59" t="n">
        <v>66387.33</v>
      </c>
      <c r="U59" t="n">
        <v>0.25</v>
      </c>
      <c r="V59" t="n">
        <v>0.72</v>
      </c>
      <c r="W59" t="n">
        <v>9.529999999999999</v>
      </c>
      <c r="X59" t="n">
        <v>4.32</v>
      </c>
      <c r="Y59" t="n">
        <v>2</v>
      </c>
      <c r="Z59" t="n">
        <v>10</v>
      </c>
    </row>
    <row r="60">
      <c r="A60" t="n">
        <v>1</v>
      </c>
      <c r="B60" t="n">
        <v>90</v>
      </c>
      <c r="C60" t="inlineStr">
        <is>
          <t xml:space="preserve">CONCLUIDO	</t>
        </is>
      </c>
      <c r="D60" t="n">
        <v>3.9351</v>
      </c>
      <c r="E60" t="n">
        <v>25.41</v>
      </c>
      <c r="F60" t="n">
        <v>19.61</v>
      </c>
      <c r="G60" t="n">
        <v>12.39</v>
      </c>
      <c r="H60" t="n">
        <v>0.2</v>
      </c>
      <c r="I60" t="n">
        <v>95</v>
      </c>
      <c r="J60" t="n">
        <v>178.21</v>
      </c>
      <c r="K60" t="n">
        <v>52.44</v>
      </c>
      <c r="L60" t="n">
        <v>2</v>
      </c>
      <c r="M60" t="n">
        <v>93</v>
      </c>
      <c r="N60" t="n">
        <v>33.77</v>
      </c>
      <c r="O60" t="n">
        <v>22213.89</v>
      </c>
      <c r="P60" t="n">
        <v>260.83</v>
      </c>
      <c r="Q60" t="n">
        <v>577.3</v>
      </c>
      <c r="R60" t="n">
        <v>104.2</v>
      </c>
      <c r="S60" t="n">
        <v>44.12</v>
      </c>
      <c r="T60" t="n">
        <v>29303.27</v>
      </c>
      <c r="U60" t="n">
        <v>0.42</v>
      </c>
      <c r="V60" t="n">
        <v>0.8</v>
      </c>
      <c r="W60" t="n">
        <v>9.34</v>
      </c>
      <c r="X60" t="n">
        <v>1.91</v>
      </c>
      <c r="Y60" t="n">
        <v>2</v>
      </c>
      <c r="Z60" t="n">
        <v>10</v>
      </c>
    </row>
    <row r="61">
      <c r="A61" t="n">
        <v>2</v>
      </c>
      <c r="B61" t="n">
        <v>90</v>
      </c>
      <c r="C61" t="inlineStr">
        <is>
          <t xml:space="preserve">CONCLUIDO	</t>
        </is>
      </c>
      <c r="D61" t="n">
        <v>4.2569</v>
      </c>
      <c r="E61" t="n">
        <v>23.49</v>
      </c>
      <c r="F61" t="n">
        <v>18.9</v>
      </c>
      <c r="G61" t="n">
        <v>18.59</v>
      </c>
      <c r="H61" t="n">
        <v>0.3</v>
      </c>
      <c r="I61" t="n">
        <v>61</v>
      </c>
      <c r="J61" t="n">
        <v>179.7</v>
      </c>
      <c r="K61" t="n">
        <v>52.44</v>
      </c>
      <c r="L61" t="n">
        <v>3</v>
      </c>
      <c r="M61" t="n">
        <v>59</v>
      </c>
      <c r="N61" t="n">
        <v>34.26</v>
      </c>
      <c r="O61" t="n">
        <v>22397.24</v>
      </c>
      <c r="P61" t="n">
        <v>249.61</v>
      </c>
      <c r="Q61" t="n">
        <v>576.7</v>
      </c>
      <c r="R61" t="n">
        <v>82.64</v>
      </c>
      <c r="S61" t="n">
        <v>44.12</v>
      </c>
      <c r="T61" t="n">
        <v>18692.91</v>
      </c>
      <c r="U61" t="n">
        <v>0.53</v>
      </c>
      <c r="V61" t="n">
        <v>0.83</v>
      </c>
      <c r="W61" t="n">
        <v>9.27</v>
      </c>
      <c r="X61" t="n">
        <v>1.2</v>
      </c>
      <c r="Y61" t="n">
        <v>2</v>
      </c>
      <c r="Z61" t="n">
        <v>10</v>
      </c>
    </row>
    <row r="62">
      <c r="A62" t="n">
        <v>3</v>
      </c>
      <c r="B62" t="n">
        <v>90</v>
      </c>
      <c r="C62" t="inlineStr">
        <is>
          <t xml:space="preserve">CONCLUIDO	</t>
        </is>
      </c>
      <c r="D62" t="n">
        <v>4.4241</v>
      </c>
      <c r="E62" t="n">
        <v>22.6</v>
      </c>
      <c r="F62" t="n">
        <v>18.58</v>
      </c>
      <c r="G62" t="n">
        <v>24.78</v>
      </c>
      <c r="H62" t="n">
        <v>0.39</v>
      </c>
      <c r="I62" t="n">
        <v>45</v>
      </c>
      <c r="J62" t="n">
        <v>181.19</v>
      </c>
      <c r="K62" t="n">
        <v>52.44</v>
      </c>
      <c r="L62" t="n">
        <v>4</v>
      </c>
      <c r="M62" t="n">
        <v>43</v>
      </c>
      <c r="N62" t="n">
        <v>34.75</v>
      </c>
      <c r="O62" t="n">
        <v>22581.25</v>
      </c>
      <c r="P62" t="n">
        <v>243.58</v>
      </c>
      <c r="Q62" t="n">
        <v>576.61</v>
      </c>
      <c r="R62" t="n">
        <v>72.61</v>
      </c>
      <c r="S62" t="n">
        <v>44.12</v>
      </c>
      <c r="T62" t="n">
        <v>13760.33</v>
      </c>
      <c r="U62" t="n">
        <v>0.61</v>
      </c>
      <c r="V62" t="n">
        <v>0.85</v>
      </c>
      <c r="W62" t="n">
        <v>9.25</v>
      </c>
      <c r="X62" t="n">
        <v>0.88</v>
      </c>
      <c r="Y62" t="n">
        <v>2</v>
      </c>
      <c r="Z62" t="n">
        <v>10</v>
      </c>
    </row>
    <row r="63">
      <c r="A63" t="n">
        <v>4</v>
      </c>
      <c r="B63" t="n">
        <v>90</v>
      </c>
      <c r="C63" t="inlineStr">
        <is>
          <t xml:space="preserve">CONCLUIDO	</t>
        </is>
      </c>
      <c r="D63" t="n">
        <v>4.5254</v>
      </c>
      <c r="E63" t="n">
        <v>22.1</v>
      </c>
      <c r="F63" t="n">
        <v>18.4</v>
      </c>
      <c r="G63" t="n">
        <v>30.66</v>
      </c>
      <c r="H63" t="n">
        <v>0.49</v>
      </c>
      <c r="I63" t="n">
        <v>36</v>
      </c>
      <c r="J63" t="n">
        <v>182.69</v>
      </c>
      <c r="K63" t="n">
        <v>52.44</v>
      </c>
      <c r="L63" t="n">
        <v>5</v>
      </c>
      <c r="M63" t="n">
        <v>34</v>
      </c>
      <c r="N63" t="n">
        <v>35.25</v>
      </c>
      <c r="O63" t="n">
        <v>22766.06</v>
      </c>
      <c r="P63" t="n">
        <v>239.31</v>
      </c>
      <c r="Q63" t="n">
        <v>576.39</v>
      </c>
      <c r="R63" t="n">
        <v>66.89</v>
      </c>
      <c r="S63" t="n">
        <v>44.12</v>
      </c>
      <c r="T63" t="n">
        <v>10944.22</v>
      </c>
      <c r="U63" t="n">
        <v>0.66</v>
      </c>
      <c r="V63" t="n">
        <v>0.86</v>
      </c>
      <c r="W63" t="n">
        <v>9.24</v>
      </c>
      <c r="X63" t="n">
        <v>0.7</v>
      </c>
      <c r="Y63" t="n">
        <v>2</v>
      </c>
      <c r="Z63" t="n">
        <v>10</v>
      </c>
    </row>
    <row r="64">
      <c r="A64" t="n">
        <v>5</v>
      </c>
      <c r="B64" t="n">
        <v>90</v>
      </c>
      <c r="C64" t="inlineStr">
        <is>
          <t xml:space="preserve">CONCLUIDO	</t>
        </is>
      </c>
      <c r="D64" t="n">
        <v>4.5955</v>
      </c>
      <c r="E64" t="n">
        <v>21.76</v>
      </c>
      <c r="F64" t="n">
        <v>18.27</v>
      </c>
      <c r="G64" t="n">
        <v>36.55</v>
      </c>
      <c r="H64" t="n">
        <v>0.58</v>
      </c>
      <c r="I64" t="n">
        <v>30</v>
      </c>
      <c r="J64" t="n">
        <v>184.19</v>
      </c>
      <c r="K64" t="n">
        <v>52.44</v>
      </c>
      <c r="L64" t="n">
        <v>6</v>
      </c>
      <c r="M64" t="n">
        <v>28</v>
      </c>
      <c r="N64" t="n">
        <v>35.75</v>
      </c>
      <c r="O64" t="n">
        <v>22951.43</v>
      </c>
      <c r="P64" t="n">
        <v>235.71</v>
      </c>
      <c r="Q64" t="n">
        <v>576.45</v>
      </c>
      <c r="R64" t="n">
        <v>63.27</v>
      </c>
      <c r="S64" t="n">
        <v>44.12</v>
      </c>
      <c r="T64" t="n">
        <v>9162.98</v>
      </c>
      <c r="U64" t="n">
        <v>0.7</v>
      </c>
      <c r="V64" t="n">
        <v>0.86</v>
      </c>
      <c r="W64" t="n">
        <v>9.220000000000001</v>
      </c>
      <c r="X64" t="n">
        <v>0.58</v>
      </c>
      <c r="Y64" t="n">
        <v>2</v>
      </c>
      <c r="Z64" t="n">
        <v>10</v>
      </c>
    </row>
    <row r="65">
      <c r="A65" t="n">
        <v>6</v>
      </c>
      <c r="B65" t="n">
        <v>90</v>
      </c>
      <c r="C65" t="inlineStr">
        <is>
          <t xml:space="preserve">CONCLUIDO	</t>
        </is>
      </c>
      <c r="D65" t="n">
        <v>4.6545</v>
      </c>
      <c r="E65" t="n">
        <v>21.48</v>
      </c>
      <c r="F65" t="n">
        <v>18.18</v>
      </c>
      <c r="G65" t="n">
        <v>43.62</v>
      </c>
      <c r="H65" t="n">
        <v>0.67</v>
      </c>
      <c r="I65" t="n">
        <v>25</v>
      </c>
      <c r="J65" t="n">
        <v>185.7</v>
      </c>
      <c r="K65" t="n">
        <v>52.44</v>
      </c>
      <c r="L65" t="n">
        <v>7</v>
      </c>
      <c r="M65" t="n">
        <v>23</v>
      </c>
      <c r="N65" t="n">
        <v>36.26</v>
      </c>
      <c r="O65" t="n">
        <v>23137.49</v>
      </c>
      <c r="P65" t="n">
        <v>232.73</v>
      </c>
      <c r="Q65" t="n">
        <v>576.3200000000001</v>
      </c>
      <c r="R65" t="n">
        <v>60.13</v>
      </c>
      <c r="S65" t="n">
        <v>44.12</v>
      </c>
      <c r="T65" t="n">
        <v>7618.63</v>
      </c>
      <c r="U65" t="n">
        <v>0.73</v>
      </c>
      <c r="V65" t="n">
        <v>0.87</v>
      </c>
      <c r="W65" t="n">
        <v>9.220000000000001</v>
      </c>
      <c r="X65" t="n">
        <v>0.48</v>
      </c>
      <c r="Y65" t="n">
        <v>2</v>
      </c>
      <c r="Z65" t="n">
        <v>10</v>
      </c>
    </row>
    <row r="66">
      <c r="A66" t="n">
        <v>7</v>
      </c>
      <c r="B66" t="n">
        <v>90</v>
      </c>
      <c r="C66" t="inlineStr">
        <is>
          <t xml:space="preserve">CONCLUIDO	</t>
        </is>
      </c>
      <c r="D66" t="n">
        <v>4.6935</v>
      </c>
      <c r="E66" t="n">
        <v>21.31</v>
      </c>
      <c r="F66" t="n">
        <v>18.1</v>
      </c>
      <c r="G66" t="n">
        <v>49.37</v>
      </c>
      <c r="H66" t="n">
        <v>0.76</v>
      </c>
      <c r="I66" t="n">
        <v>22</v>
      </c>
      <c r="J66" t="n">
        <v>187.22</v>
      </c>
      <c r="K66" t="n">
        <v>52.44</v>
      </c>
      <c r="L66" t="n">
        <v>8</v>
      </c>
      <c r="M66" t="n">
        <v>20</v>
      </c>
      <c r="N66" t="n">
        <v>36.78</v>
      </c>
      <c r="O66" t="n">
        <v>23324.24</v>
      </c>
      <c r="P66" t="n">
        <v>229.95</v>
      </c>
      <c r="Q66" t="n">
        <v>576.25</v>
      </c>
      <c r="R66" t="n">
        <v>58</v>
      </c>
      <c r="S66" t="n">
        <v>44.12</v>
      </c>
      <c r="T66" t="n">
        <v>6566.96</v>
      </c>
      <c r="U66" t="n">
        <v>0.76</v>
      </c>
      <c r="V66" t="n">
        <v>0.87</v>
      </c>
      <c r="W66" t="n">
        <v>9.210000000000001</v>
      </c>
      <c r="X66" t="n">
        <v>0.41</v>
      </c>
      <c r="Y66" t="n">
        <v>2</v>
      </c>
      <c r="Z66" t="n">
        <v>10</v>
      </c>
    </row>
    <row r="67">
      <c r="A67" t="n">
        <v>8</v>
      </c>
      <c r="B67" t="n">
        <v>90</v>
      </c>
      <c r="C67" t="inlineStr">
        <is>
          <t xml:space="preserve">CONCLUIDO	</t>
        </is>
      </c>
      <c r="D67" t="n">
        <v>4.7149</v>
      </c>
      <c r="E67" t="n">
        <v>21.21</v>
      </c>
      <c r="F67" t="n">
        <v>18.08</v>
      </c>
      <c r="G67" t="n">
        <v>54.23</v>
      </c>
      <c r="H67" t="n">
        <v>0.85</v>
      </c>
      <c r="I67" t="n">
        <v>20</v>
      </c>
      <c r="J67" t="n">
        <v>188.74</v>
      </c>
      <c r="K67" t="n">
        <v>52.44</v>
      </c>
      <c r="L67" t="n">
        <v>9</v>
      </c>
      <c r="M67" t="n">
        <v>18</v>
      </c>
      <c r="N67" t="n">
        <v>37.3</v>
      </c>
      <c r="O67" t="n">
        <v>23511.69</v>
      </c>
      <c r="P67" t="n">
        <v>227.43</v>
      </c>
      <c r="Q67" t="n">
        <v>576.36</v>
      </c>
      <c r="R67" t="n">
        <v>56.92</v>
      </c>
      <c r="S67" t="n">
        <v>44.12</v>
      </c>
      <c r="T67" t="n">
        <v>6036.99</v>
      </c>
      <c r="U67" t="n">
        <v>0.78</v>
      </c>
      <c r="V67" t="n">
        <v>0.87</v>
      </c>
      <c r="W67" t="n">
        <v>9.210000000000001</v>
      </c>
      <c r="X67" t="n">
        <v>0.38</v>
      </c>
      <c r="Y67" t="n">
        <v>2</v>
      </c>
      <c r="Z67" t="n">
        <v>10</v>
      </c>
    </row>
    <row r="68">
      <c r="A68" t="n">
        <v>9</v>
      </c>
      <c r="B68" t="n">
        <v>90</v>
      </c>
      <c r="C68" t="inlineStr">
        <is>
          <t xml:space="preserve">CONCLUIDO	</t>
        </is>
      </c>
      <c r="D68" t="n">
        <v>4.7396</v>
      </c>
      <c r="E68" t="n">
        <v>21.1</v>
      </c>
      <c r="F68" t="n">
        <v>18.04</v>
      </c>
      <c r="G68" t="n">
        <v>60.13</v>
      </c>
      <c r="H68" t="n">
        <v>0.93</v>
      </c>
      <c r="I68" t="n">
        <v>18</v>
      </c>
      <c r="J68" t="n">
        <v>190.26</v>
      </c>
      <c r="K68" t="n">
        <v>52.44</v>
      </c>
      <c r="L68" t="n">
        <v>10</v>
      </c>
      <c r="M68" t="n">
        <v>16</v>
      </c>
      <c r="N68" t="n">
        <v>37.82</v>
      </c>
      <c r="O68" t="n">
        <v>23699.85</v>
      </c>
      <c r="P68" t="n">
        <v>224.74</v>
      </c>
      <c r="Q68" t="n">
        <v>576.17</v>
      </c>
      <c r="R68" t="n">
        <v>55.63</v>
      </c>
      <c r="S68" t="n">
        <v>44.12</v>
      </c>
      <c r="T68" t="n">
        <v>5406.17</v>
      </c>
      <c r="U68" t="n">
        <v>0.79</v>
      </c>
      <c r="V68" t="n">
        <v>0.87</v>
      </c>
      <c r="W68" t="n">
        <v>9.210000000000001</v>
      </c>
      <c r="X68" t="n">
        <v>0.34</v>
      </c>
      <c r="Y68" t="n">
        <v>2</v>
      </c>
      <c r="Z68" t="n">
        <v>10</v>
      </c>
    </row>
    <row r="69">
      <c r="A69" t="n">
        <v>10</v>
      </c>
      <c r="B69" t="n">
        <v>90</v>
      </c>
      <c r="C69" t="inlineStr">
        <is>
          <t xml:space="preserve">CONCLUIDO	</t>
        </is>
      </c>
      <c r="D69" t="n">
        <v>4.7623</v>
      </c>
      <c r="E69" t="n">
        <v>21</v>
      </c>
      <c r="F69" t="n">
        <v>18.01</v>
      </c>
      <c r="G69" t="n">
        <v>67.53</v>
      </c>
      <c r="H69" t="n">
        <v>1.02</v>
      </c>
      <c r="I69" t="n">
        <v>16</v>
      </c>
      <c r="J69" t="n">
        <v>191.79</v>
      </c>
      <c r="K69" t="n">
        <v>52.44</v>
      </c>
      <c r="L69" t="n">
        <v>11</v>
      </c>
      <c r="M69" t="n">
        <v>14</v>
      </c>
      <c r="N69" t="n">
        <v>38.35</v>
      </c>
      <c r="O69" t="n">
        <v>23888.73</v>
      </c>
      <c r="P69" t="n">
        <v>222.84</v>
      </c>
      <c r="Q69" t="n">
        <v>576.34</v>
      </c>
      <c r="R69" t="n">
        <v>55.05</v>
      </c>
      <c r="S69" t="n">
        <v>44.12</v>
      </c>
      <c r="T69" t="n">
        <v>5126.02</v>
      </c>
      <c r="U69" t="n">
        <v>0.8</v>
      </c>
      <c r="V69" t="n">
        <v>0.87</v>
      </c>
      <c r="W69" t="n">
        <v>9.199999999999999</v>
      </c>
      <c r="X69" t="n">
        <v>0.32</v>
      </c>
      <c r="Y69" t="n">
        <v>2</v>
      </c>
      <c r="Z69" t="n">
        <v>10</v>
      </c>
    </row>
    <row r="70">
      <c r="A70" t="n">
        <v>11</v>
      </c>
      <c r="B70" t="n">
        <v>90</v>
      </c>
      <c r="C70" t="inlineStr">
        <is>
          <t xml:space="preserve">CONCLUIDO	</t>
        </is>
      </c>
      <c r="D70" t="n">
        <v>4.7775</v>
      </c>
      <c r="E70" t="n">
        <v>20.93</v>
      </c>
      <c r="F70" t="n">
        <v>17.98</v>
      </c>
      <c r="G70" t="n">
        <v>71.91</v>
      </c>
      <c r="H70" t="n">
        <v>1.1</v>
      </c>
      <c r="I70" t="n">
        <v>15</v>
      </c>
      <c r="J70" t="n">
        <v>193.33</v>
      </c>
      <c r="K70" t="n">
        <v>52.44</v>
      </c>
      <c r="L70" t="n">
        <v>12</v>
      </c>
      <c r="M70" t="n">
        <v>13</v>
      </c>
      <c r="N70" t="n">
        <v>38.89</v>
      </c>
      <c r="O70" t="n">
        <v>24078.33</v>
      </c>
      <c r="P70" t="n">
        <v>220.19</v>
      </c>
      <c r="Q70" t="n">
        <v>576.25</v>
      </c>
      <c r="R70" t="n">
        <v>53.91</v>
      </c>
      <c r="S70" t="n">
        <v>44.12</v>
      </c>
      <c r="T70" t="n">
        <v>4557.63</v>
      </c>
      <c r="U70" t="n">
        <v>0.82</v>
      </c>
      <c r="V70" t="n">
        <v>0.88</v>
      </c>
      <c r="W70" t="n">
        <v>9.199999999999999</v>
      </c>
      <c r="X70" t="n">
        <v>0.28</v>
      </c>
      <c r="Y70" t="n">
        <v>2</v>
      </c>
      <c r="Z70" t="n">
        <v>10</v>
      </c>
    </row>
    <row r="71">
      <c r="A71" t="n">
        <v>12</v>
      </c>
      <c r="B71" t="n">
        <v>90</v>
      </c>
      <c r="C71" t="inlineStr">
        <is>
          <t xml:space="preserve">CONCLUIDO	</t>
        </is>
      </c>
      <c r="D71" t="n">
        <v>4.8048</v>
      </c>
      <c r="E71" t="n">
        <v>20.81</v>
      </c>
      <c r="F71" t="n">
        <v>17.93</v>
      </c>
      <c r="G71" t="n">
        <v>82.75</v>
      </c>
      <c r="H71" t="n">
        <v>1.18</v>
      </c>
      <c r="I71" t="n">
        <v>13</v>
      </c>
      <c r="J71" t="n">
        <v>194.88</v>
      </c>
      <c r="K71" t="n">
        <v>52.44</v>
      </c>
      <c r="L71" t="n">
        <v>13</v>
      </c>
      <c r="M71" t="n">
        <v>11</v>
      </c>
      <c r="N71" t="n">
        <v>39.43</v>
      </c>
      <c r="O71" t="n">
        <v>24268.67</v>
      </c>
      <c r="P71" t="n">
        <v>217.53</v>
      </c>
      <c r="Q71" t="n">
        <v>576.22</v>
      </c>
      <c r="R71" t="n">
        <v>52.45</v>
      </c>
      <c r="S71" t="n">
        <v>44.12</v>
      </c>
      <c r="T71" t="n">
        <v>3836.74</v>
      </c>
      <c r="U71" t="n">
        <v>0.84</v>
      </c>
      <c r="V71" t="n">
        <v>0.88</v>
      </c>
      <c r="W71" t="n">
        <v>9.199999999999999</v>
      </c>
      <c r="X71" t="n">
        <v>0.24</v>
      </c>
      <c r="Y71" t="n">
        <v>2</v>
      </c>
      <c r="Z71" t="n">
        <v>10</v>
      </c>
    </row>
    <row r="72">
      <c r="A72" t="n">
        <v>13</v>
      </c>
      <c r="B72" t="n">
        <v>90</v>
      </c>
      <c r="C72" t="inlineStr">
        <is>
          <t xml:space="preserve">CONCLUIDO	</t>
        </is>
      </c>
      <c r="D72" t="n">
        <v>4.8186</v>
      </c>
      <c r="E72" t="n">
        <v>20.75</v>
      </c>
      <c r="F72" t="n">
        <v>17.91</v>
      </c>
      <c r="G72" t="n">
        <v>89.53</v>
      </c>
      <c r="H72" t="n">
        <v>1.27</v>
      </c>
      <c r="I72" t="n">
        <v>12</v>
      </c>
      <c r="J72" t="n">
        <v>196.42</v>
      </c>
      <c r="K72" t="n">
        <v>52.44</v>
      </c>
      <c r="L72" t="n">
        <v>14</v>
      </c>
      <c r="M72" t="n">
        <v>10</v>
      </c>
      <c r="N72" t="n">
        <v>39.98</v>
      </c>
      <c r="O72" t="n">
        <v>24459.75</v>
      </c>
      <c r="P72" t="n">
        <v>214.84</v>
      </c>
      <c r="Q72" t="n">
        <v>576.14</v>
      </c>
      <c r="R72" t="n">
        <v>51.59</v>
      </c>
      <c r="S72" t="n">
        <v>44.12</v>
      </c>
      <c r="T72" t="n">
        <v>3411.58</v>
      </c>
      <c r="U72" t="n">
        <v>0.86</v>
      </c>
      <c r="V72" t="n">
        <v>0.88</v>
      </c>
      <c r="W72" t="n">
        <v>9.199999999999999</v>
      </c>
      <c r="X72" t="n">
        <v>0.21</v>
      </c>
      <c r="Y72" t="n">
        <v>2</v>
      </c>
      <c r="Z72" t="n">
        <v>10</v>
      </c>
    </row>
    <row r="73">
      <c r="A73" t="n">
        <v>14</v>
      </c>
      <c r="B73" t="n">
        <v>90</v>
      </c>
      <c r="C73" t="inlineStr">
        <is>
          <t xml:space="preserve">CONCLUIDO	</t>
        </is>
      </c>
      <c r="D73" t="n">
        <v>4.8145</v>
      </c>
      <c r="E73" t="n">
        <v>20.77</v>
      </c>
      <c r="F73" t="n">
        <v>17.92</v>
      </c>
      <c r="G73" t="n">
        <v>89.62</v>
      </c>
      <c r="H73" t="n">
        <v>1.35</v>
      </c>
      <c r="I73" t="n">
        <v>12</v>
      </c>
      <c r="J73" t="n">
        <v>197.98</v>
      </c>
      <c r="K73" t="n">
        <v>52.44</v>
      </c>
      <c r="L73" t="n">
        <v>15</v>
      </c>
      <c r="M73" t="n">
        <v>10</v>
      </c>
      <c r="N73" t="n">
        <v>40.54</v>
      </c>
      <c r="O73" t="n">
        <v>24651.58</v>
      </c>
      <c r="P73" t="n">
        <v>213.4</v>
      </c>
      <c r="Q73" t="n">
        <v>576.14</v>
      </c>
      <c r="R73" t="n">
        <v>52.43</v>
      </c>
      <c r="S73" t="n">
        <v>44.12</v>
      </c>
      <c r="T73" t="n">
        <v>3835.41</v>
      </c>
      <c r="U73" t="n">
        <v>0.84</v>
      </c>
      <c r="V73" t="n">
        <v>0.88</v>
      </c>
      <c r="W73" t="n">
        <v>9.199999999999999</v>
      </c>
      <c r="X73" t="n">
        <v>0.23</v>
      </c>
      <c r="Y73" t="n">
        <v>2</v>
      </c>
      <c r="Z73" t="n">
        <v>10</v>
      </c>
    </row>
    <row r="74">
      <c r="A74" t="n">
        <v>15</v>
      </c>
      <c r="B74" t="n">
        <v>90</v>
      </c>
      <c r="C74" t="inlineStr">
        <is>
          <t xml:space="preserve">CONCLUIDO	</t>
        </is>
      </c>
      <c r="D74" t="n">
        <v>4.8309</v>
      </c>
      <c r="E74" t="n">
        <v>20.7</v>
      </c>
      <c r="F74" t="n">
        <v>17.89</v>
      </c>
      <c r="G74" t="n">
        <v>97.56999999999999</v>
      </c>
      <c r="H74" t="n">
        <v>1.42</v>
      </c>
      <c r="I74" t="n">
        <v>11</v>
      </c>
      <c r="J74" t="n">
        <v>199.54</v>
      </c>
      <c r="K74" t="n">
        <v>52.44</v>
      </c>
      <c r="L74" t="n">
        <v>16</v>
      </c>
      <c r="M74" t="n">
        <v>9</v>
      </c>
      <c r="N74" t="n">
        <v>41.1</v>
      </c>
      <c r="O74" t="n">
        <v>24844.17</v>
      </c>
      <c r="P74" t="n">
        <v>211.25</v>
      </c>
      <c r="Q74" t="n">
        <v>576.33</v>
      </c>
      <c r="R74" t="n">
        <v>51.16</v>
      </c>
      <c r="S74" t="n">
        <v>44.12</v>
      </c>
      <c r="T74" t="n">
        <v>3203.01</v>
      </c>
      <c r="U74" t="n">
        <v>0.86</v>
      </c>
      <c r="V74" t="n">
        <v>0.88</v>
      </c>
      <c r="W74" t="n">
        <v>9.199999999999999</v>
      </c>
      <c r="X74" t="n">
        <v>0.2</v>
      </c>
      <c r="Y74" t="n">
        <v>2</v>
      </c>
      <c r="Z74" t="n">
        <v>10</v>
      </c>
    </row>
    <row r="75">
      <c r="A75" t="n">
        <v>16</v>
      </c>
      <c r="B75" t="n">
        <v>90</v>
      </c>
      <c r="C75" t="inlineStr">
        <is>
          <t xml:space="preserve">CONCLUIDO	</t>
        </is>
      </c>
      <c r="D75" t="n">
        <v>4.844</v>
      </c>
      <c r="E75" t="n">
        <v>20.64</v>
      </c>
      <c r="F75" t="n">
        <v>17.87</v>
      </c>
      <c r="G75" t="n">
        <v>107.21</v>
      </c>
      <c r="H75" t="n">
        <v>1.5</v>
      </c>
      <c r="I75" t="n">
        <v>10</v>
      </c>
      <c r="J75" t="n">
        <v>201.11</v>
      </c>
      <c r="K75" t="n">
        <v>52.44</v>
      </c>
      <c r="L75" t="n">
        <v>17</v>
      </c>
      <c r="M75" t="n">
        <v>8</v>
      </c>
      <c r="N75" t="n">
        <v>41.67</v>
      </c>
      <c r="O75" t="n">
        <v>25037.53</v>
      </c>
      <c r="P75" t="n">
        <v>208.78</v>
      </c>
      <c r="Q75" t="n">
        <v>576.17</v>
      </c>
      <c r="R75" t="n">
        <v>50.6</v>
      </c>
      <c r="S75" t="n">
        <v>44.12</v>
      </c>
      <c r="T75" t="n">
        <v>2929.65</v>
      </c>
      <c r="U75" t="n">
        <v>0.87</v>
      </c>
      <c r="V75" t="n">
        <v>0.88</v>
      </c>
      <c r="W75" t="n">
        <v>9.19</v>
      </c>
      <c r="X75" t="n">
        <v>0.18</v>
      </c>
      <c r="Y75" t="n">
        <v>2</v>
      </c>
      <c r="Z75" t="n">
        <v>10</v>
      </c>
    </row>
    <row r="76">
      <c r="A76" t="n">
        <v>17</v>
      </c>
      <c r="B76" t="n">
        <v>90</v>
      </c>
      <c r="C76" t="inlineStr">
        <is>
          <t xml:space="preserve">CONCLUIDO	</t>
        </is>
      </c>
      <c r="D76" t="n">
        <v>4.8435</v>
      </c>
      <c r="E76" t="n">
        <v>20.65</v>
      </c>
      <c r="F76" t="n">
        <v>17.87</v>
      </c>
      <c r="G76" t="n">
        <v>107.22</v>
      </c>
      <c r="H76" t="n">
        <v>1.58</v>
      </c>
      <c r="I76" t="n">
        <v>10</v>
      </c>
      <c r="J76" t="n">
        <v>202.68</v>
      </c>
      <c r="K76" t="n">
        <v>52.44</v>
      </c>
      <c r="L76" t="n">
        <v>18</v>
      </c>
      <c r="M76" t="n">
        <v>8</v>
      </c>
      <c r="N76" t="n">
        <v>42.24</v>
      </c>
      <c r="O76" t="n">
        <v>25231.66</v>
      </c>
      <c r="P76" t="n">
        <v>206.63</v>
      </c>
      <c r="Q76" t="n">
        <v>576.26</v>
      </c>
      <c r="R76" t="n">
        <v>50.64</v>
      </c>
      <c r="S76" t="n">
        <v>44.12</v>
      </c>
      <c r="T76" t="n">
        <v>2949.33</v>
      </c>
      <c r="U76" t="n">
        <v>0.87</v>
      </c>
      <c r="V76" t="n">
        <v>0.88</v>
      </c>
      <c r="W76" t="n">
        <v>9.19</v>
      </c>
      <c r="X76" t="n">
        <v>0.18</v>
      </c>
      <c r="Y76" t="n">
        <v>2</v>
      </c>
      <c r="Z76" t="n">
        <v>10</v>
      </c>
    </row>
    <row r="77">
      <c r="A77" t="n">
        <v>18</v>
      </c>
      <c r="B77" t="n">
        <v>90</v>
      </c>
      <c r="C77" t="inlineStr">
        <is>
          <t xml:space="preserve">CONCLUIDO	</t>
        </is>
      </c>
      <c r="D77" t="n">
        <v>4.8555</v>
      </c>
      <c r="E77" t="n">
        <v>20.6</v>
      </c>
      <c r="F77" t="n">
        <v>17.85</v>
      </c>
      <c r="G77" t="n">
        <v>119.03</v>
      </c>
      <c r="H77" t="n">
        <v>1.65</v>
      </c>
      <c r="I77" t="n">
        <v>9</v>
      </c>
      <c r="J77" t="n">
        <v>204.26</v>
      </c>
      <c r="K77" t="n">
        <v>52.44</v>
      </c>
      <c r="L77" t="n">
        <v>19</v>
      </c>
      <c r="M77" t="n">
        <v>7</v>
      </c>
      <c r="N77" t="n">
        <v>42.82</v>
      </c>
      <c r="O77" t="n">
        <v>25426.72</v>
      </c>
      <c r="P77" t="n">
        <v>204.53</v>
      </c>
      <c r="Q77" t="n">
        <v>576.12</v>
      </c>
      <c r="R77" t="n">
        <v>50.17</v>
      </c>
      <c r="S77" t="n">
        <v>44.12</v>
      </c>
      <c r="T77" t="n">
        <v>2721.08</v>
      </c>
      <c r="U77" t="n">
        <v>0.88</v>
      </c>
      <c r="V77" t="n">
        <v>0.88</v>
      </c>
      <c r="W77" t="n">
        <v>9.19</v>
      </c>
      <c r="X77" t="n">
        <v>0.16</v>
      </c>
      <c r="Y77" t="n">
        <v>2</v>
      </c>
      <c r="Z77" t="n">
        <v>10</v>
      </c>
    </row>
    <row r="78">
      <c r="A78" t="n">
        <v>19</v>
      </c>
      <c r="B78" t="n">
        <v>90</v>
      </c>
      <c r="C78" t="inlineStr">
        <is>
          <t xml:space="preserve">CONCLUIDO	</t>
        </is>
      </c>
      <c r="D78" t="n">
        <v>4.8546</v>
      </c>
      <c r="E78" t="n">
        <v>20.6</v>
      </c>
      <c r="F78" t="n">
        <v>17.86</v>
      </c>
      <c r="G78" t="n">
        <v>119.06</v>
      </c>
      <c r="H78" t="n">
        <v>1.73</v>
      </c>
      <c r="I78" t="n">
        <v>9</v>
      </c>
      <c r="J78" t="n">
        <v>205.85</v>
      </c>
      <c r="K78" t="n">
        <v>52.44</v>
      </c>
      <c r="L78" t="n">
        <v>20</v>
      </c>
      <c r="M78" t="n">
        <v>7</v>
      </c>
      <c r="N78" t="n">
        <v>43.41</v>
      </c>
      <c r="O78" t="n">
        <v>25622.45</v>
      </c>
      <c r="P78" t="n">
        <v>202.25</v>
      </c>
      <c r="Q78" t="n">
        <v>576.16</v>
      </c>
      <c r="R78" t="n">
        <v>50.29</v>
      </c>
      <c r="S78" t="n">
        <v>44.12</v>
      </c>
      <c r="T78" t="n">
        <v>2778.6</v>
      </c>
      <c r="U78" t="n">
        <v>0.88</v>
      </c>
      <c r="V78" t="n">
        <v>0.88</v>
      </c>
      <c r="W78" t="n">
        <v>9.19</v>
      </c>
      <c r="X78" t="n">
        <v>0.17</v>
      </c>
      <c r="Y78" t="n">
        <v>2</v>
      </c>
      <c r="Z78" t="n">
        <v>10</v>
      </c>
    </row>
    <row r="79">
      <c r="A79" t="n">
        <v>20</v>
      </c>
      <c r="B79" t="n">
        <v>90</v>
      </c>
      <c r="C79" t="inlineStr">
        <is>
          <t xml:space="preserve">CONCLUIDO	</t>
        </is>
      </c>
      <c r="D79" t="n">
        <v>4.8696</v>
      </c>
      <c r="E79" t="n">
        <v>20.54</v>
      </c>
      <c r="F79" t="n">
        <v>17.83</v>
      </c>
      <c r="G79" t="n">
        <v>133.73</v>
      </c>
      <c r="H79" t="n">
        <v>1.8</v>
      </c>
      <c r="I79" t="n">
        <v>8</v>
      </c>
      <c r="J79" t="n">
        <v>207.45</v>
      </c>
      <c r="K79" t="n">
        <v>52.44</v>
      </c>
      <c r="L79" t="n">
        <v>21</v>
      </c>
      <c r="M79" t="n">
        <v>6</v>
      </c>
      <c r="N79" t="n">
        <v>44</v>
      </c>
      <c r="O79" t="n">
        <v>25818.99</v>
      </c>
      <c r="P79" t="n">
        <v>200.33</v>
      </c>
      <c r="Q79" t="n">
        <v>576.15</v>
      </c>
      <c r="R79" t="n">
        <v>49.44</v>
      </c>
      <c r="S79" t="n">
        <v>44.12</v>
      </c>
      <c r="T79" t="n">
        <v>2360.79</v>
      </c>
      <c r="U79" t="n">
        <v>0.89</v>
      </c>
      <c r="V79" t="n">
        <v>0.88</v>
      </c>
      <c r="W79" t="n">
        <v>9.19</v>
      </c>
      <c r="X79" t="n">
        <v>0.14</v>
      </c>
      <c r="Y79" t="n">
        <v>2</v>
      </c>
      <c r="Z79" t="n">
        <v>10</v>
      </c>
    </row>
    <row r="80">
      <c r="A80" t="n">
        <v>21</v>
      </c>
      <c r="B80" t="n">
        <v>90</v>
      </c>
      <c r="C80" t="inlineStr">
        <is>
          <t xml:space="preserve">CONCLUIDO	</t>
        </is>
      </c>
      <c r="D80" t="n">
        <v>4.8684</v>
      </c>
      <c r="E80" t="n">
        <v>20.54</v>
      </c>
      <c r="F80" t="n">
        <v>17.84</v>
      </c>
      <c r="G80" t="n">
        <v>133.77</v>
      </c>
      <c r="H80" t="n">
        <v>1.87</v>
      </c>
      <c r="I80" t="n">
        <v>8</v>
      </c>
      <c r="J80" t="n">
        <v>209.05</v>
      </c>
      <c r="K80" t="n">
        <v>52.44</v>
      </c>
      <c r="L80" t="n">
        <v>22</v>
      </c>
      <c r="M80" t="n">
        <v>1</v>
      </c>
      <c r="N80" t="n">
        <v>44.6</v>
      </c>
      <c r="O80" t="n">
        <v>26016.35</v>
      </c>
      <c r="P80" t="n">
        <v>198.65</v>
      </c>
      <c r="Q80" t="n">
        <v>576.1900000000001</v>
      </c>
      <c r="R80" t="n">
        <v>49.36</v>
      </c>
      <c r="S80" t="n">
        <v>44.12</v>
      </c>
      <c r="T80" t="n">
        <v>2321.08</v>
      </c>
      <c r="U80" t="n">
        <v>0.89</v>
      </c>
      <c r="V80" t="n">
        <v>0.88</v>
      </c>
      <c r="W80" t="n">
        <v>9.199999999999999</v>
      </c>
      <c r="X80" t="n">
        <v>0.14</v>
      </c>
      <c r="Y80" t="n">
        <v>2</v>
      </c>
      <c r="Z80" t="n">
        <v>10</v>
      </c>
    </row>
    <row r="81">
      <c r="A81" t="n">
        <v>22</v>
      </c>
      <c r="B81" t="n">
        <v>90</v>
      </c>
      <c r="C81" t="inlineStr">
        <is>
          <t xml:space="preserve">CONCLUIDO	</t>
        </is>
      </c>
      <c r="D81" t="n">
        <v>4.8686</v>
      </c>
      <c r="E81" t="n">
        <v>20.54</v>
      </c>
      <c r="F81" t="n">
        <v>17.83</v>
      </c>
      <c r="G81" t="n">
        <v>133.76</v>
      </c>
      <c r="H81" t="n">
        <v>1.94</v>
      </c>
      <c r="I81" t="n">
        <v>8</v>
      </c>
      <c r="J81" t="n">
        <v>210.65</v>
      </c>
      <c r="K81" t="n">
        <v>52.44</v>
      </c>
      <c r="L81" t="n">
        <v>23</v>
      </c>
      <c r="M81" t="n">
        <v>0</v>
      </c>
      <c r="N81" t="n">
        <v>45.21</v>
      </c>
      <c r="O81" t="n">
        <v>26214.54</v>
      </c>
      <c r="P81" t="n">
        <v>199.83</v>
      </c>
      <c r="Q81" t="n">
        <v>576.1900000000001</v>
      </c>
      <c r="R81" t="n">
        <v>49.32</v>
      </c>
      <c r="S81" t="n">
        <v>44.12</v>
      </c>
      <c r="T81" t="n">
        <v>2299.37</v>
      </c>
      <c r="U81" t="n">
        <v>0.89</v>
      </c>
      <c r="V81" t="n">
        <v>0.88</v>
      </c>
      <c r="W81" t="n">
        <v>9.199999999999999</v>
      </c>
      <c r="X81" t="n">
        <v>0.14</v>
      </c>
      <c r="Y81" t="n">
        <v>2</v>
      </c>
      <c r="Z81" t="n">
        <v>10</v>
      </c>
    </row>
    <row r="82">
      <c r="A82" t="n">
        <v>0</v>
      </c>
      <c r="B82" t="n">
        <v>10</v>
      </c>
      <c r="C82" t="inlineStr">
        <is>
          <t xml:space="preserve">CONCLUIDO	</t>
        </is>
      </c>
      <c r="D82" t="n">
        <v>4.7091</v>
      </c>
      <c r="E82" t="n">
        <v>21.24</v>
      </c>
      <c r="F82" t="n">
        <v>18.93</v>
      </c>
      <c r="G82" t="n">
        <v>19.25</v>
      </c>
      <c r="H82" t="n">
        <v>0.64</v>
      </c>
      <c r="I82" t="n">
        <v>59</v>
      </c>
      <c r="J82" t="n">
        <v>26.11</v>
      </c>
      <c r="K82" t="n">
        <v>12.1</v>
      </c>
      <c r="L82" t="n">
        <v>1</v>
      </c>
      <c r="M82" t="n">
        <v>0</v>
      </c>
      <c r="N82" t="n">
        <v>3.01</v>
      </c>
      <c r="O82" t="n">
        <v>3454.41</v>
      </c>
      <c r="P82" t="n">
        <v>55.31</v>
      </c>
      <c r="Q82" t="n">
        <v>577.4</v>
      </c>
      <c r="R82" t="n">
        <v>81.06999999999999</v>
      </c>
      <c r="S82" t="n">
        <v>44.12</v>
      </c>
      <c r="T82" t="n">
        <v>17920.25</v>
      </c>
      <c r="U82" t="n">
        <v>0.54</v>
      </c>
      <c r="V82" t="n">
        <v>0.83</v>
      </c>
      <c r="W82" t="n">
        <v>9.35</v>
      </c>
      <c r="X82" t="n">
        <v>1.23</v>
      </c>
      <c r="Y82" t="n">
        <v>2</v>
      </c>
      <c r="Z82" t="n">
        <v>10</v>
      </c>
    </row>
    <row r="83">
      <c r="A83" t="n">
        <v>0</v>
      </c>
      <c r="B83" t="n">
        <v>45</v>
      </c>
      <c r="C83" t="inlineStr">
        <is>
          <t xml:space="preserve">CONCLUIDO	</t>
        </is>
      </c>
      <c r="D83" t="n">
        <v>3.9739</v>
      </c>
      <c r="E83" t="n">
        <v>25.16</v>
      </c>
      <c r="F83" t="n">
        <v>20.42</v>
      </c>
      <c r="G83" t="n">
        <v>9.140000000000001</v>
      </c>
      <c r="H83" t="n">
        <v>0.18</v>
      </c>
      <c r="I83" t="n">
        <v>134</v>
      </c>
      <c r="J83" t="n">
        <v>98.70999999999999</v>
      </c>
      <c r="K83" t="n">
        <v>39.72</v>
      </c>
      <c r="L83" t="n">
        <v>1</v>
      </c>
      <c r="M83" t="n">
        <v>132</v>
      </c>
      <c r="N83" t="n">
        <v>12.99</v>
      </c>
      <c r="O83" t="n">
        <v>12407.75</v>
      </c>
      <c r="P83" t="n">
        <v>185.42</v>
      </c>
      <c r="Q83" t="n">
        <v>577.6799999999999</v>
      </c>
      <c r="R83" t="n">
        <v>129.2</v>
      </c>
      <c r="S83" t="n">
        <v>44.12</v>
      </c>
      <c r="T83" t="n">
        <v>41611.08</v>
      </c>
      <c r="U83" t="n">
        <v>0.34</v>
      </c>
      <c r="V83" t="n">
        <v>0.77</v>
      </c>
      <c r="W83" t="n">
        <v>9.4</v>
      </c>
      <c r="X83" t="n">
        <v>2.71</v>
      </c>
      <c r="Y83" t="n">
        <v>2</v>
      </c>
      <c r="Z83" t="n">
        <v>10</v>
      </c>
    </row>
    <row r="84">
      <c r="A84" t="n">
        <v>1</v>
      </c>
      <c r="B84" t="n">
        <v>45</v>
      </c>
      <c r="C84" t="inlineStr">
        <is>
          <t xml:space="preserve">CONCLUIDO	</t>
        </is>
      </c>
      <c r="D84" t="n">
        <v>4.5065</v>
      </c>
      <c r="E84" t="n">
        <v>22.19</v>
      </c>
      <c r="F84" t="n">
        <v>18.93</v>
      </c>
      <c r="G84" t="n">
        <v>18.32</v>
      </c>
      <c r="H84" t="n">
        <v>0.35</v>
      </c>
      <c r="I84" t="n">
        <v>62</v>
      </c>
      <c r="J84" t="n">
        <v>99.95</v>
      </c>
      <c r="K84" t="n">
        <v>39.72</v>
      </c>
      <c r="L84" t="n">
        <v>2</v>
      </c>
      <c r="M84" t="n">
        <v>60</v>
      </c>
      <c r="N84" t="n">
        <v>13.24</v>
      </c>
      <c r="O84" t="n">
        <v>12561.45</v>
      </c>
      <c r="P84" t="n">
        <v>168.18</v>
      </c>
      <c r="Q84" t="n">
        <v>576.95</v>
      </c>
      <c r="R84" t="n">
        <v>83.65000000000001</v>
      </c>
      <c r="S84" t="n">
        <v>44.12</v>
      </c>
      <c r="T84" t="n">
        <v>19192.2</v>
      </c>
      <c r="U84" t="n">
        <v>0.53</v>
      </c>
      <c r="V84" t="n">
        <v>0.83</v>
      </c>
      <c r="W84" t="n">
        <v>9.27</v>
      </c>
      <c r="X84" t="n">
        <v>1.23</v>
      </c>
      <c r="Y84" t="n">
        <v>2</v>
      </c>
      <c r="Z84" t="n">
        <v>10</v>
      </c>
    </row>
    <row r="85">
      <c r="A85" t="n">
        <v>2</v>
      </c>
      <c r="B85" t="n">
        <v>45</v>
      </c>
      <c r="C85" t="inlineStr">
        <is>
          <t xml:space="preserve">CONCLUIDO	</t>
        </is>
      </c>
      <c r="D85" t="n">
        <v>4.6961</v>
      </c>
      <c r="E85" t="n">
        <v>21.29</v>
      </c>
      <c r="F85" t="n">
        <v>18.48</v>
      </c>
      <c r="G85" t="n">
        <v>27.73</v>
      </c>
      <c r="H85" t="n">
        <v>0.52</v>
      </c>
      <c r="I85" t="n">
        <v>40</v>
      </c>
      <c r="J85" t="n">
        <v>101.2</v>
      </c>
      <c r="K85" t="n">
        <v>39.72</v>
      </c>
      <c r="L85" t="n">
        <v>3</v>
      </c>
      <c r="M85" t="n">
        <v>38</v>
      </c>
      <c r="N85" t="n">
        <v>13.49</v>
      </c>
      <c r="O85" t="n">
        <v>12715.54</v>
      </c>
      <c r="P85" t="n">
        <v>160.19</v>
      </c>
      <c r="Q85" t="n">
        <v>576.63</v>
      </c>
      <c r="R85" t="n">
        <v>69.69</v>
      </c>
      <c r="S85" t="n">
        <v>44.12</v>
      </c>
      <c r="T85" t="n">
        <v>12325.34</v>
      </c>
      <c r="U85" t="n">
        <v>0.63</v>
      </c>
      <c r="V85" t="n">
        <v>0.85</v>
      </c>
      <c r="W85" t="n">
        <v>9.24</v>
      </c>
      <c r="X85" t="n">
        <v>0.79</v>
      </c>
      <c r="Y85" t="n">
        <v>2</v>
      </c>
      <c r="Z85" t="n">
        <v>10</v>
      </c>
    </row>
    <row r="86">
      <c r="A86" t="n">
        <v>3</v>
      </c>
      <c r="B86" t="n">
        <v>45</v>
      </c>
      <c r="C86" t="inlineStr">
        <is>
          <t xml:space="preserve">CONCLUIDO	</t>
        </is>
      </c>
      <c r="D86" t="n">
        <v>4.8011</v>
      </c>
      <c r="E86" t="n">
        <v>20.83</v>
      </c>
      <c r="F86" t="n">
        <v>18.24</v>
      </c>
      <c r="G86" t="n">
        <v>37.75</v>
      </c>
      <c r="H86" t="n">
        <v>0.6899999999999999</v>
      </c>
      <c r="I86" t="n">
        <v>29</v>
      </c>
      <c r="J86" t="n">
        <v>102.45</v>
      </c>
      <c r="K86" t="n">
        <v>39.72</v>
      </c>
      <c r="L86" t="n">
        <v>4</v>
      </c>
      <c r="M86" t="n">
        <v>27</v>
      </c>
      <c r="N86" t="n">
        <v>13.74</v>
      </c>
      <c r="O86" t="n">
        <v>12870.03</v>
      </c>
      <c r="P86" t="n">
        <v>154.06</v>
      </c>
      <c r="Q86" t="n">
        <v>576.25</v>
      </c>
      <c r="R86" t="n">
        <v>61.88</v>
      </c>
      <c r="S86" t="n">
        <v>44.12</v>
      </c>
      <c r="T86" t="n">
        <v>8475.620000000001</v>
      </c>
      <c r="U86" t="n">
        <v>0.71</v>
      </c>
      <c r="V86" t="n">
        <v>0.86</v>
      </c>
      <c r="W86" t="n">
        <v>9.23</v>
      </c>
      <c r="X86" t="n">
        <v>0.55</v>
      </c>
      <c r="Y86" t="n">
        <v>2</v>
      </c>
      <c r="Z86" t="n">
        <v>10</v>
      </c>
    </row>
    <row r="87">
      <c r="A87" t="n">
        <v>4</v>
      </c>
      <c r="B87" t="n">
        <v>45</v>
      </c>
      <c r="C87" t="inlineStr">
        <is>
          <t xml:space="preserve">CONCLUIDO	</t>
        </is>
      </c>
      <c r="D87" t="n">
        <v>4.8546</v>
      </c>
      <c r="E87" t="n">
        <v>20.6</v>
      </c>
      <c r="F87" t="n">
        <v>18.14</v>
      </c>
      <c r="G87" t="n">
        <v>47.32</v>
      </c>
      <c r="H87" t="n">
        <v>0.85</v>
      </c>
      <c r="I87" t="n">
        <v>23</v>
      </c>
      <c r="J87" t="n">
        <v>103.71</v>
      </c>
      <c r="K87" t="n">
        <v>39.72</v>
      </c>
      <c r="L87" t="n">
        <v>5</v>
      </c>
      <c r="M87" t="n">
        <v>21</v>
      </c>
      <c r="N87" t="n">
        <v>14</v>
      </c>
      <c r="O87" t="n">
        <v>13024.91</v>
      </c>
      <c r="P87" t="n">
        <v>148.8</v>
      </c>
      <c r="Q87" t="n">
        <v>576.36</v>
      </c>
      <c r="R87" t="n">
        <v>58.95</v>
      </c>
      <c r="S87" t="n">
        <v>44.12</v>
      </c>
      <c r="T87" t="n">
        <v>7041.07</v>
      </c>
      <c r="U87" t="n">
        <v>0.75</v>
      </c>
      <c r="V87" t="n">
        <v>0.87</v>
      </c>
      <c r="W87" t="n">
        <v>9.210000000000001</v>
      </c>
      <c r="X87" t="n">
        <v>0.44</v>
      </c>
      <c r="Y87" t="n">
        <v>2</v>
      </c>
      <c r="Z87" t="n">
        <v>10</v>
      </c>
    </row>
    <row r="88">
      <c r="A88" t="n">
        <v>5</v>
      </c>
      <c r="B88" t="n">
        <v>45</v>
      </c>
      <c r="C88" t="inlineStr">
        <is>
          <t xml:space="preserve">CONCLUIDO	</t>
        </is>
      </c>
      <c r="D88" t="n">
        <v>4.8937</v>
      </c>
      <c r="E88" t="n">
        <v>20.43</v>
      </c>
      <c r="F88" t="n">
        <v>18.06</v>
      </c>
      <c r="G88" t="n">
        <v>57.02</v>
      </c>
      <c r="H88" t="n">
        <v>1.01</v>
      </c>
      <c r="I88" t="n">
        <v>19</v>
      </c>
      <c r="J88" t="n">
        <v>104.97</v>
      </c>
      <c r="K88" t="n">
        <v>39.72</v>
      </c>
      <c r="L88" t="n">
        <v>6</v>
      </c>
      <c r="M88" t="n">
        <v>17</v>
      </c>
      <c r="N88" t="n">
        <v>14.25</v>
      </c>
      <c r="O88" t="n">
        <v>13180.19</v>
      </c>
      <c r="P88" t="n">
        <v>143.16</v>
      </c>
      <c r="Q88" t="n">
        <v>576.22</v>
      </c>
      <c r="R88" t="n">
        <v>56.38</v>
      </c>
      <c r="S88" t="n">
        <v>44.12</v>
      </c>
      <c r="T88" t="n">
        <v>5776.14</v>
      </c>
      <c r="U88" t="n">
        <v>0.78</v>
      </c>
      <c r="V88" t="n">
        <v>0.87</v>
      </c>
      <c r="W88" t="n">
        <v>9.210000000000001</v>
      </c>
      <c r="X88" t="n">
        <v>0.36</v>
      </c>
      <c r="Y88" t="n">
        <v>2</v>
      </c>
      <c r="Z88" t="n">
        <v>10</v>
      </c>
    </row>
    <row r="89">
      <c r="A89" t="n">
        <v>6</v>
      </c>
      <c r="B89" t="n">
        <v>45</v>
      </c>
      <c r="C89" t="inlineStr">
        <is>
          <t xml:space="preserve">CONCLUIDO	</t>
        </is>
      </c>
      <c r="D89" t="n">
        <v>4.9194</v>
      </c>
      <c r="E89" t="n">
        <v>20.33</v>
      </c>
      <c r="F89" t="n">
        <v>18.01</v>
      </c>
      <c r="G89" t="n">
        <v>67.54000000000001</v>
      </c>
      <c r="H89" t="n">
        <v>1.16</v>
      </c>
      <c r="I89" t="n">
        <v>16</v>
      </c>
      <c r="J89" t="n">
        <v>106.23</v>
      </c>
      <c r="K89" t="n">
        <v>39.72</v>
      </c>
      <c r="L89" t="n">
        <v>7</v>
      </c>
      <c r="M89" t="n">
        <v>14</v>
      </c>
      <c r="N89" t="n">
        <v>14.52</v>
      </c>
      <c r="O89" t="n">
        <v>13335.87</v>
      </c>
      <c r="P89" t="n">
        <v>137.87</v>
      </c>
      <c r="Q89" t="n">
        <v>576.39</v>
      </c>
      <c r="R89" t="n">
        <v>55.06</v>
      </c>
      <c r="S89" t="n">
        <v>44.12</v>
      </c>
      <c r="T89" t="n">
        <v>5129.26</v>
      </c>
      <c r="U89" t="n">
        <v>0.8</v>
      </c>
      <c r="V89" t="n">
        <v>0.87</v>
      </c>
      <c r="W89" t="n">
        <v>9.199999999999999</v>
      </c>
      <c r="X89" t="n">
        <v>0.32</v>
      </c>
      <c r="Y89" t="n">
        <v>2</v>
      </c>
      <c r="Z89" t="n">
        <v>10</v>
      </c>
    </row>
    <row r="90">
      <c r="A90" t="n">
        <v>7</v>
      </c>
      <c r="B90" t="n">
        <v>45</v>
      </c>
      <c r="C90" t="inlineStr">
        <is>
          <t xml:space="preserve">CONCLUIDO	</t>
        </is>
      </c>
      <c r="D90" t="n">
        <v>4.941</v>
      </c>
      <c r="E90" t="n">
        <v>20.24</v>
      </c>
      <c r="F90" t="n">
        <v>17.96</v>
      </c>
      <c r="G90" t="n">
        <v>76.98</v>
      </c>
      <c r="H90" t="n">
        <v>1.31</v>
      </c>
      <c r="I90" t="n">
        <v>14</v>
      </c>
      <c r="J90" t="n">
        <v>107.5</v>
      </c>
      <c r="K90" t="n">
        <v>39.72</v>
      </c>
      <c r="L90" t="n">
        <v>8</v>
      </c>
      <c r="M90" t="n">
        <v>1</v>
      </c>
      <c r="N90" t="n">
        <v>14.78</v>
      </c>
      <c r="O90" t="n">
        <v>13491.96</v>
      </c>
      <c r="P90" t="n">
        <v>135.92</v>
      </c>
      <c r="Q90" t="n">
        <v>576.4400000000001</v>
      </c>
      <c r="R90" t="n">
        <v>53.07</v>
      </c>
      <c r="S90" t="n">
        <v>44.12</v>
      </c>
      <c r="T90" t="n">
        <v>4143.63</v>
      </c>
      <c r="U90" t="n">
        <v>0.83</v>
      </c>
      <c r="V90" t="n">
        <v>0.88</v>
      </c>
      <c r="W90" t="n">
        <v>9.210000000000001</v>
      </c>
      <c r="X90" t="n">
        <v>0.27</v>
      </c>
      <c r="Y90" t="n">
        <v>2</v>
      </c>
      <c r="Z90" t="n">
        <v>10</v>
      </c>
    </row>
    <row r="91">
      <c r="A91" t="n">
        <v>8</v>
      </c>
      <c r="B91" t="n">
        <v>45</v>
      </c>
      <c r="C91" t="inlineStr">
        <is>
          <t xml:space="preserve">CONCLUIDO	</t>
        </is>
      </c>
      <c r="D91" t="n">
        <v>4.941</v>
      </c>
      <c r="E91" t="n">
        <v>20.24</v>
      </c>
      <c r="F91" t="n">
        <v>17.96</v>
      </c>
      <c r="G91" t="n">
        <v>76.98</v>
      </c>
      <c r="H91" t="n">
        <v>1.46</v>
      </c>
      <c r="I91" t="n">
        <v>14</v>
      </c>
      <c r="J91" t="n">
        <v>108.77</v>
      </c>
      <c r="K91" t="n">
        <v>39.72</v>
      </c>
      <c r="L91" t="n">
        <v>9</v>
      </c>
      <c r="M91" t="n">
        <v>0</v>
      </c>
      <c r="N91" t="n">
        <v>15.05</v>
      </c>
      <c r="O91" t="n">
        <v>13648.58</v>
      </c>
      <c r="P91" t="n">
        <v>137.33</v>
      </c>
      <c r="Q91" t="n">
        <v>576.42</v>
      </c>
      <c r="R91" t="n">
        <v>53.01</v>
      </c>
      <c r="S91" t="n">
        <v>44.12</v>
      </c>
      <c r="T91" t="n">
        <v>4115.69</v>
      </c>
      <c r="U91" t="n">
        <v>0.83</v>
      </c>
      <c r="V91" t="n">
        <v>0.88</v>
      </c>
      <c r="W91" t="n">
        <v>9.220000000000001</v>
      </c>
      <c r="X91" t="n">
        <v>0.27</v>
      </c>
      <c r="Y91" t="n">
        <v>2</v>
      </c>
      <c r="Z91" t="n">
        <v>10</v>
      </c>
    </row>
    <row r="92">
      <c r="A92" t="n">
        <v>0</v>
      </c>
      <c r="B92" t="n">
        <v>60</v>
      </c>
      <c r="C92" t="inlineStr">
        <is>
          <t xml:space="preserve">CONCLUIDO	</t>
        </is>
      </c>
      <c r="D92" t="n">
        <v>3.6749</v>
      </c>
      <c r="E92" t="n">
        <v>27.21</v>
      </c>
      <c r="F92" t="n">
        <v>20.96</v>
      </c>
      <c r="G92" t="n">
        <v>7.81</v>
      </c>
      <c r="H92" t="n">
        <v>0.14</v>
      </c>
      <c r="I92" t="n">
        <v>161</v>
      </c>
      <c r="J92" t="n">
        <v>124.63</v>
      </c>
      <c r="K92" t="n">
        <v>45</v>
      </c>
      <c r="L92" t="n">
        <v>1</v>
      </c>
      <c r="M92" t="n">
        <v>159</v>
      </c>
      <c r="N92" t="n">
        <v>18.64</v>
      </c>
      <c r="O92" t="n">
        <v>15605.44</v>
      </c>
      <c r="P92" t="n">
        <v>223.23</v>
      </c>
      <c r="Q92" t="n">
        <v>578.01</v>
      </c>
      <c r="R92" t="n">
        <v>146.28</v>
      </c>
      <c r="S92" t="n">
        <v>44.12</v>
      </c>
      <c r="T92" t="n">
        <v>50012.82</v>
      </c>
      <c r="U92" t="n">
        <v>0.3</v>
      </c>
      <c r="V92" t="n">
        <v>0.75</v>
      </c>
      <c r="W92" t="n">
        <v>9.44</v>
      </c>
      <c r="X92" t="n">
        <v>3.25</v>
      </c>
      <c r="Y92" t="n">
        <v>2</v>
      </c>
      <c r="Z92" t="n">
        <v>10</v>
      </c>
    </row>
    <row r="93">
      <c r="A93" t="n">
        <v>1</v>
      </c>
      <c r="B93" t="n">
        <v>60</v>
      </c>
      <c r="C93" t="inlineStr">
        <is>
          <t xml:space="preserve">CONCLUIDO	</t>
        </is>
      </c>
      <c r="D93" t="n">
        <v>4.3174</v>
      </c>
      <c r="E93" t="n">
        <v>23.16</v>
      </c>
      <c r="F93" t="n">
        <v>19.16</v>
      </c>
      <c r="G93" t="n">
        <v>15.75</v>
      </c>
      <c r="H93" t="n">
        <v>0.28</v>
      </c>
      <c r="I93" t="n">
        <v>73</v>
      </c>
      <c r="J93" t="n">
        <v>125.95</v>
      </c>
      <c r="K93" t="n">
        <v>45</v>
      </c>
      <c r="L93" t="n">
        <v>2</v>
      </c>
      <c r="M93" t="n">
        <v>71</v>
      </c>
      <c r="N93" t="n">
        <v>18.95</v>
      </c>
      <c r="O93" t="n">
        <v>15767.7</v>
      </c>
      <c r="P93" t="n">
        <v>201.43</v>
      </c>
      <c r="Q93" t="n">
        <v>576.79</v>
      </c>
      <c r="R93" t="n">
        <v>90.31</v>
      </c>
      <c r="S93" t="n">
        <v>44.12</v>
      </c>
      <c r="T93" t="n">
        <v>22468.09</v>
      </c>
      <c r="U93" t="n">
        <v>0.49</v>
      </c>
      <c r="V93" t="n">
        <v>0.82</v>
      </c>
      <c r="W93" t="n">
        <v>9.300000000000001</v>
      </c>
      <c r="X93" t="n">
        <v>1.46</v>
      </c>
      <c r="Y93" t="n">
        <v>2</v>
      </c>
      <c r="Z93" t="n">
        <v>10</v>
      </c>
    </row>
    <row r="94">
      <c r="A94" t="n">
        <v>2</v>
      </c>
      <c r="B94" t="n">
        <v>60</v>
      </c>
      <c r="C94" t="inlineStr">
        <is>
          <t xml:space="preserve">CONCLUIDO	</t>
        </is>
      </c>
      <c r="D94" t="n">
        <v>4.5597</v>
      </c>
      <c r="E94" t="n">
        <v>21.93</v>
      </c>
      <c r="F94" t="n">
        <v>18.6</v>
      </c>
      <c r="G94" t="n">
        <v>23.74</v>
      </c>
      <c r="H94" t="n">
        <v>0.42</v>
      </c>
      <c r="I94" t="n">
        <v>47</v>
      </c>
      <c r="J94" t="n">
        <v>127.27</v>
      </c>
      <c r="K94" t="n">
        <v>45</v>
      </c>
      <c r="L94" t="n">
        <v>3</v>
      </c>
      <c r="M94" t="n">
        <v>45</v>
      </c>
      <c r="N94" t="n">
        <v>19.27</v>
      </c>
      <c r="O94" t="n">
        <v>15930.42</v>
      </c>
      <c r="P94" t="n">
        <v>192.56</v>
      </c>
      <c r="Q94" t="n">
        <v>576.6799999999999</v>
      </c>
      <c r="R94" t="n">
        <v>72.94</v>
      </c>
      <c r="S94" t="n">
        <v>44.12</v>
      </c>
      <c r="T94" t="n">
        <v>13912.32</v>
      </c>
      <c r="U94" t="n">
        <v>0.6</v>
      </c>
      <c r="V94" t="n">
        <v>0.85</v>
      </c>
      <c r="W94" t="n">
        <v>9.26</v>
      </c>
      <c r="X94" t="n">
        <v>0.9</v>
      </c>
      <c r="Y94" t="n">
        <v>2</v>
      </c>
      <c r="Z94" t="n">
        <v>10</v>
      </c>
    </row>
    <row r="95">
      <c r="A95" t="n">
        <v>3</v>
      </c>
      <c r="B95" t="n">
        <v>60</v>
      </c>
      <c r="C95" t="inlineStr">
        <is>
          <t xml:space="preserve">CONCLUIDO	</t>
        </is>
      </c>
      <c r="D95" t="n">
        <v>4.672</v>
      </c>
      <c r="E95" t="n">
        <v>21.4</v>
      </c>
      <c r="F95" t="n">
        <v>18.38</v>
      </c>
      <c r="G95" t="n">
        <v>31.5</v>
      </c>
      <c r="H95" t="n">
        <v>0.55</v>
      </c>
      <c r="I95" t="n">
        <v>35</v>
      </c>
      <c r="J95" t="n">
        <v>128.59</v>
      </c>
      <c r="K95" t="n">
        <v>45</v>
      </c>
      <c r="L95" t="n">
        <v>4</v>
      </c>
      <c r="M95" t="n">
        <v>33</v>
      </c>
      <c r="N95" t="n">
        <v>19.59</v>
      </c>
      <c r="O95" t="n">
        <v>16093.6</v>
      </c>
      <c r="P95" t="n">
        <v>187.26</v>
      </c>
      <c r="Q95" t="n">
        <v>576.45</v>
      </c>
      <c r="R95" t="n">
        <v>66.22</v>
      </c>
      <c r="S95" t="n">
        <v>44.12</v>
      </c>
      <c r="T95" t="n">
        <v>10615.99</v>
      </c>
      <c r="U95" t="n">
        <v>0.67</v>
      </c>
      <c r="V95" t="n">
        <v>0.86</v>
      </c>
      <c r="W95" t="n">
        <v>9.24</v>
      </c>
      <c r="X95" t="n">
        <v>0.68</v>
      </c>
      <c r="Y95" t="n">
        <v>2</v>
      </c>
      <c r="Z95" t="n">
        <v>10</v>
      </c>
    </row>
    <row r="96">
      <c r="A96" t="n">
        <v>4</v>
      </c>
      <c r="B96" t="n">
        <v>60</v>
      </c>
      <c r="C96" t="inlineStr">
        <is>
          <t xml:space="preserve">CONCLUIDO	</t>
        </is>
      </c>
      <c r="D96" t="n">
        <v>4.7428</v>
      </c>
      <c r="E96" t="n">
        <v>21.08</v>
      </c>
      <c r="F96" t="n">
        <v>18.24</v>
      </c>
      <c r="G96" t="n">
        <v>39.08</v>
      </c>
      <c r="H96" t="n">
        <v>0.68</v>
      </c>
      <c r="I96" t="n">
        <v>28</v>
      </c>
      <c r="J96" t="n">
        <v>129.92</v>
      </c>
      <c r="K96" t="n">
        <v>45</v>
      </c>
      <c r="L96" t="n">
        <v>5</v>
      </c>
      <c r="M96" t="n">
        <v>26</v>
      </c>
      <c r="N96" t="n">
        <v>19.92</v>
      </c>
      <c r="O96" t="n">
        <v>16257.24</v>
      </c>
      <c r="P96" t="n">
        <v>182.53</v>
      </c>
      <c r="Q96" t="n">
        <v>576.38</v>
      </c>
      <c r="R96" t="n">
        <v>61.79</v>
      </c>
      <c r="S96" t="n">
        <v>44.12</v>
      </c>
      <c r="T96" t="n">
        <v>8435.85</v>
      </c>
      <c r="U96" t="n">
        <v>0.71</v>
      </c>
      <c r="V96" t="n">
        <v>0.86</v>
      </c>
      <c r="W96" t="n">
        <v>9.23</v>
      </c>
      <c r="X96" t="n">
        <v>0.54</v>
      </c>
      <c r="Y96" t="n">
        <v>2</v>
      </c>
      <c r="Z96" t="n">
        <v>10</v>
      </c>
    </row>
    <row r="97">
      <c r="A97" t="n">
        <v>5</v>
      </c>
      <c r="B97" t="n">
        <v>60</v>
      </c>
      <c r="C97" t="inlineStr">
        <is>
          <t xml:space="preserve">CONCLUIDO	</t>
        </is>
      </c>
      <c r="D97" t="n">
        <v>4.7942</v>
      </c>
      <c r="E97" t="n">
        <v>20.86</v>
      </c>
      <c r="F97" t="n">
        <v>18.14</v>
      </c>
      <c r="G97" t="n">
        <v>47.32</v>
      </c>
      <c r="H97" t="n">
        <v>0.8100000000000001</v>
      </c>
      <c r="I97" t="n">
        <v>23</v>
      </c>
      <c r="J97" t="n">
        <v>131.25</v>
      </c>
      <c r="K97" t="n">
        <v>45</v>
      </c>
      <c r="L97" t="n">
        <v>6</v>
      </c>
      <c r="M97" t="n">
        <v>21</v>
      </c>
      <c r="N97" t="n">
        <v>20.25</v>
      </c>
      <c r="O97" t="n">
        <v>16421.36</v>
      </c>
      <c r="P97" t="n">
        <v>178.58</v>
      </c>
      <c r="Q97" t="n">
        <v>576.34</v>
      </c>
      <c r="R97" t="n">
        <v>59.01</v>
      </c>
      <c r="S97" t="n">
        <v>44.12</v>
      </c>
      <c r="T97" t="n">
        <v>7069.37</v>
      </c>
      <c r="U97" t="n">
        <v>0.75</v>
      </c>
      <c r="V97" t="n">
        <v>0.87</v>
      </c>
      <c r="W97" t="n">
        <v>9.210000000000001</v>
      </c>
      <c r="X97" t="n">
        <v>0.44</v>
      </c>
      <c r="Y97" t="n">
        <v>2</v>
      </c>
      <c r="Z97" t="n">
        <v>10</v>
      </c>
    </row>
    <row r="98">
      <c r="A98" t="n">
        <v>6</v>
      </c>
      <c r="B98" t="n">
        <v>60</v>
      </c>
      <c r="C98" t="inlineStr">
        <is>
          <t xml:space="preserve">CONCLUIDO	</t>
        </is>
      </c>
      <c r="D98" t="n">
        <v>4.839</v>
      </c>
      <c r="E98" t="n">
        <v>20.67</v>
      </c>
      <c r="F98" t="n">
        <v>18.05</v>
      </c>
      <c r="G98" t="n">
        <v>56.99</v>
      </c>
      <c r="H98" t="n">
        <v>0.93</v>
      </c>
      <c r="I98" t="n">
        <v>19</v>
      </c>
      <c r="J98" t="n">
        <v>132.58</v>
      </c>
      <c r="K98" t="n">
        <v>45</v>
      </c>
      <c r="L98" t="n">
        <v>7</v>
      </c>
      <c r="M98" t="n">
        <v>17</v>
      </c>
      <c r="N98" t="n">
        <v>20.59</v>
      </c>
      <c r="O98" t="n">
        <v>16585.95</v>
      </c>
      <c r="P98" t="n">
        <v>174.52</v>
      </c>
      <c r="Q98" t="n">
        <v>576.3200000000001</v>
      </c>
      <c r="R98" t="n">
        <v>56.06</v>
      </c>
      <c r="S98" t="n">
        <v>44.12</v>
      </c>
      <c r="T98" t="n">
        <v>5614.75</v>
      </c>
      <c r="U98" t="n">
        <v>0.79</v>
      </c>
      <c r="V98" t="n">
        <v>0.87</v>
      </c>
      <c r="W98" t="n">
        <v>9.210000000000001</v>
      </c>
      <c r="X98" t="n">
        <v>0.35</v>
      </c>
      <c r="Y98" t="n">
        <v>2</v>
      </c>
      <c r="Z98" t="n">
        <v>10</v>
      </c>
    </row>
    <row r="99">
      <c r="A99" t="n">
        <v>7</v>
      </c>
      <c r="B99" t="n">
        <v>60</v>
      </c>
      <c r="C99" t="inlineStr">
        <is>
          <t xml:space="preserve">CONCLUIDO	</t>
        </is>
      </c>
      <c r="D99" t="n">
        <v>4.8584</v>
      </c>
      <c r="E99" t="n">
        <v>20.58</v>
      </c>
      <c r="F99" t="n">
        <v>18.02</v>
      </c>
      <c r="G99" t="n">
        <v>63.59</v>
      </c>
      <c r="H99" t="n">
        <v>1.06</v>
      </c>
      <c r="I99" t="n">
        <v>17</v>
      </c>
      <c r="J99" t="n">
        <v>133.92</v>
      </c>
      <c r="K99" t="n">
        <v>45</v>
      </c>
      <c r="L99" t="n">
        <v>8</v>
      </c>
      <c r="M99" t="n">
        <v>15</v>
      </c>
      <c r="N99" t="n">
        <v>20.93</v>
      </c>
      <c r="O99" t="n">
        <v>16751.02</v>
      </c>
      <c r="P99" t="n">
        <v>170.78</v>
      </c>
      <c r="Q99" t="n">
        <v>576.22</v>
      </c>
      <c r="R99" t="n">
        <v>55.29</v>
      </c>
      <c r="S99" t="n">
        <v>44.12</v>
      </c>
      <c r="T99" t="n">
        <v>5240.24</v>
      </c>
      <c r="U99" t="n">
        <v>0.8</v>
      </c>
      <c r="V99" t="n">
        <v>0.87</v>
      </c>
      <c r="W99" t="n">
        <v>9.199999999999999</v>
      </c>
      <c r="X99" t="n">
        <v>0.32</v>
      </c>
      <c r="Y99" t="n">
        <v>2</v>
      </c>
      <c r="Z99" t="n">
        <v>10</v>
      </c>
    </row>
    <row r="100">
      <c r="A100" t="n">
        <v>8</v>
      </c>
      <c r="B100" t="n">
        <v>60</v>
      </c>
      <c r="C100" t="inlineStr">
        <is>
          <t xml:space="preserve">CONCLUIDO	</t>
        </is>
      </c>
      <c r="D100" t="n">
        <v>4.8806</v>
      </c>
      <c r="E100" t="n">
        <v>20.49</v>
      </c>
      <c r="F100" t="n">
        <v>17.97</v>
      </c>
      <c r="G100" t="n">
        <v>71.90000000000001</v>
      </c>
      <c r="H100" t="n">
        <v>1.18</v>
      </c>
      <c r="I100" t="n">
        <v>15</v>
      </c>
      <c r="J100" t="n">
        <v>135.27</v>
      </c>
      <c r="K100" t="n">
        <v>45</v>
      </c>
      <c r="L100" t="n">
        <v>9</v>
      </c>
      <c r="M100" t="n">
        <v>13</v>
      </c>
      <c r="N100" t="n">
        <v>21.27</v>
      </c>
      <c r="O100" t="n">
        <v>16916.71</v>
      </c>
      <c r="P100" t="n">
        <v>166.92</v>
      </c>
      <c r="Q100" t="n">
        <v>576.25</v>
      </c>
      <c r="R100" t="n">
        <v>53.62</v>
      </c>
      <c r="S100" t="n">
        <v>44.12</v>
      </c>
      <c r="T100" t="n">
        <v>4414.87</v>
      </c>
      <c r="U100" t="n">
        <v>0.82</v>
      </c>
      <c r="V100" t="n">
        <v>0.88</v>
      </c>
      <c r="W100" t="n">
        <v>9.210000000000001</v>
      </c>
      <c r="X100" t="n">
        <v>0.28</v>
      </c>
      <c r="Y100" t="n">
        <v>2</v>
      </c>
      <c r="Z100" t="n">
        <v>10</v>
      </c>
    </row>
    <row r="101">
      <c r="A101" t="n">
        <v>9</v>
      </c>
      <c r="B101" t="n">
        <v>60</v>
      </c>
      <c r="C101" t="inlineStr">
        <is>
          <t xml:space="preserve">CONCLUIDO	</t>
        </is>
      </c>
      <c r="D101" t="n">
        <v>4.9018</v>
      </c>
      <c r="E101" t="n">
        <v>20.4</v>
      </c>
      <c r="F101" t="n">
        <v>17.94</v>
      </c>
      <c r="G101" t="n">
        <v>82.78</v>
      </c>
      <c r="H101" t="n">
        <v>1.29</v>
      </c>
      <c r="I101" t="n">
        <v>13</v>
      </c>
      <c r="J101" t="n">
        <v>136.61</v>
      </c>
      <c r="K101" t="n">
        <v>45</v>
      </c>
      <c r="L101" t="n">
        <v>10</v>
      </c>
      <c r="M101" t="n">
        <v>11</v>
      </c>
      <c r="N101" t="n">
        <v>21.61</v>
      </c>
      <c r="O101" t="n">
        <v>17082.76</v>
      </c>
      <c r="P101" t="n">
        <v>163.12</v>
      </c>
      <c r="Q101" t="n">
        <v>576.21</v>
      </c>
      <c r="R101" t="n">
        <v>52.74</v>
      </c>
      <c r="S101" t="n">
        <v>44.12</v>
      </c>
      <c r="T101" t="n">
        <v>3981.94</v>
      </c>
      <c r="U101" t="n">
        <v>0.84</v>
      </c>
      <c r="V101" t="n">
        <v>0.88</v>
      </c>
      <c r="W101" t="n">
        <v>9.199999999999999</v>
      </c>
      <c r="X101" t="n">
        <v>0.24</v>
      </c>
      <c r="Y101" t="n">
        <v>2</v>
      </c>
      <c r="Z101" t="n">
        <v>10</v>
      </c>
    </row>
    <row r="102">
      <c r="A102" t="n">
        <v>10</v>
      </c>
      <c r="B102" t="n">
        <v>60</v>
      </c>
      <c r="C102" t="inlineStr">
        <is>
          <t xml:space="preserve">CONCLUIDO	</t>
        </is>
      </c>
      <c r="D102" t="n">
        <v>4.9131</v>
      </c>
      <c r="E102" t="n">
        <v>20.35</v>
      </c>
      <c r="F102" t="n">
        <v>17.91</v>
      </c>
      <c r="G102" t="n">
        <v>89.58</v>
      </c>
      <c r="H102" t="n">
        <v>1.41</v>
      </c>
      <c r="I102" t="n">
        <v>12</v>
      </c>
      <c r="J102" t="n">
        <v>137.96</v>
      </c>
      <c r="K102" t="n">
        <v>45</v>
      </c>
      <c r="L102" t="n">
        <v>11</v>
      </c>
      <c r="M102" t="n">
        <v>10</v>
      </c>
      <c r="N102" t="n">
        <v>21.96</v>
      </c>
      <c r="O102" t="n">
        <v>17249.3</v>
      </c>
      <c r="P102" t="n">
        <v>159.03</v>
      </c>
      <c r="Q102" t="n">
        <v>576.25</v>
      </c>
      <c r="R102" t="n">
        <v>52.13</v>
      </c>
      <c r="S102" t="n">
        <v>44.12</v>
      </c>
      <c r="T102" t="n">
        <v>3684.35</v>
      </c>
      <c r="U102" t="n">
        <v>0.85</v>
      </c>
      <c r="V102" t="n">
        <v>0.88</v>
      </c>
      <c r="W102" t="n">
        <v>9.19</v>
      </c>
      <c r="X102" t="n">
        <v>0.22</v>
      </c>
      <c r="Y102" t="n">
        <v>2</v>
      </c>
      <c r="Z102" t="n">
        <v>10</v>
      </c>
    </row>
    <row r="103">
      <c r="A103" t="n">
        <v>11</v>
      </c>
      <c r="B103" t="n">
        <v>60</v>
      </c>
      <c r="C103" t="inlineStr">
        <is>
          <t xml:space="preserve">CONCLUIDO	</t>
        </is>
      </c>
      <c r="D103" t="n">
        <v>4.9217</v>
      </c>
      <c r="E103" t="n">
        <v>20.32</v>
      </c>
      <c r="F103" t="n">
        <v>17.91</v>
      </c>
      <c r="G103" t="n">
        <v>97.66</v>
      </c>
      <c r="H103" t="n">
        <v>1.52</v>
      </c>
      <c r="I103" t="n">
        <v>11</v>
      </c>
      <c r="J103" t="n">
        <v>139.32</v>
      </c>
      <c r="K103" t="n">
        <v>45</v>
      </c>
      <c r="L103" t="n">
        <v>12</v>
      </c>
      <c r="M103" t="n">
        <v>1</v>
      </c>
      <c r="N103" t="n">
        <v>22.32</v>
      </c>
      <c r="O103" t="n">
        <v>17416.34</v>
      </c>
      <c r="P103" t="n">
        <v>157.42</v>
      </c>
      <c r="Q103" t="n">
        <v>576.24</v>
      </c>
      <c r="R103" t="n">
        <v>51.34</v>
      </c>
      <c r="S103" t="n">
        <v>44.12</v>
      </c>
      <c r="T103" t="n">
        <v>3295.64</v>
      </c>
      <c r="U103" t="n">
        <v>0.86</v>
      </c>
      <c r="V103" t="n">
        <v>0.88</v>
      </c>
      <c r="W103" t="n">
        <v>9.210000000000001</v>
      </c>
      <c r="X103" t="n">
        <v>0.21</v>
      </c>
      <c r="Y103" t="n">
        <v>2</v>
      </c>
      <c r="Z103" t="n">
        <v>10</v>
      </c>
    </row>
    <row r="104">
      <c r="A104" t="n">
        <v>12</v>
      </c>
      <c r="B104" t="n">
        <v>60</v>
      </c>
      <c r="C104" t="inlineStr">
        <is>
          <t xml:space="preserve">CONCLUIDO	</t>
        </is>
      </c>
      <c r="D104" t="n">
        <v>4.9213</v>
      </c>
      <c r="E104" t="n">
        <v>20.32</v>
      </c>
      <c r="F104" t="n">
        <v>17.91</v>
      </c>
      <c r="G104" t="n">
        <v>97.67</v>
      </c>
      <c r="H104" t="n">
        <v>1.63</v>
      </c>
      <c r="I104" t="n">
        <v>11</v>
      </c>
      <c r="J104" t="n">
        <v>140.67</v>
      </c>
      <c r="K104" t="n">
        <v>45</v>
      </c>
      <c r="L104" t="n">
        <v>13</v>
      </c>
      <c r="M104" t="n">
        <v>0</v>
      </c>
      <c r="N104" t="n">
        <v>22.68</v>
      </c>
      <c r="O104" t="n">
        <v>17583.88</v>
      </c>
      <c r="P104" t="n">
        <v>158.78</v>
      </c>
      <c r="Q104" t="n">
        <v>576.24</v>
      </c>
      <c r="R104" t="n">
        <v>51.34</v>
      </c>
      <c r="S104" t="n">
        <v>44.12</v>
      </c>
      <c r="T104" t="n">
        <v>3295.46</v>
      </c>
      <c r="U104" t="n">
        <v>0.86</v>
      </c>
      <c r="V104" t="n">
        <v>0.88</v>
      </c>
      <c r="W104" t="n">
        <v>9.210000000000001</v>
      </c>
      <c r="X104" t="n">
        <v>0.21</v>
      </c>
      <c r="Y104" t="n">
        <v>2</v>
      </c>
      <c r="Z104" t="n">
        <v>10</v>
      </c>
    </row>
    <row r="105">
      <c r="A105" t="n">
        <v>0</v>
      </c>
      <c r="B105" t="n">
        <v>80</v>
      </c>
      <c r="C105" t="inlineStr">
        <is>
          <t xml:space="preserve">CONCLUIDO	</t>
        </is>
      </c>
      <c r="D105" t="n">
        <v>3.2999</v>
      </c>
      <c r="E105" t="n">
        <v>30.3</v>
      </c>
      <c r="F105" t="n">
        <v>21.7</v>
      </c>
      <c r="G105" t="n">
        <v>6.68</v>
      </c>
      <c r="H105" t="n">
        <v>0.11</v>
      </c>
      <c r="I105" t="n">
        <v>195</v>
      </c>
      <c r="J105" t="n">
        <v>159.12</v>
      </c>
      <c r="K105" t="n">
        <v>50.28</v>
      </c>
      <c r="L105" t="n">
        <v>1</v>
      </c>
      <c r="M105" t="n">
        <v>193</v>
      </c>
      <c r="N105" t="n">
        <v>27.84</v>
      </c>
      <c r="O105" t="n">
        <v>19859.16</v>
      </c>
      <c r="P105" t="n">
        <v>271.17</v>
      </c>
      <c r="Q105" t="n">
        <v>578.4400000000001</v>
      </c>
      <c r="R105" t="n">
        <v>168.49</v>
      </c>
      <c r="S105" t="n">
        <v>44.12</v>
      </c>
      <c r="T105" t="n">
        <v>60946.95</v>
      </c>
      <c r="U105" t="n">
        <v>0.26</v>
      </c>
      <c r="V105" t="n">
        <v>0.73</v>
      </c>
      <c r="W105" t="n">
        <v>9.51</v>
      </c>
      <c r="X105" t="n">
        <v>3.97</v>
      </c>
      <c r="Y105" t="n">
        <v>2</v>
      </c>
      <c r="Z105" t="n">
        <v>10</v>
      </c>
    </row>
    <row r="106">
      <c r="A106" t="n">
        <v>1</v>
      </c>
      <c r="B106" t="n">
        <v>80</v>
      </c>
      <c r="C106" t="inlineStr">
        <is>
          <t xml:space="preserve">CONCLUIDO	</t>
        </is>
      </c>
      <c r="D106" t="n">
        <v>4.061</v>
      </c>
      <c r="E106" t="n">
        <v>24.62</v>
      </c>
      <c r="F106" t="n">
        <v>19.46</v>
      </c>
      <c r="G106" t="n">
        <v>13.27</v>
      </c>
      <c r="H106" t="n">
        <v>0.22</v>
      </c>
      <c r="I106" t="n">
        <v>88</v>
      </c>
      <c r="J106" t="n">
        <v>160.54</v>
      </c>
      <c r="K106" t="n">
        <v>50.28</v>
      </c>
      <c r="L106" t="n">
        <v>2</v>
      </c>
      <c r="M106" t="n">
        <v>86</v>
      </c>
      <c r="N106" t="n">
        <v>28.26</v>
      </c>
      <c r="O106" t="n">
        <v>20034.4</v>
      </c>
      <c r="P106" t="n">
        <v>241.57</v>
      </c>
      <c r="Q106" t="n">
        <v>577.1</v>
      </c>
      <c r="R106" t="n">
        <v>99.64</v>
      </c>
      <c r="S106" t="n">
        <v>44.12</v>
      </c>
      <c r="T106" t="n">
        <v>27060.65</v>
      </c>
      <c r="U106" t="n">
        <v>0.44</v>
      </c>
      <c r="V106" t="n">
        <v>0.8100000000000001</v>
      </c>
      <c r="W106" t="n">
        <v>9.33</v>
      </c>
      <c r="X106" t="n">
        <v>1.76</v>
      </c>
      <c r="Y106" t="n">
        <v>2</v>
      </c>
      <c r="Z106" t="n">
        <v>10</v>
      </c>
    </row>
    <row r="107">
      <c r="A107" t="n">
        <v>2</v>
      </c>
      <c r="B107" t="n">
        <v>80</v>
      </c>
      <c r="C107" t="inlineStr">
        <is>
          <t xml:space="preserve">CONCLUIDO	</t>
        </is>
      </c>
      <c r="D107" t="n">
        <v>4.3505</v>
      </c>
      <c r="E107" t="n">
        <v>22.99</v>
      </c>
      <c r="F107" t="n">
        <v>18.82</v>
      </c>
      <c r="G107" t="n">
        <v>19.82</v>
      </c>
      <c r="H107" t="n">
        <v>0.33</v>
      </c>
      <c r="I107" t="n">
        <v>57</v>
      </c>
      <c r="J107" t="n">
        <v>161.97</v>
      </c>
      <c r="K107" t="n">
        <v>50.28</v>
      </c>
      <c r="L107" t="n">
        <v>3</v>
      </c>
      <c r="M107" t="n">
        <v>55</v>
      </c>
      <c r="N107" t="n">
        <v>28.69</v>
      </c>
      <c r="O107" t="n">
        <v>20210.21</v>
      </c>
      <c r="P107" t="n">
        <v>231.53</v>
      </c>
      <c r="Q107" t="n">
        <v>576.85</v>
      </c>
      <c r="R107" t="n">
        <v>80.13</v>
      </c>
      <c r="S107" t="n">
        <v>44.12</v>
      </c>
      <c r="T107" t="n">
        <v>17458.68</v>
      </c>
      <c r="U107" t="n">
        <v>0.55</v>
      </c>
      <c r="V107" t="n">
        <v>0.84</v>
      </c>
      <c r="W107" t="n">
        <v>9.27</v>
      </c>
      <c r="X107" t="n">
        <v>1.12</v>
      </c>
      <c r="Y107" t="n">
        <v>2</v>
      </c>
      <c r="Z107" t="n">
        <v>10</v>
      </c>
    </row>
    <row r="108">
      <c r="A108" t="n">
        <v>3</v>
      </c>
      <c r="B108" t="n">
        <v>80</v>
      </c>
      <c r="C108" t="inlineStr">
        <is>
          <t xml:space="preserve">CONCLUIDO	</t>
        </is>
      </c>
      <c r="D108" t="n">
        <v>4.5012</v>
      </c>
      <c r="E108" t="n">
        <v>22.22</v>
      </c>
      <c r="F108" t="n">
        <v>18.54</v>
      </c>
      <c r="G108" t="n">
        <v>26.48</v>
      </c>
      <c r="H108" t="n">
        <v>0.43</v>
      </c>
      <c r="I108" t="n">
        <v>42</v>
      </c>
      <c r="J108" t="n">
        <v>163.4</v>
      </c>
      <c r="K108" t="n">
        <v>50.28</v>
      </c>
      <c r="L108" t="n">
        <v>4</v>
      </c>
      <c r="M108" t="n">
        <v>40</v>
      </c>
      <c r="N108" t="n">
        <v>29.12</v>
      </c>
      <c r="O108" t="n">
        <v>20386.62</v>
      </c>
      <c r="P108" t="n">
        <v>225.92</v>
      </c>
      <c r="Q108" t="n">
        <v>576.5700000000001</v>
      </c>
      <c r="R108" t="n">
        <v>70.84999999999999</v>
      </c>
      <c r="S108" t="n">
        <v>44.12</v>
      </c>
      <c r="T108" t="n">
        <v>12891.74</v>
      </c>
      <c r="U108" t="n">
        <v>0.62</v>
      </c>
      <c r="V108" t="n">
        <v>0.85</v>
      </c>
      <c r="W108" t="n">
        <v>9.26</v>
      </c>
      <c r="X108" t="n">
        <v>0.84</v>
      </c>
      <c r="Y108" t="n">
        <v>2</v>
      </c>
      <c r="Z108" t="n">
        <v>10</v>
      </c>
    </row>
    <row r="109">
      <c r="A109" t="n">
        <v>4</v>
      </c>
      <c r="B109" t="n">
        <v>80</v>
      </c>
      <c r="C109" t="inlineStr">
        <is>
          <t xml:space="preserve">CONCLUIDO	</t>
        </is>
      </c>
      <c r="D109" t="n">
        <v>4.6063</v>
      </c>
      <c r="E109" t="n">
        <v>21.71</v>
      </c>
      <c r="F109" t="n">
        <v>18.32</v>
      </c>
      <c r="G109" t="n">
        <v>33.31</v>
      </c>
      <c r="H109" t="n">
        <v>0.54</v>
      </c>
      <c r="I109" t="n">
        <v>33</v>
      </c>
      <c r="J109" t="n">
        <v>164.83</v>
      </c>
      <c r="K109" t="n">
        <v>50.28</v>
      </c>
      <c r="L109" t="n">
        <v>5</v>
      </c>
      <c r="M109" t="n">
        <v>31</v>
      </c>
      <c r="N109" t="n">
        <v>29.55</v>
      </c>
      <c r="O109" t="n">
        <v>20563.61</v>
      </c>
      <c r="P109" t="n">
        <v>221.04</v>
      </c>
      <c r="Q109" t="n">
        <v>576.39</v>
      </c>
      <c r="R109" t="n">
        <v>64.61</v>
      </c>
      <c r="S109" t="n">
        <v>44.12</v>
      </c>
      <c r="T109" t="n">
        <v>9819.1</v>
      </c>
      <c r="U109" t="n">
        <v>0.68</v>
      </c>
      <c r="V109" t="n">
        <v>0.86</v>
      </c>
      <c r="W109" t="n">
        <v>9.23</v>
      </c>
      <c r="X109" t="n">
        <v>0.62</v>
      </c>
      <c r="Y109" t="n">
        <v>2</v>
      </c>
      <c r="Z109" t="n">
        <v>10</v>
      </c>
    </row>
    <row r="110">
      <c r="A110" t="n">
        <v>5</v>
      </c>
      <c r="B110" t="n">
        <v>80</v>
      </c>
      <c r="C110" t="inlineStr">
        <is>
          <t xml:space="preserve">CONCLUIDO	</t>
        </is>
      </c>
      <c r="D110" t="n">
        <v>4.672</v>
      </c>
      <c r="E110" t="n">
        <v>21.4</v>
      </c>
      <c r="F110" t="n">
        <v>18.21</v>
      </c>
      <c r="G110" t="n">
        <v>40.47</v>
      </c>
      <c r="H110" t="n">
        <v>0.64</v>
      </c>
      <c r="I110" t="n">
        <v>27</v>
      </c>
      <c r="J110" t="n">
        <v>166.27</v>
      </c>
      <c r="K110" t="n">
        <v>50.28</v>
      </c>
      <c r="L110" t="n">
        <v>6</v>
      </c>
      <c r="M110" t="n">
        <v>25</v>
      </c>
      <c r="N110" t="n">
        <v>29.99</v>
      </c>
      <c r="O110" t="n">
        <v>20741.2</v>
      </c>
      <c r="P110" t="n">
        <v>217.44</v>
      </c>
      <c r="Q110" t="n">
        <v>576.46</v>
      </c>
      <c r="R110" t="n">
        <v>61.18</v>
      </c>
      <c r="S110" t="n">
        <v>44.12</v>
      </c>
      <c r="T110" t="n">
        <v>8134.15</v>
      </c>
      <c r="U110" t="n">
        <v>0.72</v>
      </c>
      <c r="V110" t="n">
        <v>0.86</v>
      </c>
      <c r="W110" t="n">
        <v>9.220000000000001</v>
      </c>
      <c r="X110" t="n">
        <v>0.51</v>
      </c>
      <c r="Y110" t="n">
        <v>2</v>
      </c>
      <c r="Z110" t="n">
        <v>10</v>
      </c>
    </row>
    <row r="111">
      <c r="A111" t="n">
        <v>6</v>
      </c>
      <c r="B111" t="n">
        <v>80</v>
      </c>
      <c r="C111" t="inlineStr">
        <is>
          <t xml:space="preserve">CONCLUIDO	</t>
        </is>
      </c>
      <c r="D111" t="n">
        <v>4.7185</v>
      </c>
      <c r="E111" t="n">
        <v>21.19</v>
      </c>
      <c r="F111" t="n">
        <v>18.13</v>
      </c>
      <c r="G111" t="n">
        <v>47.29</v>
      </c>
      <c r="H111" t="n">
        <v>0.74</v>
      </c>
      <c r="I111" t="n">
        <v>23</v>
      </c>
      <c r="J111" t="n">
        <v>167.72</v>
      </c>
      <c r="K111" t="n">
        <v>50.28</v>
      </c>
      <c r="L111" t="n">
        <v>7</v>
      </c>
      <c r="M111" t="n">
        <v>21</v>
      </c>
      <c r="N111" t="n">
        <v>30.44</v>
      </c>
      <c r="O111" t="n">
        <v>20919.39</v>
      </c>
      <c r="P111" t="n">
        <v>214.18</v>
      </c>
      <c r="Q111" t="n">
        <v>576.26</v>
      </c>
      <c r="R111" t="n">
        <v>58.71</v>
      </c>
      <c r="S111" t="n">
        <v>44.12</v>
      </c>
      <c r="T111" t="n">
        <v>6918.25</v>
      </c>
      <c r="U111" t="n">
        <v>0.75</v>
      </c>
      <c r="V111" t="n">
        <v>0.87</v>
      </c>
      <c r="W111" t="n">
        <v>9.210000000000001</v>
      </c>
      <c r="X111" t="n">
        <v>0.43</v>
      </c>
      <c r="Y111" t="n">
        <v>2</v>
      </c>
      <c r="Z111" t="n">
        <v>10</v>
      </c>
    </row>
    <row r="112">
      <c r="A112" t="n">
        <v>7</v>
      </c>
      <c r="B112" t="n">
        <v>80</v>
      </c>
      <c r="C112" t="inlineStr">
        <is>
          <t xml:space="preserve">CONCLUIDO	</t>
        </is>
      </c>
      <c r="D112" t="n">
        <v>4.7522</v>
      </c>
      <c r="E112" t="n">
        <v>21.04</v>
      </c>
      <c r="F112" t="n">
        <v>18.07</v>
      </c>
      <c r="G112" t="n">
        <v>54.22</v>
      </c>
      <c r="H112" t="n">
        <v>0.84</v>
      </c>
      <c r="I112" t="n">
        <v>20</v>
      </c>
      <c r="J112" t="n">
        <v>169.17</v>
      </c>
      <c r="K112" t="n">
        <v>50.28</v>
      </c>
      <c r="L112" t="n">
        <v>8</v>
      </c>
      <c r="M112" t="n">
        <v>18</v>
      </c>
      <c r="N112" t="n">
        <v>30.89</v>
      </c>
      <c r="O112" t="n">
        <v>21098.19</v>
      </c>
      <c r="P112" t="n">
        <v>211.3</v>
      </c>
      <c r="Q112" t="n">
        <v>576.22</v>
      </c>
      <c r="R112" t="n">
        <v>56.89</v>
      </c>
      <c r="S112" t="n">
        <v>44.12</v>
      </c>
      <c r="T112" t="n">
        <v>6024.6</v>
      </c>
      <c r="U112" t="n">
        <v>0.78</v>
      </c>
      <c r="V112" t="n">
        <v>0.87</v>
      </c>
      <c r="W112" t="n">
        <v>9.210000000000001</v>
      </c>
      <c r="X112" t="n">
        <v>0.38</v>
      </c>
      <c r="Y112" t="n">
        <v>2</v>
      </c>
      <c r="Z112" t="n">
        <v>10</v>
      </c>
    </row>
    <row r="113">
      <c r="A113" t="n">
        <v>8</v>
      </c>
      <c r="B113" t="n">
        <v>80</v>
      </c>
      <c r="C113" t="inlineStr">
        <is>
          <t xml:space="preserve">CONCLUIDO	</t>
        </is>
      </c>
      <c r="D113" t="n">
        <v>4.7802</v>
      </c>
      <c r="E113" t="n">
        <v>20.92</v>
      </c>
      <c r="F113" t="n">
        <v>18.02</v>
      </c>
      <c r="G113" t="n">
        <v>60.05</v>
      </c>
      <c r="H113" t="n">
        <v>0.9399999999999999</v>
      </c>
      <c r="I113" t="n">
        <v>18</v>
      </c>
      <c r="J113" t="n">
        <v>170.62</v>
      </c>
      <c r="K113" t="n">
        <v>50.28</v>
      </c>
      <c r="L113" t="n">
        <v>9</v>
      </c>
      <c r="M113" t="n">
        <v>16</v>
      </c>
      <c r="N113" t="n">
        <v>31.34</v>
      </c>
      <c r="O113" t="n">
        <v>21277.6</v>
      </c>
      <c r="P113" t="n">
        <v>208.62</v>
      </c>
      <c r="Q113" t="n">
        <v>576.1900000000001</v>
      </c>
      <c r="R113" t="n">
        <v>55.08</v>
      </c>
      <c r="S113" t="n">
        <v>44.12</v>
      </c>
      <c r="T113" t="n">
        <v>5129.86</v>
      </c>
      <c r="U113" t="n">
        <v>0.8</v>
      </c>
      <c r="V113" t="n">
        <v>0.87</v>
      </c>
      <c r="W113" t="n">
        <v>9.210000000000001</v>
      </c>
      <c r="X113" t="n">
        <v>0.32</v>
      </c>
      <c r="Y113" t="n">
        <v>2</v>
      </c>
      <c r="Z113" t="n">
        <v>10</v>
      </c>
    </row>
    <row r="114">
      <c r="A114" t="n">
        <v>9</v>
      </c>
      <c r="B114" t="n">
        <v>80</v>
      </c>
      <c r="C114" t="inlineStr">
        <is>
          <t xml:space="preserve">CONCLUIDO	</t>
        </is>
      </c>
      <c r="D114" t="n">
        <v>4.801</v>
      </c>
      <c r="E114" t="n">
        <v>20.83</v>
      </c>
      <c r="F114" t="n">
        <v>17.99</v>
      </c>
      <c r="G114" t="n">
        <v>67.45999999999999</v>
      </c>
      <c r="H114" t="n">
        <v>1.03</v>
      </c>
      <c r="I114" t="n">
        <v>16</v>
      </c>
      <c r="J114" t="n">
        <v>172.08</v>
      </c>
      <c r="K114" t="n">
        <v>50.28</v>
      </c>
      <c r="L114" t="n">
        <v>10</v>
      </c>
      <c r="M114" t="n">
        <v>14</v>
      </c>
      <c r="N114" t="n">
        <v>31.8</v>
      </c>
      <c r="O114" t="n">
        <v>21457.64</v>
      </c>
      <c r="P114" t="n">
        <v>206.13</v>
      </c>
      <c r="Q114" t="n">
        <v>576.3200000000001</v>
      </c>
      <c r="R114" t="n">
        <v>54.41</v>
      </c>
      <c r="S114" t="n">
        <v>44.12</v>
      </c>
      <c r="T114" t="n">
        <v>4803.98</v>
      </c>
      <c r="U114" t="n">
        <v>0.8100000000000001</v>
      </c>
      <c r="V114" t="n">
        <v>0.87</v>
      </c>
      <c r="W114" t="n">
        <v>9.199999999999999</v>
      </c>
      <c r="X114" t="n">
        <v>0.3</v>
      </c>
      <c r="Y114" t="n">
        <v>2</v>
      </c>
      <c r="Z114" t="n">
        <v>10</v>
      </c>
    </row>
    <row r="115">
      <c r="A115" t="n">
        <v>10</v>
      </c>
      <c r="B115" t="n">
        <v>80</v>
      </c>
      <c r="C115" t="inlineStr">
        <is>
          <t xml:space="preserve">CONCLUIDO	</t>
        </is>
      </c>
      <c r="D115" t="n">
        <v>4.8123</v>
      </c>
      <c r="E115" t="n">
        <v>20.78</v>
      </c>
      <c r="F115" t="n">
        <v>17.97</v>
      </c>
      <c r="G115" t="n">
        <v>71.89</v>
      </c>
      <c r="H115" t="n">
        <v>1.12</v>
      </c>
      <c r="I115" t="n">
        <v>15</v>
      </c>
      <c r="J115" t="n">
        <v>173.55</v>
      </c>
      <c r="K115" t="n">
        <v>50.28</v>
      </c>
      <c r="L115" t="n">
        <v>11</v>
      </c>
      <c r="M115" t="n">
        <v>13</v>
      </c>
      <c r="N115" t="n">
        <v>32.27</v>
      </c>
      <c r="O115" t="n">
        <v>21638.31</v>
      </c>
      <c r="P115" t="n">
        <v>203.12</v>
      </c>
      <c r="Q115" t="n">
        <v>576.22</v>
      </c>
      <c r="R115" t="n">
        <v>53.78</v>
      </c>
      <c r="S115" t="n">
        <v>44.12</v>
      </c>
      <c r="T115" t="n">
        <v>4494.95</v>
      </c>
      <c r="U115" t="n">
        <v>0.82</v>
      </c>
      <c r="V115" t="n">
        <v>0.88</v>
      </c>
      <c r="W115" t="n">
        <v>9.199999999999999</v>
      </c>
      <c r="X115" t="n">
        <v>0.28</v>
      </c>
      <c r="Y115" t="n">
        <v>2</v>
      </c>
      <c r="Z115" t="n">
        <v>10</v>
      </c>
    </row>
    <row r="116">
      <c r="A116" t="n">
        <v>11</v>
      </c>
      <c r="B116" t="n">
        <v>80</v>
      </c>
      <c r="C116" t="inlineStr">
        <is>
          <t xml:space="preserve">CONCLUIDO	</t>
        </is>
      </c>
      <c r="D116" t="n">
        <v>4.8361</v>
      </c>
      <c r="E116" t="n">
        <v>20.68</v>
      </c>
      <c r="F116" t="n">
        <v>17.93</v>
      </c>
      <c r="G116" t="n">
        <v>82.77</v>
      </c>
      <c r="H116" t="n">
        <v>1.22</v>
      </c>
      <c r="I116" t="n">
        <v>13</v>
      </c>
      <c r="J116" t="n">
        <v>175.02</v>
      </c>
      <c r="K116" t="n">
        <v>50.28</v>
      </c>
      <c r="L116" t="n">
        <v>12</v>
      </c>
      <c r="M116" t="n">
        <v>11</v>
      </c>
      <c r="N116" t="n">
        <v>32.74</v>
      </c>
      <c r="O116" t="n">
        <v>21819.6</v>
      </c>
      <c r="P116" t="n">
        <v>200.32</v>
      </c>
      <c r="Q116" t="n">
        <v>576.1900000000001</v>
      </c>
      <c r="R116" t="n">
        <v>52.5</v>
      </c>
      <c r="S116" t="n">
        <v>44.12</v>
      </c>
      <c r="T116" t="n">
        <v>3863.72</v>
      </c>
      <c r="U116" t="n">
        <v>0.84</v>
      </c>
      <c r="V116" t="n">
        <v>0.88</v>
      </c>
      <c r="W116" t="n">
        <v>9.199999999999999</v>
      </c>
      <c r="X116" t="n">
        <v>0.24</v>
      </c>
      <c r="Y116" t="n">
        <v>2</v>
      </c>
      <c r="Z116" t="n">
        <v>10</v>
      </c>
    </row>
    <row r="117">
      <c r="A117" t="n">
        <v>12</v>
      </c>
      <c r="B117" t="n">
        <v>80</v>
      </c>
      <c r="C117" t="inlineStr">
        <is>
          <t xml:space="preserve">CONCLUIDO	</t>
        </is>
      </c>
      <c r="D117" t="n">
        <v>4.8508</v>
      </c>
      <c r="E117" t="n">
        <v>20.62</v>
      </c>
      <c r="F117" t="n">
        <v>17.9</v>
      </c>
      <c r="G117" t="n">
        <v>89.52</v>
      </c>
      <c r="H117" t="n">
        <v>1.31</v>
      </c>
      <c r="I117" t="n">
        <v>12</v>
      </c>
      <c r="J117" t="n">
        <v>176.49</v>
      </c>
      <c r="K117" t="n">
        <v>50.28</v>
      </c>
      <c r="L117" t="n">
        <v>13</v>
      </c>
      <c r="M117" t="n">
        <v>10</v>
      </c>
      <c r="N117" t="n">
        <v>33.21</v>
      </c>
      <c r="O117" t="n">
        <v>22001.54</v>
      </c>
      <c r="P117" t="n">
        <v>197.17</v>
      </c>
      <c r="Q117" t="n">
        <v>576.1799999999999</v>
      </c>
      <c r="R117" t="n">
        <v>51.81</v>
      </c>
      <c r="S117" t="n">
        <v>44.12</v>
      </c>
      <c r="T117" t="n">
        <v>3523.03</v>
      </c>
      <c r="U117" t="n">
        <v>0.85</v>
      </c>
      <c r="V117" t="n">
        <v>0.88</v>
      </c>
      <c r="W117" t="n">
        <v>9.19</v>
      </c>
      <c r="X117" t="n">
        <v>0.21</v>
      </c>
      <c r="Y117" t="n">
        <v>2</v>
      </c>
      <c r="Z117" t="n">
        <v>10</v>
      </c>
    </row>
    <row r="118">
      <c r="A118" t="n">
        <v>13</v>
      </c>
      <c r="B118" t="n">
        <v>80</v>
      </c>
      <c r="C118" t="inlineStr">
        <is>
          <t xml:space="preserve">CONCLUIDO	</t>
        </is>
      </c>
      <c r="D118" t="n">
        <v>4.8613</v>
      </c>
      <c r="E118" t="n">
        <v>20.57</v>
      </c>
      <c r="F118" t="n">
        <v>17.89</v>
      </c>
      <c r="G118" t="n">
        <v>97.59</v>
      </c>
      <c r="H118" t="n">
        <v>1.4</v>
      </c>
      <c r="I118" t="n">
        <v>11</v>
      </c>
      <c r="J118" t="n">
        <v>177.97</v>
      </c>
      <c r="K118" t="n">
        <v>50.28</v>
      </c>
      <c r="L118" t="n">
        <v>14</v>
      </c>
      <c r="M118" t="n">
        <v>9</v>
      </c>
      <c r="N118" t="n">
        <v>33.69</v>
      </c>
      <c r="O118" t="n">
        <v>22184.13</v>
      </c>
      <c r="P118" t="n">
        <v>194.52</v>
      </c>
      <c r="Q118" t="n">
        <v>576.25</v>
      </c>
      <c r="R118" t="n">
        <v>51.11</v>
      </c>
      <c r="S118" t="n">
        <v>44.12</v>
      </c>
      <c r="T118" t="n">
        <v>3180.31</v>
      </c>
      <c r="U118" t="n">
        <v>0.86</v>
      </c>
      <c r="V118" t="n">
        <v>0.88</v>
      </c>
      <c r="W118" t="n">
        <v>9.199999999999999</v>
      </c>
      <c r="X118" t="n">
        <v>0.2</v>
      </c>
      <c r="Y118" t="n">
        <v>2</v>
      </c>
      <c r="Z118" t="n">
        <v>10</v>
      </c>
    </row>
    <row r="119">
      <c r="A119" t="n">
        <v>14</v>
      </c>
      <c r="B119" t="n">
        <v>80</v>
      </c>
      <c r="C119" t="inlineStr">
        <is>
          <t xml:space="preserve">CONCLUIDO	</t>
        </is>
      </c>
      <c r="D119" t="n">
        <v>4.8618</v>
      </c>
      <c r="E119" t="n">
        <v>20.57</v>
      </c>
      <c r="F119" t="n">
        <v>17.89</v>
      </c>
      <c r="G119" t="n">
        <v>97.58</v>
      </c>
      <c r="H119" t="n">
        <v>1.48</v>
      </c>
      <c r="I119" t="n">
        <v>11</v>
      </c>
      <c r="J119" t="n">
        <v>179.46</v>
      </c>
      <c r="K119" t="n">
        <v>50.28</v>
      </c>
      <c r="L119" t="n">
        <v>15</v>
      </c>
      <c r="M119" t="n">
        <v>9</v>
      </c>
      <c r="N119" t="n">
        <v>34.18</v>
      </c>
      <c r="O119" t="n">
        <v>22367.38</v>
      </c>
      <c r="P119" t="n">
        <v>191.62</v>
      </c>
      <c r="Q119" t="n">
        <v>576.16</v>
      </c>
      <c r="R119" t="n">
        <v>51.1</v>
      </c>
      <c r="S119" t="n">
        <v>44.12</v>
      </c>
      <c r="T119" t="n">
        <v>3173.94</v>
      </c>
      <c r="U119" t="n">
        <v>0.86</v>
      </c>
      <c r="V119" t="n">
        <v>0.88</v>
      </c>
      <c r="W119" t="n">
        <v>9.199999999999999</v>
      </c>
      <c r="X119" t="n">
        <v>0.2</v>
      </c>
      <c r="Y119" t="n">
        <v>2</v>
      </c>
      <c r="Z119" t="n">
        <v>10</v>
      </c>
    </row>
    <row r="120">
      <c r="A120" t="n">
        <v>15</v>
      </c>
      <c r="B120" t="n">
        <v>80</v>
      </c>
      <c r="C120" t="inlineStr">
        <is>
          <t xml:space="preserve">CONCLUIDO	</t>
        </is>
      </c>
      <c r="D120" t="n">
        <v>4.8742</v>
      </c>
      <c r="E120" t="n">
        <v>20.52</v>
      </c>
      <c r="F120" t="n">
        <v>17.87</v>
      </c>
      <c r="G120" t="n">
        <v>107.22</v>
      </c>
      <c r="H120" t="n">
        <v>1.57</v>
      </c>
      <c r="I120" t="n">
        <v>10</v>
      </c>
      <c r="J120" t="n">
        <v>180.95</v>
      </c>
      <c r="K120" t="n">
        <v>50.28</v>
      </c>
      <c r="L120" t="n">
        <v>16</v>
      </c>
      <c r="M120" t="n">
        <v>8</v>
      </c>
      <c r="N120" t="n">
        <v>34.67</v>
      </c>
      <c r="O120" t="n">
        <v>22551.28</v>
      </c>
      <c r="P120" t="n">
        <v>190.37</v>
      </c>
      <c r="Q120" t="n">
        <v>576.17</v>
      </c>
      <c r="R120" t="n">
        <v>50.57</v>
      </c>
      <c r="S120" t="n">
        <v>44.12</v>
      </c>
      <c r="T120" t="n">
        <v>2915.68</v>
      </c>
      <c r="U120" t="n">
        <v>0.87</v>
      </c>
      <c r="V120" t="n">
        <v>0.88</v>
      </c>
      <c r="W120" t="n">
        <v>9.19</v>
      </c>
      <c r="X120" t="n">
        <v>0.18</v>
      </c>
      <c r="Y120" t="n">
        <v>2</v>
      </c>
      <c r="Z120" t="n">
        <v>10</v>
      </c>
    </row>
    <row r="121">
      <c r="A121" t="n">
        <v>16</v>
      </c>
      <c r="B121" t="n">
        <v>80</v>
      </c>
      <c r="C121" t="inlineStr">
        <is>
          <t xml:space="preserve">CONCLUIDO	</t>
        </is>
      </c>
      <c r="D121" t="n">
        <v>4.8853</v>
      </c>
      <c r="E121" t="n">
        <v>20.47</v>
      </c>
      <c r="F121" t="n">
        <v>17.86</v>
      </c>
      <c r="G121" t="n">
        <v>119.04</v>
      </c>
      <c r="H121" t="n">
        <v>1.65</v>
      </c>
      <c r="I121" t="n">
        <v>9</v>
      </c>
      <c r="J121" t="n">
        <v>182.45</v>
      </c>
      <c r="K121" t="n">
        <v>50.28</v>
      </c>
      <c r="L121" t="n">
        <v>17</v>
      </c>
      <c r="M121" t="n">
        <v>7</v>
      </c>
      <c r="N121" t="n">
        <v>35.17</v>
      </c>
      <c r="O121" t="n">
        <v>22735.98</v>
      </c>
      <c r="P121" t="n">
        <v>186.35</v>
      </c>
      <c r="Q121" t="n">
        <v>576.14</v>
      </c>
      <c r="R121" t="n">
        <v>50.21</v>
      </c>
      <c r="S121" t="n">
        <v>44.12</v>
      </c>
      <c r="T121" t="n">
        <v>2739.55</v>
      </c>
      <c r="U121" t="n">
        <v>0.88</v>
      </c>
      <c r="V121" t="n">
        <v>0.88</v>
      </c>
      <c r="W121" t="n">
        <v>9.19</v>
      </c>
      <c r="X121" t="n">
        <v>0.16</v>
      </c>
      <c r="Y121" t="n">
        <v>2</v>
      </c>
      <c r="Z121" t="n">
        <v>10</v>
      </c>
    </row>
    <row r="122">
      <c r="A122" t="n">
        <v>17</v>
      </c>
      <c r="B122" t="n">
        <v>80</v>
      </c>
      <c r="C122" t="inlineStr">
        <is>
          <t xml:space="preserve">CONCLUIDO	</t>
        </is>
      </c>
      <c r="D122" t="n">
        <v>4.8849</v>
      </c>
      <c r="E122" t="n">
        <v>20.47</v>
      </c>
      <c r="F122" t="n">
        <v>17.86</v>
      </c>
      <c r="G122" t="n">
        <v>119.05</v>
      </c>
      <c r="H122" t="n">
        <v>1.74</v>
      </c>
      <c r="I122" t="n">
        <v>9</v>
      </c>
      <c r="J122" t="n">
        <v>183.95</v>
      </c>
      <c r="K122" t="n">
        <v>50.28</v>
      </c>
      <c r="L122" t="n">
        <v>18</v>
      </c>
      <c r="M122" t="n">
        <v>3</v>
      </c>
      <c r="N122" t="n">
        <v>35.67</v>
      </c>
      <c r="O122" t="n">
        <v>22921.24</v>
      </c>
      <c r="P122" t="n">
        <v>185.07</v>
      </c>
      <c r="Q122" t="n">
        <v>576.23</v>
      </c>
      <c r="R122" t="n">
        <v>50.06</v>
      </c>
      <c r="S122" t="n">
        <v>44.12</v>
      </c>
      <c r="T122" t="n">
        <v>2663.54</v>
      </c>
      <c r="U122" t="n">
        <v>0.88</v>
      </c>
      <c r="V122" t="n">
        <v>0.88</v>
      </c>
      <c r="W122" t="n">
        <v>9.199999999999999</v>
      </c>
      <c r="X122" t="n">
        <v>0.16</v>
      </c>
      <c r="Y122" t="n">
        <v>2</v>
      </c>
      <c r="Z122" t="n">
        <v>10</v>
      </c>
    </row>
    <row r="123">
      <c r="A123" t="n">
        <v>18</v>
      </c>
      <c r="B123" t="n">
        <v>80</v>
      </c>
      <c r="C123" t="inlineStr">
        <is>
          <t xml:space="preserve">CONCLUIDO	</t>
        </is>
      </c>
      <c r="D123" t="n">
        <v>4.8825</v>
      </c>
      <c r="E123" t="n">
        <v>20.48</v>
      </c>
      <c r="F123" t="n">
        <v>17.87</v>
      </c>
      <c r="G123" t="n">
        <v>119.11</v>
      </c>
      <c r="H123" t="n">
        <v>1.82</v>
      </c>
      <c r="I123" t="n">
        <v>9</v>
      </c>
      <c r="J123" t="n">
        <v>185.46</v>
      </c>
      <c r="K123" t="n">
        <v>50.28</v>
      </c>
      <c r="L123" t="n">
        <v>19</v>
      </c>
      <c r="M123" t="n">
        <v>0</v>
      </c>
      <c r="N123" t="n">
        <v>36.18</v>
      </c>
      <c r="O123" t="n">
        <v>23107.19</v>
      </c>
      <c r="P123" t="n">
        <v>185.63</v>
      </c>
      <c r="Q123" t="n">
        <v>576.27</v>
      </c>
      <c r="R123" t="n">
        <v>50.34</v>
      </c>
      <c r="S123" t="n">
        <v>44.12</v>
      </c>
      <c r="T123" t="n">
        <v>2802.95</v>
      </c>
      <c r="U123" t="n">
        <v>0.88</v>
      </c>
      <c r="V123" t="n">
        <v>0.88</v>
      </c>
      <c r="W123" t="n">
        <v>9.199999999999999</v>
      </c>
      <c r="X123" t="n">
        <v>0.17</v>
      </c>
      <c r="Y123" t="n">
        <v>2</v>
      </c>
      <c r="Z123" t="n">
        <v>10</v>
      </c>
    </row>
    <row r="124">
      <c r="A124" t="n">
        <v>0</v>
      </c>
      <c r="B124" t="n">
        <v>35</v>
      </c>
      <c r="C124" t="inlineStr">
        <is>
          <t xml:space="preserve">CONCLUIDO	</t>
        </is>
      </c>
      <c r="D124" t="n">
        <v>4.196</v>
      </c>
      <c r="E124" t="n">
        <v>23.83</v>
      </c>
      <c r="F124" t="n">
        <v>19.98</v>
      </c>
      <c r="G124" t="n">
        <v>10.51</v>
      </c>
      <c r="H124" t="n">
        <v>0.22</v>
      </c>
      <c r="I124" t="n">
        <v>114</v>
      </c>
      <c r="J124" t="n">
        <v>80.84</v>
      </c>
      <c r="K124" t="n">
        <v>35.1</v>
      </c>
      <c r="L124" t="n">
        <v>1</v>
      </c>
      <c r="M124" t="n">
        <v>112</v>
      </c>
      <c r="N124" t="n">
        <v>9.74</v>
      </c>
      <c r="O124" t="n">
        <v>10204.21</v>
      </c>
      <c r="P124" t="n">
        <v>157.24</v>
      </c>
      <c r="Q124" t="n">
        <v>577.46</v>
      </c>
      <c r="R124" t="n">
        <v>116.1</v>
      </c>
      <c r="S124" t="n">
        <v>44.12</v>
      </c>
      <c r="T124" t="n">
        <v>35157.11</v>
      </c>
      <c r="U124" t="n">
        <v>0.38</v>
      </c>
      <c r="V124" t="n">
        <v>0.79</v>
      </c>
      <c r="W124" t="n">
        <v>9.35</v>
      </c>
      <c r="X124" t="n">
        <v>2.27</v>
      </c>
      <c r="Y124" t="n">
        <v>2</v>
      </c>
      <c r="Z124" t="n">
        <v>10</v>
      </c>
    </row>
    <row r="125">
      <c r="A125" t="n">
        <v>1</v>
      </c>
      <c r="B125" t="n">
        <v>35</v>
      </c>
      <c r="C125" t="inlineStr">
        <is>
          <t xml:space="preserve">CONCLUIDO	</t>
        </is>
      </c>
      <c r="D125" t="n">
        <v>4.6473</v>
      </c>
      <c r="E125" t="n">
        <v>21.52</v>
      </c>
      <c r="F125" t="n">
        <v>18.73</v>
      </c>
      <c r="G125" t="n">
        <v>21.61</v>
      </c>
      <c r="H125" t="n">
        <v>0.43</v>
      </c>
      <c r="I125" t="n">
        <v>52</v>
      </c>
      <c r="J125" t="n">
        <v>82.04000000000001</v>
      </c>
      <c r="K125" t="n">
        <v>35.1</v>
      </c>
      <c r="L125" t="n">
        <v>2</v>
      </c>
      <c r="M125" t="n">
        <v>50</v>
      </c>
      <c r="N125" t="n">
        <v>9.94</v>
      </c>
      <c r="O125" t="n">
        <v>10352.53</v>
      </c>
      <c r="P125" t="n">
        <v>142.59</v>
      </c>
      <c r="Q125" t="n">
        <v>576.6</v>
      </c>
      <c r="R125" t="n">
        <v>77.08</v>
      </c>
      <c r="S125" t="n">
        <v>44.12</v>
      </c>
      <c r="T125" t="n">
        <v>15960.82</v>
      </c>
      <c r="U125" t="n">
        <v>0.57</v>
      </c>
      <c r="V125" t="n">
        <v>0.84</v>
      </c>
      <c r="W125" t="n">
        <v>9.27</v>
      </c>
      <c r="X125" t="n">
        <v>1.03</v>
      </c>
      <c r="Y125" t="n">
        <v>2</v>
      </c>
      <c r="Z125" t="n">
        <v>10</v>
      </c>
    </row>
    <row r="126">
      <c r="A126" t="n">
        <v>2</v>
      </c>
      <c r="B126" t="n">
        <v>35</v>
      </c>
      <c r="C126" t="inlineStr">
        <is>
          <t xml:space="preserve">CONCLUIDO	</t>
        </is>
      </c>
      <c r="D126" t="n">
        <v>4.8067</v>
      </c>
      <c r="E126" t="n">
        <v>20.8</v>
      </c>
      <c r="F126" t="n">
        <v>18.34</v>
      </c>
      <c r="G126" t="n">
        <v>33.35</v>
      </c>
      <c r="H126" t="n">
        <v>0.63</v>
      </c>
      <c r="I126" t="n">
        <v>33</v>
      </c>
      <c r="J126" t="n">
        <v>83.25</v>
      </c>
      <c r="K126" t="n">
        <v>35.1</v>
      </c>
      <c r="L126" t="n">
        <v>3</v>
      </c>
      <c r="M126" t="n">
        <v>31</v>
      </c>
      <c r="N126" t="n">
        <v>10.15</v>
      </c>
      <c r="O126" t="n">
        <v>10501.19</v>
      </c>
      <c r="P126" t="n">
        <v>134.16</v>
      </c>
      <c r="Q126" t="n">
        <v>576.34</v>
      </c>
      <c r="R126" t="n">
        <v>65.15000000000001</v>
      </c>
      <c r="S126" t="n">
        <v>44.12</v>
      </c>
      <c r="T126" t="n">
        <v>10087.16</v>
      </c>
      <c r="U126" t="n">
        <v>0.68</v>
      </c>
      <c r="V126" t="n">
        <v>0.86</v>
      </c>
      <c r="W126" t="n">
        <v>9.24</v>
      </c>
      <c r="X126" t="n">
        <v>0.65</v>
      </c>
      <c r="Y126" t="n">
        <v>2</v>
      </c>
      <c r="Z126" t="n">
        <v>10</v>
      </c>
    </row>
    <row r="127">
      <c r="A127" t="n">
        <v>3</v>
      </c>
      <c r="B127" t="n">
        <v>35</v>
      </c>
      <c r="C127" t="inlineStr">
        <is>
          <t xml:space="preserve">CONCLUIDO	</t>
        </is>
      </c>
      <c r="D127" t="n">
        <v>4.8914</v>
      </c>
      <c r="E127" t="n">
        <v>20.44</v>
      </c>
      <c r="F127" t="n">
        <v>18.14</v>
      </c>
      <c r="G127" t="n">
        <v>45.35</v>
      </c>
      <c r="H127" t="n">
        <v>0.83</v>
      </c>
      <c r="I127" t="n">
        <v>24</v>
      </c>
      <c r="J127" t="n">
        <v>84.45999999999999</v>
      </c>
      <c r="K127" t="n">
        <v>35.1</v>
      </c>
      <c r="L127" t="n">
        <v>4</v>
      </c>
      <c r="M127" t="n">
        <v>22</v>
      </c>
      <c r="N127" t="n">
        <v>10.36</v>
      </c>
      <c r="O127" t="n">
        <v>10650.22</v>
      </c>
      <c r="P127" t="n">
        <v>127.37</v>
      </c>
      <c r="Q127" t="n">
        <v>576.4</v>
      </c>
      <c r="R127" t="n">
        <v>59</v>
      </c>
      <c r="S127" t="n">
        <v>44.12</v>
      </c>
      <c r="T127" t="n">
        <v>7061.26</v>
      </c>
      <c r="U127" t="n">
        <v>0.75</v>
      </c>
      <c r="V127" t="n">
        <v>0.87</v>
      </c>
      <c r="W127" t="n">
        <v>9.210000000000001</v>
      </c>
      <c r="X127" t="n">
        <v>0.44</v>
      </c>
      <c r="Y127" t="n">
        <v>2</v>
      </c>
      <c r="Z127" t="n">
        <v>10</v>
      </c>
    </row>
    <row r="128">
      <c r="A128" t="n">
        <v>4</v>
      </c>
      <c r="B128" t="n">
        <v>35</v>
      </c>
      <c r="C128" t="inlineStr">
        <is>
          <t xml:space="preserve">CONCLUIDO	</t>
        </is>
      </c>
      <c r="D128" t="n">
        <v>4.9339</v>
      </c>
      <c r="E128" t="n">
        <v>20.27</v>
      </c>
      <c r="F128" t="n">
        <v>18.05</v>
      </c>
      <c r="G128" t="n">
        <v>57</v>
      </c>
      <c r="H128" t="n">
        <v>1.02</v>
      </c>
      <c r="I128" t="n">
        <v>19</v>
      </c>
      <c r="J128" t="n">
        <v>85.67</v>
      </c>
      <c r="K128" t="n">
        <v>35.1</v>
      </c>
      <c r="L128" t="n">
        <v>5</v>
      </c>
      <c r="M128" t="n">
        <v>14</v>
      </c>
      <c r="N128" t="n">
        <v>10.57</v>
      </c>
      <c r="O128" t="n">
        <v>10799.59</v>
      </c>
      <c r="P128" t="n">
        <v>120.85</v>
      </c>
      <c r="Q128" t="n">
        <v>576.22</v>
      </c>
      <c r="R128" t="n">
        <v>56.3</v>
      </c>
      <c r="S128" t="n">
        <v>44.12</v>
      </c>
      <c r="T128" t="n">
        <v>5734.38</v>
      </c>
      <c r="U128" t="n">
        <v>0.78</v>
      </c>
      <c r="V128" t="n">
        <v>0.87</v>
      </c>
      <c r="W128" t="n">
        <v>9.210000000000001</v>
      </c>
      <c r="X128" t="n">
        <v>0.36</v>
      </c>
      <c r="Y128" t="n">
        <v>2</v>
      </c>
      <c r="Z128" t="n">
        <v>10</v>
      </c>
    </row>
    <row r="129">
      <c r="A129" t="n">
        <v>5</v>
      </c>
      <c r="B129" t="n">
        <v>35</v>
      </c>
      <c r="C129" t="inlineStr">
        <is>
          <t xml:space="preserve">CONCLUIDO	</t>
        </is>
      </c>
      <c r="D129" t="n">
        <v>4.9371</v>
      </c>
      <c r="E129" t="n">
        <v>20.25</v>
      </c>
      <c r="F129" t="n">
        <v>18.05</v>
      </c>
      <c r="G129" t="n">
        <v>60.18</v>
      </c>
      <c r="H129" t="n">
        <v>1.21</v>
      </c>
      <c r="I129" t="n">
        <v>18</v>
      </c>
      <c r="J129" t="n">
        <v>86.88</v>
      </c>
      <c r="K129" t="n">
        <v>35.1</v>
      </c>
      <c r="L129" t="n">
        <v>6</v>
      </c>
      <c r="M129" t="n">
        <v>0</v>
      </c>
      <c r="N129" t="n">
        <v>10.78</v>
      </c>
      <c r="O129" t="n">
        <v>10949.33</v>
      </c>
      <c r="P129" t="n">
        <v>121.29</v>
      </c>
      <c r="Q129" t="n">
        <v>576.53</v>
      </c>
      <c r="R129" t="n">
        <v>55.64</v>
      </c>
      <c r="S129" t="n">
        <v>44.12</v>
      </c>
      <c r="T129" t="n">
        <v>5408.3</v>
      </c>
      <c r="U129" t="n">
        <v>0.79</v>
      </c>
      <c r="V129" t="n">
        <v>0.87</v>
      </c>
      <c r="W129" t="n">
        <v>9.23</v>
      </c>
      <c r="X129" t="n">
        <v>0.36</v>
      </c>
      <c r="Y129" t="n">
        <v>2</v>
      </c>
      <c r="Z129" t="n">
        <v>10</v>
      </c>
    </row>
    <row r="130">
      <c r="A130" t="n">
        <v>0</v>
      </c>
      <c r="B130" t="n">
        <v>50</v>
      </c>
      <c r="C130" t="inlineStr">
        <is>
          <t xml:space="preserve">CONCLUIDO	</t>
        </is>
      </c>
      <c r="D130" t="n">
        <v>3.8768</v>
      </c>
      <c r="E130" t="n">
        <v>25.79</v>
      </c>
      <c r="F130" t="n">
        <v>20.58</v>
      </c>
      <c r="G130" t="n">
        <v>8.640000000000001</v>
      </c>
      <c r="H130" t="n">
        <v>0.16</v>
      </c>
      <c r="I130" t="n">
        <v>143</v>
      </c>
      <c r="J130" t="n">
        <v>107.41</v>
      </c>
      <c r="K130" t="n">
        <v>41.65</v>
      </c>
      <c r="L130" t="n">
        <v>1</v>
      </c>
      <c r="M130" t="n">
        <v>141</v>
      </c>
      <c r="N130" t="n">
        <v>14.77</v>
      </c>
      <c r="O130" t="n">
        <v>13481.73</v>
      </c>
      <c r="P130" t="n">
        <v>198.14</v>
      </c>
      <c r="Q130" t="n">
        <v>577.64</v>
      </c>
      <c r="R130" t="n">
        <v>134.5</v>
      </c>
      <c r="S130" t="n">
        <v>44.12</v>
      </c>
      <c r="T130" t="n">
        <v>44211.61</v>
      </c>
      <c r="U130" t="n">
        <v>0.33</v>
      </c>
      <c r="V130" t="n">
        <v>0.77</v>
      </c>
      <c r="W130" t="n">
        <v>9.41</v>
      </c>
      <c r="X130" t="n">
        <v>2.87</v>
      </c>
      <c r="Y130" t="n">
        <v>2</v>
      </c>
      <c r="Z130" t="n">
        <v>10</v>
      </c>
    </row>
    <row r="131">
      <c r="A131" t="n">
        <v>1</v>
      </c>
      <c r="B131" t="n">
        <v>50</v>
      </c>
      <c r="C131" t="inlineStr">
        <is>
          <t xml:space="preserve">CONCLUIDO	</t>
        </is>
      </c>
      <c r="D131" t="n">
        <v>4.4399</v>
      </c>
      <c r="E131" t="n">
        <v>22.52</v>
      </c>
      <c r="F131" t="n">
        <v>19.02</v>
      </c>
      <c r="G131" t="n">
        <v>17.29</v>
      </c>
      <c r="H131" t="n">
        <v>0.32</v>
      </c>
      <c r="I131" t="n">
        <v>66</v>
      </c>
      <c r="J131" t="n">
        <v>108.68</v>
      </c>
      <c r="K131" t="n">
        <v>41.65</v>
      </c>
      <c r="L131" t="n">
        <v>2</v>
      </c>
      <c r="M131" t="n">
        <v>64</v>
      </c>
      <c r="N131" t="n">
        <v>15.03</v>
      </c>
      <c r="O131" t="n">
        <v>13638.32</v>
      </c>
      <c r="P131" t="n">
        <v>179.84</v>
      </c>
      <c r="Q131" t="n">
        <v>576.9299999999999</v>
      </c>
      <c r="R131" t="n">
        <v>86.33</v>
      </c>
      <c r="S131" t="n">
        <v>44.12</v>
      </c>
      <c r="T131" t="n">
        <v>20516.05</v>
      </c>
      <c r="U131" t="n">
        <v>0.51</v>
      </c>
      <c r="V131" t="n">
        <v>0.83</v>
      </c>
      <c r="W131" t="n">
        <v>9.279999999999999</v>
      </c>
      <c r="X131" t="n">
        <v>1.32</v>
      </c>
      <c r="Y131" t="n">
        <v>2</v>
      </c>
      <c r="Z131" t="n">
        <v>10</v>
      </c>
    </row>
    <row r="132">
      <c r="A132" t="n">
        <v>2</v>
      </c>
      <c r="B132" t="n">
        <v>50</v>
      </c>
      <c r="C132" t="inlineStr">
        <is>
          <t xml:space="preserve">CONCLUIDO	</t>
        </is>
      </c>
      <c r="D132" t="n">
        <v>4.6537</v>
      </c>
      <c r="E132" t="n">
        <v>21.49</v>
      </c>
      <c r="F132" t="n">
        <v>18.52</v>
      </c>
      <c r="G132" t="n">
        <v>26.46</v>
      </c>
      <c r="H132" t="n">
        <v>0.48</v>
      </c>
      <c r="I132" t="n">
        <v>42</v>
      </c>
      <c r="J132" t="n">
        <v>109.96</v>
      </c>
      <c r="K132" t="n">
        <v>41.65</v>
      </c>
      <c r="L132" t="n">
        <v>3</v>
      </c>
      <c r="M132" t="n">
        <v>40</v>
      </c>
      <c r="N132" t="n">
        <v>15.31</v>
      </c>
      <c r="O132" t="n">
        <v>13795.21</v>
      </c>
      <c r="P132" t="n">
        <v>171.54</v>
      </c>
      <c r="Q132" t="n">
        <v>576.61</v>
      </c>
      <c r="R132" t="n">
        <v>70.7</v>
      </c>
      <c r="S132" t="n">
        <v>44.12</v>
      </c>
      <c r="T132" t="n">
        <v>12820.84</v>
      </c>
      <c r="U132" t="n">
        <v>0.62</v>
      </c>
      <c r="V132" t="n">
        <v>0.85</v>
      </c>
      <c r="W132" t="n">
        <v>9.25</v>
      </c>
      <c r="X132" t="n">
        <v>0.82</v>
      </c>
      <c r="Y132" t="n">
        <v>2</v>
      </c>
      <c r="Z132" t="n">
        <v>10</v>
      </c>
    </row>
    <row r="133">
      <c r="A133" t="n">
        <v>3</v>
      </c>
      <c r="B133" t="n">
        <v>50</v>
      </c>
      <c r="C133" t="inlineStr">
        <is>
          <t xml:space="preserve">CONCLUIDO	</t>
        </is>
      </c>
      <c r="D133" t="n">
        <v>4.7592</v>
      </c>
      <c r="E133" t="n">
        <v>21.01</v>
      </c>
      <c r="F133" t="n">
        <v>18.29</v>
      </c>
      <c r="G133" t="n">
        <v>35.39</v>
      </c>
      <c r="H133" t="n">
        <v>0.63</v>
      </c>
      <c r="I133" t="n">
        <v>31</v>
      </c>
      <c r="J133" t="n">
        <v>111.23</v>
      </c>
      <c r="K133" t="n">
        <v>41.65</v>
      </c>
      <c r="L133" t="n">
        <v>4</v>
      </c>
      <c r="M133" t="n">
        <v>29</v>
      </c>
      <c r="N133" t="n">
        <v>15.58</v>
      </c>
      <c r="O133" t="n">
        <v>13952.52</v>
      </c>
      <c r="P133" t="n">
        <v>165.81</v>
      </c>
      <c r="Q133" t="n">
        <v>576.37</v>
      </c>
      <c r="R133" t="n">
        <v>63.67</v>
      </c>
      <c r="S133" t="n">
        <v>44.12</v>
      </c>
      <c r="T133" t="n">
        <v>9358.6</v>
      </c>
      <c r="U133" t="n">
        <v>0.6899999999999999</v>
      </c>
      <c r="V133" t="n">
        <v>0.86</v>
      </c>
      <c r="W133" t="n">
        <v>9.220000000000001</v>
      </c>
      <c r="X133" t="n">
        <v>0.59</v>
      </c>
      <c r="Y133" t="n">
        <v>2</v>
      </c>
      <c r="Z133" t="n">
        <v>10</v>
      </c>
    </row>
    <row r="134">
      <c r="A134" t="n">
        <v>4</v>
      </c>
      <c r="B134" t="n">
        <v>50</v>
      </c>
      <c r="C134" t="inlineStr">
        <is>
          <t xml:space="preserve">CONCLUIDO	</t>
        </is>
      </c>
      <c r="D134" t="n">
        <v>4.8279</v>
      </c>
      <c r="E134" t="n">
        <v>20.71</v>
      </c>
      <c r="F134" t="n">
        <v>18.14</v>
      </c>
      <c r="G134" t="n">
        <v>45.36</v>
      </c>
      <c r="H134" t="n">
        <v>0.78</v>
      </c>
      <c r="I134" t="n">
        <v>24</v>
      </c>
      <c r="J134" t="n">
        <v>112.51</v>
      </c>
      <c r="K134" t="n">
        <v>41.65</v>
      </c>
      <c r="L134" t="n">
        <v>5</v>
      </c>
      <c r="M134" t="n">
        <v>22</v>
      </c>
      <c r="N134" t="n">
        <v>15.86</v>
      </c>
      <c r="O134" t="n">
        <v>14110.24</v>
      </c>
      <c r="P134" t="n">
        <v>160.38</v>
      </c>
      <c r="Q134" t="n">
        <v>576.34</v>
      </c>
      <c r="R134" t="n">
        <v>59.06</v>
      </c>
      <c r="S134" t="n">
        <v>44.12</v>
      </c>
      <c r="T134" t="n">
        <v>7090.01</v>
      </c>
      <c r="U134" t="n">
        <v>0.75</v>
      </c>
      <c r="V134" t="n">
        <v>0.87</v>
      </c>
      <c r="W134" t="n">
        <v>9.220000000000001</v>
      </c>
      <c r="X134" t="n">
        <v>0.45</v>
      </c>
      <c r="Y134" t="n">
        <v>2</v>
      </c>
      <c r="Z134" t="n">
        <v>10</v>
      </c>
    </row>
    <row r="135">
      <c r="A135" t="n">
        <v>5</v>
      </c>
      <c r="B135" t="n">
        <v>50</v>
      </c>
      <c r="C135" t="inlineStr">
        <is>
          <t xml:space="preserve">CONCLUIDO	</t>
        </is>
      </c>
      <c r="D135" t="n">
        <v>4.8639</v>
      </c>
      <c r="E135" t="n">
        <v>20.56</v>
      </c>
      <c r="F135" t="n">
        <v>18.08</v>
      </c>
      <c r="G135" t="n">
        <v>54.24</v>
      </c>
      <c r="H135" t="n">
        <v>0.93</v>
      </c>
      <c r="I135" t="n">
        <v>20</v>
      </c>
      <c r="J135" t="n">
        <v>113.79</v>
      </c>
      <c r="K135" t="n">
        <v>41.65</v>
      </c>
      <c r="L135" t="n">
        <v>6</v>
      </c>
      <c r="M135" t="n">
        <v>18</v>
      </c>
      <c r="N135" t="n">
        <v>16.14</v>
      </c>
      <c r="O135" t="n">
        <v>14268.39</v>
      </c>
      <c r="P135" t="n">
        <v>156.05</v>
      </c>
      <c r="Q135" t="n">
        <v>576.37</v>
      </c>
      <c r="R135" t="n">
        <v>56.95</v>
      </c>
      <c r="S135" t="n">
        <v>44.12</v>
      </c>
      <c r="T135" t="n">
        <v>6054.51</v>
      </c>
      <c r="U135" t="n">
        <v>0.77</v>
      </c>
      <c r="V135" t="n">
        <v>0.87</v>
      </c>
      <c r="W135" t="n">
        <v>9.210000000000001</v>
      </c>
      <c r="X135" t="n">
        <v>0.38</v>
      </c>
      <c r="Y135" t="n">
        <v>2</v>
      </c>
      <c r="Z135" t="n">
        <v>10</v>
      </c>
    </row>
    <row r="136">
      <c r="A136" t="n">
        <v>6</v>
      </c>
      <c r="B136" t="n">
        <v>50</v>
      </c>
      <c r="C136" t="inlineStr">
        <is>
          <t xml:space="preserve">CONCLUIDO	</t>
        </is>
      </c>
      <c r="D136" t="n">
        <v>4.8936</v>
      </c>
      <c r="E136" t="n">
        <v>20.43</v>
      </c>
      <c r="F136" t="n">
        <v>18.02</v>
      </c>
      <c r="G136" t="n">
        <v>63.6</v>
      </c>
      <c r="H136" t="n">
        <v>1.07</v>
      </c>
      <c r="I136" t="n">
        <v>17</v>
      </c>
      <c r="J136" t="n">
        <v>115.08</v>
      </c>
      <c r="K136" t="n">
        <v>41.65</v>
      </c>
      <c r="L136" t="n">
        <v>7</v>
      </c>
      <c r="M136" t="n">
        <v>15</v>
      </c>
      <c r="N136" t="n">
        <v>16.43</v>
      </c>
      <c r="O136" t="n">
        <v>14426.96</v>
      </c>
      <c r="P136" t="n">
        <v>151.51</v>
      </c>
      <c r="Q136" t="n">
        <v>576.3200000000001</v>
      </c>
      <c r="R136" t="n">
        <v>55.34</v>
      </c>
      <c r="S136" t="n">
        <v>44.12</v>
      </c>
      <c r="T136" t="n">
        <v>5265.16</v>
      </c>
      <c r="U136" t="n">
        <v>0.8</v>
      </c>
      <c r="V136" t="n">
        <v>0.87</v>
      </c>
      <c r="W136" t="n">
        <v>9.199999999999999</v>
      </c>
      <c r="X136" t="n">
        <v>0.33</v>
      </c>
      <c r="Y136" t="n">
        <v>2</v>
      </c>
      <c r="Z136" t="n">
        <v>10</v>
      </c>
    </row>
    <row r="137">
      <c r="A137" t="n">
        <v>7</v>
      </c>
      <c r="B137" t="n">
        <v>50</v>
      </c>
      <c r="C137" t="inlineStr">
        <is>
          <t xml:space="preserve">CONCLUIDO	</t>
        </is>
      </c>
      <c r="D137" t="n">
        <v>4.9157</v>
      </c>
      <c r="E137" t="n">
        <v>20.34</v>
      </c>
      <c r="F137" t="n">
        <v>17.97</v>
      </c>
      <c r="G137" t="n">
        <v>71.89</v>
      </c>
      <c r="H137" t="n">
        <v>1.21</v>
      </c>
      <c r="I137" t="n">
        <v>15</v>
      </c>
      <c r="J137" t="n">
        <v>116.37</v>
      </c>
      <c r="K137" t="n">
        <v>41.65</v>
      </c>
      <c r="L137" t="n">
        <v>8</v>
      </c>
      <c r="M137" t="n">
        <v>13</v>
      </c>
      <c r="N137" t="n">
        <v>16.72</v>
      </c>
      <c r="O137" t="n">
        <v>14585.96</v>
      </c>
      <c r="P137" t="n">
        <v>146.12</v>
      </c>
      <c r="Q137" t="n">
        <v>576.22</v>
      </c>
      <c r="R137" t="n">
        <v>53.91</v>
      </c>
      <c r="S137" t="n">
        <v>44.12</v>
      </c>
      <c r="T137" t="n">
        <v>4557.68</v>
      </c>
      <c r="U137" t="n">
        <v>0.82</v>
      </c>
      <c r="V137" t="n">
        <v>0.88</v>
      </c>
      <c r="W137" t="n">
        <v>9.199999999999999</v>
      </c>
      <c r="X137" t="n">
        <v>0.28</v>
      </c>
      <c r="Y137" t="n">
        <v>2</v>
      </c>
      <c r="Z137" t="n">
        <v>10</v>
      </c>
    </row>
    <row r="138">
      <c r="A138" t="n">
        <v>8</v>
      </c>
      <c r="B138" t="n">
        <v>50</v>
      </c>
      <c r="C138" t="inlineStr">
        <is>
          <t xml:space="preserve">CONCLUIDO	</t>
        </is>
      </c>
      <c r="D138" t="n">
        <v>4.9334</v>
      </c>
      <c r="E138" t="n">
        <v>20.27</v>
      </c>
      <c r="F138" t="n">
        <v>17.95</v>
      </c>
      <c r="G138" t="n">
        <v>82.81999999999999</v>
      </c>
      <c r="H138" t="n">
        <v>1.35</v>
      </c>
      <c r="I138" t="n">
        <v>13</v>
      </c>
      <c r="J138" t="n">
        <v>117.66</v>
      </c>
      <c r="K138" t="n">
        <v>41.65</v>
      </c>
      <c r="L138" t="n">
        <v>9</v>
      </c>
      <c r="M138" t="n">
        <v>2</v>
      </c>
      <c r="N138" t="n">
        <v>17.01</v>
      </c>
      <c r="O138" t="n">
        <v>14745.39</v>
      </c>
      <c r="P138" t="n">
        <v>143.57</v>
      </c>
      <c r="Q138" t="n">
        <v>576.24</v>
      </c>
      <c r="R138" t="n">
        <v>52.6</v>
      </c>
      <c r="S138" t="n">
        <v>44.12</v>
      </c>
      <c r="T138" t="n">
        <v>3912</v>
      </c>
      <c r="U138" t="n">
        <v>0.84</v>
      </c>
      <c r="V138" t="n">
        <v>0.88</v>
      </c>
      <c r="W138" t="n">
        <v>9.210000000000001</v>
      </c>
      <c r="X138" t="n">
        <v>0.25</v>
      </c>
      <c r="Y138" t="n">
        <v>2</v>
      </c>
      <c r="Z138" t="n">
        <v>10</v>
      </c>
    </row>
    <row r="139">
      <c r="A139" t="n">
        <v>9</v>
      </c>
      <c r="B139" t="n">
        <v>50</v>
      </c>
      <c r="C139" t="inlineStr">
        <is>
          <t xml:space="preserve">CONCLUIDO	</t>
        </is>
      </c>
      <c r="D139" t="n">
        <v>4.9329</v>
      </c>
      <c r="E139" t="n">
        <v>20.27</v>
      </c>
      <c r="F139" t="n">
        <v>17.95</v>
      </c>
      <c r="G139" t="n">
        <v>82.83</v>
      </c>
      <c r="H139" t="n">
        <v>1.48</v>
      </c>
      <c r="I139" t="n">
        <v>13</v>
      </c>
      <c r="J139" t="n">
        <v>118.96</v>
      </c>
      <c r="K139" t="n">
        <v>41.65</v>
      </c>
      <c r="L139" t="n">
        <v>10</v>
      </c>
      <c r="M139" t="n">
        <v>0</v>
      </c>
      <c r="N139" t="n">
        <v>17.31</v>
      </c>
      <c r="O139" t="n">
        <v>14905.25</v>
      </c>
      <c r="P139" t="n">
        <v>144.79</v>
      </c>
      <c r="Q139" t="n">
        <v>576.26</v>
      </c>
      <c r="R139" t="n">
        <v>52.71</v>
      </c>
      <c r="S139" t="n">
        <v>44.12</v>
      </c>
      <c r="T139" t="n">
        <v>3968.07</v>
      </c>
      <c r="U139" t="n">
        <v>0.84</v>
      </c>
      <c r="V139" t="n">
        <v>0.88</v>
      </c>
      <c r="W139" t="n">
        <v>9.210000000000001</v>
      </c>
      <c r="X139" t="n">
        <v>0.25</v>
      </c>
      <c r="Y139" t="n">
        <v>2</v>
      </c>
      <c r="Z139" t="n">
        <v>10</v>
      </c>
    </row>
    <row r="140">
      <c r="A140" t="n">
        <v>0</v>
      </c>
      <c r="B140" t="n">
        <v>25</v>
      </c>
      <c r="C140" t="inlineStr">
        <is>
          <t xml:space="preserve">CONCLUIDO	</t>
        </is>
      </c>
      <c r="D140" t="n">
        <v>4.4245</v>
      </c>
      <c r="E140" t="n">
        <v>22.6</v>
      </c>
      <c r="F140" t="n">
        <v>19.54</v>
      </c>
      <c r="G140" t="n">
        <v>12.88</v>
      </c>
      <c r="H140" t="n">
        <v>0.28</v>
      </c>
      <c r="I140" t="n">
        <v>91</v>
      </c>
      <c r="J140" t="n">
        <v>61.76</v>
      </c>
      <c r="K140" t="n">
        <v>28.92</v>
      </c>
      <c r="L140" t="n">
        <v>1</v>
      </c>
      <c r="M140" t="n">
        <v>89</v>
      </c>
      <c r="N140" t="n">
        <v>6.84</v>
      </c>
      <c r="O140" t="n">
        <v>7851.41</v>
      </c>
      <c r="P140" t="n">
        <v>125.18</v>
      </c>
      <c r="Q140" t="n">
        <v>577.14</v>
      </c>
      <c r="R140" t="n">
        <v>102.11</v>
      </c>
      <c r="S140" t="n">
        <v>44.12</v>
      </c>
      <c r="T140" t="n">
        <v>28280.61</v>
      </c>
      <c r="U140" t="n">
        <v>0.43</v>
      </c>
      <c r="V140" t="n">
        <v>0.8100000000000001</v>
      </c>
      <c r="W140" t="n">
        <v>9.34</v>
      </c>
      <c r="X140" t="n">
        <v>1.84</v>
      </c>
      <c r="Y140" t="n">
        <v>2</v>
      </c>
      <c r="Z140" t="n">
        <v>10</v>
      </c>
    </row>
    <row r="141">
      <c r="A141" t="n">
        <v>1</v>
      </c>
      <c r="B141" t="n">
        <v>25</v>
      </c>
      <c r="C141" t="inlineStr">
        <is>
          <t xml:space="preserve">CONCLUIDO	</t>
        </is>
      </c>
      <c r="D141" t="n">
        <v>4.7905</v>
      </c>
      <c r="E141" t="n">
        <v>20.87</v>
      </c>
      <c r="F141" t="n">
        <v>18.51</v>
      </c>
      <c r="G141" t="n">
        <v>27.09</v>
      </c>
      <c r="H141" t="n">
        <v>0.55</v>
      </c>
      <c r="I141" t="n">
        <v>41</v>
      </c>
      <c r="J141" t="n">
        <v>62.92</v>
      </c>
      <c r="K141" t="n">
        <v>28.92</v>
      </c>
      <c r="L141" t="n">
        <v>2</v>
      </c>
      <c r="M141" t="n">
        <v>39</v>
      </c>
      <c r="N141" t="n">
        <v>7</v>
      </c>
      <c r="O141" t="n">
        <v>7994.37</v>
      </c>
      <c r="P141" t="n">
        <v>111.54</v>
      </c>
      <c r="Q141" t="n">
        <v>576.4299999999999</v>
      </c>
      <c r="R141" t="n">
        <v>70.15000000000001</v>
      </c>
      <c r="S141" t="n">
        <v>44.12</v>
      </c>
      <c r="T141" t="n">
        <v>12547.92</v>
      </c>
      <c r="U141" t="n">
        <v>0.63</v>
      </c>
      <c r="V141" t="n">
        <v>0.85</v>
      </c>
      <c r="W141" t="n">
        <v>9.25</v>
      </c>
      <c r="X141" t="n">
        <v>0.8100000000000001</v>
      </c>
      <c r="Y141" t="n">
        <v>2</v>
      </c>
      <c r="Z141" t="n">
        <v>10</v>
      </c>
    </row>
    <row r="142">
      <c r="A142" t="n">
        <v>2</v>
      </c>
      <c r="B142" t="n">
        <v>25</v>
      </c>
      <c r="C142" t="inlineStr">
        <is>
          <t xml:space="preserve">CONCLUIDO	</t>
        </is>
      </c>
      <c r="D142" t="n">
        <v>4.9074</v>
      </c>
      <c r="E142" t="n">
        <v>20.38</v>
      </c>
      <c r="F142" t="n">
        <v>18.22</v>
      </c>
      <c r="G142" t="n">
        <v>42.05</v>
      </c>
      <c r="H142" t="n">
        <v>0.8100000000000001</v>
      </c>
      <c r="I142" t="n">
        <v>26</v>
      </c>
      <c r="J142" t="n">
        <v>64.08</v>
      </c>
      <c r="K142" t="n">
        <v>28.92</v>
      </c>
      <c r="L142" t="n">
        <v>3</v>
      </c>
      <c r="M142" t="n">
        <v>18</v>
      </c>
      <c r="N142" t="n">
        <v>7.16</v>
      </c>
      <c r="O142" t="n">
        <v>8137.65</v>
      </c>
      <c r="P142" t="n">
        <v>102.09</v>
      </c>
      <c r="Q142" t="n">
        <v>576.51</v>
      </c>
      <c r="R142" t="n">
        <v>60.93</v>
      </c>
      <c r="S142" t="n">
        <v>44.12</v>
      </c>
      <c r="T142" t="n">
        <v>8013.24</v>
      </c>
      <c r="U142" t="n">
        <v>0.72</v>
      </c>
      <c r="V142" t="n">
        <v>0.86</v>
      </c>
      <c r="W142" t="n">
        <v>9.24</v>
      </c>
      <c r="X142" t="n">
        <v>0.53</v>
      </c>
      <c r="Y142" t="n">
        <v>2</v>
      </c>
      <c r="Z142" t="n">
        <v>10</v>
      </c>
    </row>
    <row r="143">
      <c r="A143" t="n">
        <v>3</v>
      </c>
      <c r="B143" t="n">
        <v>25</v>
      </c>
      <c r="C143" t="inlineStr">
        <is>
          <t xml:space="preserve">CONCLUIDO	</t>
        </is>
      </c>
      <c r="D143" t="n">
        <v>4.9144</v>
      </c>
      <c r="E143" t="n">
        <v>20.35</v>
      </c>
      <c r="F143" t="n">
        <v>18.21</v>
      </c>
      <c r="G143" t="n">
        <v>43.69</v>
      </c>
      <c r="H143" t="n">
        <v>1.07</v>
      </c>
      <c r="I143" t="n">
        <v>25</v>
      </c>
      <c r="J143" t="n">
        <v>65.25</v>
      </c>
      <c r="K143" t="n">
        <v>28.92</v>
      </c>
      <c r="L143" t="n">
        <v>4</v>
      </c>
      <c r="M143" t="n">
        <v>0</v>
      </c>
      <c r="N143" t="n">
        <v>7.33</v>
      </c>
      <c r="O143" t="n">
        <v>8281.25</v>
      </c>
      <c r="P143" t="n">
        <v>102.33</v>
      </c>
      <c r="Q143" t="n">
        <v>576.6</v>
      </c>
      <c r="R143" t="n">
        <v>60.11</v>
      </c>
      <c r="S143" t="n">
        <v>44.12</v>
      </c>
      <c r="T143" t="n">
        <v>7606.75</v>
      </c>
      <c r="U143" t="n">
        <v>0.73</v>
      </c>
      <c r="V143" t="n">
        <v>0.86</v>
      </c>
      <c r="W143" t="n">
        <v>9.25</v>
      </c>
      <c r="X143" t="n">
        <v>0.51</v>
      </c>
      <c r="Y143" t="n">
        <v>2</v>
      </c>
      <c r="Z143" t="n">
        <v>10</v>
      </c>
    </row>
    <row r="144">
      <c r="A144" t="n">
        <v>0</v>
      </c>
      <c r="B144" t="n">
        <v>85</v>
      </c>
      <c r="C144" t="inlineStr">
        <is>
          <t xml:space="preserve">CONCLUIDO	</t>
        </is>
      </c>
      <c r="D144" t="n">
        <v>3.2086</v>
      </c>
      <c r="E144" t="n">
        <v>31.17</v>
      </c>
      <c r="F144" t="n">
        <v>21.88</v>
      </c>
      <c r="G144" t="n">
        <v>6.44</v>
      </c>
      <c r="H144" t="n">
        <v>0.11</v>
      </c>
      <c r="I144" t="n">
        <v>204</v>
      </c>
      <c r="J144" t="n">
        <v>167.88</v>
      </c>
      <c r="K144" t="n">
        <v>51.39</v>
      </c>
      <c r="L144" t="n">
        <v>1</v>
      </c>
      <c r="M144" t="n">
        <v>202</v>
      </c>
      <c r="N144" t="n">
        <v>30.49</v>
      </c>
      <c r="O144" t="n">
        <v>20939.59</v>
      </c>
      <c r="P144" t="n">
        <v>283.06</v>
      </c>
      <c r="Q144" t="n">
        <v>578.5599999999999</v>
      </c>
      <c r="R144" t="n">
        <v>174.57</v>
      </c>
      <c r="S144" t="n">
        <v>44.12</v>
      </c>
      <c r="T144" t="n">
        <v>63941.51</v>
      </c>
      <c r="U144" t="n">
        <v>0.25</v>
      </c>
      <c r="V144" t="n">
        <v>0.72</v>
      </c>
      <c r="W144" t="n">
        <v>9.51</v>
      </c>
      <c r="X144" t="n">
        <v>4.15</v>
      </c>
      <c r="Y144" t="n">
        <v>2</v>
      </c>
      <c r="Z144" t="n">
        <v>10</v>
      </c>
    </row>
    <row r="145">
      <c r="A145" t="n">
        <v>1</v>
      </c>
      <c r="B145" t="n">
        <v>85</v>
      </c>
      <c r="C145" t="inlineStr">
        <is>
          <t xml:space="preserve">CONCLUIDO	</t>
        </is>
      </c>
      <c r="D145" t="n">
        <v>4.0016</v>
      </c>
      <c r="E145" t="n">
        <v>24.99</v>
      </c>
      <c r="F145" t="n">
        <v>19.53</v>
      </c>
      <c r="G145" t="n">
        <v>12.88</v>
      </c>
      <c r="H145" t="n">
        <v>0.21</v>
      </c>
      <c r="I145" t="n">
        <v>91</v>
      </c>
      <c r="J145" t="n">
        <v>169.33</v>
      </c>
      <c r="K145" t="n">
        <v>51.39</v>
      </c>
      <c r="L145" t="n">
        <v>2</v>
      </c>
      <c r="M145" t="n">
        <v>89</v>
      </c>
      <c r="N145" t="n">
        <v>30.94</v>
      </c>
      <c r="O145" t="n">
        <v>21118.46</v>
      </c>
      <c r="P145" t="n">
        <v>251.17</v>
      </c>
      <c r="Q145" t="n">
        <v>577.27</v>
      </c>
      <c r="R145" t="n">
        <v>101.47</v>
      </c>
      <c r="S145" t="n">
        <v>44.12</v>
      </c>
      <c r="T145" t="n">
        <v>27960.76</v>
      </c>
      <c r="U145" t="n">
        <v>0.43</v>
      </c>
      <c r="V145" t="n">
        <v>0.8100000000000001</v>
      </c>
      <c r="W145" t="n">
        <v>9.34</v>
      </c>
      <c r="X145" t="n">
        <v>1.83</v>
      </c>
      <c r="Y145" t="n">
        <v>2</v>
      </c>
      <c r="Z145" t="n">
        <v>10</v>
      </c>
    </row>
    <row r="146">
      <c r="A146" t="n">
        <v>2</v>
      </c>
      <c r="B146" t="n">
        <v>85</v>
      </c>
      <c r="C146" t="inlineStr">
        <is>
          <t xml:space="preserve">CONCLUIDO	</t>
        </is>
      </c>
      <c r="D146" t="n">
        <v>4.3008</v>
      </c>
      <c r="E146" t="n">
        <v>23.25</v>
      </c>
      <c r="F146" t="n">
        <v>18.88</v>
      </c>
      <c r="G146" t="n">
        <v>19.2</v>
      </c>
      <c r="H146" t="n">
        <v>0.31</v>
      </c>
      <c r="I146" t="n">
        <v>59</v>
      </c>
      <c r="J146" t="n">
        <v>170.79</v>
      </c>
      <c r="K146" t="n">
        <v>51.39</v>
      </c>
      <c r="L146" t="n">
        <v>3</v>
      </c>
      <c r="M146" t="n">
        <v>57</v>
      </c>
      <c r="N146" t="n">
        <v>31.4</v>
      </c>
      <c r="O146" t="n">
        <v>21297.94</v>
      </c>
      <c r="P146" t="n">
        <v>240.83</v>
      </c>
      <c r="Q146" t="n">
        <v>577.08</v>
      </c>
      <c r="R146" t="n">
        <v>81.51000000000001</v>
      </c>
      <c r="S146" t="n">
        <v>44.12</v>
      </c>
      <c r="T146" t="n">
        <v>18139.58</v>
      </c>
      <c r="U146" t="n">
        <v>0.54</v>
      </c>
      <c r="V146" t="n">
        <v>0.83</v>
      </c>
      <c r="W146" t="n">
        <v>9.279999999999999</v>
      </c>
      <c r="X146" t="n">
        <v>1.18</v>
      </c>
      <c r="Y146" t="n">
        <v>2</v>
      </c>
      <c r="Z146" t="n">
        <v>10</v>
      </c>
    </row>
    <row r="147">
      <c r="A147" t="n">
        <v>3</v>
      </c>
      <c r="B147" t="n">
        <v>85</v>
      </c>
      <c r="C147" t="inlineStr">
        <is>
          <t xml:space="preserve">CONCLUIDO	</t>
        </is>
      </c>
      <c r="D147" t="n">
        <v>4.4728</v>
      </c>
      <c r="E147" t="n">
        <v>22.36</v>
      </c>
      <c r="F147" t="n">
        <v>18.53</v>
      </c>
      <c r="G147" t="n">
        <v>25.85</v>
      </c>
      <c r="H147" t="n">
        <v>0.41</v>
      </c>
      <c r="I147" t="n">
        <v>43</v>
      </c>
      <c r="J147" t="n">
        <v>172.25</v>
      </c>
      <c r="K147" t="n">
        <v>51.39</v>
      </c>
      <c r="L147" t="n">
        <v>4</v>
      </c>
      <c r="M147" t="n">
        <v>41</v>
      </c>
      <c r="N147" t="n">
        <v>31.86</v>
      </c>
      <c r="O147" t="n">
        <v>21478.05</v>
      </c>
      <c r="P147" t="n">
        <v>234.37</v>
      </c>
      <c r="Q147" t="n">
        <v>576.63</v>
      </c>
      <c r="R147" t="n">
        <v>71.27</v>
      </c>
      <c r="S147" t="n">
        <v>44.12</v>
      </c>
      <c r="T147" t="n">
        <v>13099.92</v>
      </c>
      <c r="U147" t="n">
        <v>0.62</v>
      </c>
      <c r="V147" t="n">
        <v>0.85</v>
      </c>
      <c r="W147" t="n">
        <v>9.24</v>
      </c>
      <c r="X147" t="n">
        <v>0.83</v>
      </c>
      <c r="Y147" t="n">
        <v>2</v>
      </c>
      <c r="Z147" t="n">
        <v>10</v>
      </c>
    </row>
    <row r="148">
      <c r="A148" t="n">
        <v>4</v>
      </c>
      <c r="B148" t="n">
        <v>85</v>
      </c>
      <c r="C148" t="inlineStr">
        <is>
          <t xml:space="preserve">CONCLUIDO	</t>
        </is>
      </c>
      <c r="D148" t="n">
        <v>4.5733</v>
      </c>
      <c r="E148" t="n">
        <v>21.87</v>
      </c>
      <c r="F148" t="n">
        <v>18.34</v>
      </c>
      <c r="G148" t="n">
        <v>32.37</v>
      </c>
      <c r="H148" t="n">
        <v>0.51</v>
      </c>
      <c r="I148" t="n">
        <v>34</v>
      </c>
      <c r="J148" t="n">
        <v>173.71</v>
      </c>
      <c r="K148" t="n">
        <v>51.39</v>
      </c>
      <c r="L148" t="n">
        <v>5</v>
      </c>
      <c r="M148" t="n">
        <v>32</v>
      </c>
      <c r="N148" t="n">
        <v>32.32</v>
      </c>
      <c r="O148" t="n">
        <v>21658.78</v>
      </c>
      <c r="P148" t="n">
        <v>229.99</v>
      </c>
      <c r="Q148" t="n">
        <v>576.49</v>
      </c>
      <c r="R148" t="n">
        <v>65.16</v>
      </c>
      <c r="S148" t="n">
        <v>44.12</v>
      </c>
      <c r="T148" t="n">
        <v>10091.41</v>
      </c>
      <c r="U148" t="n">
        <v>0.68</v>
      </c>
      <c r="V148" t="n">
        <v>0.86</v>
      </c>
      <c r="W148" t="n">
        <v>9.23</v>
      </c>
      <c r="X148" t="n">
        <v>0.64</v>
      </c>
      <c r="Y148" t="n">
        <v>2</v>
      </c>
      <c r="Z148" t="n">
        <v>10</v>
      </c>
    </row>
    <row r="149">
      <c r="A149" t="n">
        <v>5</v>
      </c>
      <c r="B149" t="n">
        <v>85</v>
      </c>
      <c r="C149" t="inlineStr">
        <is>
          <t xml:space="preserve">CONCLUIDO	</t>
        </is>
      </c>
      <c r="D149" t="n">
        <v>4.6253</v>
      </c>
      <c r="E149" t="n">
        <v>21.62</v>
      </c>
      <c r="F149" t="n">
        <v>18.26</v>
      </c>
      <c r="G149" t="n">
        <v>37.79</v>
      </c>
      <c r="H149" t="n">
        <v>0.61</v>
      </c>
      <c r="I149" t="n">
        <v>29</v>
      </c>
      <c r="J149" t="n">
        <v>175.18</v>
      </c>
      <c r="K149" t="n">
        <v>51.39</v>
      </c>
      <c r="L149" t="n">
        <v>6</v>
      </c>
      <c r="M149" t="n">
        <v>27</v>
      </c>
      <c r="N149" t="n">
        <v>32.79</v>
      </c>
      <c r="O149" t="n">
        <v>21840.16</v>
      </c>
      <c r="P149" t="n">
        <v>227.03</v>
      </c>
      <c r="Q149" t="n">
        <v>576.6</v>
      </c>
      <c r="R149" t="n">
        <v>62.72</v>
      </c>
      <c r="S149" t="n">
        <v>44.12</v>
      </c>
      <c r="T149" t="n">
        <v>8892.08</v>
      </c>
      <c r="U149" t="n">
        <v>0.7</v>
      </c>
      <c r="V149" t="n">
        <v>0.86</v>
      </c>
      <c r="W149" t="n">
        <v>9.23</v>
      </c>
      <c r="X149" t="n">
        <v>0.57</v>
      </c>
      <c r="Y149" t="n">
        <v>2</v>
      </c>
      <c r="Z149" t="n">
        <v>10</v>
      </c>
    </row>
    <row r="150">
      <c r="A150" t="n">
        <v>6</v>
      </c>
      <c r="B150" t="n">
        <v>85</v>
      </c>
      <c r="C150" t="inlineStr">
        <is>
          <t xml:space="preserve">CONCLUIDO	</t>
        </is>
      </c>
      <c r="D150" t="n">
        <v>4.6866</v>
      </c>
      <c r="E150" t="n">
        <v>21.34</v>
      </c>
      <c r="F150" t="n">
        <v>18.15</v>
      </c>
      <c r="G150" t="n">
        <v>45.38</v>
      </c>
      <c r="H150" t="n">
        <v>0.7</v>
      </c>
      <c r="I150" t="n">
        <v>24</v>
      </c>
      <c r="J150" t="n">
        <v>176.66</v>
      </c>
      <c r="K150" t="n">
        <v>51.39</v>
      </c>
      <c r="L150" t="n">
        <v>7</v>
      </c>
      <c r="M150" t="n">
        <v>22</v>
      </c>
      <c r="N150" t="n">
        <v>33.27</v>
      </c>
      <c r="O150" t="n">
        <v>22022.17</v>
      </c>
      <c r="P150" t="n">
        <v>223.52</v>
      </c>
      <c r="Q150" t="n">
        <v>576.49</v>
      </c>
      <c r="R150" t="n">
        <v>59.08</v>
      </c>
      <c r="S150" t="n">
        <v>44.12</v>
      </c>
      <c r="T150" t="n">
        <v>7096.68</v>
      </c>
      <c r="U150" t="n">
        <v>0.75</v>
      </c>
      <c r="V150" t="n">
        <v>0.87</v>
      </c>
      <c r="W150" t="n">
        <v>9.220000000000001</v>
      </c>
      <c r="X150" t="n">
        <v>0.46</v>
      </c>
      <c r="Y150" t="n">
        <v>2</v>
      </c>
      <c r="Z150" t="n">
        <v>10</v>
      </c>
    </row>
    <row r="151">
      <c r="A151" t="n">
        <v>7</v>
      </c>
      <c r="B151" t="n">
        <v>85</v>
      </c>
      <c r="C151" t="inlineStr">
        <is>
          <t xml:space="preserve">CONCLUIDO	</t>
        </is>
      </c>
      <c r="D151" t="n">
        <v>4.7188</v>
      </c>
      <c r="E151" t="n">
        <v>21.19</v>
      </c>
      <c r="F151" t="n">
        <v>18.11</v>
      </c>
      <c r="G151" t="n">
        <v>51.74</v>
      </c>
      <c r="H151" t="n">
        <v>0.8</v>
      </c>
      <c r="I151" t="n">
        <v>21</v>
      </c>
      <c r="J151" t="n">
        <v>178.14</v>
      </c>
      <c r="K151" t="n">
        <v>51.39</v>
      </c>
      <c r="L151" t="n">
        <v>8</v>
      </c>
      <c r="M151" t="n">
        <v>19</v>
      </c>
      <c r="N151" t="n">
        <v>33.75</v>
      </c>
      <c r="O151" t="n">
        <v>22204.83</v>
      </c>
      <c r="P151" t="n">
        <v>220.93</v>
      </c>
      <c r="Q151" t="n">
        <v>576.36</v>
      </c>
      <c r="R151" t="n">
        <v>57.9</v>
      </c>
      <c r="S151" t="n">
        <v>44.12</v>
      </c>
      <c r="T151" t="n">
        <v>6525.94</v>
      </c>
      <c r="U151" t="n">
        <v>0.76</v>
      </c>
      <c r="V151" t="n">
        <v>0.87</v>
      </c>
      <c r="W151" t="n">
        <v>9.220000000000001</v>
      </c>
      <c r="X151" t="n">
        <v>0.41</v>
      </c>
      <c r="Y151" t="n">
        <v>2</v>
      </c>
      <c r="Z151" t="n">
        <v>10</v>
      </c>
    </row>
    <row r="152">
      <c r="A152" t="n">
        <v>8</v>
      </c>
      <c r="B152" t="n">
        <v>85</v>
      </c>
      <c r="C152" t="inlineStr">
        <is>
          <t xml:space="preserve">CONCLUIDO	</t>
        </is>
      </c>
      <c r="D152" t="n">
        <v>4.744</v>
      </c>
      <c r="E152" t="n">
        <v>21.08</v>
      </c>
      <c r="F152" t="n">
        <v>18.06</v>
      </c>
      <c r="G152" t="n">
        <v>57.04</v>
      </c>
      <c r="H152" t="n">
        <v>0.89</v>
      </c>
      <c r="I152" t="n">
        <v>19</v>
      </c>
      <c r="J152" t="n">
        <v>179.63</v>
      </c>
      <c r="K152" t="n">
        <v>51.39</v>
      </c>
      <c r="L152" t="n">
        <v>9</v>
      </c>
      <c r="M152" t="n">
        <v>17</v>
      </c>
      <c r="N152" t="n">
        <v>34.24</v>
      </c>
      <c r="O152" t="n">
        <v>22388.15</v>
      </c>
      <c r="P152" t="n">
        <v>218.36</v>
      </c>
      <c r="Q152" t="n">
        <v>576.27</v>
      </c>
      <c r="R152" t="n">
        <v>56.53</v>
      </c>
      <c r="S152" t="n">
        <v>44.12</v>
      </c>
      <c r="T152" t="n">
        <v>5850.41</v>
      </c>
      <c r="U152" t="n">
        <v>0.78</v>
      </c>
      <c r="V152" t="n">
        <v>0.87</v>
      </c>
      <c r="W152" t="n">
        <v>9.210000000000001</v>
      </c>
      <c r="X152" t="n">
        <v>0.37</v>
      </c>
      <c r="Y152" t="n">
        <v>2</v>
      </c>
      <c r="Z152" t="n">
        <v>10</v>
      </c>
    </row>
    <row r="153">
      <c r="A153" t="n">
        <v>9</v>
      </c>
      <c r="B153" t="n">
        <v>85</v>
      </c>
      <c r="C153" t="inlineStr">
        <is>
          <t xml:space="preserve">CONCLUIDO	</t>
        </is>
      </c>
      <c r="D153" t="n">
        <v>4.7704</v>
      </c>
      <c r="E153" t="n">
        <v>20.96</v>
      </c>
      <c r="F153" t="n">
        <v>18.01</v>
      </c>
      <c r="G153" t="n">
        <v>63.58</v>
      </c>
      <c r="H153" t="n">
        <v>0.98</v>
      </c>
      <c r="I153" t="n">
        <v>17</v>
      </c>
      <c r="J153" t="n">
        <v>181.12</v>
      </c>
      <c r="K153" t="n">
        <v>51.39</v>
      </c>
      <c r="L153" t="n">
        <v>10</v>
      </c>
      <c r="M153" t="n">
        <v>15</v>
      </c>
      <c r="N153" t="n">
        <v>34.73</v>
      </c>
      <c r="O153" t="n">
        <v>22572.13</v>
      </c>
      <c r="P153" t="n">
        <v>215.72</v>
      </c>
      <c r="Q153" t="n">
        <v>576.1799999999999</v>
      </c>
      <c r="R153" t="n">
        <v>55.29</v>
      </c>
      <c r="S153" t="n">
        <v>44.12</v>
      </c>
      <c r="T153" t="n">
        <v>5236.9</v>
      </c>
      <c r="U153" t="n">
        <v>0.8</v>
      </c>
      <c r="V153" t="n">
        <v>0.87</v>
      </c>
      <c r="W153" t="n">
        <v>9.199999999999999</v>
      </c>
      <c r="X153" t="n">
        <v>0.32</v>
      </c>
      <c r="Y153" t="n">
        <v>2</v>
      </c>
      <c r="Z153" t="n">
        <v>10</v>
      </c>
    </row>
    <row r="154">
      <c r="A154" t="n">
        <v>10</v>
      </c>
      <c r="B154" t="n">
        <v>85</v>
      </c>
      <c r="C154" t="inlineStr">
        <is>
          <t xml:space="preserve">CONCLUIDO	</t>
        </is>
      </c>
      <c r="D154" t="n">
        <v>4.7961</v>
      </c>
      <c r="E154" t="n">
        <v>20.85</v>
      </c>
      <c r="F154" t="n">
        <v>17.97</v>
      </c>
      <c r="G154" t="n">
        <v>71.88</v>
      </c>
      <c r="H154" t="n">
        <v>1.07</v>
      </c>
      <c r="I154" t="n">
        <v>15</v>
      </c>
      <c r="J154" t="n">
        <v>182.62</v>
      </c>
      <c r="K154" t="n">
        <v>51.39</v>
      </c>
      <c r="L154" t="n">
        <v>11</v>
      </c>
      <c r="M154" t="n">
        <v>13</v>
      </c>
      <c r="N154" t="n">
        <v>35.22</v>
      </c>
      <c r="O154" t="n">
        <v>22756.91</v>
      </c>
      <c r="P154" t="n">
        <v>212.84</v>
      </c>
      <c r="Q154" t="n">
        <v>576.26</v>
      </c>
      <c r="R154" t="n">
        <v>53.71</v>
      </c>
      <c r="S154" t="n">
        <v>44.12</v>
      </c>
      <c r="T154" t="n">
        <v>4459.19</v>
      </c>
      <c r="U154" t="n">
        <v>0.82</v>
      </c>
      <c r="V154" t="n">
        <v>0.88</v>
      </c>
      <c r="W154" t="n">
        <v>9.199999999999999</v>
      </c>
      <c r="X154" t="n">
        <v>0.28</v>
      </c>
      <c r="Y154" t="n">
        <v>2</v>
      </c>
      <c r="Z154" t="n">
        <v>10</v>
      </c>
    </row>
    <row r="155">
      <c r="A155" t="n">
        <v>11</v>
      </c>
      <c r="B155" t="n">
        <v>85</v>
      </c>
      <c r="C155" t="inlineStr">
        <is>
          <t xml:space="preserve">CONCLUIDO	</t>
        </is>
      </c>
      <c r="D155" t="n">
        <v>4.811</v>
      </c>
      <c r="E155" t="n">
        <v>20.79</v>
      </c>
      <c r="F155" t="n">
        <v>17.94</v>
      </c>
      <c r="G155" t="n">
        <v>76.88</v>
      </c>
      <c r="H155" t="n">
        <v>1.16</v>
      </c>
      <c r="I155" t="n">
        <v>14</v>
      </c>
      <c r="J155" t="n">
        <v>184.12</v>
      </c>
      <c r="K155" t="n">
        <v>51.39</v>
      </c>
      <c r="L155" t="n">
        <v>12</v>
      </c>
      <c r="M155" t="n">
        <v>12</v>
      </c>
      <c r="N155" t="n">
        <v>35.73</v>
      </c>
      <c r="O155" t="n">
        <v>22942.24</v>
      </c>
      <c r="P155" t="n">
        <v>210.65</v>
      </c>
      <c r="Q155" t="n">
        <v>576.35</v>
      </c>
      <c r="R155" t="n">
        <v>52.62</v>
      </c>
      <c r="S155" t="n">
        <v>44.12</v>
      </c>
      <c r="T155" t="n">
        <v>3917.65</v>
      </c>
      <c r="U155" t="n">
        <v>0.84</v>
      </c>
      <c r="V155" t="n">
        <v>0.88</v>
      </c>
      <c r="W155" t="n">
        <v>9.199999999999999</v>
      </c>
      <c r="X155" t="n">
        <v>0.24</v>
      </c>
      <c r="Y155" t="n">
        <v>2</v>
      </c>
      <c r="Z155" t="n">
        <v>10</v>
      </c>
    </row>
    <row r="156">
      <c r="A156" t="n">
        <v>12</v>
      </c>
      <c r="B156" t="n">
        <v>85</v>
      </c>
      <c r="C156" t="inlineStr">
        <is>
          <t xml:space="preserve">CONCLUIDO	</t>
        </is>
      </c>
      <c r="D156" t="n">
        <v>4.8213</v>
      </c>
      <c r="E156" t="n">
        <v>20.74</v>
      </c>
      <c r="F156" t="n">
        <v>17.93</v>
      </c>
      <c r="G156" t="n">
        <v>82.75</v>
      </c>
      <c r="H156" t="n">
        <v>1.24</v>
      </c>
      <c r="I156" t="n">
        <v>13</v>
      </c>
      <c r="J156" t="n">
        <v>185.63</v>
      </c>
      <c r="K156" t="n">
        <v>51.39</v>
      </c>
      <c r="L156" t="n">
        <v>13</v>
      </c>
      <c r="M156" t="n">
        <v>11</v>
      </c>
      <c r="N156" t="n">
        <v>36.24</v>
      </c>
      <c r="O156" t="n">
        <v>23128.27</v>
      </c>
      <c r="P156" t="n">
        <v>208.33</v>
      </c>
      <c r="Q156" t="n">
        <v>576.23</v>
      </c>
      <c r="R156" t="n">
        <v>52.43</v>
      </c>
      <c r="S156" t="n">
        <v>44.12</v>
      </c>
      <c r="T156" t="n">
        <v>3829.09</v>
      </c>
      <c r="U156" t="n">
        <v>0.84</v>
      </c>
      <c r="V156" t="n">
        <v>0.88</v>
      </c>
      <c r="W156" t="n">
        <v>9.199999999999999</v>
      </c>
      <c r="X156" t="n">
        <v>0.24</v>
      </c>
      <c r="Y156" t="n">
        <v>2</v>
      </c>
      <c r="Z156" t="n">
        <v>10</v>
      </c>
    </row>
    <row r="157">
      <c r="A157" t="n">
        <v>13</v>
      </c>
      <c r="B157" t="n">
        <v>85</v>
      </c>
      <c r="C157" t="inlineStr">
        <is>
          <t xml:space="preserve">CONCLUIDO	</t>
        </is>
      </c>
      <c r="D157" t="n">
        <v>4.8333</v>
      </c>
      <c r="E157" t="n">
        <v>20.69</v>
      </c>
      <c r="F157" t="n">
        <v>17.91</v>
      </c>
      <c r="G157" t="n">
        <v>89.55</v>
      </c>
      <c r="H157" t="n">
        <v>1.33</v>
      </c>
      <c r="I157" t="n">
        <v>12</v>
      </c>
      <c r="J157" t="n">
        <v>187.14</v>
      </c>
      <c r="K157" t="n">
        <v>51.39</v>
      </c>
      <c r="L157" t="n">
        <v>14</v>
      </c>
      <c r="M157" t="n">
        <v>10</v>
      </c>
      <c r="N157" t="n">
        <v>36.75</v>
      </c>
      <c r="O157" t="n">
        <v>23314.98</v>
      </c>
      <c r="P157" t="n">
        <v>205.72</v>
      </c>
      <c r="Q157" t="n">
        <v>576.22</v>
      </c>
      <c r="R157" t="n">
        <v>51.94</v>
      </c>
      <c r="S157" t="n">
        <v>44.12</v>
      </c>
      <c r="T157" t="n">
        <v>3586.63</v>
      </c>
      <c r="U157" t="n">
        <v>0.85</v>
      </c>
      <c r="V157" t="n">
        <v>0.88</v>
      </c>
      <c r="W157" t="n">
        <v>9.199999999999999</v>
      </c>
      <c r="X157" t="n">
        <v>0.22</v>
      </c>
      <c r="Y157" t="n">
        <v>2</v>
      </c>
      <c r="Z157" t="n">
        <v>10</v>
      </c>
    </row>
    <row r="158">
      <c r="A158" t="n">
        <v>14</v>
      </c>
      <c r="B158" t="n">
        <v>85</v>
      </c>
      <c r="C158" t="inlineStr">
        <is>
          <t xml:space="preserve">CONCLUIDO	</t>
        </is>
      </c>
      <c r="D158" t="n">
        <v>4.8463</v>
      </c>
      <c r="E158" t="n">
        <v>20.63</v>
      </c>
      <c r="F158" t="n">
        <v>17.89</v>
      </c>
      <c r="G158" t="n">
        <v>97.58</v>
      </c>
      <c r="H158" t="n">
        <v>1.41</v>
      </c>
      <c r="I158" t="n">
        <v>11</v>
      </c>
      <c r="J158" t="n">
        <v>188.66</v>
      </c>
      <c r="K158" t="n">
        <v>51.39</v>
      </c>
      <c r="L158" t="n">
        <v>15</v>
      </c>
      <c r="M158" t="n">
        <v>9</v>
      </c>
      <c r="N158" t="n">
        <v>37.27</v>
      </c>
      <c r="O158" t="n">
        <v>23502.4</v>
      </c>
      <c r="P158" t="n">
        <v>203.09</v>
      </c>
      <c r="Q158" t="n">
        <v>576.17</v>
      </c>
      <c r="R158" t="n">
        <v>51.33</v>
      </c>
      <c r="S158" t="n">
        <v>44.12</v>
      </c>
      <c r="T158" t="n">
        <v>3288.48</v>
      </c>
      <c r="U158" t="n">
        <v>0.86</v>
      </c>
      <c r="V158" t="n">
        <v>0.88</v>
      </c>
      <c r="W158" t="n">
        <v>9.19</v>
      </c>
      <c r="X158" t="n">
        <v>0.2</v>
      </c>
      <c r="Y158" t="n">
        <v>2</v>
      </c>
      <c r="Z158" t="n">
        <v>10</v>
      </c>
    </row>
    <row r="159">
      <c r="A159" t="n">
        <v>15</v>
      </c>
      <c r="B159" t="n">
        <v>85</v>
      </c>
      <c r="C159" t="inlineStr">
        <is>
          <t xml:space="preserve">CONCLUIDO	</t>
        </is>
      </c>
      <c r="D159" t="n">
        <v>4.8583</v>
      </c>
      <c r="E159" t="n">
        <v>20.58</v>
      </c>
      <c r="F159" t="n">
        <v>17.87</v>
      </c>
      <c r="G159" t="n">
        <v>107.23</v>
      </c>
      <c r="H159" t="n">
        <v>1.49</v>
      </c>
      <c r="I159" t="n">
        <v>10</v>
      </c>
      <c r="J159" t="n">
        <v>190.19</v>
      </c>
      <c r="K159" t="n">
        <v>51.39</v>
      </c>
      <c r="L159" t="n">
        <v>16</v>
      </c>
      <c r="M159" t="n">
        <v>8</v>
      </c>
      <c r="N159" t="n">
        <v>37.79</v>
      </c>
      <c r="O159" t="n">
        <v>23690.52</v>
      </c>
      <c r="P159" t="n">
        <v>199.93</v>
      </c>
      <c r="Q159" t="n">
        <v>576.14</v>
      </c>
      <c r="R159" t="n">
        <v>50.7</v>
      </c>
      <c r="S159" t="n">
        <v>44.12</v>
      </c>
      <c r="T159" t="n">
        <v>2980.23</v>
      </c>
      <c r="U159" t="n">
        <v>0.87</v>
      </c>
      <c r="V159" t="n">
        <v>0.88</v>
      </c>
      <c r="W159" t="n">
        <v>9.199999999999999</v>
      </c>
      <c r="X159" t="n">
        <v>0.18</v>
      </c>
      <c r="Y159" t="n">
        <v>2</v>
      </c>
      <c r="Z159" t="n">
        <v>10</v>
      </c>
    </row>
    <row r="160">
      <c r="A160" t="n">
        <v>16</v>
      </c>
      <c r="B160" t="n">
        <v>85</v>
      </c>
      <c r="C160" t="inlineStr">
        <is>
          <t xml:space="preserve">CONCLUIDO	</t>
        </is>
      </c>
      <c r="D160" t="n">
        <v>4.8586</v>
      </c>
      <c r="E160" t="n">
        <v>20.58</v>
      </c>
      <c r="F160" t="n">
        <v>17.87</v>
      </c>
      <c r="G160" t="n">
        <v>107.22</v>
      </c>
      <c r="H160" t="n">
        <v>1.57</v>
      </c>
      <c r="I160" t="n">
        <v>10</v>
      </c>
      <c r="J160" t="n">
        <v>191.72</v>
      </c>
      <c r="K160" t="n">
        <v>51.39</v>
      </c>
      <c r="L160" t="n">
        <v>17</v>
      </c>
      <c r="M160" t="n">
        <v>8</v>
      </c>
      <c r="N160" t="n">
        <v>38.33</v>
      </c>
      <c r="O160" t="n">
        <v>23879.37</v>
      </c>
      <c r="P160" t="n">
        <v>198.94</v>
      </c>
      <c r="Q160" t="n">
        <v>576.17</v>
      </c>
      <c r="R160" t="n">
        <v>50.41</v>
      </c>
      <c r="S160" t="n">
        <v>44.12</v>
      </c>
      <c r="T160" t="n">
        <v>2835.82</v>
      </c>
      <c r="U160" t="n">
        <v>0.88</v>
      </c>
      <c r="V160" t="n">
        <v>0.88</v>
      </c>
      <c r="W160" t="n">
        <v>9.199999999999999</v>
      </c>
      <c r="X160" t="n">
        <v>0.18</v>
      </c>
      <c r="Y160" t="n">
        <v>2</v>
      </c>
      <c r="Z160" t="n">
        <v>10</v>
      </c>
    </row>
    <row r="161">
      <c r="A161" t="n">
        <v>17</v>
      </c>
      <c r="B161" t="n">
        <v>85</v>
      </c>
      <c r="C161" t="inlineStr">
        <is>
          <t xml:space="preserve">CONCLUIDO	</t>
        </is>
      </c>
      <c r="D161" t="n">
        <v>4.8699</v>
      </c>
      <c r="E161" t="n">
        <v>20.53</v>
      </c>
      <c r="F161" t="n">
        <v>17.86</v>
      </c>
      <c r="G161" t="n">
        <v>119.05</v>
      </c>
      <c r="H161" t="n">
        <v>1.65</v>
      </c>
      <c r="I161" t="n">
        <v>9</v>
      </c>
      <c r="J161" t="n">
        <v>193.26</v>
      </c>
      <c r="K161" t="n">
        <v>51.39</v>
      </c>
      <c r="L161" t="n">
        <v>18</v>
      </c>
      <c r="M161" t="n">
        <v>7</v>
      </c>
      <c r="N161" t="n">
        <v>38.86</v>
      </c>
      <c r="O161" t="n">
        <v>24068.93</v>
      </c>
      <c r="P161" t="n">
        <v>195.55</v>
      </c>
      <c r="Q161" t="n">
        <v>576.14</v>
      </c>
      <c r="R161" t="n">
        <v>50.26</v>
      </c>
      <c r="S161" t="n">
        <v>44.12</v>
      </c>
      <c r="T161" t="n">
        <v>2765.57</v>
      </c>
      <c r="U161" t="n">
        <v>0.88</v>
      </c>
      <c r="V161" t="n">
        <v>0.88</v>
      </c>
      <c r="W161" t="n">
        <v>9.19</v>
      </c>
      <c r="X161" t="n">
        <v>0.17</v>
      </c>
      <c r="Y161" t="n">
        <v>2</v>
      </c>
      <c r="Z161" t="n">
        <v>10</v>
      </c>
    </row>
    <row r="162">
      <c r="A162" t="n">
        <v>18</v>
      </c>
      <c r="B162" t="n">
        <v>85</v>
      </c>
      <c r="C162" t="inlineStr">
        <is>
          <t xml:space="preserve">CONCLUIDO	</t>
        </is>
      </c>
      <c r="D162" t="n">
        <v>4.8686</v>
      </c>
      <c r="E162" t="n">
        <v>20.54</v>
      </c>
      <c r="F162" t="n">
        <v>17.86</v>
      </c>
      <c r="G162" t="n">
        <v>119.08</v>
      </c>
      <c r="H162" t="n">
        <v>1.73</v>
      </c>
      <c r="I162" t="n">
        <v>9</v>
      </c>
      <c r="J162" t="n">
        <v>194.8</v>
      </c>
      <c r="K162" t="n">
        <v>51.39</v>
      </c>
      <c r="L162" t="n">
        <v>19</v>
      </c>
      <c r="M162" t="n">
        <v>7</v>
      </c>
      <c r="N162" t="n">
        <v>39.41</v>
      </c>
      <c r="O162" t="n">
        <v>24259.23</v>
      </c>
      <c r="P162" t="n">
        <v>193.51</v>
      </c>
      <c r="Q162" t="n">
        <v>576.2</v>
      </c>
      <c r="R162" t="n">
        <v>50.37</v>
      </c>
      <c r="S162" t="n">
        <v>44.12</v>
      </c>
      <c r="T162" t="n">
        <v>2818.29</v>
      </c>
      <c r="U162" t="n">
        <v>0.88</v>
      </c>
      <c r="V162" t="n">
        <v>0.88</v>
      </c>
      <c r="W162" t="n">
        <v>9.199999999999999</v>
      </c>
      <c r="X162" t="n">
        <v>0.17</v>
      </c>
      <c r="Y162" t="n">
        <v>2</v>
      </c>
      <c r="Z162" t="n">
        <v>10</v>
      </c>
    </row>
    <row r="163">
      <c r="A163" t="n">
        <v>19</v>
      </c>
      <c r="B163" t="n">
        <v>85</v>
      </c>
      <c r="C163" t="inlineStr">
        <is>
          <t xml:space="preserve">CONCLUIDO	</t>
        </is>
      </c>
      <c r="D163" t="n">
        <v>4.8837</v>
      </c>
      <c r="E163" t="n">
        <v>20.48</v>
      </c>
      <c r="F163" t="n">
        <v>17.83</v>
      </c>
      <c r="G163" t="n">
        <v>133.74</v>
      </c>
      <c r="H163" t="n">
        <v>1.81</v>
      </c>
      <c r="I163" t="n">
        <v>8</v>
      </c>
      <c r="J163" t="n">
        <v>196.35</v>
      </c>
      <c r="K163" t="n">
        <v>51.39</v>
      </c>
      <c r="L163" t="n">
        <v>20</v>
      </c>
      <c r="M163" t="n">
        <v>2</v>
      </c>
      <c r="N163" t="n">
        <v>39.96</v>
      </c>
      <c r="O163" t="n">
        <v>24450.27</v>
      </c>
      <c r="P163" t="n">
        <v>191.3</v>
      </c>
      <c r="Q163" t="n">
        <v>576.2</v>
      </c>
      <c r="R163" t="n">
        <v>49.26</v>
      </c>
      <c r="S163" t="n">
        <v>44.12</v>
      </c>
      <c r="T163" t="n">
        <v>2269.59</v>
      </c>
      <c r="U163" t="n">
        <v>0.9</v>
      </c>
      <c r="V163" t="n">
        <v>0.88</v>
      </c>
      <c r="W163" t="n">
        <v>9.199999999999999</v>
      </c>
      <c r="X163" t="n">
        <v>0.14</v>
      </c>
      <c r="Y163" t="n">
        <v>2</v>
      </c>
      <c r="Z163" t="n">
        <v>10</v>
      </c>
    </row>
    <row r="164">
      <c r="A164" t="n">
        <v>20</v>
      </c>
      <c r="B164" t="n">
        <v>85</v>
      </c>
      <c r="C164" t="inlineStr">
        <is>
          <t xml:space="preserve">CONCLUIDO	</t>
        </is>
      </c>
      <c r="D164" t="n">
        <v>4.8828</v>
      </c>
      <c r="E164" t="n">
        <v>20.48</v>
      </c>
      <c r="F164" t="n">
        <v>17.84</v>
      </c>
      <c r="G164" t="n">
        <v>133.77</v>
      </c>
      <c r="H164" t="n">
        <v>1.88</v>
      </c>
      <c r="I164" t="n">
        <v>8</v>
      </c>
      <c r="J164" t="n">
        <v>197.9</v>
      </c>
      <c r="K164" t="n">
        <v>51.39</v>
      </c>
      <c r="L164" t="n">
        <v>21</v>
      </c>
      <c r="M164" t="n">
        <v>0</v>
      </c>
      <c r="N164" t="n">
        <v>40.51</v>
      </c>
      <c r="O164" t="n">
        <v>24642.07</v>
      </c>
      <c r="P164" t="n">
        <v>192.64</v>
      </c>
      <c r="Q164" t="n">
        <v>576.21</v>
      </c>
      <c r="R164" t="n">
        <v>49.31</v>
      </c>
      <c r="S164" t="n">
        <v>44.12</v>
      </c>
      <c r="T164" t="n">
        <v>2291.59</v>
      </c>
      <c r="U164" t="n">
        <v>0.89</v>
      </c>
      <c r="V164" t="n">
        <v>0.88</v>
      </c>
      <c r="W164" t="n">
        <v>9.199999999999999</v>
      </c>
      <c r="X164" t="n">
        <v>0.14</v>
      </c>
      <c r="Y164" t="n">
        <v>2</v>
      </c>
      <c r="Z164" t="n">
        <v>10</v>
      </c>
    </row>
    <row r="165">
      <c r="A165" t="n">
        <v>0</v>
      </c>
      <c r="B165" t="n">
        <v>20</v>
      </c>
      <c r="C165" t="inlineStr">
        <is>
          <t xml:space="preserve">CONCLUIDO	</t>
        </is>
      </c>
      <c r="D165" t="n">
        <v>4.5597</v>
      </c>
      <c r="E165" t="n">
        <v>21.93</v>
      </c>
      <c r="F165" t="n">
        <v>19.24</v>
      </c>
      <c r="G165" t="n">
        <v>14.99</v>
      </c>
      <c r="H165" t="n">
        <v>0.34</v>
      </c>
      <c r="I165" t="n">
        <v>77</v>
      </c>
      <c r="J165" t="n">
        <v>51.33</v>
      </c>
      <c r="K165" t="n">
        <v>24.83</v>
      </c>
      <c r="L165" t="n">
        <v>1</v>
      </c>
      <c r="M165" t="n">
        <v>75</v>
      </c>
      <c r="N165" t="n">
        <v>5.51</v>
      </c>
      <c r="O165" t="n">
        <v>6564.78</v>
      </c>
      <c r="P165" t="n">
        <v>105.63</v>
      </c>
      <c r="Q165" t="n">
        <v>577.14</v>
      </c>
      <c r="R165" t="n">
        <v>92.81</v>
      </c>
      <c r="S165" t="n">
        <v>44.12</v>
      </c>
      <c r="T165" t="n">
        <v>23698</v>
      </c>
      <c r="U165" t="n">
        <v>0.48</v>
      </c>
      <c r="V165" t="n">
        <v>0.82</v>
      </c>
      <c r="W165" t="n">
        <v>9.31</v>
      </c>
      <c r="X165" t="n">
        <v>1.54</v>
      </c>
      <c r="Y165" t="n">
        <v>2</v>
      </c>
      <c r="Z165" t="n">
        <v>10</v>
      </c>
    </row>
    <row r="166">
      <c r="A166" t="n">
        <v>1</v>
      </c>
      <c r="B166" t="n">
        <v>20</v>
      </c>
      <c r="C166" t="inlineStr">
        <is>
          <t xml:space="preserve">CONCLUIDO	</t>
        </is>
      </c>
      <c r="D166" t="n">
        <v>4.8728</v>
      </c>
      <c r="E166" t="n">
        <v>20.52</v>
      </c>
      <c r="F166" t="n">
        <v>18.36</v>
      </c>
      <c r="G166" t="n">
        <v>32.4</v>
      </c>
      <c r="H166" t="n">
        <v>0.66</v>
      </c>
      <c r="I166" t="n">
        <v>34</v>
      </c>
      <c r="J166" t="n">
        <v>52.47</v>
      </c>
      <c r="K166" t="n">
        <v>24.83</v>
      </c>
      <c r="L166" t="n">
        <v>2</v>
      </c>
      <c r="M166" t="n">
        <v>31</v>
      </c>
      <c r="N166" t="n">
        <v>5.64</v>
      </c>
      <c r="O166" t="n">
        <v>6705.1</v>
      </c>
      <c r="P166" t="n">
        <v>91.42</v>
      </c>
      <c r="Q166" t="n">
        <v>576.51</v>
      </c>
      <c r="R166" t="n">
        <v>65.52</v>
      </c>
      <c r="S166" t="n">
        <v>44.12</v>
      </c>
      <c r="T166" t="n">
        <v>10268.37</v>
      </c>
      <c r="U166" t="n">
        <v>0.67</v>
      </c>
      <c r="V166" t="n">
        <v>0.86</v>
      </c>
      <c r="W166" t="n">
        <v>9.24</v>
      </c>
      <c r="X166" t="n">
        <v>0.66</v>
      </c>
      <c r="Y166" t="n">
        <v>2</v>
      </c>
      <c r="Z166" t="n">
        <v>10</v>
      </c>
    </row>
    <row r="167">
      <c r="A167" t="n">
        <v>2</v>
      </c>
      <c r="B167" t="n">
        <v>20</v>
      </c>
      <c r="C167" t="inlineStr">
        <is>
          <t xml:space="preserve">CONCLUIDO	</t>
        </is>
      </c>
      <c r="D167" t="n">
        <v>4.8936</v>
      </c>
      <c r="E167" t="n">
        <v>20.43</v>
      </c>
      <c r="F167" t="n">
        <v>18.32</v>
      </c>
      <c r="G167" t="n">
        <v>36.64</v>
      </c>
      <c r="H167" t="n">
        <v>0.97</v>
      </c>
      <c r="I167" t="n">
        <v>30</v>
      </c>
      <c r="J167" t="n">
        <v>53.61</v>
      </c>
      <c r="K167" t="n">
        <v>24.83</v>
      </c>
      <c r="L167" t="n">
        <v>3</v>
      </c>
      <c r="M167" t="n">
        <v>0</v>
      </c>
      <c r="N167" t="n">
        <v>5.78</v>
      </c>
      <c r="O167" t="n">
        <v>6845.59</v>
      </c>
      <c r="P167" t="n">
        <v>90.75</v>
      </c>
      <c r="Q167" t="n">
        <v>576.66</v>
      </c>
      <c r="R167" t="n">
        <v>63.45</v>
      </c>
      <c r="S167" t="n">
        <v>44.12</v>
      </c>
      <c r="T167" t="n">
        <v>9252.17</v>
      </c>
      <c r="U167" t="n">
        <v>0.7</v>
      </c>
      <c r="V167" t="n">
        <v>0.86</v>
      </c>
      <c r="W167" t="n">
        <v>9.26</v>
      </c>
      <c r="X167" t="n">
        <v>0.62</v>
      </c>
      <c r="Y167" t="n">
        <v>2</v>
      </c>
      <c r="Z167" t="n">
        <v>10</v>
      </c>
    </row>
    <row r="168">
      <c r="A168" t="n">
        <v>0</v>
      </c>
      <c r="B168" t="n">
        <v>65</v>
      </c>
      <c r="C168" t="inlineStr">
        <is>
          <t xml:space="preserve">CONCLUIDO	</t>
        </is>
      </c>
      <c r="D168" t="n">
        <v>3.5748</v>
      </c>
      <c r="E168" t="n">
        <v>27.97</v>
      </c>
      <c r="F168" t="n">
        <v>21.17</v>
      </c>
      <c r="G168" t="n">
        <v>7.47</v>
      </c>
      <c r="H168" t="n">
        <v>0.13</v>
      </c>
      <c r="I168" t="n">
        <v>170</v>
      </c>
      <c r="J168" t="n">
        <v>133.21</v>
      </c>
      <c r="K168" t="n">
        <v>46.47</v>
      </c>
      <c r="L168" t="n">
        <v>1</v>
      </c>
      <c r="M168" t="n">
        <v>168</v>
      </c>
      <c r="N168" t="n">
        <v>20.75</v>
      </c>
      <c r="O168" t="n">
        <v>16663.42</v>
      </c>
      <c r="P168" t="n">
        <v>235.54</v>
      </c>
      <c r="Q168" t="n">
        <v>578.1900000000001</v>
      </c>
      <c r="R168" t="n">
        <v>152.39</v>
      </c>
      <c r="S168" t="n">
        <v>44.12</v>
      </c>
      <c r="T168" t="n">
        <v>53025.94</v>
      </c>
      <c r="U168" t="n">
        <v>0.29</v>
      </c>
      <c r="V168" t="n">
        <v>0.74</v>
      </c>
      <c r="W168" t="n">
        <v>9.460000000000001</v>
      </c>
      <c r="X168" t="n">
        <v>3.45</v>
      </c>
      <c r="Y168" t="n">
        <v>2</v>
      </c>
      <c r="Z168" t="n">
        <v>10</v>
      </c>
    </row>
    <row r="169">
      <c r="A169" t="n">
        <v>1</v>
      </c>
      <c r="B169" t="n">
        <v>65</v>
      </c>
      <c r="C169" t="inlineStr">
        <is>
          <t xml:space="preserve">CONCLUIDO	</t>
        </is>
      </c>
      <c r="D169" t="n">
        <v>4.2557</v>
      </c>
      <c r="E169" t="n">
        <v>23.5</v>
      </c>
      <c r="F169" t="n">
        <v>19.22</v>
      </c>
      <c r="G169" t="n">
        <v>14.98</v>
      </c>
      <c r="H169" t="n">
        <v>0.26</v>
      </c>
      <c r="I169" t="n">
        <v>77</v>
      </c>
      <c r="J169" t="n">
        <v>134.55</v>
      </c>
      <c r="K169" t="n">
        <v>46.47</v>
      </c>
      <c r="L169" t="n">
        <v>2</v>
      </c>
      <c r="M169" t="n">
        <v>75</v>
      </c>
      <c r="N169" t="n">
        <v>21.09</v>
      </c>
      <c r="O169" t="n">
        <v>16828.84</v>
      </c>
      <c r="P169" t="n">
        <v>211.58</v>
      </c>
      <c r="Q169" t="n">
        <v>576.96</v>
      </c>
      <c r="R169" t="n">
        <v>92.47</v>
      </c>
      <c r="S169" t="n">
        <v>44.12</v>
      </c>
      <c r="T169" t="n">
        <v>23529.65</v>
      </c>
      <c r="U169" t="n">
        <v>0.48</v>
      </c>
      <c r="V169" t="n">
        <v>0.82</v>
      </c>
      <c r="W169" t="n">
        <v>9.300000000000001</v>
      </c>
      <c r="X169" t="n">
        <v>1.52</v>
      </c>
      <c r="Y169" t="n">
        <v>2</v>
      </c>
      <c r="Z169" t="n">
        <v>10</v>
      </c>
    </row>
    <row r="170">
      <c r="A170" t="n">
        <v>2</v>
      </c>
      <c r="B170" t="n">
        <v>65</v>
      </c>
      <c r="C170" t="inlineStr">
        <is>
          <t xml:space="preserve">CONCLUIDO	</t>
        </is>
      </c>
      <c r="D170" t="n">
        <v>4.4971</v>
      </c>
      <c r="E170" t="n">
        <v>22.24</v>
      </c>
      <c r="F170" t="n">
        <v>18.7</v>
      </c>
      <c r="G170" t="n">
        <v>22.43</v>
      </c>
      <c r="H170" t="n">
        <v>0.39</v>
      </c>
      <c r="I170" t="n">
        <v>50</v>
      </c>
      <c r="J170" t="n">
        <v>135.9</v>
      </c>
      <c r="K170" t="n">
        <v>46.47</v>
      </c>
      <c r="L170" t="n">
        <v>3</v>
      </c>
      <c r="M170" t="n">
        <v>48</v>
      </c>
      <c r="N170" t="n">
        <v>21.43</v>
      </c>
      <c r="O170" t="n">
        <v>16994.64</v>
      </c>
      <c r="P170" t="n">
        <v>203.05</v>
      </c>
      <c r="Q170" t="n">
        <v>576.63</v>
      </c>
      <c r="R170" t="n">
        <v>76.06999999999999</v>
      </c>
      <c r="S170" t="n">
        <v>44.12</v>
      </c>
      <c r="T170" t="n">
        <v>15461.54</v>
      </c>
      <c r="U170" t="n">
        <v>0.58</v>
      </c>
      <c r="V170" t="n">
        <v>0.84</v>
      </c>
      <c r="W170" t="n">
        <v>9.26</v>
      </c>
      <c r="X170" t="n">
        <v>0.99</v>
      </c>
      <c r="Y170" t="n">
        <v>2</v>
      </c>
      <c r="Z170" t="n">
        <v>10</v>
      </c>
    </row>
    <row r="171">
      <c r="A171" t="n">
        <v>3</v>
      </c>
      <c r="B171" t="n">
        <v>65</v>
      </c>
      <c r="C171" t="inlineStr">
        <is>
          <t xml:space="preserve">CONCLUIDO	</t>
        </is>
      </c>
      <c r="D171" t="n">
        <v>4.6274</v>
      </c>
      <c r="E171" t="n">
        <v>21.61</v>
      </c>
      <c r="F171" t="n">
        <v>18.42</v>
      </c>
      <c r="G171" t="n">
        <v>29.88</v>
      </c>
      <c r="H171" t="n">
        <v>0.52</v>
      </c>
      <c r="I171" t="n">
        <v>37</v>
      </c>
      <c r="J171" t="n">
        <v>137.25</v>
      </c>
      <c r="K171" t="n">
        <v>46.47</v>
      </c>
      <c r="L171" t="n">
        <v>4</v>
      </c>
      <c r="M171" t="n">
        <v>35</v>
      </c>
      <c r="N171" t="n">
        <v>21.78</v>
      </c>
      <c r="O171" t="n">
        <v>17160.92</v>
      </c>
      <c r="P171" t="n">
        <v>197.35</v>
      </c>
      <c r="Q171" t="n">
        <v>576.42</v>
      </c>
      <c r="R171" t="n">
        <v>67.72</v>
      </c>
      <c r="S171" t="n">
        <v>44.12</v>
      </c>
      <c r="T171" t="n">
        <v>11353.72</v>
      </c>
      <c r="U171" t="n">
        <v>0.65</v>
      </c>
      <c r="V171" t="n">
        <v>0.85</v>
      </c>
      <c r="W171" t="n">
        <v>9.24</v>
      </c>
      <c r="X171" t="n">
        <v>0.72</v>
      </c>
      <c r="Y171" t="n">
        <v>2</v>
      </c>
      <c r="Z171" t="n">
        <v>10</v>
      </c>
    </row>
    <row r="172">
      <c r="A172" t="n">
        <v>4</v>
      </c>
      <c r="B172" t="n">
        <v>65</v>
      </c>
      <c r="C172" t="inlineStr">
        <is>
          <t xml:space="preserve">CONCLUIDO	</t>
        </is>
      </c>
      <c r="D172" t="n">
        <v>4.7144</v>
      </c>
      <c r="E172" t="n">
        <v>21.21</v>
      </c>
      <c r="F172" t="n">
        <v>18.24</v>
      </c>
      <c r="G172" t="n">
        <v>37.74</v>
      </c>
      <c r="H172" t="n">
        <v>0.64</v>
      </c>
      <c r="I172" t="n">
        <v>29</v>
      </c>
      <c r="J172" t="n">
        <v>138.6</v>
      </c>
      <c r="K172" t="n">
        <v>46.47</v>
      </c>
      <c r="L172" t="n">
        <v>5</v>
      </c>
      <c r="M172" t="n">
        <v>27</v>
      </c>
      <c r="N172" t="n">
        <v>22.13</v>
      </c>
      <c r="O172" t="n">
        <v>17327.69</v>
      </c>
      <c r="P172" t="n">
        <v>192.69</v>
      </c>
      <c r="Q172" t="n">
        <v>576.41</v>
      </c>
      <c r="R172" t="n">
        <v>61.82</v>
      </c>
      <c r="S172" t="n">
        <v>44.12</v>
      </c>
      <c r="T172" t="n">
        <v>8446.18</v>
      </c>
      <c r="U172" t="n">
        <v>0.71</v>
      </c>
      <c r="V172" t="n">
        <v>0.86</v>
      </c>
      <c r="W172" t="n">
        <v>9.23</v>
      </c>
      <c r="X172" t="n">
        <v>0.55</v>
      </c>
      <c r="Y172" t="n">
        <v>2</v>
      </c>
      <c r="Z172" t="n">
        <v>10</v>
      </c>
    </row>
    <row r="173">
      <c r="A173" t="n">
        <v>5</v>
      </c>
      <c r="B173" t="n">
        <v>65</v>
      </c>
      <c r="C173" t="inlineStr">
        <is>
          <t xml:space="preserve">CONCLUIDO	</t>
        </is>
      </c>
      <c r="D173" t="n">
        <v>4.7637</v>
      </c>
      <c r="E173" t="n">
        <v>20.99</v>
      </c>
      <c r="F173" t="n">
        <v>18.16</v>
      </c>
      <c r="G173" t="n">
        <v>45.4</v>
      </c>
      <c r="H173" t="n">
        <v>0.76</v>
      </c>
      <c r="I173" t="n">
        <v>24</v>
      </c>
      <c r="J173" t="n">
        <v>139.95</v>
      </c>
      <c r="K173" t="n">
        <v>46.47</v>
      </c>
      <c r="L173" t="n">
        <v>6</v>
      </c>
      <c r="M173" t="n">
        <v>22</v>
      </c>
      <c r="N173" t="n">
        <v>22.49</v>
      </c>
      <c r="O173" t="n">
        <v>17494.97</v>
      </c>
      <c r="P173" t="n">
        <v>188.91</v>
      </c>
      <c r="Q173" t="n">
        <v>576.35</v>
      </c>
      <c r="R173" t="n">
        <v>59.64</v>
      </c>
      <c r="S173" t="n">
        <v>44.12</v>
      </c>
      <c r="T173" t="n">
        <v>7380.01</v>
      </c>
      <c r="U173" t="n">
        <v>0.74</v>
      </c>
      <c r="V173" t="n">
        <v>0.87</v>
      </c>
      <c r="W173" t="n">
        <v>9.220000000000001</v>
      </c>
      <c r="X173" t="n">
        <v>0.46</v>
      </c>
      <c r="Y173" t="n">
        <v>2</v>
      </c>
      <c r="Z173" t="n">
        <v>10</v>
      </c>
    </row>
    <row r="174">
      <c r="A174" t="n">
        <v>6</v>
      </c>
      <c r="B174" t="n">
        <v>65</v>
      </c>
      <c r="C174" t="inlineStr">
        <is>
          <t xml:space="preserve">CONCLUIDO	</t>
        </is>
      </c>
      <c r="D174" t="n">
        <v>4.8066</v>
      </c>
      <c r="E174" t="n">
        <v>20.8</v>
      </c>
      <c r="F174" t="n">
        <v>18.08</v>
      </c>
      <c r="G174" t="n">
        <v>54.24</v>
      </c>
      <c r="H174" t="n">
        <v>0.88</v>
      </c>
      <c r="I174" t="n">
        <v>20</v>
      </c>
      <c r="J174" t="n">
        <v>141.31</v>
      </c>
      <c r="K174" t="n">
        <v>46.47</v>
      </c>
      <c r="L174" t="n">
        <v>7</v>
      </c>
      <c r="M174" t="n">
        <v>18</v>
      </c>
      <c r="N174" t="n">
        <v>22.85</v>
      </c>
      <c r="O174" t="n">
        <v>17662.75</v>
      </c>
      <c r="P174" t="n">
        <v>185</v>
      </c>
      <c r="Q174" t="n">
        <v>576.25</v>
      </c>
      <c r="R174" t="n">
        <v>56.93</v>
      </c>
      <c r="S174" t="n">
        <v>44.12</v>
      </c>
      <c r="T174" t="n">
        <v>6043.2</v>
      </c>
      <c r="U174" t="n">
        <v>0.77</v>
      </c>
      <c r="V174" t="n">
        <v>0.87</v>
      </c>
      <c r="W174" t="n">
        <v>9.220000000000001</v>
      </c>
      <c r="X174" t="n">
        <v>0.39</v>
      </c>
      <c r="Y174" t="n">
        <v>2</v>
      </c>
      <c r="Z174" t="n">
        <v>10</v>
      </c>
    </row>
    <row r="175">
      <c r="A175" t="n">
        <v>7</v>
      </c>
      <c r="B175" t="n">
        <v>65</v>
      </c>
      <c r="C175" t="inlineStr">
        <is>
          <t xml:space="preserve">CONCLUIDO	</t>
        </is>
      </c>
      <c r="D175" t="n">
        <v>4.831</v>
      </c>
      <c r="E175" t="n">
        <v>20.7</v>
      </c>
      <c r="F175" t="n">
        <v>18.03</v>
      </c>
      <c r="G175" t="n">
        <v>60.1</v>
      </c>
      <c r="H175" t="n">
        <v>0.99</v>
      </c>
      <c r="I175" t="n">
        <v>18</v>
      </c>
      <c r="J175" t="n">
        <v>142.68</v>
      </c>
      <c r="K175" t="n">
        <v>46.47</v>
      </c>
      <c r="L175" t="n">
        <v>8</v>
      </c>
      <c r="M175" t="n">
        <v>16</v>
      </c>
      <c r="N175" t="n">
        <v>23.21</v>
      </c>
      <c r="O175" t="n">
        <v>17831.04</v>
      </c>
      <c r="P175" t="n">
        <v>181.42</v>
      </c>
      <c r="Q175" t="n">
        <v>576.3</v>
      </c>
      <c r="R175" t="n">
        <v>55.53</v>
      </c>
      <c r="S175" t="n">
        <v>44.12</v>
      </c>
      <c r="T175" t="n">
        <v>5355.38</v>
      </c>
      <c r="U175" t="n">
        <v>0.79</v>
      </c>
      <c r="V175" t="n">
        <v>0.87</v>
      </c>
      <c r="W175" t="n">
        <v>9.210000000000001</v>
      </c>
      <c r="X175" t="n">
        <v>0.34</v>
      </c>
      <c r="Y175" t="n">
        <v>2</v>
      </c>
      <c r="Z175" t="n">
        <v>10</v>
      </c>
    </row>
    <row r="176">
      <c r="A176" t="n">
        <v>8</v>
      </c>
      <c r="B176" t="n">
        <v>65</v>
      </c>
      <c r="C176" t="inlineStr">
        <is>
          <t xml:space="preserve">CONCLUIDO	</t>
        </is>
      </c>
      <c r="D176" t="n">
        <v>4.8477</v>
      </c>
      <c r="E176" t="n">
        <v>20.63</v>
      </c>
      <c r="F176" t="n">
        <v>18.01</v>
      </c>
      <c r="G176" t="n">
        <v>67.55</v>
      </c>
      <c r="H176" t="n">
        <v>1.11</v>
      </c>
      <c r="I176" t="n">
        <v>16</v>
      </c>
      <c r="J176" t="n">
        <v>144.05</v>
      </c>
      <c r="K176" t="n">
        <v>46.47</v>
      </c>
      <c r="L176" t="n">
        <v>9</v>
      </c>
      <c r="M176" t="n">
        <v>14</v>
      </c>
      <c r="N176" t="n">
        <v>23.58</v>
      </c>
      <c r="O176" t="n">
        <v>17999.83</v>
      </c>
      <c r="P176" t="n">
        <v>177.97</v>
      </c>
      <c r="Q176" t="n">
        <v>576.23</v>
      </c>
      <c r="R176" t="n">
        <v>55.12</v>
      </c>
      <c r="S176" t="n">
        <v>44.12</v>
      </c>
      <c r="T176" t="n">
        <v>5158.5</v>
      </c>
      <c r="U176" t="n">
        <v>0.8</v>
      </c>
      <c r="V176" t="n">
        <v>0.87</v>
      </c>
      <c r="W176" t="n">
        <v>9.199999999999999</v>
      </c>
      <c r="X176" t="n">
        <v>0.32</v>
      </c>
      <c r="Y176" t="n">
        <v>2</v>
      </c>
      <c r="Z176" t="n">
        <v>10</v>
      </c>
    </row>
    <row r="177">
      <c r="A177" t="n">
        <v>9</v>
      </c>
      <c r="B177" t="n">
        <v>65</v>
      </c>
      <c r="C177" t="inlineStr">
        <is>
          <t xml:space="preserve">CONCLUIDO	</t>
        </is>
      </c>
      <c r="D177" t="n">
        <v>4.879</v>
      </c>
      <c r="E177" t="n">
        <v>20.5</v>
      </c>
      <c r="F177" t="n">
        <v>17.93</v>
      </c>
      <c r="G177" t="n">
        <v>76.86</v>
      </c>
      <c r="H177" t="n">
        <v>1.22</v>
      </c>
      <c r="I177" t="n">
        <v>14</v>
      </c>
      <c r="J177" t="n">
        <v>145.42</v>
      </c>
      <c r="K177" t="n">
        <v>46.47</v>
      </c>
      <c r="L177" t="n">
        <v>10</v>
      </c>
      <c r="M177" t="n">
        <v>12</v>
      </c>
      <c r="N177" t="n">
        <v>23.95</v>
      </c>
      <c r="O177" t="n">
        <v>18169.15</v>
      </c>
      <c r="P177" t="n">
        <v>174.62</v>
      </c>
      <c r="Q177" t="n">
        <v>576.26</v>
      </c>
      <c r="R177" t="n">
        <v>52.68</v>
      </c>
      <c r="S177" t="n">
        <v>44.12</v>
      </c>
      <c r="T177" t="n">
        <v>3946.77</v>
      </c>
      <c r="U177" t="n">
        <v>0.84</v>
      </c>
      <c r="V177" t="n">
        <v>0.88</v>
      </c>
      <c r="W177" t="n">
        <v>9.199999999999999</v>
      </c>
      <c r="X177" t="n">
        <v>0.24</v>
      </c>
      <c r="Y177" t="n">
        <v>2</v>
      </c>
      <c r="Z177" t="n">
        <v>10</v>
      </c>
    </row>
    <row r="178">
      <c r="A178" t="n">
        <v>10</v>
      </c>
      <c r="B178" t="n">
        <v>65</v>
      </c>
      <c r="C178" t="inlineStr">
        <is>
          <t xml:space="preserve">CONCLUIDO	</t>
        </is>
      </c>
      <c r="D178" t="n">
        <v>4.8865</v>
      </c>
      <c r="E178" t="n">
        <v>20.46</v>
      </c>
      <c r="F178" t="n">
        <v>17.93</v>
      </c>
      <c r="G178" t="n">
        <v>82.76000000000001</v>
      </c>
      <c r="H178" t="n">
        <v>1.33</v>
      </c>
      <c r="I178" t="n">
        <v>13</v>
      </c>
      <c r="J178" t="n">
        <v>146.8</v>
      </c>
      <c r="K178" t="n">
        <v>46.47</v>
      </c>
      <c r="L178" t="n">
        <v>11</v>
      </c>
      <c r="M178" t="n">
        <v>11</v>
      </c>
      <c r="N178" t="n">
        <v>24.33</v>
      </c>
      <c r="O178" t="n">
        <v>18338.99</v>
      </c>
      <c r="P178" t="n">
        <v>170.54</v>
      </c>
      <c r="Q178" t="n">
        <v>576.16</v>
      </c>
      <c r="R178" t="n">
        <v>52.46</v>
      </c>
      <c r="S178" t="n">
        <v>44.12</v>
      </c>
      <c r="T178" t="n">
        <v>3844.98</v>
      </c>
      <c r="U178" t="n">
        <v>0.84</v>
      </c>
      <c r="V178" t="n">
        <v>0.88</v>
      </c>
      <c r="W178" t="n">
        <v>9.199999999999999</v>
      </c>
      <c r="X178" t="n">
        <v>0.24</v>
      </c>
      <c r="Y178" t="n">
        <v>2</v>
      </c>
      <c r="Z178" t="n">
        <v>10</v>
      </c>
    </row>
    <row r="179">
      <c r="A179" t="n">
        <v>11</v>
      </c>
      <c r="B179" t="n">
        <v>65</v>
      </c>
      <c r="C179" t="inlineStr">
        <is>
          <t xml:space="preserve">CONCLUIDO	</t>
        </is>
      </c>
      <c r="D179" t="n">
        <v>4.9084</v>
      </c>
      <c r="E179" t="n">
        <v>20.37</v>
      </c>
      <c r="F179" t="n">
        <v>17.89</v>
      </c>
      <c r="G179" t="n">
        <v>97.59999999999999</v>
      </c>
      <c r="H179" t="n">
        <v>1.43</v>
      </c>
      <c r="I179" t="n">
        <v>11</v>
      </c>
      <c r="J179" t="n">
        <v>148.18</v>
      </c>
      <c r="K179" t="n">
        <v>46.47</v>
      </c>
      <c r="L179" t="n">
        <v>12</v>
      </c>
      <c r="M179" t="n">
        <v>9</v>
      </c>
      <c r="N179" t="n">
        <v>24.71</v>
      </c>
      <c r="O179" t="n">
        <v>18509.36</v>
      </c>
      <c r="P179" t="n">
        <v>166.81</v>
      </c>
      <c r="Q179" t="n">
        <v>576.21</v>
      </c>
      <c r="R179" t="n">
        <v>51.13</v>
      </c>
      <c r="S179" t="n">
        <v>44.12</v>
      </c>
      <c r="T179" t="n">
        <v>3189.48</v>
      </c>
      <c r="U179" t="n">
        <v>0.86</v>
      </c>
      <c r="V179" t="n">
        <v>0.88</v>
      </c>
      <c r="W179" t="n">
        <v>9.199999999999999</v>
      </c>
      <c r="X179" t="n">
        <v>0.2</v>
      </c>
      <c r="Y179" t="n">
        <v>2</v>
      </c>
      <c r="Z179" t="n">
        <v>10</v>
      </c>
    </row>
    <row r="180">
      <c r="A180" t="n">
        <v>12</v>
      </c>
      <c r="B180" t="n">
        <v>65</v>
      </c>
      <c r="C180" t="inlineStr">
        <is>
          <t xml:space="preserve">CONCLUIDO	</t>
        </is>
      </c>
      <c r="D180" t="n">
        <v>4.9063</v>
      </c>
      <c r="E180" t="n">
        <v>20.38</v>
      </c>
      <c r="F180" t="n">
        <v>17.9</v>
      </c>
      <c r="G180" t="n">
        <v>97.65000000000001</v>
      </c>
      <c r="H180" t="n">
        <v>1.54</v>
      </c>
      <c r="I180" t="n">
        <v>11</v>
      </c>
      <c r="J180" t="n">
        <v>149.56</v>
      </c>
      <c r="K180" t="n">
        <v>46.47</v>
      </c>
      <c r="L180" t="n">
        <v>13</v>
      </c>
      <c r="M180" t="n">
        <v>5</v>
      </c>
      <c r="N180" t="n">
        <v>25.1</v>
      </c>
      <c r="O180" t="n">
        <v>18680.25</v>
      </c>
      <c r="P180" t="n">
        <v>163.23</v>
      </c>
      <c r="Q180" t="n">
        <v>576.22</v>
      </c>
      <c r="R180" t="n">
        <v>51.45</v>
      </c>
      <c r="S180" t="n">
        <v>44.12</v>
      </c>
      <c r="T180" t="n">
        <v>3348.76</v>
      </c>
      <c r="U180" t="n">
        <v>0.86</v>
      </c>
      <c r="V180" t="n">
        <v>0.88</v>
      </c>
      <c r="W180" t="n">
        <v>9.199999999999999</v>
      </c>
      <c r="X180" t="n">
        <v>0.21</v>
      </c>
      <c r="Y180" t="n">
        <v>2</v>
      </c>
      <c r="Z180" t="n">
        <v>10</v>
      </c>
    </row>
    <row r="181">
      <c r="A181" t="n">
        <v>13</v>
      </c>
      <c r="B181" t="n">
        <v>65</v>
      </c>
      <c r="C181" t="inlineStr">
        <is>
          <t xml:space="preserve">CONCLUIDO	</t>
        </is>
      </c>
      <c r="D181" t="n">
        <v>4.9174</v>
      </c>
      <c r="E181" t="n">
        <v>20.34</v>
      </c>
      <c r="F181" t="n">
        <v>17.88</v>
      </c>
      <c r="G181" t="n">
        <v>107.3</v>
      </c>
      <c r="H181" t="n">
        <v>1.64</v>
      </c>
      <c r="I181" t="n">
        <v>10</v>
      </c>
      <c r="J181" t="n">
        <v>150.95</v>
      </c>
      <c r="K181" t="n">
        <v>46.47</v>
      </c>
      <c r="L181" t="n">
        <v>14</v>
      </c>
      <c r="M181" t="n">
        <v>0</v>
      </c>
      <c r="N181" t="n">
        <v>25.49</v>
      </c>
      <c r="O181" t="n">
        <v>18851.69</v>
      </c>
      <c r="P181" t="n">
        <v>164.28</v>
      </c>
      <c r="Q181" t="n">
        <v>576.21</v>
      </c>
      <c r="R181" t="n">
        <v>50.61</v>
      </c>
      <c r="S181" t="n">
        <v>44.12</v>
      </c>
      <c r="T181" t="n">
        <v>2935.02</v>
      </c>
      <c r="U181" t="n">
        <v>0.87</v>
      </c>
      <c r="V181" t="n">
        <v>0.88</v>
      </c>
      <c r="W181" t="n">
        <v>9.210000000000001</v>
      </c>
      <c r="X181" t="n">
        <v>0.19</v>
      </c>
      <c r="Y181" t="n">
        <v>2</v>
      </c>
      <c r="Z181" t="n">
        <v>10</v>
      </c>
    </row>
    <row r="182">
      <c r="A182" t="n">
        <v>0</v>
      </c>
      <c r="B182" t="n">
        <v>75</v>
      </c>
      <c r="C182" t="inlineStr">
        <is>
          <t xml:space="preserve">CONCLUIDO	</t>
        </is>
      </c>
      <c r="D182" t="n">
        <v>3.3858</v>
      </c>
      <c r="E182" t="n">
        <v>29.54</v>
      </c>
      <c r="F182" t="n">
        <v>21.55</v>
      </c>
      <c r="G182" t="n">
        <v>6.91</v>
      </c>
      <c r="H182" t="n">
        <v>0.12</v>
      </c>
      <c r="I182" t="n">
        <v>187</v>
      </c>
      <c r="J182" t="n">
        <v>150.44</v>
      </c>
      <c r="K182" t="n">
        <v>49.1</v>
      </c>
      <c r="L182" t="n">
        <v>1</v>
      </c>
      <c r="M182" t="n">
        <v>185</v>
      </c>
      <c r="N182" t="n">
        <v>25.34</v>
      </c>
      <c r="O182" t="n">
        <v>18787.76</v>
      </c>
      <c r="P182" t="n">
        <v>259.66</v>
      </c>
      <c r="Q182" t="n">
        <v>578.14</v>
      </c>
      <c r="R182" t="n">
        <v>163.82</v>
      </c>
      <c r="S182" t="n">
        <v>44.12</v>
      </c>
      <c r="T182" t="n">
        <v>58652.26</v>
      </c>
      <c r="U182" t="n">
        <v>0.27</v>
      </c>
      <c r="V182" t="n">
        <v>0.73</v>
      </c>
      <c r="W182" t="n">
        <v>9.49</v>
      </c>
      <c r="X182" t="n">
        <v>3.82</v>
      </c>
      <c r="Y182" t="n">
        <v>2</v>
      </c>
      <c r="Z182" t="n">
        <v>10</v>
      </c>
    </row>
    <row r="183">
      <c r="A183" t="n">
        <v>1</v>
      </c>
      <c r="B183" t="n">
        <v>75</v>
      </c>
      <c r="C183" t="inlineStr">
        <is>
          <t xml:space="preserve">CONCLUIDO	</t>
        </is>
      </c>
      <c r="D183" t="n">
        <v>4.1317</v>
      </c>
      <c r="E183" t="n">
        <v>24.2</v>
      </c>
      <c r="F183" t="n">
        <v>19.36</v>
      </c>
      <c r="G183" t="n">
        <v>13.83</v>
      </c>
      <c r="H183" t="n">
        <v>0.23</v>
      </c>
      <c r="I183" t="n">
        <v>84</v>
      </c>
      <c r="J183" t="n">
        <v>151.83</v>
      </c>
      <c r="K183" t="n">
        <v>49.1</v>
      </c>
      <c r="L183" t="n">
        <v>2</v>
      </c>
      <c r="M183" t="n">
        <v>82</v>
      </c>
      <c r="N183" t="n">
        <v>25.73</v>
      </c>
      <c r="O183" t="n">
        <v>18959.54</v>
      </c>
      <c r="P183" t="n">
        <v>231.38</v>
      </c>
      <c r="Q183" t="n">
        <v>577.11</v>
      </c>
      <c r="R183" t="n">
        <v>96.84999999999999</v>
      </c>
      <c r="S183" t="n">
        <v>44.12</v>
      </c>
      <c r="T183" t="n">
        <v>25685.17</v>
      </c>
      <c r="U183" t="n">
        <v>0.46</v>
      </c>
      <c r="V183" t="n">
        <v>0.8100000000000001</v>
      </c>
      <c r="W183" t="n">
        <v>9.300000000000001</v>
      </c>
      <c r="X183" t="n">
        <v>1.65</v>
      </c>
      <c r="Y183" t="n">
        <v>2</v>
      </c>
      <c r="Z183" t="n">
        <v>10</v>
      </c>
    </row>
    <row r="184">
      <c r="A184" t="n">
        <v>2</v>
      </c>
      <c r="B184" t="n">
        <v>75</v>
      </c>
      <c r="C184" t="inlineStr">
        <is>
          <t xml:space="preserve">CONCLUIDO	</t>
        </is>
      </c>
      <c r="D184" t="n">
        <v>4.4099</v>
      </c>
      <c r="E184" t="n">
        <v>22.68</v>
      </c>
      <c r="F184" t="n">
        <v>18.75</v>
      </c>
      <c r="G184" t="n">
        <v>20.83</v>
      </c>
      <c r="H184" t="n">
        <v>0.35</v>
      </c>
      <c r="I184" t="n">
        <v>54</v>
      </c>
      <c r="J184" t="n">
        <v>153.23</v>
      </c>
      <c r="K184" t="n">
        <v>49.1</v>
      </c>
      <c r="L184" t="n">
        <v>3</v>
      </c>
      <c r="M184" t="n">
        <v>52</v>
      </c>
      <c r="N184" t="n">
        <v>26.13</v>
      </c>
      <c r="O184" t="n">
        <v>19131.85</v>
      </c>
      <c r="P184" t="n">
        <v>221.89</v>
      </c>
      <c r="Q184" t="n">
        <v>576.52</v>
      </c>
      <c r="R184" t="n">
        <v>77.63</v>
      </c>
      <c r="S184" t="n">
        <v>44.12</v>
      </c>
      <c r="T184" t="n">
        <v>16223.78</v>
      </c>
      <c r="U184" t="n">
        <v>0.57</v>
      </c>
      <c r="V184" t="n">
        <v>0.84</v>
      </c>
      <c r="W184" t="n">
        <v>9.27</v>
      </c>
      <c r="X184" t="n">
        <v>1.05</v>
      </c>
      <c r="Y184" t="n">
        <v>2</v>
      </c>
      <c r="Z184" t="n">
        <v>10</v>
      </c>
    </row>
    <row r="185">
      <c r="A185" t="n">
        <v>3</v>
      </c>
      <c r="B185" t="n">
        <v>75</v>
      </c>
      <c r="C185" t="inlineStr">
        <is>
          <t xml:space="preserve">CONCLUIDO	</t>
        </is>
      </c>
      <c r="D185" t="n">
        <v>4.5459</v>
      </c>
      <c r="E185" t="n">
        <v>22</v>
      </c>
      <c r="F185" t="n">
        <v>18.5</v>
      </c>
      <c r="G185" t="n">
        <v>27.75</v>
      </c>
      <c r="H185" t="n">
        <v>0.46</v>
      </c>
      <c r="I185" t="n">
        <v>40</v>
      </c>
      <c r="J185" t="n">
        <v>154.63</v>
      </c>
      <c r="K185" t="n">
        <v>49.1</v>
      </c>
      <c r="L185" t="n">
        <v>4</v>
      </c>
      <c r="M185" t="n">
        <v>38</v>
      </c>
      <c r="N185" t="n">
        <v>26.53</v>
      </c>
      <c r="O185" t="n">
        <v>19304.72</v>
      </c>
      <c r="P185" t="n">
        <v>216.6</v>
      </c>
      <c r="Q185" t="n">
        <v>576.66</v>
      </c>
      <c r="R185" t="n">
        <v>69.81</v>
      </c>
      <c r="S185" t="n">
        <v>44.12</v>
      </c>
      <c r="T185" t="n">
        <v>12386.48</v>
      </c>
      <c r="U185" t="n">
        <v>0.63</v>
      </c>
      <c r="V185" t="n">
        <v>0.85</v>
      </c>
      <c r="W185" t="n">
        <v>9.25</v>
      </c>
      <c r="X185" t="n">
        <v>0.8</v>
      </c>
      <c r="Y185" t="n">
        <v>2</v>
      </c>
      <c r="Z185" t="n">
        <v>10</v>
      </c>
    </row>
    <row r="186">
      <c r="A186" t="n">
        <v>4</v>
      </c>
      <c r="B186" t="n">
        <v>75</v>
      </c>
      <c r="C186" t="inlineStr">
        <is>
          <t xml:space="preserve">CONCLUIDO	</t>
        </is>
      </c>
      <c r="D186" t="n">
        <v>4.6347</v>
      </c>
      <c r="E186" t="n">
        <v>21.58</v>
      </c>
      <c r="F186" t="n">
        <v>18.32</v>
      </c>
      <c r="G186" t="n">
        <v>34.35</v>
      </c>
      <c r="H186" t="n">
        <v>0.57</v>
      </c>
      <c r="I186" t="n">
        <v>32</v>
      </c>
      <c r="J186" t="n">
        <v>156.03</v>
      </c>
      <c r="K186" t="n">
        <v>49.1</v>
      </c>
      <c r="L186" t="n">
        <v>5</v>
      </c>
      <c r="M186" t="n">
        <v>30</v>
      </c>
      <c r="N186" t="n">
        <v>26.94</v>
      </c>
      <c r="O186" t="n">
        <v>19478.15</v>
      </c>
      <c r="P186" t="n">
        <v>212.11</v>
      </c>
      <c r="Q186" t="n">
        <v>576.34</v>
      </c>
      <c r="R186" t="n">
        <v>64.54000000000001</v>
      </c>
      <c r="S186" t="n">
        <v>44.12</v>
      </c>
      <c r="T186" t="n">
        <v>9787.129999999999</v>
      </c>
      <c r="U186" t="n">
        <v>0.68</v>
      </c>
      <c r="V186" t="n">
        <v>0.86</v>
      </c>
      <c r="W186" t="n">
        <v>9.23</v>
      </c>
      <c r="X186" t="n">
        <v>0.63</v>
      </c>
      <c r="Y186" t="n">
        <v>2</v>
      </c>
      <c r="Z186" t="n">
        <v>10</v>
      </c>
    </row>
    <row r="187">
      <c r="A187" t="n">
        <v>5</v>
      </c>
      <c r="B187" t="n">
        <v>75</v>
      </c>
      <c r="C187" t="inlineStr">
        <is>
          <t xml:space="preserve">CONCLUIDO	</t>
        </is>
      </c>
      <c r="D187" t="n">
        <v>4.7053</v>
      </c>
      <c r="E187" t="n">
        <v>21.25</v>
      </c>
      <c r="F187" t="n">
        <v>18.18</v>
      </c>
      <c r="G187" t="n">
        <v>41.96</v>
      </c>
      <c r="H187" t="n">
        <v>0.67</v>
      </c>
      <c r="I187" t="n">
        <v>26</v>
      </c>
      <c r="J187" t="n">
        <v>157.44</v>
      </c>
      <c r="K187" t="n">
        <v>49.1</v>
      </c>
      <c r="L187" t="n">
        <v>6</v>
      </c>
      <c r="M187" t="n">
        <v>24</v>
      </c>
      <c r="N187" t="n">
        <v>27.35</v>
      </c>
      <c r="O187" t="n">
        <v>19652.13</v>
      </c>
      <c r="P187" t="n">
        <v>208.14</v>
      </c>
      <c r="Q187" t="n">
        <v>576.35</v>
      </c>
      <c r="R187" t="n">
        <v>60.22</v>
      </c>
      <c r="S187" t="n">
        <v>44.12</v>
      </c>
      <c r="T187" t="n">
        <v>7658.89</v>
      </c>
      <c r="U187" t="n">
        <v>0.73</v>
      </c>
      <c r="V187" t="n">
        <v>0.87</v>
      </c>
      <c r="W187" t="n">
        <v>9.220000000000001</v>
      </c>
      <c r="X187" t="n">
        <v>0.49</v>
      </c>
      <c r="Y187" t="n">
        <v>2</v>
      </c>
      <c r="Z187" t="n">
        <v>10</v>
      </c>
    </row>
    <row r="188">
      <c r="A188" t="n">
        <v>6</v>
      </c>
      <c r="B188" t="n">
        <v>75</v>
      </c>
      <c r="C188" t="inlineStr">
        <is>
          <t xml:space="preserve">CONCLUIDO	</t>
        </is>
      </c>
      <c r="D188" t="n">
        <v>4.7466</v>
      </c>
      <c r="E188" t="n">
        <v>21.07</v>
      </c>
      <c r="F188" t="n">
        <v>18.12</v>
      </c>
      <c r="G188" t="n">
        <v>49.42</v>
      </c>
      <c r="H188" t="n">
        <v>0.78</v>
      </c>
      <c r="I188" t="n">
        <v>22</v>
      </c>
      <c r="J188" t="n">
        <v>158.86</v>
      </c>
      <c r="K188" t="n">
        <v>49.1</v>
      </c>
      <c r="L188" t="n">
        <v>7</v>
      </c>
      <c r="M188" t="n">
        <v>20</v>
      </c>
      <c r="N188" t="n">
        <v>27.77</v>
      </c>
      <c r="O188" t="n">
        <v>19826.68</v>
      </c>
      <c r="P188" t="n">
        <v>204.8</v>
      </c>
      <c r="Q188" t="n">
        <v>576.39</v>
      </c>
      <c r="R188" t="n">
        <v>58.16</v>
      </c>
      <c r="S188" t="n">
        <v>44.12</v>
      </c>
      <c r="T188" t="n">
        <v>6650.66</v>
      </c>
      <c r="U188" t="n">
        <v>0.76</v>
      </c>
      <c r="V188" t="n">
        <v>0.87</v>
      </c>
      <c r="W188" t="n">
        <v>9.220000000000001</v>
      </c>
      <c r="X188" t="n">
        <v>0.42</v>
      </c>
      <c r="Y188" t="n">
        <v>2</v>
      </c>
      <c r="Z188" t="n">
        <v>10</v>
      </c>
    </row>
    <row r="189">
      <c r="A189" t="n">
        <v>7</v>
      </c>
      <c r="B189" t="n">
        <v>75</v>
      </c>
      <c r="C189" t="inlineStr">
        <is>
          <t xml:space="preserve">CONCLUIDO	</t>
        </is>
      </c>
      <c r="D189" t="n">
        <v>4.7698</v>
      </c>
      <c r="E189" t="n">
        <v>20.97</v>
      </c>
      <c r="F189" t="n">
        <v>18.08</v>
      </c>
      <c r="G189" t="n">
        <v>54.23</v>
      </c>
      <c r="H189" t="n">
        <v>0.88</v>
      </c>
      <c r="I189" t="n">
        <v>20</v>
      </c>
      <c r="J189" t="n">
        <v>160.28</v>
      </c>
      <c r="K189" t="n">
        <v>49.1</v>
      </c>
      <c r="L189" t="n">
        <v>8</v>
      </c>
      <c r="M189" t="n">
        <v>18</v>
      </c>
      <c r="N189" t="n">
        <v>28.19</v>
      </c>
      <c r="O189" t="n">
        <v>20001.93</v>
      </c>
      <c r="P189" t="n">
        <v>201.81</v>
      </c>
      <c r="Q189" t="n">
        <v>576.3</v>
      </c>
      <c r="R189" t="n">
        <v>56.97</v>
      </c>
      <c r="S189" t="n">
        <v>44.12</v>
      </c>
      <c r="T189" t="n">
        <v>6063.44</v>
      </c>
      <c r="U189" t="n">
        <v>0.77</v>
      </c>
      <c r="V189" t="n">
        <v>0.87</v>
      </c>
      <c r="W189" t="n">
        <v>9.210000000000001</v>
      </c>
      <c r="X189" t="n">
        <v>0.38</v>
      </c>
      <c r="Y189" t="n">
        <v>2</v>
      </c>
      <c r="Z189" t="n">
        <v>10</v>
      </c>
    </row>
    <row r="190">
      <c r="A190" t="n">
        <v>8</v>
      </c>
      <c r="B190" t="n">
        <v>75</v>
      </c>
      <c r="C190" t="inlineStr">
        <is>
          <t xml:space="preserve">CONCLUIDO	</t>
        </is>
      </c>
      <c r="D190" t="n">
        <v>4.8077</v>
      </c>
      <c r="E190" t="n">
        <v>20.8</v>
      </c>
      <c r="F190" t="n">
        <v>18</v>
      </c>
      <c r="G190" t="n">
        <v>63.54</v>
      </c>
      <c r="H190" t="n">
        <v>0.99</v>
      </c>
      <c r="I190" t="n">
        <v>17</v>
      </c>
      <c r="J190" t="n">
        <v>161.71</v>
      </c>
      <c r="K190" t="n">
        <v>49.1</v>
      </c>
      <c r="L190" t="n">
        <v>9</v>
      </c>
      <c r="M190" t="n">
        <v>15</v>
      </c>
      <c r="N190" t="n">
        <v>28.61</v>
      </c>
      <c r="O190" t="n">
        <v>20177.64</v>
      </c>
      <c r="P190" t="n">
        <v>198.57</v>
      </c>
      <c r="Q190" t="n">
        <v>576.28</v>
      </c>
      <c r="R190" t="n">
        <v>54.79</v>
      </c>
      <c r="S190" t="n">
        <v>44.12</v>
      </c>
      <c r="T190" t="n">
        <v>4987.89</v>
      </c>
      <c r="U190" t="n">
        <v>0.8100000000000001</v>
      </c>
      <c r="V190" t="n">
        <v>0.87</v>
      </c>
      <c r="W190" t="n">
        <v>9.199999999999999</v>
      </c>
      <c r="X190" t="n">
        <v>0.31</v>
      </c>
      <c r="Y190" t="n">
        <v>2</v>
      </c>
      <c r="Z190" t="n">
        <v>10</v>
      </c>
    </row>
    <row r="191">
      <c r="A191" t="n">
        <v>9</v>
      </c>
      <c r="B191" t="n">
        <v>75</v>
      </c>
      <c r="C191" t="inlineStr">
        <is>
          <t xml:space="preserve">CONCLUIDO	</t>
        </is>
      </c>
      <c r="D191" t="n">
        <v>4.8272</v>
      </c>
      <c r="E191" t="n">
        <v>20.72</v>
      </c>
      <c r="F191" t="n">
        <v>17.98</v>
      </c>
      <c r="G191" t="n">
        <v>71.93000000000001</v>
      </c>
      <c r="H191" t="n">
        <v>1.09</v>
      </c>
      <c r="I191" t="n">
        <v>15</v>
      </c>
      <c r="J191" t="n">
        <v>163.13</v>
      </c>
      <c r="K191" t="n">
        <v>49.1</v>
      </c>
      <c r="L191" t="n">
        <v>10</v>
      </c>
      <c r="M191" t="n">
        <v>13</v>
      </c>
      <c r="N191" t="n">
        <v>29.04</v>
      </c>
      <c r="O191" t="n">
        <v>20353.94</v>
      </c>
      <c r="P191" t="n">
        <v>195.35</v>
      </c>
      <c r="Q191" t="n">
        <v>576.27</v>
      </c>
      <c r="R191" t="n">
        <v>54.17</v>
      </c>
      <c r="S191" t="n">
        <v>44.12</v>
      </c>
      <c r="T191" t="n">
        <v>4688.5</v>
      </c>
      <c r="U191" t="n">
        <v>0.8100000000000001</v>
      </c>
      <c r="V191" t="n">
        <v>0.88</v>
      </c>
      <c r="W191" t="n">
        <v>9.199999999999999</v>
      </c>
      <c r="X191" t="n">
        <v>0.29</v>
      </c>
      <c r="Y191" t="n">
        <v>2</v>
      </c>
      <c r="Z191" t="n">
        <v>10</v>
      </c>
    </row>
    <row r="192">
      <c r="A192" t="n">
        <v>10</v>
      </c>
      <c r="B192" t="n">
        <v>75</v>
      </c>
      <c r="C192" t="inlineStr">
        <is>
          <t xml:space="preserve">CONCLUIDO	</t>
        </is>
      </c>
      <c r="D192" t="n">
        <v>4.8429</v>
      </c>
      <c r="E192" t="n">
        <v>20.65</v>
      </c>
      <c r="F192" t="n">
        <v>17.94</v>
      </c>
      <c r="G192" t="n">
        <v>76.91</v>
      </c>
      <c r="H192" t="n">
        <v>1.18</v>
      </c>
      <c r="I192" t="n">
        <v>14</v>
      </c>
      <c r="J192" t="n">
        <v>164.57</v>
      </c>
      <c r="K192" t="n">
        <v>49.1</v>
      </c>
      <c r="L192" t="n">
        <v>11</v>
      </c>
      <c r="M192" t="n">
        <v>12</v>
      </c>
      <c r="N192" t="n">
        <v>29.47</v>
      </c>
      <c r="O192" t="n">
        <v>20530.82</v>
      </c>
      <c r="P192" t="n">
        <v>193.16</v>
      </c>
      <c r="Q192" t="n">
        <v>576.24</v>
      </c>
      <c r="R192" t="n">
        <v>52.67</v>
      </c>
      <c r="S192" t="n">
        <v>44.12</v>
      </c>
      <c r="T192" t="n">
        <v>3944.72</v>
      </c>
      <c r="U192" t="n">
        <v>0.84</v>
      </c>
      <c r="V192" t="n">
        <v>0.88</v>
      </c>
      <c r="W192" t="n">
        <v>9.210000000000001</v>
      </c>
      <c r="X192" t="n">
        <v>0.25</v>
      </c>
      <c r="Y192" t="n">
        <v>2</v>
      </c>
      <c r="Z192" t="n">
        <v>10</v>
      </c>
    </row>
    <row r="193">
      <c r="A193" t="n">
        <v>11</v>
      </c>
      <c r="B193" t="n">
        <v>75</v>
      </c>
      <c r="C193" t="inlineStr">
        <is>
          <t xml:space="preserve">CONCLUIDO	</t>
        </is>
      </c>
      <c r="D193" t="n">
        <v>4.8516</v>
      </c>
      <c r="E193" t="n">
        <v>20.61</v>
      </c>
      <c r="F193" t="n">
        <v>17.94</v>
      </c>
      <c r="G193" t="n">
        <v>82.79000000000001</v>
      </c>
      <c r="H193" t="n">
        <v>1.28</v>
      </c>
      <c r="I193" t="n">
        <v>13</v>
      </c>
      <c r="J193" t="n">
        <v>166.01</v>
      </c>
      <c r="K193" t="n">
        <v>49.1</v>
      </c>
      <c r="L193" t="n">
        <v>12</v>
      </c>
      <c r="M193" t="n">
        <v>11</v>
      </c>
      <c r="N193" t="n">
        <v>29.91</v>
      </c>
      <c r="O193" t="n">
        <v>20708.3</v>
      </c>
      <c r="P193" t="n">
        <v>190.02</v>
      </c>
      <c r="Q193" t="n">
        <v>576.1900000000001</v>
      </c>
      <c r="R193" t="n">
        <v>52.74</v>
      </c>
      <c r="S193" t="n">
        <v>44.12</v>
      </c>
      <c r="T193" t="n">
        <v>3983.92</v>
      </c>
      <c r="U193" t="n">
        <v>0.84</v>
      </c>
      <c r="V193" t="n">
        <v>0.88</v>
      </c>
      <c r="W193" t="n">
        <v>9.199999999999999</v>
      </c>
      <c r="X193" t="n">
        <v>0.25</v>
      </c>
      <c r="Y193" t="n">
        <v>2</v>
      </c>
      <c r="Z193" t="n">
        <v>10</v>
      </c>
    </row>
    <row r="194">
      <c r="A194" t="n">
        <v>12</v>
      </c>
      <c r="B194" t="n">
        <v>75</v>
      </c>
      <c r="C194" t="inlineStr">
        <is>
          <t xml:space="preserve">CONCLUIDO	</t>
        </is>
      </c>
      <c r="D194" t="n">
        <v>4.8628</v>
      </c>
      <c r="E194" t="n">
        <v>20.56</v>
      </c>
      <c r="F194" t="n">
        <v>17.92</v>
      </c>
      <c r="G194" t="n">
        <v>89.61</v>
      </c>
      <c r="H194" t="n">
        <v>1.38</v>
      </c>
      <c r="I194" t="n">
        <v>12</v>
      </c>
      <c r="J194" t="n">
        <v>167.45</v>
      </c>
      <c r="K194" t="n">
        <v>49.1</v>
      </c>
      <c r="L194" t="n">
        <v>13</v>
      </c>
      <c r="M194" t="n">
        <v>10</v>
      </c>
      <c r="N194" t="n">
        <v>30.36</v>
      </c>
      <c r="O194" t="n">
        <v>20886.38</v>
      </c>
      <c r="P194" t="n">
        <v>187.08</v>
      </c>
      <c r="Q194" t="n">
        <v>576.1799999999999</v>
      </c>
      <c r="R194" t="n">
        <v>52.35</v>
      </c>
      <c r="S194" t="n">
        <v>44.12</v>
      </c>
      <c r="T194" t="n">
        <v>3793.2</v>
      </c>
      <c r="U194" t="n">
        <v>0.84</v>
      </c>
      <c r="V194" t="n">
        <v>0.88</v>
      </c>
      <c r="W194" t="n">
        <v>9.199999999999999</v>
      </c>
      <c r="X194" t="n">
        <v>0.23</v>
      </c>
      <c r="Y194" t="n">
        <v>2</v>
      </c>
      <c r="Z194" t="n">
        <v>10</v>
      </c>
    </row>
    <row r="195">
      <c r="A195" t="n">
        <v>13</v>
      </c>
      <c r="B195" t="n">
        <v>75</v>
      </c>
      <c r="C195" t="inlineStr">
        <is>
          <t xml:space="preserve">CONCLUIDO	</t>
        </is>
      </c>
      <c r="D195" t="n">
        <v>4.8771</v>
      </c>
      <c r="E195" t="n">
        <v>20.5</v>
      </c>
      <c r="F195" t="n">
        <v>17.89</v>
      </c>
      <c r="G195" t="n">
        <v>97.59</v>
      </c>
      <c r="H195" t="n">
        <v>1.47</v>
      </c>
      <c r="I195" t="n">
        <v>11</v>
      </c>
      <c r="J195" t="n">
        <v>168.9</v>
      </c>
      <c r="K195" t="n">
        <v>49.1</v>
      </c>
      <c r="L195" t="n">
        <v>14</v>
      </c>
      <c r="M195" t="n">
        <v>9</v>
      </c>
      <c r="N195" t="n">
        <v>30.81</v>
      </c>
      <c r="O195" t="n">
        <v>21065.06</v>
      </c>
      <c r="P195" t="n">
        <v>183.87</v>
      </c>
      <c r="Q195" t="n">
        <v>576.2</v>
      </c>
      <c r="R195" t="n">
        <v>51.28</v>
      </c>
      <c r="S195" t="n">
        <v>44.12</v>
      </c>
      <c r="T195" t="n">
        <v>3263.12</v>
      </c>
      <c r="U195" t="n">
        <v>0.86</v>
      </c>
      <c r="V195" t="n">
        <v>0.88</v>
      </c>
      <c r="W195" t="n">
        <v>9.199999999999999</v>
      </c>
      <c r="X195" t="n">
        <v>0.2</v>
      </c>
      <c r="Y195" t="n">
        <v>2</v>
      </c>
      <c r="Z195" t="n">
        <v>10</v>
      </c>
    </row>
    <row r="196">
      <c r="A196" t="n">
        <v>14</v>
      </c>
      <c r="B196" t="n">
        <v>75</v>
      </c>
      <c r="C196" t="inlineStr">
        <is>
          <t xml:space="preserve">CONCLUIDO	</t>
        </is>
      </c>
      <c r="D196" t="n">
        <v>4.8894</v>
      </c>
      <c r="E196" t="n">
        <v>20.45</v>
      </c>
      <c r="F196" t="n">
        <v>17.87</v>
      </c>
      <c r="G196" t="n">
        <v>107.22</v>
      </c>
      <c r="H196" t="n">
        <v>1.56</v>
      </c>
      <c r="I196" t="n">
        <v>10</v>
      </c>
      <c r="J196" t="n">
        <v>170.35</v>
      </c>
      <c r="K196" t="n">
        <v>49.1</v>
      </c>
      <c r="L196" t="n">
        <v>15</v>
      </c>
      <c r="M196" t="n">
        <v>8</v>
      </c>
      <c r="N196" t="n">
        <v>31.26</v>
      </c>
      <c r="O196" t="n">
        <v>21244.37</v>
      </c>
      <c r="P196" t="n">
        <v>181.49</v>
      </c>
      <c r="Q196" t="n">
        <v>576.2</v>
      </c>
      <c r="R196" t="n">
        <v>50.58</v>
      </c>
      <c r="S196" t="n">
        <v>44.12</v>
      </c>
      <c r="T196" t="n">
        <v>2918.59</v>
      </c>
      <c r="U196" t="n">
        <v>0.87</v>
      </c>
      <c r="V196" t="n">
        <v>0.88</v>
      </c>
      <c r="W196" t="n">
        <v>9.199999999999999</v>
      </c>
      <c r="X196" t="n">
        <v>0.18</v>
      </c>
      <c r="Y196" t="n">
        <v>2</v>
      </c>
      <c r="Z196" t="n">
        <v>10</v>
      </c>
    </row>
    <row r="197">
      <c r="A197" t="n">
        <v>15</v>
      </c>
      <c r="B197" t="n">
        <v>75</v>
      </c>
      <c r="C197" t="inlineStr">
        <is>
          <t xml:space="preserve">CONCLUIDO	</t>
        </is>
      </c>
      <c r="D197" t="n">
        <v>4.9015</v>
      </c>
      <c r="E197" t="n">
        <v>20.4</v>
      </c>
      <c r="F197" t="n">
        <v>17.85</v>
      </c>
      <c r="G197" t="n">
        <v>119</v>
      </c>
      <c r="H197" t="n">
        <v>1.65</v>
      </c>
      <c r="I197" t="n">
        <v>9</v>
      </c>
      <c r="J197" t="n">
        <v>171.81</v>
      </c>
      <c r="K197" t="n">
        <v>49.1</v>
      </c>
      <c r="L197" t="n">
        <v>16</v>
      </c>
      <c r="M197" t="n">
        <v>5</v>
      </c>
      <c r="N197" t="n">
        <v>31.72</v>
      </c>
      <c r="O197" t="n">
        <v>21424.29</v>
      </c>
      <c r="P197" t="n">
        <v>177.16</v>
      </c>
      <c r="Q197" t="n">
        <v>576.2</v>
      </c>
      <c r="R197" t="n">
        <v>50.02</v>
      </c>
      <c r="S197" t="n">
        <v>44.12</v>
      </c>
      <c r="T197" t="n">
        <v>2642.79</v>
      </c>
      <c r="U197" t="n">
        <v>0.88</v>
      </c>
      <c r="V197" t="n">
        <v>0.88</v>
      </c>
      <c r="W197" t="n">
        <v>9.19</v>
      </c>
      <c r="X197" t="n">
        <v>0.16</v>
      </c>
      <c r="Y197" t="n">
        <v>2</v>
      </c>
      <c r="Z197" t="n">
        <v>10</v>
      </c>
    </row>
    <row r="198">
      <c r="A198" t="n">
        <v>16</v>
      </c>
      <c r="B198" t="n">
        <v>75</v>
      </c>
      <c r="C198" t="inlineStr">
        <is>
          <t xml:space="preserve">CONCLUIDO	</t>
        </is>
      </c>
      <c r="D198" t="n">
        <v>4.8978</v>
      </c>
      <c r="E198" t="n">
        <v>20.42</v>
      </c>
      <c r="F198" t="n">
        <v>17.87</v>
      </c>
      <c r="G198" t="n">
        <v>119.11</v>
      </c>
      <c r="H198" t="n">
        <v>1.74</v>
      </c>
      <c r="I198" t="n">
        <v>9</v>
      </c>
      <c r="J198" t="n">
        <v>173.28</v>
      </c>
      <c r="K198" t="n">
        <v>49.1</v>
      </c>
      <c r="L198" t="n">
        <v>17</v>
      </c>
      <c r="M198" t="n">
        <v>0</v>
      </c>
      <c r="N198" t="n">
        <v>32.18</v>
      </c>
      <c r="O198" t="n">
        <v>21604.83</v>
      </c>
      <c r="P198" t="n">
        <v>178.02</v>
      </c>
      <c r="Q198" t="n">
        <v>576.27</v>
      </c>
      <c r="R198" t="n">
        <v>50.26</v>
      </c>
      <c r="S198" t="n">
        <v>44.12</v>
      </c>
      <c r="T198" t="n">
        <v>2766.36</v>
      </c>
      <c r="U198" t="n">
        <v>0.88</v>
      </c>
      <c r="V198" t="n">
        <v>0.88</v>
      </c>
      <c r="W198" t="n">
        <v>9.199999999999999</v>
      </c>
      <c r="X198" t="n">
        <v>0.17</v>
      </c>
      <c r="Y198" t="n">
        <v>2</v>
      </c>
      <c r="Z198" t="n">
        <v>10</v>
      </c>
    </row>
    <row r="199">
      <c r="A199" t="n">
        <v>0</v>
      </c>
      <c r="B199" t="n">
        <v>95</v>
      </c>
      <c r="C199" t="inlineStr">
        <is>
          <t xml:space="preserve">CONCLUIDO	</t>
        </is>
      </c>
      <c r="D199" t="n">
        <v>3.0438</v>
      </c>
      <c r="E199" t="n">
        <v>32.85</v>
      </c>
      <c r="F199" t="n">
        <v>22.2</v>
      </c>
      <c r="G199" t="n">
        <v>6.05</v>
      </c>
      <c r="H199" t="n">
        <v>0.1</v>
      </c>
      <c r="I199" t="n">
        <v>220</v>
      </c>
      <c r="J199" t="n">
        <v>185.69</v>
      </c>
      <c r="K199" t="n">
        <v>53.44</v>
      </c>
      <c r="L199" t="n">
        <v>1</v>
      </c>
      <c r="M199" t="n">
        <v>218</v>
      </c>
      <c r="N199" t="n">
        <v>36.26</v>
      </c>
      <c r="O199" t="n">
        <v>23136.14</v>
      </c>
      <c r="P199" t="n">
        <v>306.23</v>
      </c>
      <c r="Q199" t="n">
        <v>578.35</v>
      </c>
      <c r="R199" t="n">
        <v>184.72</v>
      </c>
      <c r="S199" t="n">
        <v>44.12</v>
      </c>
      <c r="T199" t="n">
        <v>68940.53999999999</v>
      </c>
      <c r="U199" t="n">
        <v>0.24</v>
      </c>
      <c r="V199" t="n">
        <v>0.71</v>
      </c>
      <c r="W199" t="n">
        <v>9.529999999999999</v>
      </c>
      <c r="X199" t="n">
        <v>4.47</v>
      </c>
      <c r="Y199" t="n">
        <v>2</v>
      </c>
      <c r="Z199" t="n">
        <v>10</v>
      </c>
    </row>
    <row r="200">
      <c r="A200" t="n">
        <v>1</v>
      </c>
      <c r="B200" t="n">
        <v>95</v>
      </c>
      <c r="C200" t="inlineStr">
        <is>
          <t xml:space="preserve">CONCLUIDO	</t>
        </is>
      </c>
      <c r="D200" t="n">
        <v>3.8796</v>
      </c>
      <c r="E200" t="n">
        <v>25.78</v>
      </c>
      <c r="F200" t="n">
        <v>19.66</v>
      </c>
      <c r="G200" t="n">
        <v>12.04</v>
      </c>
      <c r="H200" t="n">
        <v>0.19</v>
      </c>
      <c r="I200" t="n">
        <v>98</v>
      </c>
      <c r="J200" t="n">
        <v>187.21</v>
      </c>
      <c r="K200" t="n">
        <v>53.44</v>
      </c>
      <c r="L200" t="n">
        <v>2</v>
      </c>
      <c r="M200" t="n">
        <v>96</v>
      </c>
      <c r="N200" t="n">
        <v>36.77</v>
      </c>
      <c r="O200" t="n">
        <v>23322.88</v>
      </c>
      <c r="P200" t="n">
        <v>270.01</v>
      </c>
      <c r="Q200" t="n">
        <v>577.52</v>
      </c>
      <c r="R200" t="n">
        <v>106.07</v>
      </c>
      <c r="S200" t="n">
        <v>44.12</v>
      </c>
      <c r="T200" t="n">
        <v>30221.51</v>
      </c>
      <c r="U200" t="n">
        <v>0.42</v>
      </c>
      <c r="V200" t="n">
        <v>0.8</v>
      </c>
      <c r="W200" t="n">
        <v>9.33</v>
      </c>
      <c r="X200" t="n">
        <v>1.95</v>
      </c>
      <c r="Y200" t="n">
        <v>2</v>
      </c>
      <c r="Z200" t="n">
        <v>10</v>
      </c>
    </row>
    <row r="201">
      <c r="A201" t="n">
        <v>2</v>
      </c>
      <c r="B201" t="n">
        <v>95</v>
      </c>
      <c r="C201" t="inlineStr">
        <is>
          <t xml:space="preserve">CONCLUIDO	</t>
        </is>
      </c>
      <c r="D201" t="n">
        <v>4.2058</v>
      </c>
      <c r="E201" t="n">
        <v>23.78</v>
      </c>
      <c r="F201" t="n">
        <v>18.96</v>
      </c>
      <c r="G201" t="n">
        <v>18.06</v>
      </c>
      <c r="H201" t="n">
        <v>0.28</v>
      </c>
      <c r="I201" t="n">
        <v>63</v>
      </c>
      <c r="J201" t="n">
        <v>188.73</v>
      </c>
      <c r="K201" t="n">
        <v>53.44</v>
      </c>
      <c r="L201" t="n">
        <v>3</v>
      </c>
      <c r="M201" t="n">
        <v>61</v>
      </c>
      <c r="N201" t="n">
        <v>37.29</v>
      </c>
      <c r="O201" t="n">
        <v>23510.33</v>
      </c>
      <c r="P201" t="n">
        <v>258.81</v>
      </c>
      <c r="Q201" t="n">
        <v>576.84</v>
      </c>
      <c r="R201" t="n">
        <v>84.28</v>
      </c>
      <c r="S201" t="n">
        <v>44.12</v>
      </c>
      <c r="T201" t="n">
        <v>19505.61</v>
      </c>
      <c r="U201" t="n">
        <v>0.52</v>
      </c>
      <c r="V201" t="n">
        <v>0.83</v>
      </c>
      <c r="W201" t="n">
        <v>9.289999999999999</v>
      </c>
      <c r="X201" t="n">
        <v>1.26</v>
      </c>
      <c r="Y201" t="n">
        <v>2</v>
      </c>
      <c r="Z201" t="n">
        <v>10</v>
      </c>
    </row>
    <row r="202">
      <c r="A202" t="n">
        <v>3</v>
      </c>
      <c r="B202" t="n">
        <v>95</v>
      </c>
      <c r="C202" t="inlineStr">
        <is>
          <t xml:space="preserve">CONCLUIDO	</t>
        </is>
      </c>
      <c r="D202" t="n">
        <v>4.3756</v>
      </c>
      <c r="E202" t="n">
        <v>22.85</v>
      </c>
      <c r="F202" t="n">
        <v>18.64</v>
      </c>
      <c r="G202" t="n">
        <v>23.79</v>
      </c>
      <c r="H202" t="n">
        <v>0.37</v>
      </c>
      <c r="I202" t="n">
        <v>47</v>
      </c>
      <c r="J202" t="n">
        <v>190.25</v>
      </c>
      <c r="K202" t="n">
        <v>53.44</v>
      </c>
      <c r="L202" t="n">
        <v>4</v>
      </c>
      <c r="M202" t="n">
        <v>45</v>
      </c>
      <c r="N202" t="n">
        <v>37.82</v>
      </c>
      <c r="O202" t="n">
        <v>23698.48</v>
      </c>
      <c r="P202" t="n">
        <v>252.65</v>
      </c>
      <c r="Q202" t="n">
        <v>576.52</v>
      </c>
      <c r="R202" t="n">
        <v>74.41</v>
      </c>
      <c r="S202" t="n">
        <v>44.12</v>
      </c>
      <c r="T202" t="n">
        <v>14651.24</v>
      </c>
      <c r="U202" t="n">
        <v>0.59</v>
      </c>
      <c r="V202" t="n">
        <v>0.84</v>
      </c>
      <c r="W202" t="n">
        <v>9.25</v>
      </c>
      <c r="X202" t="n">
        <v>0.9399999999999999</v>
      </c>
      <c r="Y202" t="n">
        <v>2</v>
      </c>
      <c r="Z202" t="n">
        <v>10</v>
      </c>
    </row>
    <row r="203">
      <c r="A203" t="n">
        <v>4</v>
      </c>
      <c r="B203" t="n">
        <v>95</v>
      </c>
      <c r="C203" t="inlineStr">
        <is>
          <t xml:space="preserve">CONCLUIDO	</t>
        </is>
      </c>
      <c r="D203" t="n">
        <v>4.4895</v>
      </c>
      <c r="E203" t="n">
        <v>22.27</v>
      </c>
      <c r="F203" t="n">
        <v>18.43</v>
      </c>
      <c r="G203" t="n">
        <v>29.88</v>
      </c>
      <c r="H203" t="n">
        <v>0.46</v>
      </c>
      <c r="I203" t="n">
        <v>37</v>
      </c>
      <c r="J203" t="n">
        <v>191.78</v>
      </c>
      <c r="K203" t="n">
        <v>53.44</v>
      </c>
      <c r="L203" t="n">
        <v>5</v>
      </c>
      <c r="M203" t="n">
        <v>35</v>
      </c>
      <c r="N203" t="n">
        <v>38.35</v>
      </c>
      <c r="O203" t="n">
        <v>23887.36</v>
      </c>
      <c r="P203" t="n">
        <v>248.14</v>
      </c>
      <c r="Q203" t="n">
        <v>576.45</v>
      </c>
      <c r="R203" t="n">
        <v>67.8</v>
      </c>
      <c r="S203" t="n">
        <v>44.12</v>
      </c>
      <c r="T203" t="n">
        <v>11392.98</v>
      </c>
      <c r="U203" t="n">
        <v>0.65</v>
      </c>
      <c r="V203" t="n">
        <v>0.85</v>
      </c>
      <c r="W203" t="n">
        <v>9.24</v>
      </c>
      <c r="X203" t="n">
        <v>0.73</v>
      </c>
      <c r="Y203" t="n">
        <v>2</v>
      </c>
      <c r="Z203" t="n">
        <v>10</v>
      </c>
    </row>
    <row r="204">
      <c r="A204" t="n">
        <v>5</v>
      </c>
      <c r="B204" t="n">
        <v>95</v>
      </c>
      <c r="C204" t="inlineStr">
        <is>
          <t xml:space="preserve">CONCLUIDO	</t>
        </is>
      </c>
      <c r="D204" t="n">
        <v>4.5605</v>
      </c>
      <c r="E204" t="n">
        <v>21.93</v>
      </c>
      <c r="F204" t="n">
        <v>18.3</v>
      </c>
      <c r="G204" t="n">
        <v>35.43</v>
      </c>
      <c r="H204" t="n">
        <v>0.55</v>
      </c>
      <c r="I204" t="n">
        <v>31</v>
      </c>
      <c r="J204" t="n">
        <v>193.32</v>
      </c>
      <c r="K204" t="n">
        <v>53.44</v>
      </c>
      <c r="L204" t="n">
        <v>6</v>
      </c>
      <c r="M204" t="n">
        <v>29</v>
      </c>
      <c r="N204" t="n">
        <v>38.89</v>
      </c>
      <c r="O204" t="n">
        <v>24076.95</v>
      </c>
      <c r="P204" t="n">
        <v>244.72</v>
      </c>
      <c r="Q204" t="n">
        <v>576.39</v>
      </c>
      <c r="R204" t="n">
        <v>64.25</v>
      </c>
      <c r="S204" t="n">
        <v>44.12</v>
      </c>
      <c r="T204" t="n">
        <v>9651.27</v>
      </c>
      <c r="U204" t="n">
        <v>0.6899999999999999</v>
      </c>
      <c r="V204" t="n">
        <v>0.86</v>
      </c>
      <c r="W204" t="n">
        <v>9.220000000000001</v>
      </c>
      <c r="X204" t="n">
        <v>0.61</v>
      </c>
      <c r="Y204" t="n">
        <v>2</v>
      </c>
      <c r="Z204" t="n">
        <v>10</v>
      </c>
    </row>
    <row r="205">
      <c r="A205" t="n">
        <v>6</v>
      </c>
      <c r="B205" t="n">
        <v>95</v>
      </c>
      <c r="C205" t="inlineStr">
        <is>
          <t xml:space="preserve">CONCLUIDO	</t>
        </is>
      </c>
      <c r="D205" t="n">
        <v>4.6223</v>
      </c>
      <c r="E205" t="n">
        <v>21.63</v>
      </c>
      <c r="F205" t="n">
        <v>18.2</v>
      </c>
      <c r="G205" t="n">
        <v>41.99</v>
      </c>
      <c r="H205" t="n">
        <v>0.64</v>
      </c>
      <c r="I205" t="n">
        <v>26</v>
      </c>
      <c r="J205" t="n">
        <v>194.86</v>
      </c>
      <c r="K205" t="n">
        <v>53.44</v>
      </c>
      <c r="L205" t="n">
        <v>7</v>
      </c>
      <c r="M205" t="n">
        <v>24</v>
      </c>
      <c r="N205" t="n">
        <v>39.43</v>
      </c>
      <c r="O205" t="n">
        <v>24267.28</v>
      </c>
      <c r="P205" t="n">
        <v>241.53</v>
      </c>
      <c r="Q205" t="n">
        <v>576.41</v>
      </c>
      <c r="R205" t="n">
        <v>60.87</v>
      </c>
      <c r="S205" t="n">
        <v>44.12</v>
      </c>
      <c r="T205" t="n">
        <v>7983.57</v>
      </c>
      <c r="U205" t="n">
        <v>0.72</v>
      </c>
      <c r="V205" t="n">
        <v>0.86</v>
      </c>
      <c r="W205" t="n">
        <v>9.220000000000001</v>
      </c>
      <c r="X205" t="n">
        <v>0.5</v>
      </c>
      <c r="Y205" t="n">
        <v>2</v>
      </c>
      <c r="Z205" t="n">
        <v>10</v>
      </c>
    </row>
    <row r="206">
      <c r="A206" t="n">
        <v>7</v>
      </c>
      <c r="B206" t="n">
        <v>95</v>
      </c>
      <c r="C206" t="inlineStr">
        <is>
          <t xml:space="preserve">CONCLUIDO	</t>
        </is>
      </c>
      <c r="D206" t="n">
        <v>4.6581</v>
      </c>
      <c r="E206" t="n">
        <v>21.47</v>
      </c>
      <c r="F206" t="n">
        <v>18.14</v>
      </c>
      <c r="G206" t="n">
        <v>47.33</v>
      </c>
      <c r="H206" t="n">
        <v>0.72</v>
      </c>
      <c r="I206" t="n">
        <v>23</v>
      </c>
      <c r="J206" t="n">
        <v>196.41</v>
      </c>
      <c r="K206" t="n">
        <v>53.44</v>
      </c>
      <c r="L206" t="n">
        <v>8</v>
      </c>
      <c r="M206" t="n">
        <v>21</v>
      </c>
      <c r="N206" t="n">
        <v>39.98</v>
      </c>
      <c r="O206" t="n">
        <v>24458.36</v>
      </c>
      <c r="P206" t="n">
        <v>239.17</v>
      </c>
      <c r="Q206" t="n">
        <v>576.34</v>
      </c>
      <c r="R206" t="n">
        <v>59.02</v>
      </c>
      <c r="S206" t="n">
        <v>44.12</v>
      </c>
      <c r="T206" t="n">
        <v>7073.28</v>
      </c>
      <c r="U206" t="n">
        <v>0.75</v>
      </c>
      <c r="V206" t="n">
        <v>0.87</v>
      </c>
      <c r="W206" t="n">
        <v>9.220000000000001</v>
      </c>
      <c r="X206" t="n">
        <v>0.45</v>
      </c>
      <c r="Y206" t="n">
        <v>2</v>
      </c>
      <c r="Z206" t="n">
        <v>10</v>
      </c>
    </row>
    <row r="207">
      <c r="A207" t="n">
        <v>8</v>
      </c>
      <c r="B207" t="n">
        <v>95</v>
      </c>
      <c r="C207" t="inlineStr">
        <is>
          <t xml:space="preserve">CONCLUIDO	</t>
        </is>
      </c>
      <c r="D207" t="n">
        <v>4.6991</v>
      </c>
      <c r="E207" t="n">
        <v>21.28</v>
      </c>
      <c r="F207" t="n">
        <v>18.07</v>
      </c>
      <c r="G207" t="n">
        <v>54.2</v>
      </c>
      <c r="H207" t="n">
        <v>0.8100000000000001</v>
      </c>
      <c r="I207" t="n">
        <v>20</v>
      </c>
      <c r="J207" t="n">
        <v>197.97</v>
      </c>
      <c r="K207" t="n">
        <v>53.44</v>
      </c>
      <c r="L207" t="n">
        <v>9</v>
      </c>
      <c r="M207" t="n">
        <v>18</v>
      </c>
      <c r="N207" t="n">
        <v>40.53</v>
      </c>
      <c r="O207" t="n">
        <v>24650.18</v>
      </c>
      <c r="P207" t="n">
        <v>236.34</v>
      </c>
      <c r="Q207" t="n">
        <v>576.34</v>
      </c>
      <c r="R207" t="n">
        <v>56.77</v>
      </c>
      <c r="S207" t="n">
        <v>44.12</v>
      </c>
      <c r="T207" t="n">
        <v>5963.86</v>
      </c>
      <c r="U207" t="n">
        <v>0.78</v>
      </c>
      <c r="V207" t="n">
        <v>0.87</v>
      </c>
      <c r="W207" t="n">
        <v>9.210000000000001</v>
      </c>
      <c r="X207" t="n">
        <v>0.37</v>
      </c>
      <c r="Y207" t="n">
        <v>2</v>
      </c>
      <c r="Z207" t="n">
        <v>10</v>
      </c>
    </row>
    <row r="208">
      <c r="A208" t="n">
        <v>9</v>
      </c>
      <c r="B208" t="n">
        <v>95</v>
      </c>
      <c r="C208" t="inlineStr">
        <is>
          <t xml:space="preserve">CONCLUIDO	</t>
        </is>
      </c>
      <c r="D208" t="n">
        <v>4.7234</v>
      </c>
      <c r="E208" t="n">
        <v>21.17</v>
      </c>
      <c r="F208" t="n">
        <v>18.03</v>
      </c>
      <c r="G208" t="n">
        <v>60.11</v>
      </c>
      <c r="H208" t="n">
        <v>0.89</v>
      </c>
      <c r="I208" t="n">
        <v>18</v>
      </c>
      <c r="J208" t="n">
        <v>199.53</v>
      </c>
      <c r="K208" t="n">
        <v>53.44</v>
      </c>
      <c r="L208" t="n">
        <v>10</v>
      </c>
      <c r="M208" t="n">
        <v>16</v>
      </c>
      <c r="N208" t="n">
        <v>41.1</v>
      </c>
      <c r="O208" t="n">
        <v>24842.77</v>
      </c>
      <c r="P208" t="n">
        <v>234.29</v>
      </c>
      <c r="Q208" t="n">
        <v>576.24</v>
      </c>
      <c r="R208" t="n">
        <v>55.56</v>
      </c>
      <c r="S208" t="n">
        <v>44.12</v>
      </c>
      <c r="T208" t="n">
        <v>5371.17</v>
      </c>
      <c r="U208" t="n">
        <v>0.79</v>
      </c>
      <c r="V208" t="n">
        <v>0.87</v>
      </c>
      <c r="W208" t="n">
        <v>9.210000000000001</v>
      </c>
      <c r="X208" t="n">
        <v>0.34</v>
      </c>
      <c r="Y208" t="n">
        <v>2</v>
      </c>
      <c r="Z208" t="n">
        <v>10</v>
      </c>
    </row>
    <row r="209">
      <c r="A209" t="n">
        <v>10</v>
      </c>
      <c r="B209" t="n">
        <v>95</v>
      </c>
      <c r="C209" t="inlineStr">
        <is>
          <t xml:space="preserve">CONCLUIDO	</t>
        </is>
      </c>
      <c r="D209" t="n">
        <v>4.7326</v>
      </c>
      <c r="E209" t="n">
        <v>21.13</v>
      </c>
      <c r="F209" t="n">
        <v>18.03</v>
      </c>
      <c r="G209" t="n">
        <v>63.63</v>
      </c>
      <c r="H209" t="n">
        <v>0.97</v>
      </c>
      <c r="I209" t="n">
        <v>17</v>
      </c>
      <c r="J209" t="n">
        <v>201.1</v>
      </c>
      <c r="K209" t="n">
        <v>53.44</v>
      </c>
      <c r="L209" t="n">
        <v>11</v>
      </c>
      <c r="M209" t="n">
        <v>15</v>
      </c>
      <c r="N209" t="n">
        <v>41.66</v>
      </c>
      <c r="O209" t="n">
        <v>25036.12</v>
      </c>
      <c r="P209" t="n">
        <v>232.11</v>
      </c>
      <c r="Q209" t="n">
        <v>576.28</v>
      </c>
      <c r="R209" t="n">
        <v>55.34</v>
      </c>
      <c r="S209" t="n">
        <v>44.12</v>
      </c>
      <c r="T209" t="n">
        <v>5263.61</v>
      </c>
      <c r="U209" t="n">
        <v>0.8</v>
      </c>
      <c r="V209" t="n">
        <v>0.87</v>
      </c>
      <c r="W209" t="n">
        <v>9.210000000000001</v>
      </c>
      <c r="X209" t="n">
        <v>0.34</v>
      </c>
      <c r="Y209" t="n">
        <v>2</v>
      </c>
      <c r="Z209" t="n">
        <v>10</v>
      </c>
    </row>
    <row r="210">
      <c r="A210" t="n">
        <v>11</v>
      </c>
      <c r="B210" t="n">
        <v>95</v>
      </c>
      <c r="C210" t="inlineStr">
        <is>
          <t xml:space="preserve">CONCLUIDO	</t>
        </is>
      </c>
      <c r="D210" t="n">
        <v>4.7626</v>
      </c>
      <c r="E210" t="n">
        <v>21</v>
      </c>
      <c r="F210" t="n">
        <v>17.97</v>
      </c>
      <c r="G210" t="n">
        <v>71.88</v>
      </c>
      <c r="H210" t="n">
        <v>1.05</v>
      </c>
      <c r="I210" t="n">
        <v>15</v>
      </c>
      <c r="J210" t="n">
        <v>202.67</v>
      </c>
      <c r="K210" t="n">
        <v>53.44</v>
      </c>
      <c r="L210" t="n">
        <v>12</v>
      </c>
      <c r="M210" t="n">
        <v>13</v>
      </c>
      <c r="N210" t="n">
        <v>42.24</v>
      </c>
      <c r="O210" t="n">
        <v>25230.25</v>
      </c>
      <c r="P210" t="n">
        <v>229.93</v>
      </c>
      <c r="Q210" t="n">
        <v>576.21</v>
      </c>
      <c r="R210" t="n">
        <v>53.63</v>
      </c>
      <c r="S210" t="n">
        <v>44.12</v>
      </c>
      <c r="T210" t="n">
        <v>4420.77</v>
      </c>
      <c r="U210" t="n">
        <v>0.82</v>
      </c>
      <c r="V210" t="n">
        <v>0.88</v>
      </c>
      <c r="W210" t="n">
        <v>9.199999999999999</v>
      </c>
      <c r="X210" t="n">
        <v>0.28</v>
      </c>
      <c r="Y210" t="n">
        <v>2</v>
      </c>
      <c r="Z210" t="n">
        <v>10</v>
      </c>
    </row>
    <row r="211">
      <c r="A211" t="n">
        <v>12</v>
      </c>
      <c r="B211" t="n">
        <v>95</v>
      </c>
      <c r="C211" t="inlineStr">
        <is>
          <t xml:space="preserve">CONCLUIDO	</t>
        </is>
      </c>
      <c r="D211" t="n">
        <v>4.7786</v>
      </c>
      <c r="E211" t="n">
        <v>20.93</v>
      </c>
      <c r="F211" t="n">
        <v>17.94</v>
      </c>
      <c r="G211" t="n">
        <v>76.87</v>
      </c>
      <c r="H211" t="n">
        <v>1.13</v>
      </c>
      <c r="I211" t="n">
        <v>14</v>
      </c>
      <c r="J211" t="n">
        <v>204.25</v>
      </c>
      <c r="K211" t="n">
        <v>53.44</v>
      </c>
      <c r="L211" t="n">
        <v>13</v>
      </c>
      <c r="M211" t="n">
        <v>12</v>
      </c>
      <c r="N211" t="n">
        <v>42.82</v>
      </c>
      <c r="O211" t="n">
        <v>25425.3</v>
      </c>
      <c r="P211" t="n">
        <v>227.85</v>
      </c>
      <c r="Q211" t="n">
        <v>576.27</v>
      </c>
      <c r="R211" t="n">
        <v>52.71</v>
      </c>
      <c r="S211" t="n">
        <v>44.12</v>
      </c>
      <c r="T211" t="n">
        <v>3963.11</v>
      </c>
      <c r="U211" t="n">
        <v>0.84</v>
      </c>
      <c r="V211" t="n">
        <v>0.88</v>
      </c>
      <c r="W211" t="n">
        <v>9.199999999999999</v>
      </c>
      <c r="X211" t="n">
        <v>0.24</v>
      </c>
      <c r="Y211" t="n">
        <v>2</v>
      </c>
      <c r="Z211" t="n">
        <v>10</v>
      </c>
    </row>
    <row r="212">
      <c r="A212" t="n">
        <v>13</v>
      </c>
      <c r="B212" t="n">
        <v>95</v>
      </c>
      <c r="C212" t="inlineStr">
        <is>
          <t xml:space="preserve">CONCLUIDO	</t>
        </is>
      </c>
      <c r="D212" t="n">
        <v>4.7883</v>
      </c>
      <c r="E212" t="n">
        <v>20.88</v>
      </c>
      <c r="F212" t="n">
        <v>17.93</v>
      </c>
      <c r="G212" t="n">
        <v>82.76000000000001</v>
      </c>
      <c r="H212" t="n">
        <v>1.21</v>
      </c>
      <c r="I212" t="n">
        <v>13</v>
      </c>
      <c r="J212" t="n">
        <v>205.84</v>
      </c>
      <c r="K212" t="n">
        <v>53.44</v>
      </c>
      <c r="L212" t="n">
        <v>14</v>
      </c>
      <c r="M212" t="n">
        <v>11</v>
      </c>
      <c r="N212" t="n">
        <v>43.4</v>
      </c>
      <c r="O212" t="n">
        <v>25621.03</v>
      </c>
      <c r="P212" t="n">
        <v>225.82</v>
      </c>
      <c r="Q212" t="n">
        <v>576.21</v>
      </c>
      <c r="R212" t="n">
        <v>52.46</v>
      </c>
      <c r="S212" t="n">
        <v>44.12</v>
      </c>
      <c r="T212" t="n">
        <v>3843.83</v>
      </c>
      <c r="U212" t="n">
        <v>0.84</v>
      </c>
      <c r="V212" t="n">
        <v>0.88</v>
      </c>
      <c r="W212" t="n">
        <v>9.199999999999999</v>
      </c>
      <c r="X212" t="n">
        <v>0.24</v>
      </c>
      <c r="Y212" t="n">
        <v>2</v>
      </c>
      <c r="Z212" t="n">
        <v>10</v>
      </c>
    </row>
    <row r="213">
      <c r="A213" t="n">
        <v>14</v>
      </c>
      <c r="B213" t="n">
        <v>95</v>
      </c>
      <c r="C213" t="inlineStr">
        <is>
          <t xml:space="preserve">CONCLUIDO	</t>
        </is>
      </c>
      <c r="D213" t="n">
        <v>4.8017</v>
      </c>
      <c r="E213" t="n">
        <v>20.83</v>
      </c>
      <c r="F213" t="n">
        <v>17.91</v>
      </c>
      <c r="G213" t="n">
        <v>89.55</v>
      </c>
      <c r="H213" t="n">
        <v>1.28</v>
      </c>
      <c r="I213" t="n">
        <v>12</v>
      </c>
      <c r="J213" t="n">
        <v>207.43</v>
      </c>
      <c r="K213" t="n">
        <v>53.44</v>
      </c>
      <c r="L213" t="n">
        <v>15</v>
      </c>
      <c r="M213" t="n">
        <v>10</v>
      </c>
      <c r="N213" t="n">
        <v>44</v>
      </c>
      <c r="O213" t="n">
        <v>25817.56</v>
      </c>
      <c r="P213" t="n">
        <v>223.38</v>
      </c>
      <c r="Q213" t="n">
        <v>576.12</v>
      </c>
      <c r="R213" t="n">
        <v>51.96</v>
      </c>
      <c r="S213" t="n">
        <v>44.12</v>
      </c>
      <c r="T213" t="n">
        <v>3597.45</v>
      </c>
      <c r="U213" t="n">
        <v>0.85</v>
      </c>
      <c r="V213" t="n">
        <v>0.88</v>
      </c>
      <c r="W213" t="n">
        <v>9.199999999999999</v>
      </c>
      <c r="X213" t="n">
        <v>0.22</v>
      </c>
      <c r="Y213" t="n">
        <v>2</v>
      </c>
      <c r="Z213" t="n">
        <v>10</v>
      </c>
    </row>
    <row r="214">
      <c r="A214" t="n">
        <v>15</v>
      </c>
      <c r="B214" t="n">
        <v>95</v>
      </c>
      <c r="C214" t="inlineStr">
        <is>
          <t xml:space="preserve">CONCLUIDO	</t>
        </is>
      </c>
      <c r="D214" t="n">
        <v>4.8148</v>
      </c>
      <c r="E214" t="n">
        <v>20.77</v>
      </c>
      <c r="F214" t="n">
        <v>17.89</v>
      </c>
      <c r="G214" t="n">
        <v>97.59</v>
      </c>
      <c r="H214" t="n">
        <v>1.36</v>
      </c>
      <c r="I214" t="n">
        <v>11</v>
      </c>
      <c r="J214" t="n">
        <v>209.03</v>
      </c>
      <c r="K214" t="n">
        <v>53.44</v>
      </c>
      <c r="L214" t="n">
        <v>16</v>
      </c>
      <c r="M214" t="n">
        <v>9</v>
      </c>
      <c r="N214" t="n">
        <v>44.6</v>
      </c>
      <c r="O214" t="n">
        <v>26014.91</v>
      </c>
      <c r="P214" t="n">
        <v>221.05</v>
      </c>
      <c r="Q214" t="n">
        <v>576.1799999999999</v>
      </c>
      <c r="R214" t="n">
        <v>51.32</v>
      </c>
      <c r="S214" t="n">
        <v>44.12</v>
      </c>
      <c r="T214" t="n">
        <v>3282.84</v>
      </c>
      <c r="U214" t="n">
        <v>0.86</v>
      </c>
      <c r="V214" t="n">
        <v>0.88</v>
      </c>
      <c r="W214" t="n">
        <v>9.199999999999999</v>
      </c>
      <c r="X214" t="n">
        <v>0.2</v>
      </c>
      <c r="Y214" t="n">
        <v>2</v>
      </c>
      <c r="Z214" t="n">
        <v>10</v>
      </c>
    </row>
    <row r="215">
      <c r="A215" t="n">
        <v>16</v>
      </c>
      <c r="B215" t="n">
        <v>95</v>
      </c>
      <c r="C215" t="inlineStr">
        <is>
          <t xml:space="preserve">CONCLUIDO	</t>
        </is>
      </c>
      <c r="D215" t="n">
        <v>4.8177</v>
      </c>
      <c r="E215" t="n">
        <v>20.76</v>
      </c>
      <c r="F215" t="n">
        <v>17.88</v>
      </c>
      <c r="G215" t="n">
        <v>97.52</v>
      </c>
      <c r="H215" t="n">
        <v>1.43</v>
      </c>
      <c r="I215" t="n">
        <v>11</v>
      </c>
      <c r="J215" t="n">
        <v>210.64</v>
      </c>
      <c r="K215" t="n">
        <v>53.44</v>
      </c>
      <c r="L215" t="n">
        <v>17</v>
      </c>
      <c r="M215" t="n">
        <v>9</v>
      </c>
      <c r="N215" t="n">
        <v>45.21</v>
      </c>
      <c r="O215" t="n">
        <v>26213.09</v>
      </c>
      <c r="P215" t="n">
        <v>218.82</v>
      </c>
      <c r="Q215" t="n">
        <v>576.24</v>
      </c>
      <c r="R215" t="n">
        <v>51.02</v>
      </c>
      <c r="S215" t="n">
        <v>44.12</v>
      </c>
      <c r="T215" t="n">
        <v>3133.49</v>
      </c>
      <c r="U215" t="n">
        <v>0.86</v>
      </c>
      <c r="V215" t="n">
        <v>0.88</v>
      </c>
      <c r="W215" t="n">
        <v>9.19</v>
      </c>
      <c r="X215" t="n">
        <v>0.19</v>
      </c>
      <c r="Y215" t="n">
        <v>2</v>
      </c>
      <c r="Z215" t="n">
        <v>10</v>
      </c>
    </row>
    <row r="216">
      <c r="A216" t="n">
        <v>17</v>
      </c>
      <c r="B216" t="n">
        <v>95</v>
      </c>
      <c r="C216" t="inlineStr">
        <is>
          <t xml:space="preserve">CONCLUIDO	</t>
        </is>
      </c>
      <c r="D216" t="n">
        <v>4.8292</v>
      </c>
      <c r="E216" t="n">
        <v>20.71</v>
      </c>
      <c r="F216" t="n">
        <v>17.87</v>
      </c>
      <c r="G216" t="n">
        <v>107.2</v>
      </c>
      <c r="H216" t="n">
        <v>1.51</v>
      </c>
      <c r="I216" t="n">
        <v>10</v>
      </c>
      <c r="J216" t="n">
        <v>212.25</v>
      </c>
      <c r="K216" t="n">
        <v>53.44</v>
      </c>
      <c r="L216" t="n">
        <v>18</v>
      </c>
      <c r="M216" t="n">
        <v>8</v>
      </c>
      <c r="N216" t="n">
        <v>45.82</v>
      </c>
      <c r="O216" t="n">
        <v>26412.11</v>
      </c>
      <c r="P216" t="n">
        <v>217.81</v>
      </c>
      <c r="Q216" t="n">
        <v>576.14</v>
      </c>
      <c r="R216" t="n">
        <v>50.49</v>
      </c>
      <c r="S216" t="n">
        <v>44.12</v>
      </c>
      <c r="T216" t="n">
        <v>2874.38</v>
      </c>
      <c r="U216" t="n">
        <v>0.87</v>
      </c>
      <c r="V216" t="n">
        <v>0.88</v>
      </c>
      <c r="W216" t="n">
        <v>9.199999999999999</v>
      </c>
      <c r="X216" t="n">
        <v>0.17</v>
      </c>
      <c r="Y216" t="n">
        <v>2</v>
      </c>
      <c r="Z216" t="n">
        <v>10</v>
      </c>
    </row>
    <row r="217">
      <c r="A217" t="n">
        <v>18</v>
      </c>
      <c r="B217" t="n">
        <v>95</v>
      </c>
      <c r="C217" t="inlineStr">
        <is>
          <t xml:space="preserve">CONCLUIDO	</t>
        </is>
      </c>
      <c r="D217" t="n">
        <v>4.8286</v>
      </c>
      <c r="E217" t="n">
        <v>20.71</v>
      </c>
      <c r="F217" t="n">
        <v>17.87</v>
      </c>
      <c r="G217" t="n">
        <v>107.21</v>
      </c>
      <c r="H217" t="n">
        <v>1.58</v>
      </c>
      <c r="I217" t="n">
        <v>10</v>
      </c>
      <c r="J217" t="n">
        <v>213.87</v>
      </c>
      <c r="K217" t="n">
        <v>53.44</v>
      </c>
      <c r="L217" t="n">
        <v>19</v>
      </c>
      <c r="M217" t="n">
        <v>8</v>
      </c>
      <c r="N217" t="n">
        <v>46.44</v>
      </c>
      <c r="O217" t="n">
        <v>26611.98</v>
      </c>
      <c r="P217" t="n">
        <v>214.32</v>
      </c>
      <c r="Q217" t="n">
        <v>576.12</v>
      </c>
      <c r="R217" t="n">
        <v>50.65</v>
      </c>
      <c r="S217" t="n">
        <v>44.12</v>
      </c>
      <c r="T217" t="n">
        <v>2952.15</v>
      </c>
      <c r="U217" t="n">
        <v>0.87</v>
      </c>
      <c r="V217" t="n">
        <v>0.88</v>
      </c>
      <c r="W217" t="n">
        <v>9.19</v>
      </c>
      <c r="X217" t="n">
        <v>0.18</v>
      </c>
      <c r="Y217" t="n">
        <v>2</v>
      </c>
      <c r="Z217" t="n">
        <v>10</v>
      </c>
    </row>
    <row r="218">
      <c r="A218" t="n">
        <v>19</v>
      </c>
      <c r="B218" t="n">
        <v>95</v>
      </c>
      <c r="C218" t="inlineStr">
        <is>
          <t xml:space="preserve">CONCLUIDO	</t>
        </is>
      </c>
      <c r="D218" t="n">
        <v>4.8409</v>
      </c>
      <c r="E218" t="n">
        <v>20.66</v>
      </c>
      <c r="F218" t="n">
        <v>17.85</v>
      </c>
      <c r="G218" t="n">
        <v>119.03</v>
      </c>
      <c r="H218" t="n">
        <v>1.65</v>
      </c>
      <c r="I218" t="n">
        <v>9</v>
      </c>
      <c r="J218" t="n">
        <v>215.5</v>
      </c>
      <c r="K218" t="n">
        <v>53.44</v>
      </c>
      <c r="L218" t="n">
        <v>20</v>
      </c>
      <c r="M218" t="n">
        <v>7</v>
      </c>
      <c r="N218" t="n">
        <v>47.07</v>
      </c>
      <c r="O218" t="n">
        <v>26812.71</v>
      </c>
      <c r="P218" t="n">
        <v>213.59</v>
      </c>
      <c r="Q218" t="n">
        <v>576.17</v>
      </c>
      <c r="R218" t="n">
        <v>50.19</v>
      </c>
      <c r="S218" t="n">
        <v>44.12</v>
      </c>
      <c r="T218" t="n">
        <v>2730.87</v>
      </c>
      <c r="U218" t="n">
        <v>0.88</v>
      </c>
      <c r="V218" t="n">
        <v>0.88</v>
      </c>
      <c r="W218" t="n">
        <v>9.19</v>
      </c>
      <c r="X218" t="n">
        <v>0.16</v>
      </c>
      <c r="Y218" t="n">
        <v>2</v>
      </c>
      <c r="Z218" t="n">
        <v>10</v>
      </c>
    </row>
    <row r="219">
      <c r="A219" t="n">
        <v>20</v>
      </c>
      <c r="B219" t="n">
        <v>95</v>
      </c>
      <c r="C219" t="inlineStr">
        <is>
          <t xml:space="preserve">CONCLUIDO	</t>
        </is>
      </c>
      <c r="D219" t="n">
        <v>4.8394</v>
      </c>
      <c r="E219" t="n">
        <v>20.66</v>
      </c>
      <c r="F219" t="n">
        <v>17.86</v>
      </c>
      <c r="G219" t="n">
        <v>119.07</v>
      </c>
      <c r="H219" t="n">
        <v>1.72</v>
      </c>
      <c r="I219" t="n">
        <v>9</v>
      </c>
      <c r="J219" t="n">
        <v>217.14</v>
      </c>
      <c r="K219" t="n">
        <v>53.44</v>
      </c>
      <c r="L219" t="n">
        <v>21</v>
      </c>
      <c r="M219" t="n">
        <v>7</v>
      </c>
      <c r="N219" t="n">
        <v>47.7</v>
      </c>
      <c r="O219" t="n">
        <v>27014.3</v>
      </c>
      <c r="P219" t="n">
        <v>211.34</v>
      </c>
      <c r="Q219" t="n">
        <v>576.14</v>
      </c>
      <c r="R219" t="n">
        <v>50.31</v>
      </c>
      <c r="S219" t="n">
        <v>44.12</v>
      </c>
      <c r="T219" t="n">
        <v>2787.01</v>
      </c>
      <c r="U219" t="n">
        <v>0.88</v>
      </c>
      <c r="V219" t="n">
        <v>0.88</v>
      </c>
      <c r="W219" t="n">
        <v>9.199999999999999</v>
      </c>
      <c r="X219" t="n">
        <v>0.17</v>
      </c>
      <c r="Y219" t="n">
        <v>2</v>
      </c>
      <c r="Z219" t="n">
        <v>10</v>
      </c>
    </row>
    <row r="220">
      <c r="A220" t="n">
        <v>21</v>
      </c>
      <c r="B220" t="n">
        <v>95</v>
      </c>
      <c r="C220" t="inlineStr">
        <is>
          <t xml:space="preserve">CONCLUIDO	</t>
        </is>
      </c>
      <c r="D220" t="n">
        <v>4.8544</v>
      </c>
      <c r="E220" t="n">
        <v>20.6</v>
      </c>
      <c r="F220" t="n">
        <v>17.83</v>
      </c>
      <c r="G220" t="n">
        <v>133.75</v>
      </c>
      <c r="H220" t="n">
        <v>1.79</v>
      </c>
      <c r="I220" t="n">
        <v>8</v>
      </c>
      <c r="J220" t="n">
        <v>218.78</v>
      </c>
      <c r="K220" t="n">
        <v>53.44</v>
      </c>
      <c r="L220" t="n">
        <v>22</v>
      </c>
      <c r="M220" t="n">
        <v>6</v>
      </c>
      <c r="N220" t="n">
        <v>48.34</v>
      </c>
      <c r="O220" t="n">
        <v>27216.79</v>
      </c>
      <c r="P220" t="n">
        <v>209.63</v>
      </c>
      <c r="Q220" t="n">
        <v>576.23</v>
      </c>
      <c r="R220" t="n">
        <v>49.5</v>
      </c>
      <c r="S220" t="n">
        <v>44.12</v>
      </c>
      <c r="T220" t="n">
        <v>2387.07</v>
      </c>
      <c r="U220" t="n">
        <v>0.89</v>
      </c>
      <c r="V220" t="n">
        <v>0.88</v>
      </c>
      <c r="W220" t="n">
        <v>9.19</v>
      </c>
      <c r="X220" t="n">
        <v>0.14</v>
      </c>
      <c r="Y220" t="n">
        <v>2</v>
      </c>
      <c r="Z220" t="n">
        <v>10</v>
      </c>
    </row>
    <row r="221">
      <c r="A221" t="n">
        <v>22</v>
      </c>
      <c r="B221" t="n">
        <v>95</v>
      </c>
      <c r="C221" t="inlineStr">
        <is>
          <t xml:space="preserve">CONCLUIDO	</t>
        </is>
      </c>
      <c r="D221" t="n">
        <v>4.8562</v>
      </c>
      <c r="E221" t="n">
        <v>20.59</v>
      </c>
      <c r="F221" t="n">
        <v>17.83</v>
      </c>
      <c r="G221" t="n">
        <v>133.69</v>
      </c>
      <c r="H221" t="n">
        <v>1.85</v>
      </c>
      <c r="I221" t="n">
        <v>8</v>
      </c>
      <c r="J221" t="n">
        <v>220.43</v>
      </c>
      <c r="K221" t="n">
        <v>53.44</v>
      </c>
      <c r="L221" t="n">
        <v>23</v>
      </c>
      <c r="M221" t="n">
        <v>6</v>
      </c>
      <c r="N221" t="n">
        <v>48.99</v>
      </c>
      <c r="O221" t="n">
        <v>27420.16</v>
      </c>
      <c r="P221" t="n">
        <v>207.23</v>
      </c>
      <c r="Q221" t="n">
        <v>576.15</v>
      </c>
      <c r="R221" t="n">
        <v>49.17</v>
      </c>
      <c r="S221" t="n">
        <v>44.12</v>
      </c>
      <c r="T221" t="n">
        <v>2224.82</v>
      </c>
      <c r="U221" t="n">
        <v>0.9</v>
      </c>
      <c r="V221" t="n">
        <v>0.88</v>
      </c>
      <c r="W221" t="n">
        <v>9.19</v>
      </c>
      <c r="X221" t="n">
        <v>0.13</v>
      </c>
      <c r="Y221" t="n">
        <v>2</v>
      </c>
      <c r="Z221" t="n">
        <v>10</v>
      </c>
    </row>
    <row r="222">
      <c r="A222" t="n">
        <v>23</v>
      </c>
      <c r="B222" t="n">
        <v>95</v>
      </c>
      <c r="C222" t="inlineStr">
        <is>
          <t xml:space="preserve">CONCLUIDO	</t>
        </is>
      </c>
      <c r="D222" t="n">
        <v>4.8548</v>
      </c>
      <c r="E222" t="n">
        <v>20.6</v>
      </c>
      <c r="F222" t="n">
        <v>17.83</v>
      </c>
      <c r="G222" t="n">
        <v>133.74</v>
      </c>
      <c r="H222" t="n">
        <v>1.92</v>
      </c>
      <c r="I222" t="n">
        <v>8</v>
      </c>
      <c r="J222" t="n">
        <v>222.08</v>
      </c>
      <c r="K222" t="n">
        <v>53.44</v>
      </c>
      <c r="L222" t="n">
        <v>24</v>
      </c>
      <c r="M222" t="n">
        <v>3</v>
      </c>
      <c r="N222" t="n">
        <v>49.65</v>
      </c>
      <c r="O222" t="n">
        <v>27624.44</v>
      </c>
      <c r="P222" t="n">
        <v>204.94</v>
      </c>
      <c r="Q222" t="n">
        <v>576.12</v>
      </c>
      <c r="R222" t="n">
        <v>49.36</v>
      </c>
      <c r="S222" t="n">
        <v>44.12</v>
      </c>
      <c r="T222" t="n">
        <v>2317.22</v>
      </c>
      <c r="U222" t="n">
        <v>0.89</v>
      </c>
      <c r="V222" t="n">
        <v>0.88</v>
      </c>
      <c r="W222" t="n">
        <v>9.19</v>
      </c>
      <c r="X222" t="n">
        <v>0.14</v>
      </c>
      <c r="Y222" t="n">
        <v>2</v>
      </c>
      <c r="Z222" t="n">
        <v>10</v>
      </c>
    </row>
    <row r="223">
      <c r="A223" t="n">
        <v>24</v>
      </c>
      <c r="B223" t="n">
        <v>95</v>
      </c>
      <c r="C223" t="inlineStr">
        <is>
          <t xml:space="preserve">CONCLUIDO	</t>
        </is>
      </c>
      <c r="D223" t="n">
        <v>4.8533</v>
      </c>
      <c r="E223" t="n">
        <v>20.6</v>
      </c>
      <c r="F223" t="n">
        <v>17.84</v>
      </c>
      <c r="G223" t="n">
        <v>133.79</v>
      </c>
      <c r="H223" t="n">
        <v>1.99</v>
      </c>
      <c r="I223" t="n">
        <v>8</v>
      </c>
      <c r="J223" t="n">
        <v>223.75</v>
      </c>
      <c r="K223" t="n">
        <v>53.44</v>
      </c>
      <c r="L223" t="n">
        <v>25</v>
      </c>
      <c r="M223" t="n">
        <v>0</v>
      </c>
      <c r="N223" t="n">
        <v>50.31</v>
      </c>
      <c r="O223" t="n">
        <v>27829.77</v>
      </c>
      <c r="P223" t="n">
        <v>205.24</v>
      </c>
      <c r="Q223" t="n">
        <v>576.15</v>
      </c>
      <c r="R223" t="n">
        <v>49.37</v>
      </c>
      <c r="S223" t="n">
        <v>44.12</v>
      </c>
      <c r="T223" t="n">
        <v>2325.74</v>
      </c>
      <c r="U223" t="n">
        <v>0.89</v>
      </c>
      <c r="V223" t="n">
        <v>0.88</v>
      </c>
      <c r="W223" t="n">
        <v>9.199999999999999</v>
      </c>
      <c r="X223" t="n">
        <v>0.15</v>
      </c>
      <c r="Y223" t="n">
        <v>2</v>
      </c>
      <c r="Z223" t="n">
        <v>10</v>
      </c>
    </row>
    <row r="224">
      <c r="A224" t="n">
        <v>0</v>
      </c>
      <c r="B224" t="n">
        <v>55</v>
      </c>
      <c r="C224" t="inlineStr">
        <is>
          <t xml:space="preserve">CONCLUIDO	</t>
        </is>
      </c>
      <c r="D224" t="n">
        <v>3.7741</v>
      </c>
      <c r="E224" t="n">
        <v>26.5</v>
      </c>
      <c r="F224" t="n">
        <v>20.78</v>
      </c>
      <c r="G224" t="n">
        <v>8.199999999999999</v>
      </c>
      <c r="H224" t="n">
        <v>0.15</v>
      </c>
      <c r="I224" t="n">
        <v>152</v>
      </c>
      <c r="J224" t="n">
        <v>116.05</v>
      </c>
      <c r="K224" t="n">
        <v>43.4</v>
      </c>
      <c r="L224" t="n">
        <v>1</v>
      </c>
      <c r="M224" t="n">
        <v>150</v>
      </c>
      <c r="N224" t="n">
        <v>16.65</v>
      </c>
      <c r="O224" t="n">
        <v>14546.17</v>
      </c>
      <c r="P224" t="n">
        <v>210.9</v>
      </c>
      <c r="Q224" t="n">
        <v>577.8</v>
      </c>
      <c r="R224" t="n">
        <v>140.76</v>
      </c>
      <c r="S224" t="n">
        <v>44.12</v>
      </c>
      <c r="T224" t="n">
        <v>47297.27</v>
      </c>
      <c r="U224" t="n">
        <v>0.31</v>
      </c>
      <c r="V224" t="n">
        <v>0.76</v>
      </c>
      <c r="W224" t="n">
        <v>9.42</v>
      </c>
      <c r="X224" t="n">
        <v>3.06</v>
      </c>
      <c r="Y224" t="n">
        <v>2</v>
      </c>
      <c r="Z224" t="n">
        <v>10</v>
      </c>
    </row>
    <row r="225">
      <c r="A225" t="n">
        <v>1</v>
      </c>
      <c r="B225" t="n">
        <v>55</v>
      </c>
      <c r="C225" t="inlineStr">
        <is>
          <t xml:space="preserve">CONCLUIDO	</t>
        </is>
      </c>
      <c r="D225" t="n">
        <v>4.378</v>
      </c>
      <c r="E225" t="n">
        <v>22.84</v>
      </c>
      <c r="F225" t="n">
        <v>19.09</v>
      </c>
      <c r="G225" t="n">
        <v>16.36</v>
      </c>
      <c r="H225" t="n">
        <v>0.3</v>
      </c>
      <c r="I225" t="n">
        <v>70</v>
      </c>
      <c r="J225" t="n">
        <v>117.34</v>
      </c>
      <c r="K225" t="n">
        <v>43.4</v>
      </c>
      <c r="L225" t="n">
        <v>2</v>
      </c>
      <c r="M225" t="n">
        <v>68</v>
      </c>
      <c r="N225" t="n">
        <v>16.94</v>
      </c>
      <c r="O225" t="n">
        <v>14705.49</v>
      </c>
      <c r="P225" t="n">
        <v>190.76</v>
      </c>
      <c r="Q225" t="n">
        <v>576.84</v>
      </c>
      <c r="R225" t="n">
        <v>88.19</v>
      </c>
      <c r="S225" t="n">
        <v>44.12</v>
      </c>
      <c r="T225" t="n">
        <v>21424.08</v>
      </c>
      <c r="U225" t="n">
        <v>0.5</v>
      </c>
      <c r="V225" t="n">
        <v>0.83</v>
      </c>
      <c r="W225" t="n">
        <v>9.289999999999999</v>
      </c>
      <c r="X225" t="n">
        <v>1.38</v>
      </c>
      <c r="Y225" t="n">
        <v>2</v>
      </c>
      <c r="Z225" t="n">
        <v>10</v>
      </c>
    </row>
    <row r="226">
      <c r="A226" t="n">
        <v>2</v>
      </c>
      <c r="B226" t="n">
        <v>55</v>
      </c>
      <c r="C226" t="inlineStr">
        <is>
          <t xml:space="preserve">CONCLUIDO	</t>
        </is>
      </c>
      <c r="D226" t="n">
        <v>4.5989</v>
      </c>
      <c r="E226" t="n">
        <v>21.74</v>
      </c>
      <c r="F226" t="n">
        <v>18.59</v>
      </c>
      <c r="G226" t="n">
        <v>24.78</v>
      </c>
      <c r="H226" t="n">
        <v>0.45</v>
      </c>
      <c r="I226" t="n">
        <v>45</v>
      </c>
      <c r="J226" t="n">
        <v>118.63</v>
      </c>
      <c r="K226" t="n">
        <v>43.4</v>
      </c>
      <c r="L226" t="n">
        <v>3</v>
      </c>
      <c r="M226" t="n">
        <v>43</v>
      </c>
      <c r="N226" t="n">
        <v>17.23</v>
      </c>
      <c r="O226" t="n">
        <v>14865.24</v>
      </c>
      <c r="P226" t="n">
        <v>182.47</v>
      </c>
      <c r="Q226" t="n">
        <v>576.65</v>
      </c>
      <c r="R226" t="n">
        <v>72.53</v>
      </c>
      <c r="S226" t="n">
        <v>44.12</v>
      </c>
      <c r="T226" t="n">
        <v>13719.09</v>
      </c>
      <c r="U226" t="n">
        <v>0.61</v>
      </c>
      <c r="V226" t="n">
        <v>0.85</v>
      </c>
      <c r="W226" t="n">
        <v>9.25</v>
      </c>
      <c r="X226" t="n">
        <v>0.89</v>
      </c>
      <c r="Y226" t="n">
        <v>2</v>
      </c>
      <c r="Z226" t="n">
        <v>10</v>
      </c>
    </row>
    <row r="227">
      <c r="A227" t="n">
        <v>3</v>
      </c>
      <c r="B227" t="n">
        <v>55</v>
      </c>
      <c r="C227" t="inlineStr">
        <is>
          <t xml:space="preserve">CONCLUIDO	</t>
        </is>
      </c>
      <c r="D227" t="n">
        <v>4.7161</v>
      </c>
      <c r="E227" t="n">
        <v>21.2</v>
      </c>
      <c r="F227" t="n">
        <v>18.33</v>
      </c>
      <c r="G227" t="n">
        <v>33.33</v>
      </c>
      <c r="H227" t="n">
        <v>0.59</v>
      </c>
      <c r="I227" t="n">
        <v>33</v>
      </c>
      <c r="J227" t="n">
        <v>119.93</v>
      </c>
      <c r="K227" t="n">
        <v>43.4</v>
      </c>
      <c r="L227" t="n">
        <v>4</v>
      </c>
      <c r="M227" t="n">
        <v>31</v>
      </c>
      <c r="N227" t="n">
        <v>17.53</v>
      </c>
      <c r="O227" t="n">
        <v>15025.44</v>
      </c>
      <c r="P227" t="n">
        <v>176.71</v>
      </c>
      <c r="Q227" t="n">
        <v>576.46</v>
      </c>
      <c r="R227" t="n">
        <v>64.91</v>
      </c>
      <c r="S227" t="n">
        <v>44.12</v>
      </c>
      <c r="T227" t="n">
        <v>9966.799999999999</v>
      </c>
      <c r="U227" t="n">
        <v>0.68</v>
      </c>
      <c r="V227" t="n">
        <v>0.86</v>
      </c>
      <c r="W227" t="n">
        <v>9.23</v>
      </c>
      <c r="X227" t="n">
        <v>0.64</v>
      </c>
      <c r="Y227" t="n">
        <v>2</v>
      </c>
      <c r="Z227" t="n">
        <v>10</v>
      </c>
    </row>
    <row r="228">
      <c r="A228" t="n">
        <v>4</v>
      </c>
      <c r="B228" t="n">
        <v>55</v>
      </c>
      <c r="C228" t="inlineStr">
        <is>
          <t xml:space="preserve">CONCLUIDO	</t>
        </is>
      </c>
      <c r="D228" t="n">
        <v>4.7834</v>
      </c>
      <c r="E228" t="n">
        <v>20.91</v>
      </c>
      <c r="F228" t="n">
        <v>18.2</v>
      </c>
      <c r="G228" t="n">
        <v>42</v>
      </c>
      <c r="H228" t="n">
        <v>0.73</v>
      </c>
      <c r="I228" t="n">
        <v>26</v>
      </c>
      <c r="J228" t="n">
        <v>121.23</v>
      </c>
      <c r="K228" t="n">
        <v>43.4</v>
      </c>
      <c r="L228" t="n">
        <v>5</v>
      </c>
      <c r="M228" t="n">
        <v>24</v>
      </c>
      <c r="N228" t="n">
        <v>17.83</v>
      </c>
      <c r="O228" t="n">
        <v>15186.08</v>
      </c>
      <c r="P228" t="n">
        <v>171.88</v>
      </c>
      <c r="Q228" t="n">
        <v>576.3099999999999</v>
      </c>
      <c r="R228" t="n">
        <v>60.77</v>
      </c>
      <c r="S228" t="n">
        <v>44.12</v>
      </c>
      <c r="T228" t="n">
        <v>7931.56</v>
      </c>
      <c r="U228" t="n">
        <v>0.73</v>
      </c>
      <c r="V228" t="n">
        <v>0.86</v>
      </c>
      <c r="W228" t="n">
        <v>9.220000000000001</v>
      </c>
      <c r="X228" t="n">
        <v>0.51</v>
      </c>
      <c r="Y228" t="n">
        <v>2</v>
      </c>
      <c r="Z228" t="n">
        <v>10</v>
      </c>
    </row>
    <row r="229">
      <c r="A229" t="n">
        <v>5</v>
      </c>
      <c r="B229" t="n">
        <v>55</v>
      </c>
      <c r="C229" t="inlineStr">
        <is>
          <t xml:space="preserve">CONCLUIDO	</t>
        </is>
      </c>
      <c r="D229" t="n">
        <v>4.833</v>
      </c>
      <c r="E229" t="n">
        <v>20.69</v>
      </c>
      <c r="F229" t="n">
        <v>18.11</v>
      </c>
      <c r="G229" t="n">
        <v>51.73</v>
      </c>
      <c r="H229" t="n">
        <v>0.86</v>
      </c>
      <c r="I229" t="n">
        <v>21</v>
      </c>
      <c r="J229" t="n">
        <v>122.54</v>
      </c>
      <c r="K229" t="n">
        <v>43.4</v>
      </c>
      <c r="L229" t="n">
        <v>6</v>
      </c>
      <c r="M229" t="n">
        <v>19</v>
      </c>
      <c r="N229" t="n">
        <v>18.14</v>
      </c>
      <c r="O229" t="n">
        <v>15347.16</v>
      </c>
      <c r="P229" t="n">
        <v>167.44</v>
      </c>
      <c r="Q229" t="n">
        <v>576.29</v>
      </c>
      <c r="R229" t="n">
        <v>57.94</v>
      </c>
      <c r="S229" t="n">
        <v>44.12</v>
      </c>
      <c r="T229" t="n">
        <v>6545.31</v>
      </c>
      <c r="U229" t="n">
        <v>0.76</v>
      </c>
      <c r="V229" t="n">
        <v>0.87</v>
      </c>
      <c r="W229" t="n">
        <v>9.210000000000001</v>
      </c>
      <c r="X229" t="n">
        <v>0.41</v>
      </c>
      <c r="Y229" t="n">
        <v>2</v>
      </c>
      <c r="Z229" t="n">
        <v>10</v>
      </c>
    </row>
    <row r="230">
      <c r="A230" t="n">
        <v>6</v>
      </c>
      <c r="B230" t="n">
        <v>55</v>
      </c>
      <c r="C230" t="inlineStr">
        <is>
          <t xml:space="preserve">CONCLUIDO	</t>
        </is>
      </c>
      <c r="D230" t="n">
        <v>4.8695</v>
      </c>
      <c r="E230" t="n">
        <v>20.54</v>
      </c>
      <c r="F230" t="n">
        <v>18.02</v>
      </c>
      <c r="G230" t="n">
        <v>60.07</v>
      </c>
      <c r="H230" t="n">
        <v>1</v>
      </c>
      <c r="I230" t="n">
        <v>18</v>
      </c>
      <c r="J230" t="n">
        <v>123.85</v>
      </c>
      <c r="K230" t="n">
        <v>43.4</v>
      </c>
      <c r="L230" t="n">
        <v>7</v>
      </c>
      <c r="M230" t="n">
        <v>16</v>
      </c>
      <c r="N230" t="n">
        <v>18.45</v>
      </c>
      <c r="O230" t="n">
        <v>15508.69</v>
      </c>
      <c r="P230" t="n">
        <v>163.36</v>
      </c>
      <c r="Q230" t="n">
        <v>576.25</v>
      </c>
      <c r="R230" t="n">
        <v>55.38</v>
      </c>
      <c r="S230" t="n">
        <v>44.12</v>
      </c>
      <c r="T230" t="n">
        <v>5277.99</v>
      </c>
      <c r="U230" t="n">
        <v>0.8</v>
      </c>
      <c r="V230" t="n">
        <v>0.87</v>
      </c>
      <c r="W230" t="n">
        <v>9.199999999999999</v>
      </c>
      <c r="X230" t="n">
        <v>0.33</v>
      </c>
      <c r="Y230" t="n">
        <v>2</v>
      </c>
      <c r="Z230" t="n">
        <v>10</v>
      </c>
    </row>
    <row r="231">
      <c r="A231" t="n">
        <v>7</v>
      </c>
      <c r="B231" t="n">
        <v>55</v>
      </c>
      <c r="C231" t="inlineStr">
        <is>
          <t xml:space="preserve">CONCLUIDO	</t>
        </is>
      </c>
      <c r="D231" t="n">
        <v>4.8824</v>
      </c>
      <c r="E231" t="n">
        <v>20.48</v>
      </c>
      <c r="F231" t="n">
        <v>18.02</v>
      </c>
      <c r="G231" t="n">
        <v>67.56</v>
      </c>
      <c r="H231" t="n">
        <v>1.13</v>
      </c>
      <c r="I231" t="n">
        <v>16</v>
      </c>
      <c r="J231" t="n">
        <v>125.16</v>
      </c>
      <c r="K231" t="n">
        <v>43.4</v>
      </c>
      <c r="L231" t="n">
        <v>8</v>
      </c>
      <c r="M231" t="n">
        <v>14</v>
      </c>
      <c r="N231" t="n">
        <v>18.76</v>
      </c>
      <c r="O231" t="n">
        <v>15670.68</v>
      </c>
      <c r="P231" t="n">
        <v>159</v>
      </c>
      <c r="Q231" t="n">
        <v>576.35</v>
      </c>
      <c r="R231" t="n">
        <v>55.11</v>
      </c>
      <c r="S231" t="n">
        <v>44.12</v>
      </c>
      <c r="T231" t="n">
        <v>5156.25</v>
      </c>
      <c r="U231" t="n">
        <v>0.8</v>
      </c>
      <c r="V231" t="n">
        <v>0.87</v>
      </c>
      <c r="W231" t="n">
        <v>9.210000000000001</v>
      </c>
      <c r="X231" t="n">
        <v>0.32</v>
      </c>
      <c r="Y231" t="n">
        <v>2</v>
      </c>
      <c r="Z231" t="n">
        <v>10</v>
      </c>
    </row>
    <row r="232">
      <c r="A232" t="n">
        <v>8</v>
      </c>
      <c r="B232" t="n">
        <v>55</v>
      </c>
      <c r="C232" t="inlineStr">
        <is>
          <t xml:space="preserve">CONCLUIDO	</t>
        </is>
      </c>
      <c r="D232" t="n">
        <v>4.908</v>
      </c>
      <c r="E232" t="n">
        <v>20.38</v>
      </c>
      <c r="F232" t="n">
        <v>17.96</v>
      </c>
      <c r="G232" t="n">
        <v>76.95999999999999</v>
      </c>
      <c r="H232" t="n">
        <v>1.26</v>
      </c>
      <c r="I232" t="n">
        <v>14</v>
      </c>
      <c r="J232" t="n">
        <v>126.48</v>
      </c>
      <c r="K232" t="n">
        <v>43.4</v>
      </c>
      <c r="L232" t="n">
        <v>9</v>
      </c>
      <c r="M232" t="n">
        <v>12</v>
      </c>
      <c r="N232" t="n">
        <v>19.08</v>
      </c>
      <c r="O232" t="n">
        <v>15833.12</v>
      </c>
      <c r="P232" t="n">
        <v>154.62</v>
      </c>
      <c r="Q232" t="n">
        <v>576.25</v>
      </c>
      <c r="R232" t="n">
        <v>53.26</v>
      </c>
      <c r="S232" t="n">
        <v>44.12</v>
      </c>
      <c r="T232" t="n">
        <v>4238.39</v>
      </c>
      <c r="U232" t="n">
        <v>0.83</v>
      </c>
      <c r="V232" t="n">
        <v>0.88</v>
      </c>
      <c r="W232" t="n">
        <v>9.199999999999999</v>
      </c>
      <c r="X232" t="n">
        <v>0.26</v>
      </c>
      <c r="Y232" t="n">
        <v>2</v>
      </c>
      <c r="Z232" t="n">
        <v>10</v>
      </c>
    </row>
    <row r="233">
      <c r="A233" t="n">
        <v>9</v>
      </c>
      <c r="B233" t="n">
        <v>55</v>
      </c>
      <c r="C233" t="inlineStr">
        <is>
          <t xml:space="preserve">CONCLUIDO	</t>
        </is>
      </c>
      <c r="D233" t="n">
        <v>4.9279</v>
      </c>
      <c r="E233" t="n">
        <v>20.29</v>
      </c>
      <c r="F233" t="n">
        <v>17.92</v>
      </c>
      <c r="G233" t="n">
        <v>89.61</v>
      </c>
      <c r="H233" t="n">
        <v>1.38</v>
      </c>
      <c r="I233" t="n">
        <v>12</v>
      </c>
      <c r="J233" t="n">
        <v>127.8</v>
      </c>
      <c r="K233" t="n">
        <v>43.4</v>
      </c>
      <c r="L233" t="n">
        <v>10</v>
      </c>
      <c r="M233" t="n">
        <v>6</v>
      </c>
      <c r="N233" t="n">
        <v>19.4</v>
      </c>
      <c r="O233" t="n">
        <v>15996.02</v>
      </c>
      <c r="P233" t="n">
        <v>150.54</v>
      </c>
      <c r="Q233" t="n">
        <v>576.25</v>
      </c>
      <c r="R233" t="n">
        <v>52.08</v>
      </c>
      <c r="S233" t="n">
        <v>44.12</v>
      </c>
      <c r="T233" t="n">
        <v>3660.31</v>
      </c>
      <c r="U233" t="n">
        <v>0.85</v>
      </c>
      <c r="V233" t="n">
        <v>0.88</v>
      </c>
      <c r="W233" t="n">
        <v>9.199999999999999</v>
      </c>
      <c r="X233" t="n">
        <v>0.23</v>
      </c>
      <c r="Y233" t="n">
        <v>2</v>
      </c>
      <c r="Z233" t="n">
        <v>10</v>
      </c>
    </row>
    <row r="234">
      <c r="A234" t="n">
        <v>10</v>
      </c>
      <c r="B234" t="n">
        <v>55</v>
      </c>
      <c r="C234" t="inlineStr">
        <is>
          <t xml:space="preserve">CONCLUIDO	</t>
        </is>
      </c>
      <c r="D234" t="n">
        <v>4.9259</v>
      </c>
      <c r="E234" t="n">
        <v>20.3</v>
      </c>
      <c r="F234" t="n">
        <v>17.93</v>
      </c>
      <c r="G234" t="n">
        <v>89.65000000000001</v>
      </c>
      <c r="H234" t="n">
        <v>1.5</v>
      </c>
      <c r="I234" t="n">
        <v>12</v>
      </c>
      <c r="J234" t="n">
        <v>129.13</v>
      </c>
      <c r="K234" t="n">
        <v>43.4</v>
      </c>
      <c r="L234" t="n">
        <v>11</v>
      </c>
      <c r="M234" t="n">
        <v>0</v>
      </c>
      <c r="N234" t="n">
        <v>19.73</v>
      </c>
      <c r="O234" t="n">
        <v>16159.39</v>
      </c>
      <c r="P234" t="n">
        <v>151.28</v>
      </c>
      <c r="Q234" t="n">
        <v>576.45</v>
      </c>
      <c r="R234" t="n">
        <v>51.97</v>
      </c>
      <c r="S234" t="n">
        <v>44.12</v>
      </c>
      <c r="T234" t="n">
        <v>3605</v>
      </c>
      <c r="U234" t="n">
        <v>0.85</v>
      </c>
      <c r="V234" t="n">
        <v>0.88</v>
      </c>
      <c r="W234" t="n">
        <v>9.210000000000001</v>
      </c>
      <c r="X234" t="n">
        <v>0.24</v>
      </c>
      <c r="Y234" t="n">
        <v>2</v>
      </c>
      <c r="Z23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3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INDEX(resultados!$A$2:$ZZ$234, 1, MATCH($B$1, resultados!$A$1:$ZZ$1, 0))</f>
        <v/>
      </c>
      <c r="B7">
        <f>INDEX(resultados!$A$2:$ZZ$234, 1, MATCH($B$2, resultados!$A$1:$ZZ$1, 0))</f>
        <v/>
      </c>
      <c r="C7">
        <f>INDEX(resultados!$A$2:$ZZ$234, 1, MATCH($B$3, resultados!$A$1:$ZZ$1, 0))</f>
        <v/>
      </c>
    </row>
    <row r="8">
      <c r="A8">
        <f>INDEX(resultados!$A$2:$ZZ$234, 2, MATCH($B$1, resultados!$A$1:$ZZ$1, 0))</f>
        <v/>
      </c>
      <c r="B8">
        <f>INDEX(resultados!$A$2:$ZZ$234, 2, MATCH($B$2, resultados!$A$1:$ZZ$1, 0))</f>
        <v/>
      </c>
      <c r="C8">
        <f>INDEX(resultados!$A$2:$ZZ$234, 2, MATCH($B$3, resultados!$A$1:$ZZ$1, 0))</f>
        <v/>
      </c>
    </row>
    <row r="9">
      <c r="A9">
        <f>INDEX(resultados!$A$2:$ZZ$234, 3, MATCH($B$1, resultados!$A$1:$ZZ$1, 0))</f>
        <v/>
      </c>
      <c r="B9">
        <f>INDEX(resultados!$A$2:$ZZ$234, 3, MATCH($B$2, resultados!$A$1:$ZZ$1, 0))</f>
        <v/>
      </c>
      <c r="C9">
        <f>INDEX(resultados!$A$2:$ZZ$234, 3, MATCH($B$3, resultados!$A$1:$ZZ$1, 0))</f>
        <v/>
      </c>
    </row>
    <row r="10">
      <c r="A10">
        <f>INDEX(resultados!$A$2:$ZZ$234, 4, MATCH($B$1, resultados!$A$1:$ZZ$1, 0))</f>
        <v/>
      </c>
      <c r="B10">
        <f>INDEX(resultados!$A$2:$ZZ$234, 4, MATCH($B$2, resultados!$A$1:$ZZ$1, 0))</f>
        <v/>
      </c>
      <c r="C10">
        <f>INDEX(resultados!$A$2:$ZZ$234, 4, MATCH($B$3, resultados!$A$1:$ZZ$1, 0))</f>
        <v/>
      </c>
    </row>
    <row r="11">
      <c r="A11">
        <f>INDEX(resultados!$A$2:$ZZ$234, 5, MATCH($B$1, resultados!$A$1:$ZZ$1, 0))</f>
        <v/>
      </c>
      <c r="B11">
        <f>INDEX(resultados!$A$2:$ZZ$234, 5, MATCH($B$2, resultados!$A$1:$ZZ$1, 0))</f>
        <v/>
      </c>
      <c r="C11">
        <f>INDEX(resultados!$A$2:$ZZ$234, 5, MATCH($B$3, resultados!$A$1:$ZZ$1, 0))</f>
        <v/>
      </c>
    </row>
    <row r="12">
      <c r="A12">
        <f>INDEX(resultados!$A$2:$ZZ$234, 6, MATCH($B$1, resultados!$A$1:$ZZ$1, 0))</f>
        <v/>
      </c>
      <c r="B12">
        <f>INDEX(resultados!$A$2:$ZZ$234, 6, MATCH($B$2, resultados!$A$1:$ZZ$1, 0))</f>
        <v/>
      </c>
      <c r="C12">
        <f>INDEX(resultados!$A$2:$ZZ$234, 6, MATCH($B$3, resultados!$A$1:$ZZ$1, 0))</f>
        <v/>
      </c>
    </row>
    <row r="13">
      <c r="A13">
        <f>INDEX(resultados!$A$2:$ZZ$234, 7, MATCH($B$1, resultados!$A$1:$ZZ$1, 0))</f>
        <v/>
      </c>
      <c r="B13">
        <f>INDEX(resultados!$A$2:$ZZ$234, 7, MATCH($B$2, resultados!$A$1:$ZZ$1, 0))</f>
        <v/>
      </c>
      <c r="C13">
        <f>INDEX(resultados!$A$2:$ZZ$234, 7, MATCH($B$3, resultados!$A$1:$ZZ$1, 0))</f>
        <v/>
      </c>
    </row>
    <row r="14">
      <c r="A14">
        <f>INDEX(resultados!$A$2:$ZZ$234, 8, MATCH($B$1, resultados!$A$1:$ZZ$1, 0))</f>
        <v/>
      </c>
      <c r="B14">
        <f>INDEX(resultados!$A$2:$ZZ$234, 8, MATCH($B$2, resultados!$A$1:$ZZ$1, 0))</f>
        <v/>
      </c>
      <c r="C14">
        <f>INDEX(resultados!$A$2:$ZZ$234, 8, MATCH($B$3, resultados!$A$1:$ZZ$1, 0))</f>
        <v/>
      </c>
    </row>
    <row r="15">
      <c r="A15">
        <f>INDEX(resultados!$A$2:$ZZ$234, 9, MATCH($B$1, resultados!$A$1:$ZZ$1, 0))</f>
        <v/>
      </c>
      <c r="B15">
        <f>INDEX(resultados!$A$2:$ZZ$234, 9, MATCH($B$2, resultados!$A$1:$ZZ$1, 0))</f>
        <v/>
      </c>
      <c r="C15">
        <f>INDEX(resultados!$A$2:$ZZ$234, 9, MATCH($B$3, resultados!$A$1:$ZZ$1, 0))</f>
        <v/>
      </c>
    </row>
    <row r="16">
      <c r="A16">
        <f>INDEX(resultados!$A$2:$ZZ$234, 10, MATCH($B$1, resultados!$A$1:$ZZ$1, 0))</f>
        <v/>
      </c>
      <c r="B16">
        <f>INDEX(resultados!$A$2:$ZZ$234, 10, MATCH($B$2, resultados!$A$1:$ZZ$1, 0))</f>
        <v/>
      </c>
      <c r="C16">
        <f>INDEX(resultados!$A$2:$ZZ$234, 10, MATCH($B$3, resultados!$A$1:$ZZ$1, 0))</f>
        <v/>
      </c>
    </row>
    <row r="17">
      <c r="A17">
        <f>INDEX(resultados!$A$2:$ZZ$234, 11, MATCH($B$1, resultados!$A$1:$ZZ$1, 0))</f>
        <v/>
      </c>
      <c r="B17">
        <f>INDEX(resultados!$A$2:$ZZ$234, 11, MATCH($B$2, resultados!$A$1:$ZZ$1, 0))</f>
        <v/>
      </c>
      <c r="C17">
        <f>INDEX(resultados!$A$2:$ZZ$234, 11, MATCH($B$3, resultados!$A$1:$ZZ$1, 0))</f>
        <v/>
      </c>
    </row>
    <row r="18">
      <c r="A18">
        <f>INDEX(resultados!$A$2:$ZZ$234, 12, MATCH($B$1, resultados!$A$1:$ZZ$1, 0))</f>
        <v/>
      </c>
      <c r="B18">
        <f>INDEX(resultados!$A$2:$ZZ$234, 12, MATCH($B$2, resultados!$A$1:$ZZ$1, 0))</f>
        <v/>
      </c>
      <c r="C18">
        <f>INDEX(resultados!$A$2:$ZZ$234, 12, MATCH($B$3, resultados!$A$1:$ZZ$1, 0))</f>
        <v/>
      </c>
    </row>
    <row r="19">
      <c r="A19">
        <f>INDEX(resultados!$A$2:$ZZ$234, 13, MATCH($B$1, resultados!$A$1:$ZZ$1, 0))</f>
        <v/>
      </c>
      <c r="B19">
        <f>INDEX(resultados!$A$2:$ZZ$234, 13, MATCH($B$2, resultados!$A$1:$ZZ$1, 0))</f>
        <v/>
      </c>
      <c r="C19">
        <f>INDEX(resultados!$A$2:$ZZ$234, 13, MATCH($B$3, resultados!$A$1:$ZZ$1, 0))</f>
        <v/>
      </c>
    </row>
    <row r="20">
      <c r="A20">
        <f>INDEX(resultados!$A$2:$ZZ$234, 14, MATCH($B$1, resultados!$A$1:$ZZ$1, 0))</f>
        <v/>
      </c>
      <c r="B20">
        <f>INDEX(resultados!$A$2:$ZZ$234, 14, MATCH($B$2, resultados!$A$1:$ZZ$1, 0))</f>
        <v/>
      </c>
      <c r="C20">
        <f>INDEX(resultados!$A$2:$ZZ$234, 14, MATCH($B$3, resultados!$A$1:$ZZ$1, 0))</f>
        <v/>
      </c>
    </row>
    <row r="21">
      <c r="A21">
        <f>INDEX(resultados!$A$2:$ZZ$234, 15, MATCH($B$1, resultados!$A$1:$ZZ$1, 0))</f>
        <v/>
      </c>
      <c r="B21">
        <f>INDEX(resultados!$A$2:$ZZ$234, 15, MATCH($B$2, resultados!$A$1:$ZZ$1, 0))</f>
        <v/>
      </c>
      <c r="C21">
        <f>INDEX(resultados!$A$2:$ZZ$234, 15, MATCH($B$3, resultados!$A$1:$ZZ$1, 0))</f>
        <v/>
      </c>
    </row>
    <row r="22">
      <c r="A22">
        <f>INDEX(resultados!$A$2:$ZZ$234, 16, MATCH($B$1, resultados!$A$1:$ZZ$1, 0))</f>
        <v/>
      </c>
      <c r="B22">
        <f>INDEX(resultados!$A$2:$ZZ$234, 16, MATCH($B$2, resultados!$A$1:$ZZ$1, 0))</f>
        <v/>
      </c>
      <c r="C22">
        <f>INDEX(resultados!$A$2:$ZZ$234, 16, MATCH($B$3, resultados!$A$1:$ZZ$1, 0))</f>
        <v/>
      </c>
    </row>
    <row r="23">
      <c r="A23">
        <f>INDEX(resultados!$A$2:$ZZ$234, 17, MATCH($B$1, resultados!$A$1:$ZZ$1, 0))</f>
        <v/>
      </c>
      <c r="B23">
        <f>INDEX(resultados!$A$2:$ZZ$234, 17, MATCH($B$2, resultados!$A$1:$ZZ$1, 0))</f>
        <v/>
      </c>
      <c r="C23">
        <f>INDEX(resultados!$A$2:$ZZ$234, 17, MATCH($B$3, resultados!$A$1:$ZZ$1, 0))</f>
        <v/>
      </c>
    </row>
    <row r="24">
      <c r="A24">
        <f>INDEX(resultados!$A$2:$ZZ$234, 18, MATCH($B$1, resultados!$A$1:$ZZ$1, 0))</f>
        <v/>
      </c>
      <c r="B24">
        <f>INDEX(resultados!$A$2:$ZZ$234, 18, MATCH($B$2, resultados!$A$1:$ZZ$1, 0))</f>
        <v/>
      </c>
      <c r="C24">
        <f>INDEX(resultados!$A$2:$ZZ$234, 18, MATCH($B$3, resultados!$A$1:$ZZ$1, 0))</f>
        <v/>
      </c>
    </row>
    <row r="25">
      <c r="A25">
        <f>INDEX(resultados!$A$2:$ZZ$234, 19, MATCH($B$1, resultados!$A$1:$ZZ$1, 0))</f>
        <v/>
      </c>
      <c r="B25">
        <f>INDEX(resultados!$A$2:$ZZ$234, 19, MATCH($B$2, resultados!$A$1:$ZZ$1, 0))</f>
        <v/>
      </c>
      <c r="C25">
        <f>INDEX(resultados!$A$2:$ZZ$234, 19, MATCH($B$3, resultados!$A$1:$ZZ$1, 0))</f>
        <v/>
      </c>
    </row>
    <row r="26">
      <c r="A26">
        <f>INDEX(resultados!$A$2:$ZZ$234, 20, MATCH($B$1, resultados!$A$1:$ZZ$1, 0))</f>
        <v/>
      </c>
      <c r="B26">
        <f>INDEX(resultados!$A$2:$ZZ$234, 20, MATCH($B$2, resultados!$A$1:$ZZ$1, 0))</f>
        <v/>
      </c>
      <c r="C26">
        <f>INDEX(resultados!$A$2:$ZZ$234, 20, MATCH($B$3, resultados!$A$1:$ZZ$1, 0))</f>
        <v/>
      </c>
    </row>
    <row r="27">
      <c r="A27">
        <f>INDEX(resultados!$A$2:$ZZ$234, 21, MATCH($B$1, resultados!$A$1:$ZZ$1, 0))</f>
        <v/>
      </c>
      <c r="B27">
        <f>INDEX(resultados!$A$2:$ZZ$234, 21, MATCH($B$2, resultados!$A$1:$ZZ$1, 0))</f>
        <v/>
      </c>
      <c r="C27">
        <f>INDEX(resultados!$A$2:$ZZ$234, 21, MATCH($B$3, resultados!$A$1:$ZZ$1, 0))</f>
        <v/>
      </c>
    </row>
    <row r="28">
      <c r="A28">
        <f>INDEX(resultados!$A$2:$ZZ$234, 22, MATCH($B$1, resultados!$A$1:$ZZ$1, 0))</f>
        <v/>
      </c>
      <c r="B28">
        <f>INDEX(resultados!$A$2:$ZZ$234, 22, MATCH($B$2, resultados!$A$1:$ZZ$1, 0))</f>
        <v/>
      </c>
      <c r="C28">
        <f>INDEX(resultados!$A$2:$ZZ$234, 22, MATCH($B$3, resultados!$A$1:$ZZ$1, 0))</f>
        <v/>
      </c>
    </row>
    <row r="29">
      <c r="A29">
        <f>INDEX(resultados!$A$2:$ZZ$234, 23, MATCH($B$1, resultados!$A$1:$ZZ$1, 0))</f>
        <v/>
      </c>
      <c r="B29">
        <f>INDEX(resultados!$A$2:$ZZ$234, 23, MATCH($B$2, resultados!$A$1:$ZZ$1, 0))</f>
        <v/>
      </c>
      <c r="C29">
        <f>INDEX(resultados!$A$2:$ZZ$234, 23, MATCH($B$3, resultados!$A$1:$ZZ$1, 0))</f>
        <v/>
      </c>
    </row>
    <row r="30">
      <c r="A30">
        <f>INDEX(resultados!$A$2:$ZZ$234, 24, MATCH($B$1, resultados!$A$1:$ZZ$1, 0))</f>
        <v/>
      </c>
      <c r="B30">
        <f>INDEX(resultados!$A$2:$ZZ$234, 24, MATCH($B$2, resultados!$A$1:$ZZ$1, 0))</f>
        <v/>
      </c>
      <c r="C30">
        <f>INDEX(resultados!$A$2:$ZZ$234, 24, MATCH($B$3, resultados!$A$1:$ZZ$1, 0))</f>
        <v/>
      </c>
    </row>
    <row r="31">
      <c r="A31">
        <f>INDEX(resultados!$A$2:$ZZ$234, 25, MATCH($B$1, resultados!$A$1:$ZZ$1, 0))</f>
        <v/>
      </c>
      <c r="B31">
        <f>INDEX(resultados!$A$2:$ZZ$234, 25, MATCH($B$2, resultados!$A$1:$ZZ$1, 0))</f>
        <v/>
      </c>
      <c r="C31">
        <f>INDEX(resultados!$A$2:$ZZ$234, 25, MATCH($B$3, resultados!$A$1:$ZZ$1, 0))</f>
        <v/>
      </c>
    </row>
    <row r="32">
      <c r="A32">
        <f>INDEX(resultados!$A$2:$ZZ$234, 26, MATCH($B$1, resultados!$A$1:$ZZ$1, 0))</f>
        <v/>
      </c>
      <c r="B32">
        <f>INDEX(resultados!$A$2:$ZZ$234, 26, MATCH($B$2, resultados!$A$1:$ZZ$1, 0))</f>
        <v/>
      </c>
      <c r="C32">
        <f>INDEX(resultados!$A$2:$ZZ$234, 26, MATCH($B$3, resultados!$A$1:$ZZ$1, 0))</f>
        <v/>
      </c>
    </row>
    <row r="33">
      <c r="A33">
        <f>INDEX(resultados!$A$2:$ZZ$234, 27, MATCH($B$1, resultados!$A$1:$ZZ$1, 0))</f>
        <v/>
      </c>
      <c r="B33">
        <f>INDEX(resultados!$A$2:$ZZ$234, 27, MATCH($B$2, resultados!$A$1:$ZZ$1, 0))</f>
        <v/>
      </c>
      <c r="C33">
        <f>INDEX(resultados!$A$2:$ZZ$234, 27, MATCH($B$3, resultados!$A$1:$ZZ$1, 0))</f>
        <v/>
      </c>
    </row>
    <row r="34">
      <c r="A34">
        <f>INDEX(resultados!$A$2:$ZZ$234, 28, MATCH($B$1, resultados!$A$1:$ZZ$1, 0))</f>
        <v/>
      </c>
      <c r="B34">
        <f>INDEX(resultados!$A$2:$ZZ$234, 28, MATCH($B$2, resultados!$A$1:$ZZ$1, 0))</f>
        <v/>
      </c>
      <c r="C34">
        <f>INDEX(resultados!$A$2:$ZZ$234, 28, MATCH($B$3, resultados!$A$1:$ZZ$1, 0))</f>
        <v/>
      </c>
    </row>
    <row r="35">
      <c r="A35">
        <f>INDEX(resultados!$A$2:$ZZ$234, 29, MATCH($B$1, resultados!$A$1:$ZZ$1, 0))</f>
        <v/>
      </c>
      <c r="B35">
        <f>INDEX(resultados!$A$2:$ZZ$234, 29, MATCH($B$2, resultados!$A$1:$ZZ$1, 0))</f>
        <v/>
      </c>
      <c r="C35">
        <f>INDEX(resultados!$A$2:$ZZ$234, 29, MATCH($B$3, resultados!$A$1:$ZZ$1, 0))</f>
        <v/>
      </c>
    </row>
    <row r="36">
      <c r="A36">
        <f>INDEX(resultados!$A$2:$ZZ$234, 30, MATCH($B$1, resultados!$A$1:$ZZ$1, 0))</f>
        <v/>
      </c>
      <c r="B36">
        <f>INDEX(resultados!$A$2:$ZZ$234, 30, MATCH($B$2, resultados!$A$1:$ZZ$1, 0))</f>
        <v/>
      </c>
      <c r="C36">
        <f>INDEX(resultados!$A$2:$ZZ$234, 30, MATCH($B$3, resultados!$A$1:$ZZ$1, 0))</f>
        <v/>
      </c>
    </row>
    <row r="37">
      <c r="A37">
        <f>INDEX(resultados!$A$2:$ZZ$234, 31, MATCH($B$1, resultados!$A$1:$ZZ$1, 0))</f>
        <v/>
      </c>
      <c r="B37">
        <f>INDEX(resultados!$A$2:$ZZ$234, 31, MATCH($B$2, resultados!$A$1:$ZZ$1, 0))</f>
        <v/>
      </c>
      <c r="C37">
        <f>INDEX(resultados!$A$2:$ZZ$234, 31, MATCH($B$3, resultados!$A$1:$ZZ$1, 0))</f>
        <v/>
      </c>
    </row>
    <row r="38">
      <c r="A38">
        <f>INDEX(resultados!$A$2:$ZZ$234, 32, MATCH($B$1, resultados!$A$1:$ZZ$1, 0))</f>
        <v/>
      </c>
      <c r="B38">
        <f>INDEX(resultados!$A$2:$ZZ$234, 32, MATCH($B$2, resultados!$A$1:$ZZ$1, 0))</f>
        <v/>
      </c>
      <c r="C38">
        <f>INDEX(resultados!$A$2:$ZZ$234, 32, MATCH($B$3, resultados!$A$1:$ZZ$1, 0))</f>
        <v/>
      </c>
    </row>
    <row r="39">
      <c r="A39">
        <f>INDEX(resultados!$A$2:$ZZ$234, 33, MATCH($B$1, resultados!$A$1:$ZZ$1, 0))</f>
        <v/>
      </c>
      <c r="B39">
        <f>INDEX(resultados!$A$2:$ZZ$234, 33, MATCH($B$2, resultados!$A$1:$ZZ$1, 0))</f>
        <v/>
      </c>
      <c r="C39">
        <f>INDEX(resultados!$A$2:$ZZ$234, 33, MATCH($B$3, resultados!$A$1:$ZZ$1, 0))</f>
        <v/>
      </c>
    </row>
    <row r="40">
      <c r="A40">
        <f>INDEX(resultados!$A$2:$ZZ$234, 34, MATCH($B$1, resultados!$A$1:$ZZ$1, 0))</f>
        <v/>
      </c>
      <c r="B40">
        <f>INDEX(resultados!$A$2:$ZZ$234, 34, MATCH($B$2, resultados!$A$1:$ZZ$1, 0))</f>
        <v/>
      </c>
      <c r="C40">
        <f>INDEX(resultados!$A$2:$ZZ$234, 34, MATCH($B$3, resultados!$A$1:$ZZ$1, 0))</f>
        <v/>
      </c>
    </row>
    <row r="41">
      <c r="A41">
        <f>INDEX(resultados!$A$2:$ZZ$234, 35, MATCH($B$1, resultados!$A$1:$ZZ$1, 0))</f>
        <v/>
      </c>
      <c r="B41">
        <f>INDEX(resultados!$A$2:$ZZ$234, 35, MATCH($B$2, resultados!$A$1:$ZZ$1, 0))</f>
        <v/>
      </c>
      <c r="C41">
        <f>INDEX(resultados!$A$2:$ZZ$234, 35, MATCH($B$3, resultados!$A$1:$ZZ$1, 0))</f>
        <v/>
      </c>
    </row>
    <row r="42">
      <c r="A42">
        <f>INDEX(resultados!$A$2:$ZZ$234, 36, MATCH($B$1, resultados!$A$1:$ZZ$1, 0))</f>
        <v/>
      </c>
      <c r="B42">
        <f>INDEX(resultados!$A$2:$ZZ$234, 36, MATCH($B$2, resultados!$A$1:$ZZ$1, 0))</f>
        <v/>
      </c>
      <c r="C42">
        <f>INDEX(resultados!$A$2:$ZZ$234, 36, MATCH($B$3, resultados!$A$1:$ZZ$1, 0))</f>
        <v/>
      </c>
    </row>
    <row r="43">
      <c r="A43">
        <f>INDEX(resultados!$A$2:$ZZ$234, 37, MATCH($B$1, resultados!$A$1:$ZZ$1, 0))</f>
        <v/>
      </c>
      <c r="B43">
        <f>INDEX(resultados!$A$2:$ZZ$234, 37, MATCH($B$2, resultados!$A$1:$ZZ$1, 0))</f>
        <v/>
      </c>
      <c r="C43">
        <f>INDEX(resultados!$A$2:$ZZ$234, 37, MATCH($B$3, resultados!$A$1:$ZZ$1, 0))</f>
        <v/>
      </c>
    </row>
    <row r="44">
      <c r="A44">
        <f>INDEX(resultados!$A$2:$ZZ$234, 38, MATCH($B$1, resultados!$A$1:$ZZ$1, 0))</f>
        <v/>
      </c>
      <c r="B44">
        <f>INDEX(resultados!$A$2:$ZZ$234, 38, MATCH($B$2, resultados!$A$1:$ZZ$1, 0))</f>
        <v/>
      </c>
      <c r="C44">
        <f>INDEX(resultados!$A$2:$ZZ$234, 38, MATCH($B$3, resultados!$A$1:$ZZ$1, 0))</f>
        <v/>
      </c>
    </row>
    <row r="45">
      <c r="A45">
        <f>INDEX(resultados!$A$2:$ZZ$234, 39, MATCH($B$1, resultados!$A$1:$ZZ$1, 0))</f>
        <v/>
      </c>
      <c r="B45">
        <f>INDEX(resultados!$A$2:$ZZ$234, 39, MATCH($B$2, resultados!$A$1:$ZZ$1, 0))</f>
        <v/>
      </c>
      <c r="C45">
        <f>INDEX(resultados!$A$2:$ZZ$234, 39, MATCH($B$3, resultados!$A$1:$ZZ$1, 0))</f>
        <v/>
      </c>
    </row>
    <row r="46">
      <c r="A46">
        <f>INDEX(resultados!$A$2:$ZZ$234, 40, MATCH($B$1, resultados!$A$1:$ZZ$1, 0))</f>
        <v/>
      </c>
      <c r="B46">
        <f>INDEX(resultados!$A$2:$ZZ$234, 40, MATCH($B$2, resultados!$A$1:$ZZ$1, 0))</f>
        <v/>
      </c>
      <c r="C46">
        <f>INDEX(resultados!$A$2:$ZZ$234, 40, MATCH($B$3, resultados!$A$1:$ZZ$1, 0))</f>
        <v/>
      </c>
    </row>
    <row r="47">
      <c r="A47">
        <f>INDEX(resultados!$A$2:$ZZ$234, 41, MATCH($B$1, resultados!$A$1:$ZZ$1, 0))</f>
        <v/>
      </c>
      <c r="B47">
        <f>INDEX(resultados!$A$2:$ZZ$234, 41, MATCH($B$2, resultados!$A$1:$ZZ$1, 0))</f>
        <v/>
      </c>
      <c r="C47">
        <f>INDEX(resultados!$A$2:$ZZ$234, 41, MATCH($B$3, resultados!$A$1:$ZZ$1, 0))</f>
        <v/>
      </c>
    </row>
    <row r="48">
      <c r="A48">
        <f>INDEX(resultados!$A$2:$ZZ$234, 42, MATCH($B$1, resultados!$A$1:$ZZ$1, 0))</f>
        <v/>
      </c>
      <c r="B48">
        <f>INDEX(resultados!$A$2:$ZZ$234, 42, MATCH($B$2, resultados!$A$1:$ZZ$1, 0))</f>
        <v/>
      </c>
      <c r="C48">
        <f>INDEX(resultados!$A$2:$ZZ$234, 42, MATCH($B$3, resultados!$A$1:$ZZ$1, 0))</f>
        <v/>
      </c>
    </row>
    <row r="49">
      <c r="A49">
        <f>INDEX(resultados!$A$2:$ZZ$234, 43, MATCH($B$1, resultados!$A$1:$ZZ$1, 0))</f>
        <v/>
      </c>
      <c r="B49">
        <f>INDEX(resultados!$A$2:$ZZ$234, 43, MATCH($B$2, resultados!$A$1:$ZZ$1, 0))</f>
        <v/>
      </c>
      <c r="C49">
        <f>INDEX(resultados!$A$2:$ZZ$234, 43, MATCH($B$3, resultados!$A$1:$ZZ$1, 0))</f>
        <v/>
      </c>
    </row>
    <row r="50">
      <c r="A50">
        <f>INDEX(resultados!$A$2:$ZZ$234, 44, MATCH($B$1, resultados!$A$1:$ZZ$1, 0))</f>
        <v/>
      </c>
      <c r="B50">
        <f>INDEX(resultados!$A$2:$ZZ$234, 44, MATCH($B$2, resultados!$A$1:$ZZ$1, 0))</f>
        <v/>
      </c>
      <c r="C50">
        <f>INDEX(resultados!$A$2:$ZZ$234, 44, MATCH($B$3, resultados!$A$1:$ZZ$1, 0))</f>
        <v/>
      </c>
    </row>
    <row r="51">
      <c r="A51">
        <f>INDEX(resultados!$A$2:$ZZ$234, 45, MATCH($B$1, resultados!$A$1:$ZZ$1, 0))</f>
        <v/>
      </c>
      <c r="B51">
        <f>INDEX(resultados!$A$2:$ZZ$234, 45, MATCH($B$2, resultados!$A$1:$ZZ$1, 0))</f>
        <v/>
      </c>
      <c r="C51">
        <f>INDEX(resultados!$A$2:$ZZ$234, 45, MATCH($B$3, resultados!$A$1:$ZZ$1, 0))</f>
        <v/>
      </c>
    </row>
    <row r="52">
      <c r="A52">
        <f>INDEX(resultados!$A$2:$ZZ$234, 46, MATCH($B$1, resultados!$A$1:$ZZ$1, 0))</f>
        <v/>
      </c>
      <c r="B52">
        <f>INDEX(resultados!$A$2:$ZZ$234, 46, MATCH($B$2, resultados!$A$1:$ZZ$1, 0))</f>
        <v/>
      </c>
      <c r="C52">
        <f>INDEX(resultados!$A$2:$ZZ$234, 46, MATCH($B$3, resultados!$A$1:$ZZ$1, 0))</f>
        <v/>
      </c>
    </row>
    <row r="53">
      <c r="A53">
        <f>INDEX(resultados!$A$2:$ZZ$234, 47, MATCH($B$1, resultados!$A$1:$ZZ$1, 0))</f>
        <v/>
      </c>
      <c r="B53">
        <f>INDEX(resultados!$A$2:$ZZ$234, 47, MATCH($B$2, resultados!$A$1:$ZZ$1, 0))</f>
        <v/>
      </c>
      <c r="C53">
        <f>INDEX(resultados!$A$2:$ZZ$234, 47, MATCH($B$3, resultados!$A$1:$ZZ$1, 0))</f>
        <v/>
      </c>
    </row>
    <row r="54">
      <c r="A54">
        <f>INDEX(resultados!$A$2:$ZZ$234, 48, MATCH($B$1, resultados!$A$1:$ZZ$1, 0))</f>
        <v/>
      </c>
      <c r="B54">
        <f>INDEX(resultados!$A$2:$ZZ$234, 48, MATCH($B$2, resultados!$A$1:$ZZ$1, 0))</f>
        <v/>
      </c>
      <c r="C54">
        <f>INDEX(resultados!$A$2:$ZZ$234, 48, MATCH($B$3, resultados!$A$1:$ZZ$1, 0))</f>
        <v/>
      </c>
    </row>
    <row r="55">
      <c r="A55">
        <f>INDEX(resultados!$A$2:$ZZ$234, 49, MATCH($B$1, resultados!$A$1:$ZZ$1, 0))</f>
        <v/>
      </c>
      <c r="B55">
        <f>INDEX(resultados!$A$2:$ZZ$234, 49, MATCH($B$2, resultados!$A$1:$ZZ$1, 0))</f>
        <v/>
      </c>
      <c r="C55">
        <f>INDEX(resultados!$A$2:$ZZ$234, 49, MATCH($B$3, resultados!$A$1:$ZZ$1, 0))</f>
        <v/>
      </c>
    </row>
    <row r="56">
      <c r="A56">
        <f>INDEX(resultados!$A$2:$ZZ$234, 50, MATCH($B$1, resultados!$A$1:$ZZ$1, 0))</f>
        <v/>
      </c>
      <c r="B56">
        <f>INDEX(resultados!$A$2:$ZZ$234, 50, MATCH($B$2, resultados!$A$1:$ZZ$1, 0))</f>
        <v/>
      </c>
      <c r="C56">
        <f>INDEX(resultados!$A$2:$ZZ$234, 50, MATCH($B$3, resultados!$A$1:$ZZ$1, 0))</f>
        <v/>
      </c>
    </row>
    <row r="57">
      <c r="A57">
        <f>INDEX(resultados!$A$2:$ZZ$234, 51, MATCH($B$1, resultados!$A$1:$ZZ$1, 0))</f>
        <v/>
      </c>
      <c r="B57">
        <f>INDEX(resultados!$A$2:$ZZ$234, 51, MATCH($B$2, resultados!$A$1:$ZZ$1, 0))</f>
        <v/>
      </c>
      <c r="C57">
        <f>INDEX(resultados!$A$2:$ZZ$234, 51, MATCH($B$3, resultados!$A$1:$ZZ$1, 0))</f>
        <v/>
      </c>
    </row>
    <row r="58">
      <c r="A58">
        <f>INDEX(resultados!$A$2:$ZZ$234, 52, MATCH($B$1, resultados!$A$1:$ZZ$1, 0))</f>
        <v/>
      </c>
      <c r="B58">
        <f>INDEX(resultados!$A$2:$ZZ$234, 52, MATCH($B$2, resultados!$A$1:$ZZ$1, 0))</f>
        <v/>
      </c>
      <c r="C58">
        <f>INDEX(resultados!$A$2:$ZZ$234, 52, MATCH($B$3, resultados!$A$1:$ZZ$1, 0))</f>
        <v/>
      </c>
    </row>
    <row r="59">
      <c r="A59">
        <f>INDEX(resultados!$A$2:$ZZ$234, 53, MATCH($B$1, resultados!$A$1:$ZZ$1, 0))</f>
        <v/>
      </c>
      <c r="B59">
        <f>INDEX(resultados!$A$2:$ZZ$234, 53, MATCH($B$2, resultados!$A$1:$ZZ$1, 0))</f>
        <v/>
      </c>
      <c r="C59">
        <f>INDEX(resultados!$A$2:$ZZ$234, 53, MATCH($B$3, resultados!$A$1:$ZZ$1, 0))</f>
        <v/>
      </c>
    </row>
    <row r="60">
      <c r="A60">
        <f>INDEX(resultados!$A$2:$ZZ$234, 54, MATCH($B$1, resultados!$A$1:$ZZ$1, 0))</f>
        <v/>
      </c>
      <c r="B60">
        <f>INDEX(resultados!$A$2:$ZZ$234, 54, MATCH($B$2, resultados!$A$1:$ZZ$1, 0))</f>
        <v/>
      </c>
      <c r="C60">
        <f>INDEX(resultados!$A$2:$ZZ$234, 54, MATCH($B$3, resultados!$A$1:$ZZ$1, 0))</f>
        <v/>
      </c>
    </row>
    <row r="61">
      <c r="A61">
        <f>INDEX(resultados!$A$2:$ZZ$234, 55, MATCH($B$1, resultados!$A$1:$ZZ$1, 0))</f>
        <v/>
      </c>
      <c r="B61">
        <f>INDEX(resultados!$A$2:$ZZ$234, 55, MATCH($B$2, resultados!$A$1:$ZZ$1, 0))</f>
        <v/>
      </c>
      <c r="C61">
        <f>INDEX(resultados!$A$2:$ZZ$234, 55, MATCH($B$3, resultados!$A$1:$ZZ$1, 0))</f>
        <v/>
      </c>
    </row>
    <row r="62">
      <c r="A62">
        <f>INDEX(resultados!$A$2:$ZZ$234, 56, MATCH($B$1, resultados!$A$1:$ZZ$1, 0))</f>
        <v/>
      </c>
      <c r="B62">
        <f>INDEX(resultados!$A$2:$ZZ$234, 56, MATCH($B$2, resultados!$A$1:$ZZ$1, 0))</f>
        <v/>
      </c>
      <c r="C62">
        <f>INDEX(resultados!$A$2:$ZZ$234, 56, MATCH($B$3, resultados!$A$1:$ZZ$1, 0))</f>
        <v/>
      </c>
    </row>
    <row r="63">
      <c r="A63">
        <f>INDEX(resultados!$A$2:$ZZ$234, 57, MATCH($B$1, resultados!$A$1:$ZZ$1, 0))</f>
        <v/>
      </c>
      <c r="B63">
        <f>INDEX(resultados!$A$2:$ZZ$234, 57, MATCH($B$2, resultados!$A$1:$ZZ$1, 0))</f>
        <v/>
      </c>
      <c r="C63">
        <f>INDEX(resultados!$A$2:$ZZ$234, 57, MATCH($B$3, resultados!$A$1:$ZZ$1, 0))</f>
        <v/>
      </c>
    </row>
    <row r="64">
      <c r="A64">
        <f>INDEX(resultados!$A$2:$ZZ$234, 58, MATCH($B$1, resultados!$A$1:$ZZ$1, 0))</f>
        <v/>
      </c>
      <c r="B64">
        <f>INDEX(resultados!$A$2:$ZZ$234, 58, MATCH($B$2, resultados!$A$1:$ZZ$1, 0))</f>
        <v/>
      </c>
      <c r="C64">
        <f>INDEX(resultados!$A$2:$ZZ$234, 58, MATCH($B$3, resultados!$A$1:$ZZ$1, 0))</f>
        <v/>
      </c>
    </row>
    <row r="65">
      <c r="A65">
        <f>INDEX(resultados!$A$2:$ZZ$234, 59, MATCH($B$1, resultados!$A$1:$ZZ$1, 0))</f>
        <v/>
      </c>
      <c r="B65">
        <f>INDEX(resultados!$A$2:$ZZ$234, 59, MATCH($B$2, resultados!$A$1:$ZZ$1, 0))</f>
        <v/>
      </c>
      <c r="C65">
        <f>INDEX(resultados!$A$2:$ZZ$234, 59, MATCH($B$3, resultados!$A$1:$ZZ$1, 0))</f>
        <v/>
      </c>
    </row>
    <row r="66">
      <c r="A66">
        <f>INDEX(resultados!$A$2:$ZZ$234, 60, MATCH($B$1, resultados!$A$1:$ZZ$1, 0))</f>
        <v/>
      </c>
      <c r="B66">
        <f>INDEX(resultados!$A$2:$ZZ$234, 60, MATCH($B$2, resultados!$A$1:$ZZ$1, 0))</f>
        <v/>
      </c>
      <c r="C66">
        <f>INDEX(resultados!$A$2:$ZZ$234, 60, MATCH($B$3, resultados!$A$1:$ZZ$1, 0))</f>
        <v/>
      </c>
    </row>
    <row r="67">
      <c r="A67">
        <f>INDEX(resultados!$A$2:$ZZ$234, 61, MATCH($B$1, resultados!$A$1:$ZZ$1, 0))</f>
        <v/>
      </c>
      <c r="B67">
        <f>INDEX(resultados!$A$2:$ZZ$234, 61, MATCH($B$2, resultados!$A$1:$ZZ$1, 0))</f>
        <v/>
      </c>
      <c r="C67">
        <f>INDEX(resultados!$A$2:$ZZ$234, 61, MATCH($B$3, resultados!$A$1:$ZZ$1, 0))</f>
        <v/>
      </c>
    </row>
    <row r="68">
      <c r="A68">
        <f>INDEX(resultados!$A$2:$ZZ$234, 62, MATCH($B$1, resultados!$A$1:$ZZ$1, 0))</f>
        <v/>
      </c>
      <c r="B68">
        <f>INDEX(resultados!$A$2:$ZZ$234, 62, MATCH($B$2, resultados!$A$1:$ZZ$1, 0))</f>
        <v/>
      </c>
      <c r="C68">
        <f>INDEX(resultados!$A$2:$ZZ$234, 62, MATCH($B$3, resultados!$A$1:$ZZ$1, 0))</f>
        <v/>
      </c>
    </row>
    <row r="69">
      <c r="A69">
        <f>INDEX(resultados!$A$2:$ZZ$234, 63, MATCH($B$1, resultados!$A$1:$ZZ$1, 0))</f>
        <v/>
      </c>
      <c r="B69">
        <f>INDEX(resultados!$A$2:$ZZ$234, 63, MATCH($B$2, resultados!$A$1:$ZZ$1, 0))</f>
        <v/>
      </c>
      <c r="C69">
        <f>INDEX(resultados!$A$2:$ZZ$234, 63, MATCH($B$3, resultados!$A$1:$ZZ$1, 0))</f>
        <v/>
      </c>
    </row>
    <row r="70">
      <c r="A70">
        <f>INDEX(resultados!$A$2:$ZZ$234, 64, MATCH($B$1, resultados!$A$1:$ZZ$1, 0))</f>
        <v/>
      </c>
      <c r="B70">
        <f>INDEX(resultados!$A$2:$ZZ$234, 64, MATCH($B$2, resultados!$A$1:$ZZ$1, 0))</f>
        <v/>
      </c>
      <c r="C70">
        <f>INDEX(resultados!$A$2:$ZZ$234, 64, MATCH($B$3, resultados!$A$1:$ZZ$1, 0))</f>
        <v/>
      </c>
    </row>
    <row r="71">
      <c r="A71">
        <f>INDEX(resultados!$A$2:$ZZ$234, 65, MATCH($B$1, resultados!$A$1:$ZZ$1, 0))</f>
        <v/>
      </c>
      <c r="B71">
        <f>INDEX(resultados!$A$2:$ZZ$234, 65, MATCH($B$2, resultados!$A$1:$ZZ$1, 0))</f>
        <v/>
      </c>
      <c r="C71">
        <f>INDEX(resultados!$A$2:$ZZ$234, 65, MATCH($B$3, resultados!$A$1:$ZZ$1, 0))</f>
        <v/>
      </c>
    </row>
    <row r="72">
      <c r="A72">
        <f>INDEX(resultados!$A$2:$ZZ$234, 66, MATCH($B$1, resultados!$A$1:$ZZ$1, 0))</f>
        <v/>
      </c>
      <c r="B72">
        <f>INDEX(resultados!$A$2:$ZZ$234, 66, MATCH($B$2, resultados!$A$1:$ZZ$1, 0))</f>
        <v/>
      </c>
      <c r="C72">
        <f>INDEX(resultados!$A$2:$ZZ$234, 66, MATCH($B$3, resultados!$A$1:$ZZ$1, 0))</f>
        <v/>
      </c>
    </row>
    <row r="73">
      <c r="A73">
        <f>INDEX(resultados!$A$2:$ZZ$234, 67, MATCH($B$1, resultados!$A$1:$ZZ$1, 0))</f>
        <v/>
      </c>
      <c r="B73">
        <f>INDEX(resultados!$A$2:$ZZ$234, 67, MATCH($B$2, resultados!$A$1:$ZZ$1, 0))</f>
        <v/>
      </c>
      <c r="C73">
        <f>INDEX(resultados!$A$2:$ZZ$234, 67, MATCH($B$3, resultados!$A$1:$ZZ$1, 0))</f>
        <v/>
      </c>
    </row>
    <row r="74">
      <c r="A74">
        <f>INDEX(resultados!$A$2:$ZZ$234, 68, MATCH($B$1, resultados!$A$1:$ZZ$1, 0))</f>
        <v/>
      </c>
      <c r="B74">
        <f>INDEX(resultados!$A$2:$ZZ$234, 68, MATCH($B$2, resultados!$A$1:$ZZ$1, 0))</f>
        <v/>
      </c>
      <c r="C74">
        <f>INDEX(resultados!$A$2:$ZZ$234, 68, MATCH($B$3, resultados!$A$1:$ZZ$1, 0))</f>
        <v/>
      </c>
    </row>
    <row r="75">
      <c r="A75">
        <f>INDEX(resultados!$A$2:$ZZ$234, 69, MATCH($B$1, resultados!$A$1:$ZZ$1, 0))</f>
        <v/>
      </c>
      <c r="B75">
        <f>INDEX(resultados!$A$2:$ZZ$234, 69, MATCH($B$2, resultados!$A$1:$ZZ$1, 0))</f>
        <v/>
      </c>
      <c r="C75">
        <f>INDEX(resultados!$A$2:$ZZ$234, 69, MATCH($B$3, resultados!$A$1:$ZZ$1, 0))</f>
        <v/>
      </c>
    </row>
    <row r="76">
      <c r="A76">
        <f>INDEX(resultados!$A$2:$ZZ$234, 70, MATCH($B$1, resultados!$A$1:$ZZ$1, 0))</f>
        <v/>
      </c>
      <c r="B76">
        <f>INDEX(resultados!$A$2:$ZZ$234, 70, MATCH($B$2, resultados!$A$1:$ZZ$1, 0))</f>
        <v/>
      </c>
      <c r="C76">
        <f>INDEX(resultados!$A$2:$ZZ$234, 70, MATCH($B$3, resultados!$A$1:$ZZ$1, 0))</f>
        <v/>
      </c>
    </row>
    <row r="77">
      <c r="A77">
        <f>INDEX(resultados!$A$2:$ZZ$234, 71, MATCH($B$1, resultados!$A$1:$ZZ$1, 0))</f>
        <v/>
      </c>
      <c r="B77">
        <f>INDEX(resultados!$A$2:$ZZ$234, 71, MATCH($B$2, resultados!$A$1:$ZZ$1, 0))</f>
        <v/>
      </c>
      <c r="C77">
        <f>INDEX(resultados!$A$2:$ZZ$234, 71, MATCH($B$3, resultados!$A$1:$ZZ$1, 0))</f>
        <v/>
      </c>
    </row>
    <row r="78">
      <c r="A78">
        <f>INDEX(resultados!$A$2:$ZZ$234, 72, MATCH($B$1, resultados!$A$1:$ZZ$1, 0))</f>
        <v/>
      </c>
      <c r="B78">
        <f>INDEX(resultados!$A$2:$ZZ$234, 72, MATCH($B$2, resultados!$A$1:$ZZ$1, 0))</f>
        <v/>
      </c>
      <c r="C78">
        <f>INDEX(resultados!$A$2:$ZZ$234, 72, MATCH($B$3, resultados!$A$1:$ZZ$1, 0))</f>
        <v/>
      </c>
    </row>
    <row r="79">
      <c r="A79">
        <f>INDEX(resultados!$A$2:$ZZ$234, 73, MATCH($B$1, resultados!$A$1:$ZZ$1, 0))</f>
        <v/>
      </c>
      <c r="B79">
        <f>INDEX(resultados!$A$2:$ZZ$234, 73, MATCH($B$2, resultados!$A$1:$ZZ$1, 0))</f>
        <v/>
      </c>
      <c r="C79">
        <f>INDEX(resultados!$A$2:$ZZ$234, 73, MATCH($B$3, resultados!$A$1:$ZZ$1, 0))</f>
        <v/>
      </c>
    </row>
    <row r="80">
      <c r="A80">
        <f>INDEX(resultados!$A$2:$ZZ$234, 74, MATCH($B$1, resultados!$A$1:$ZZ$1, 0))</f>
        <v/>
      </c>
      <c r="B80">
        <f>INDEX(resultados!$A$2:$ZZ$234, 74, MATCH($B$2, resultados!$A$1:$ZZ$1, 0))</f>
        <v/>
      </c>
      <c r="C80">
        <f>INDEX(resultados!$A$2:$ZZ$234, 74, MATCH($B$3, resultados!$A$1:$ZZ$1, 0))</f>
        <v/>
      </c>
    </row>
    <row r="81">
      <c r="A81">
        <f>INDEX(resultados!$A$2:$ZZ$234, 75, MATCH($B$1, resultados!$A$1:$ZZ$1, 0))</f>
        <v/>
      </c>
      <c r="B81">
        <f>INDEX(resultados!$A$2:$ZZ$234, 75, MATCH($B$2, resultados!$A$1:$ZZ$1, 0))</f>
        <v/>
      </c>
      <c r="C81">
        <f>INDEX(resultados!$A$2:$ZZ$234, 75, MATCH($B$3, resultados!$A$1:$ZZ$1, 0))</f>
        <v/>
      </c>
    </row>
    <row r="82">
      <c r="A82">
        <f>INDEX(resultados!$A$2:$ZZ$234, 76, MATCH($B$1, resultados!$A$1:$ZZ$1, 0))</f>
        <v/>
      </c>
      <c r="B82">
        <f>INDEX(resultados!$A$2:$ZZ$234, 76, MATCH($B$2, resultados!$A$1:$ZZ$1, 0))</f>
        <v/>
      </c>
      <c r="C82">
        <f>INDEX(resultados!$A$2:$ZZ$234, 76, MATCH($B$3, resultados!$A$1:$ZZ$1, 0))</f>
        <v/>
      </c>
    </row>
    <row r="83">
      <c r="A83">
        <f>INDEX(resultados!$A$2:$ZZ$234, 77, MATCH($B$1, resultados!$A$1:$ZZ$1, 0))</f>
        <v/>
      </c>
      <c r="B83">
        <f>INDEX(resultados!$A$2:$ZZ$234, 77, MATCH($B$2, resultados!$A$1:$ZZ$1, 0))</f>
        <v/>
      </c>
      <c r="C83">
        <f>INDEX(resultados!$A$2:$ZZ$234, 77, MATCH($B$3, resultados!$A$1:$ZZ$1, 0))</f>
        <v/>
      </c>
    </row>
    <row r="84">
      <c r="A84">
        <f>INDEX(resultados!$A$2:$ZZ$234, 78, MATCH($B$1, resultados!$A$1:$ZZ$1, 0))</f>
        <v/>
      </c>
      <c r="B84">
        <f>INDEX(resultados!$A$2:$ZZ$234, 78, MATCH($B$2, resultados!$A$1:$ZZ$1, 0))</f>
        <v/>
      </c>
      <c r="C84">
        <f>INDEX(resultados!$A$2:$ZZ$234, 78, MATCH($B$3, resultados!$A$1:$ZZ$1, 0))</f>
        <v/>
      </c>
    </row>
    <row r="85">
      <c r="A85">
        <f>INDEX(resultados!$A$2:$ZZ$234, 79, MATCH($B$1, resultados!$A$1:$ZZ$1, 0))</f>
        <v/>
      </c>
      <c r="B85">
        <f>INDEX(resultados!$A$2:$ZZ$234, 79, MATCH($B$2, resultados!$A$1:$ZZ$1, 0))</f>
        <v/>
      </c>
      <c r="C85">
        <f>INDEX(resultados!$A$2:$ZZ$234, 79, MATCH($B$3, resultados!$A$1:$ZZ$1, 0))</f>
        <v/>
      </c>
    </row>
    <row r="86">
      <c r="A86">
        <f>INDEX(resultados!$A$2:$ZZ$234, 80, MATCH($B$1, resultados!$A$1:$ZZ$1, 0))</f>
        <v/>
      </c>
      <c r="B86">
        <f>INDEX(resultados!$A$2:$ZZ$234, 80, MATCH($B$2, resultados!$A$1:$ZZ$1, 0))</f>
        <v/>
      </c>
      <c r="C86">
        <f>INDEX(resultados!$A$2:$ZZ$234, 80, MATCH($B$3, resultados!$A$1:$ZZ$1, 0))</f>
        <v/>
      </c>
    </row>
    <row r="87">
      <c r="A87">
        <f>INDEX(resultados!$A$2:$ZZ$234, 81, MATCH($B$1, resultados!$A$1:$ZZ$1, 0))</f>
        <v/>
      </c>
      <c r="B87">
        <f>INDEX(resultados!$A$2:$ZZ$234, 81, MATCH($B$2, resultados!$A$1:$ZZ$1, 0))</f>
        <v/>
      </c>
      <c r="C87">
        <f>INDEX(resultados!$A$2:$ZZ$234, 81, MATCH($B$3, resultados!$A$1:$ZZ$1, 0))</f>
        <v/>
      </c>
    </row>
    <row r="88">
      <c r="A88">
        <f>INDEX(resultados!$A$2:$ZZ$234, 82, MATCH($B$1, resultados!$A$1:$ZZ$1, 0))</f>
        <v/>
      </c>
      <c r="B88">
        <f>INDEX(resultados!$A$2:$ZZ$234, 82, MATCH($B$2, resultados!$A$1:$ZZ$1, 0))</f>
        <v/>
      </c>
      <c r="C88">
        <f>INDEX(resultados!$A$2:$ZZ$234, 82, MATCH($B$3, resultados!$A$1:$ZZ$1, 0))</f>
        <v/>
      </c>
    </row>
    <row r="89">
      <c r="A89">
        <f>INDEX(resultados!$A$2:$ZZ$234, 83, MATCH($B$1, resultados!$A$1:$ZZ$1, 0))</f>
        <v/>
      </c>
      <c r="B89">
        <f>INDEX(resultados!$A$2:$ZZ$234, 83, MATCH($B$2, resultados!$A$1:$ZZ$1, 0))</f>
        <v/>
      </c>
      <c r="C89">
        <f>INDEX(resultados!$A$2:$ZZ$234, 83, MATCH($B$3, resultados!$A$1:$ZZ$1, 0))</f>
        <v/>
      </c>
    </row>
    <row r="90">
      <c r="A90">
        <f>INDEX(resultados!$A$2:$ZZ$234, 84, MATCH($B$1, resultados!$A$1:$ZZ$1, 0))</f>
        <v/>
      </c>
      <c r="B90">
        <f>INDEX(resultados!$A$2:$ZZ$234, 84, MATCH($B$2, resultados!$A$1:$ZZ$1, 0))</f>
        <v/>
      </c>
      <c r="C90">
        <f>INDEX(resultados!$A$2:$ZZ$234, 84, MATCH($B$3, resultados!$A$1:$ZZ$1, 0))</f>
        <v/>
      </c>
    </row>
    <row r="91">
      <c r="A91">
        <f>INDEX(resultados!$A$2:$ZZ$234, 85, MATCH($B$1, resultados!$A$1:$ZZ$1, 0))</f>
        <v/>
      </c>
      <c r="B91">
        <f>INDEX(resultados!$A$2:$ZZ$234, 85, MATCH($B$2, resultados!$A$1:$ZZ$1, 0))</f>
        <v/>
      </c>
      <c r="C91">
        <f>INDEX(resultados!$A$2:$ZZ$234, 85, MATCH($B$3, resultados!$A$1:$ZZ$1, 0))</f>
        <v/>
      </c>
    </row>
    <row r="92">
      <c r="A92">
        <f>INDEX(resultados!$A$2:$ZZ$234, 86, MATCH($B$1, resultados!$A$1:$ZZ$1, 0))</f>
        <v/>
      </c>
      <c r="B92">
        <f>INDEX(resultados!$A$2:$ZZ$234, 86, MATCH($B$2, resultados!$A$1:$ZZ$1, 0))</f>
        <v/>
      </c>
      <c r="C92">
        <f>INDEX(resultados!$A$2:$ZZ$234, 86, MATCH($B$3, resultados!$A$1:$ZZ$1, 0))</f>
        <v/>
      </c>
    </row>
    <row r="93">
      <c r="A93">
        <f>INDEX(resultados!$A$2:$ZZ$234, 87, MATCH($B$1, resultados!$A$1:$ZZ$1, 0))</f>
        <v/>
      </c>
      <c r="B93">
        <f>INDEX(resultados!$A$2:$ZZ$234, 87, MATCH($B$2, resultados!$A$1:$ZZ$1, 0))</f>
        <v/>
      </c>
      <c r="C93">
        <f>INDEX(resultados!$A$2:$ZZ$234, 87, MATCH($B$3, resultados!$A$1:$ZZ$1, 0))</f>
        <v/>
      </c>
    </row>
    <row r="94">
      <c r="A94">
        <f>INDEX(resultados!$A$2:$ZZ$234, 88, MATCH($B$1, resultados!$A$1:$ZZ$1, 0))</f>
        <v/>
      </c>
      <c r="B94">
        <f>INDEX(resultados!$A$2:$ZZ$234, 88, MATCH($B$2, resultados!$A$1:$ZZ$1, 0))</f>
        <v/>
      </c>
      <c r="C94">
        <f>INDEX(resultados!$A$2:$ZZ$234, 88, MATCH($B$3, resultados!$A$1:$ZZ$1, 0))</f>
        <v/>
      </c>
    </row>
    <row r="95">
      <c r="A95">
        <f>INDEX(resultados!$A$2:$ZZ$234, 89, MATCH($B$1, resultados!$A$1:$ZZ$1, 0))</f>
        <v/>
      </c>
      <c r="B95">
        <f>INDEX(resultados!$A$2:$ZZ$234, 89, MATCH($B$2, resultados!$A$1:$ZZ$1, 0))</f>
        <v/>
      </c>
      <c r="C95">
        <f>INDEX(resultados!$A$2:$ZZ$234, 89, MATCH($B$3, resultados!$A$1:$ZZ$1, 0))</f>
        <v/>
      </c>
    </row>
    <row r="96">
      <c r="A96">
        <f>INDEX(resultados!$A$2:$ZZ$234, 90, MATCH($B$1, resultados!$A$1:$ZZ$1, 0))</f>
        <v/>
      </c>
      <c r="B96">
        <f>INDEX(resultados!$A$2:$ZZ$234, 90, MATCH($B$2, resultados!$A$1:$ZZ$1, 0))</f>
        <v/>
      </c>
      <c r="C96">
        <f>INDEX(resultados!$A$2:$ZZ$234, 90, MATCH($B$3, resultados!$A$1:$ZZ$1, 0))</f>
        <v/>
      </c>
    </row>
    <row r="97">
      <c r="A97">
        <f>INDEX(resultados!$A$2:$ZZ$234, 91, MATCH($B$1, resultados!$A$1:$ZZ$1, 0))</f>
        <v/>
      </c>
      <c r="B97">
        <f>INDEX(resultados!$A$2:$ZZ$234, 91, MATCH($B$2, resultados!$A$1:$ZZ$1, 0))</f>
        <v/>
      </c>
      <c r="C97">
        <f>INDEX(resultados!$A$2:$ZZ$234, 91, MATCH($B$3, resultados!$A$1:$ZZ$1, 0))</f>
        <v/>
      </c>
    </row>
    <row r="98">
      <c r="A98">
        <f>INDEX(resultados!$A$2:$ZZ$234, 92, MATCH($B$1, resultados!$A$1:$ZZ$1, 0))</f>
        <v/>
      </c>
      <c r="B98">
        <f>INDEX(resultados!$A$2:$ZZ$234, 92, MATCH($B$2, resultados!$A$1:$ZZ$1, 0))</f>
        <v/>
      </c>
      <c r="C98">
        <f>INDEX(resultados!$A$2:$ZZ$234, 92, MATCH($B$3, resultados!$A$1:$ZZ$1, 0))</f>
        <v/>
      </c>
    </row>
    <row r="99">
      <c r="A99">
        <f>INDEX(resultados!$A$2:$ZZ$234, 93, MATCH($B$1, resultados!$A$1:$ZZ$1, 0))</f>
        <v/>
      </c>
      <c r="B99">
        <f>INDEX(resultados!$A$2:$ZZ$234, 93, MATCH($B$2, resultados!$A$1:$ZZ$1, 0))</f>
        <v/>
      </c>
      <c r="C99">
        <f>INDEX(resultados!$A$2:$ZZ$234, 93, MATCH($B$3, resultados!$A$1:$ZZ$1, 0))</f>
        <v/>
      </c>
    </row>
    <row r="100">
      <c r="A100">
        <f>INDEX(resultados!$A$2:$ZZ$234, 94, MATCH($B$1, resultados!$A$1:$ZZ$1, 0))</f>
        <v/>
      </c>
      <c r="B100">
        <f>INDEX(resultados!$A$2:$ZZ$234, 94, MATCH($B$2, resultados!$A$1:$ZZ$1, 0))</f>
        <v/>
      </c>
      <c r="C100">
        <f>INDEX(resultados!$A$2:$ZZ$234, 94, MATCH($B$3, resultados!$A$1:$ZZ$1, 0))</f>
        <v/>
      </c>
    </row>
    <row r="101">
      <c r="A101">
        <f>INDEX(resultados!$A$2:$ZZ$234, 95, MATCH($B$1, resultados!$A$1:$ZZ$1, 0))</f>
        <v/>
      </c>
      <c r="B101">
        <f>INDEX(resultados!$A$2:$ZZ$234, 95, MATCH($B$2, resultados!$A$1:$ZZ$1, 0))</f>
        <v/>
      </c>
      <c r="C101">
        <f>INDEX(resultados!$A$2:$ZZ$234, 95, MATCH($B$3, resultados!$A$1:$ZZ$1, 0))</f>
        <v/>
      </c>
    </row>
    <row r="102">
      <c r="A102">
        <f>INDEX(resultados!$A$2:$ZZ$234, 96, MATCH($B$1, resultados!$A$1:$ZZ$1, 0))</f>
        <v/>
      </c>
      <c r="B102">
        <f>INDEX(resultados!$A$2:$ZZ$234, 96, MATCH($B$2, resultados!$A$1:$ZZ$1, 0))</f>
        <v/>
      </c>
      <c r="C102">
        <f>INDEX(resultados!$A$2:$ZZ$234, 96, MATCH($B$3, resultados!$A$1:$ZZ$1, 0))</f>
        <v/>
      </c>
    </row>
    <row r="103">
      <c r="A103">
        <f>INDEX(resultados!$A$2:$ZZ$234, 97, MATCH($B$1, resultados!$A$1:$ZZ$1, 0))</f>
        <v/>
      </c>
      <c r="B103">
        <f>INDEX(resultados!$A$2:$ZZ$234, 97, MATCH($B$2, resultados!$A$1:$ZZ$1, 0))</f>
        <v/>
      </c>
      <c r="C103">
        <f>INDEX(resultados!$A$2:$ZZ$234, 97, MATCH($B$3, resultados!$A$1:$ZZ$1, 0))</f>
        <v/>
      </c>
    </row>
    <row r="104">
      <c r="A104">
        <f>INDEX(resultados!$A$2:$ZZ$234, 98, MATCH($B$1, resultados!$A$1:$ZZ$1, 0))</f>
        <v/>
      </c>
      <c r="B104">
        <f>INDEX(resultados!$A$2:$ZZ$234, 98, MATCH($B$2, resultados!$A$1:$ZZ$1, 0))</f>
        <v/>
      </c>
      <c r="C104">
        <f>INDEX(resultados!$A$2:$ZZ$234, 98, MATCH($B$3, resultados!$A$1:$ZZ$1, 0))</f>
        <v/>
      </c>
    </row>
    <row r="105">
      <c r="A105">
        <f>INDEX(resultados!$A$2:$ZZ$234, 99, MATCH($B$1, resultados!$A$1:$ZZ$1, 0))</f>
        <v/>
      </c>
      <c r="B105">
        <f>INDEX(resultados!$A$2:$ZZ$234, 99, MATCH($B$2, resultados!$A$1:$ZZ$1, 0))</f>
        <v/>
      </c>
      <c r="C105">
        <f>INDEX(resultados!$A$2:$ZZ$234, 99, MATCH($B$3, resultados!$A$1:$ZZ$1, 0))</f>
        <v/>
      </c>
    </row>
    <row r="106">
      <c r="A106">
        <f>INDEX(resultados!$A$2:$ZZ$234, 100, MATCH($B$1, resultados!$A$1:$ZZ$1, 0))</f>
        <v/>
      </c>
      <c r="B106">
        <f>INDEX(resultados!$A$2:$ZZ$234, 100, MATCH($B$2, resultados!$A$1:$ZZ$1, 0))</f>
        <v/>
      </c>
      <c r="C106">
        <f>INDEX(resultados!$A$2:$ZZ$234, 100, MATCH($B$3, resultados!$A$1:$ZZ$1, 0))</f>
        <v/>
      </c>
    </row>
    <row r="107">
      <c r="A107">
        <f>INDEX(resultados!$A$2:$ZZ$234, 101, MATCH($B$1, resultados!$A$1:$ZZ$1, 0))</f>
        <v/>
      </c>
      <c r="B107">
        <f>INDEX(resultados!$A$2:$ZZ$234, 101, MATCH($B$2, resultados!$A$1:$ZZ$1, 0))</f>
        <v/>
      </c>
      <c r="C107">
        <f>INDEX(resultados!$A$2:$ZZ$234, 101, MATCH($B$3, resultados!$A$1:$ZZ$1, 0))</f>
        <v/>
      </c>
    </row>
    <row r="108">
      <c r="A108">
        <f>INDEX(resultados!$A$2:$ZZ$234, 102, MATCH($B$1, resultados!$A$1:$ZZ$1, 0))</f>
        <v/>
      </c>
      <c r="B108">
        <f>INDEX(resultados!$A$2:$ZZ$234, 102, MATCH($B$2, resultados!$A$1:$ZZ$1, 0))</f>
        <v/>
      </c>
      <c r="C108">
        <f>INDEX(resultados!$A$2:$ZZ$234, 102, MATCH($B$3, resultados!$A$1:$ZZ$1, 0))</f>
        <v/>
      </c>
    </row>
    <row r="109">
      <c r="A109">
        <f>INDEX(resultados!$A$2:$ZZ$234, 103, MATCH($B$1, resultados!$A$1:$ZZ$1, 0))</f>
        <v/>
      </c>
      <c r="B109">
        <f>INDEX(resultados!$A$2:$ZZ$234, 103, MATCH($B$2, resultados!$A$1:$ZZ$1, 0))</f>
        <v/>
      </c>
      <c r="C109">
        <f>INDEX(resultados!$A$2:$ZZ$234, 103, MATCH($B$3, resultados!$A$1:$ZZ$1, 0))</f>
        <v/>
      </c>
    </row>
    <row r="110">
      <c r="A110">
        <f>INDEX(resultados!$A$2:$ZZ$234, 104, MATCH($B$1, resultados!$A$1:$ZZ$1, 0))</f>
        <v/>
      </c>
      <c r="B110">
        <f>INDEX(resultados!$A$2:$ZZ$234, 104, MATCH($B$2, resultados!$A$1:$ZZ$1, 0))</f>
        <v/>
      </c>
      <c r="C110">
        <f>INDEX(resultados!$A$2:$ZZ$234, 104, MATCH($B$3, resultados!$A$1:$ZZ$1, 0))</f>
        <v/>
      </c>
    </row>
    <row r="111">
      <c r="A111">
        <f>INDEX(resultados!$A$2:$ZZ$234, 105, MATCH($B$1, resultados!$A$1:$ZZ$1, 0))</f>
        <v/>
      </c>
      <c r="B111">
        <f>INDEX(resultados!$A$2:$ZZ$234, 105, MATCH($B$2, resultados!$A$1:$ZZ$1, 0))</f>
        <v/>
      </c>
      <c r="C111">
        <f>INDEX(resultados!$A$2:$ZZ$234, 105, MATCH($B$3, resultados!$A$1:$ZZ$1, 0))</f>
        <v/>
      </c>
    </row>
    <row r="112">
      <c r="A112">
        <f>INDEX(resultados!$A$2:$ZZ$234, 106, MATCH($B$1, resultados!$A$1:$ZZ$1, 0))</f>
        <v/>
      </c>
      <c r="B112">
        <f>INDEX(resultados!$A$2:$ZZ$234, 106, MATCH($B$2, resultados!$A$1:$ZZ$1, 0))</f>
        <v/>
      </c>
      <c r="C112">
        <f>INDEX(resultados!$A$2:$ZZ$234, 106, MATCH($B$3, resultados!$A$1:$ZZ$1, 0))</f>
        <v/>
      </c>
    </row>
    <row r="113">
      <c r="A113">
        <f>INDEX(resultados!$A$2:$ZZ$234, 107, MATCH($B$1, resultados!$A$1:$ZZ$1, 0))</f>
        <v/>
      </c>
      <c r="B113">
        <f>INDEX(resultados!$A$2:$ZZ$234, 107, MATCH($B$2, resultados!$A$1:$ZZ$1, 0))</f>
        <v/>
      </c>
      <c r="C113">
        <f>INDEX(resultados!$A$2:$ZZ$234, 107, MATCH($B$3, resultados!$A$1:$ZZ$1, 0))</f>
        <v/>
      </c>
    </row>
    <row r="114">
      <c r="A114">
        <f>INDEX(resultados!$A$2:$ZZ$234, 108, MATCH($B$1, resultados!$A$1:$ZZ$1, 0))</f>
        <v/>
      </c>
      <c r="B114">
        <f>INDEX(resultados!$A$2:$ZZ$234, 108, MATCH($B$2, resultados!$A$1:$ZZ$1, 0))</f>
        <v/>
      </c>
      <c r="C114">
        <f>INDEX(resultados!$A$2:$ZZ$234, 108, MATCH($B$3, resultados!$A$1:$ZZ$1, 0))</f>
        <v/>
      </c>
    </row>
    <row r="115">
      <c r="A115">
        <f>INDEX(resultados!$A$2:$ZZ$234, 109, MATCH($B$1, resultados!$A$1:$ZZ$1, 0))</f>
        <v/>
      </c>
      <c r="B115">
        <f>INDEX(resultados!$A$2:$ZZ$234, 109, MATCH($B$2, resultados!$A$1:$ZZ$1, 0))</f>
        <v/>
      </c>
      <c r="C115">
        <f>INDEX(resultados!$A$2:$ZZ$234, 109, MATCH($B$3, resultados!$A$1:$ZZ$1, 0))</f>
        <v/>
      </c>
    </row>
    <row r="116">
      <c r="A116">
        <f>INDEX(resultados!$A$2:$ZZ$234, 110, MATCH($B$1, resultados!$A$1:$ZZ$1, 0))</f>
        <v/>
      </c>
      <c r="B116">
        <f>INDEX(resultados!$A$2:$ZZ$234, 110, MATCH($B$2, resultados!$A$1:$ZZ$1, 0))</f>
        <v/>
      </c>
      <c r="C116">
        <f>INDEX(resultados!$A$2:$ZZ$234, 110, MATCH($B$3, resultados!$A$1:$ZZ$1, 0))</f>
        <v/>
      </c>
    </row>
    <row r="117">
      <c r="A117">
        <f>INDEX(resultados!$A$2:$ZZ$234, 111, MATCH($B$1, resultados!$A$1:$ZZ$1, 0))</f>
        <v/>
      </c>
      <c r="B117">
        <f>INDEX(resultados!$A$2:$ZZ$234, 111, MATCH($B$2, resultados!$A$1:$ZZ$1, 0))</f>
        <v/>
      </c>
      <c r="C117">
        <f>INDEX(resultados!$A$2:$ZZ$234, 111, MATCH($B$3, resultados!$A$1:$ZZ$1, 0))</f>
        <v/>
      </c>
    </row>
    <row r="118">
      <c r="A118">
        <f>INDEX(resultados!$A$2:$ZZ$234, 112, MATCH($B$1, resultados!$A$1:$ZZ$1, 0))</f>
        <v/>
      </c>
      <c r="B118">
        <f>INDEX(resultados!$A$2:$ZZ$234, 112, MATCH($B$2, resultados!$A$1:$ZZ$1, 0))</f>
        <v/>
      </c>
      <c r="C118">
        <f>INDEX(resultados!$A$2:$ZZ$234, 112, MATCH($B$3, resultados!$A$1:$ZZ$1, 0))</f>
        <v/>
      </c>
    </row>
    <row r="119">
      <c r="A119">
        <f>INDEX(resultados!$A$2:$ZZ$234, 113, MATCH($B$1, resultados!$A$1:$ZZ$1, 0))</f>
        <v/>
      </c>
      <c r="B119">
        <f>INDEX(resultados!$A$2:$ZZ$234, 113, MATCH($B$2, resultados!$A$1:$ZZ$1, 0))</f>
        <v/>
      </c>
      <c r="C119">
        <f>INDEX(resultados!$A$2:$ZZ$234, 113, MATCH($B$3, resultados!$A$1:$ZZ$1, 0))</f>
        <v/>
      </c>
    </row>
    <row r="120">
      <c r="A120">
        <f>INDEX(resultados!$A$2:$ZZ$234, 114, MATCH($B$1, resultados!$A$1:$ZZ$1, 0))</f>
        <v/>
      </c>
      <c r="B120">
        <f>INDEX(resultados!$A$2:$ZZ$234, 114, MATCH($B$2, resultados!$A$1:$ZZ$1, 0))</f>
        <v/>
      </c>
      <c r="C120">
        <f>INDEX(resultados!$A$2:$ZZ$234, 114, MATCH($B$3, resultados!$A$1:$ZZ$1, 0))</f>
        <v/>
      </c>
    </row>
    <row r="121">
      <c r="A121">
        <f>INDEX(resultados!$A$2:$ZZ$234, 115, MATCH($B$1, resultados!$A$1:$ZZ$1, 0))</f>
        <v/>
      </c>
      <c r="B121">
        <f>INDEX(resultados!$A$2:$ZZ$234, 115, MATCH($B$2, resultados!$A$1:$ZZ$1, 0))</f>
        <v/>
      </c>
      <c r="C121">
        <f>INDEX(resultados!$A$2:$ZZ$234, 115, MATCH($B$3, resultados!$A$1:$ZZ$1, 0))</f>
        <v/>
      </c>
    </row>
    <row r="122">
      <c r="A122">
        <f>INDEX(resultados!$A$2:$ZZ$234, 116, MATCH($B$1, resultados!$A$1:$ZZ$1, 0))</f>
        <v/>
      </c>
      <c r="B122">
        <f>INDEX(resultados!$A$2:$ZZ$234, 116, MATCH($B$2, resultados!$A$1:$ZZ$1, 0))</f>
        <v/>
      </c>
      <c r="C122">
        <f>INDEX(resultados!$A$2:$ZZ$234, 116, MATCH($B$3, resultados!$A$1:$ZZ$1, 0))</f>
        <v/>
      </c>
    </row>
    <row r="123">
      <c r="A123">
        <f>INDEX(resultados!$A$2:$ZZ$234, 117, MATCH($B$1, resultados!$A$1:$ZZ$1, 0))</f>
        <v/>
      </c>
      <c r="B123">
        <f>INDEX(resultados!$A$2:$ZZ$234, 117, MATCH($B$2, resultados!$A$1:$ZZ$1, 0))</f>
        <v/>
      </c>
      <c r="C123">
        <f>INDEX(resultados!$A$2:$ZZ$234, 117, MATCH($B$3, resultados!$A$1:$ZZ$1, 0))</f>
        <v/>
      </c>
    </row>
    <row r="124">
      <c r="A124">
        <f>INDEX(resultados!$A$2:$ZZ$234, 118, MATCH($B$1, resultados!$A$1:$ZZ$1, 0))</f>
        <v/>
      </c>
      <c r="B124">
        <f>INDEX(resultados!$A$2:$ZZ$234, 118, MATCH($B$2, resultados!$A$1:$ZZ$1, 0))</f>
        <v/>
      </c>
      <c r="C124">
        <f>INDEX(resultados!$A$2:$ZZ$234, 118, MATCH($B$3, resultados!$A$1:$ZZ$1, 0))</f>
        <v/>
      </c>
    </row>
    <row r="125">
      <c r="A125">
        <f>INDEX(resultados!$A$2:$ZZ$234, 119, MATCH($B$1, resultados!$A$1:$ZZ$1, 0))</f>
        <v/>
      </c>
      <c r="B125">
        <f>INDEX(resultados!$A$2:$ZZ$234, 119, MATCH($B$2, resultados!$A$1:$ZZ$1, 0))</f>
        <v/>
      </c>
      <c r="C125">
        <f>INDEX(resultados!$A$2:$ZZ$234, 119, MATCH($B$3, resultados!$A$1:$ZZ$1, 0))</f>
        <v/>
      </c>
    </row>
    <row r="126">
      <c r="A126">
        <f>INDEX(resultados!$A$2:$ZZ$234, 120, MATCH($B$1, resultados!$A$1:$ZZ$1, 0))</f>
        <v/>
      </c>
      <c r="B126">
        <f>INDEX(resultados!$A$2:$ZZ$234, 120, MATCH($B$2, resultados!$A$1:$ZZ$1, 0))</f>
        <v/>
      </c>
      <c r="C126">
        <f>INDEX(resultados!$A$2:$ZZ$234, 120, MATCH($B$3, resultados!$A$1:$ZZ$1, 0))</f>
        <v/>
      </c>
    </row>
    <row r="127">
      <c r="A127">
        <f>INDEX(resultados!$A$2:$ZZ$234, 121, MATCH($B$1, resultados!$A$1:$ZZ$1, 0))</f>
        <v/>
      </c>
      <c r="B127">
        <f>INDEX(resultados!$A$2:$ZZ$234, 121, MATCH($B$2, resultados!$A$1:$ZZ$1, 0))</f>
        <v/>
      </c>
      <c r="C127">
        <f>INDEX(resultados!$A$2:$ZZ$234, 121, MATCH($B$3, resultados!$A$1:$ZZ$1, 0))</f>
        <v/>
      </c>
    </row>
    <row r="128">
      <c r="A128">
        <f>INDEX(resultados!$A$2:$ZZ$234, 122, MATCH($B$1, resultados!$A$1:$ZZ$1, 0))</f>
        <v/>
      </c>
      <c r="B128">
        <f>INDEX(resultados!$A$2:$ZZ$234, 122, MATCH($B$2, resultados!$A$1:$ZZ$1, 0))</f>
        <v/>
      </c>
      <c r="C128">
        <f>INDEX(resultados!$A$2:$ZZ$234, 122, MATCH($B$3, resultados!$A$1:$ZZ$1, 0))</f>
        <v/>
      </c>
    </row>
    <row r="129">
      <c r="A129">
        <f>INDEX(resultados!$A$2:$ZZ$234, 123, MATCH($B$1, resultados!$A$1:$ZZ$1, 0))</f>
        <v/>
      </c>
      <c r="B129">
        <f>INDEX(resultados!$A$2:$ZZ$234, 123, MATCH($B$2, resultados!$A$1:$ZZ$1, 0))</f>
        <v/>
      </c>
      <c r="C129">
        <f>INDEX(resultados!$A$2:$ZZ$234, 123, MATCH($B$3, resultados!$A$1:$ZZ$1, 0))</f>
        <v/>
      </c>
    </row>
    <row r="130">
      <c r="A130">
        <f>INDEX(resultados!$A$2:$ZZ$234, 124, MATCH($B$1, resultados!$A$1:$ZZ$1, 0))</f>
        <v/>
      </c>
      <c r="B130">
        <f>INDEX(resultados!$A$2:$ZZ$234, 124, MATCH($B$2, resultados!$A$1:$ZZ$1, 0))</f>
        <v/>
      </c>
      <c r="C130">
        <f>INDEX(resultados!$A$2:$ZZ$234, 124, MATCH($B$3, resultados!$A$1:$ZZ$1, 0))</f>
        <v/>
      </c>
    </row>
    <row r="131">
      <c r="A131">
        <f>INDEX(resultados!$A$2:$ZZ$234, 125, MATCH($B$1, resultados!$A$1:$ZZ$1, 0))</f>
        <v/>
      </c>
      <c r="B131">
        <f>INDEX(resultados!$A$2:$ZZ$234, 125, MATCH($B$2, resultados!$A$1:$ZZ$1, 0))</f>
        <v/>
      </c>
      <c r="C131">
        <f>INDEX(resultados!$A$2:$ZZ$234, 125, MATCH($B$3, resultados!$A$1:$ZZ$1, 0))</f>
        <v/>
      </c>
    </row>
    <row r="132">
      <c r="A132">
        <f>INDEX(resultados!$A$2:$ZZ$234, 126, MATCH($B$1, resultados!$A$1:$ZZ$1, 0))</f>
        <v/>
      </c>
      <c r="B132">
        <f>INDEX(resultados!$A$2:$ZZ$234, 126, MATCH($B$2, resultados!$A$1:$ZZ$1, 0))</f>
        <v/>
      </c>
      <c r="C132">
        <f>INDEX(resultados!$A$2:$ZZ$234, 126, MATCH($B$3, resultados!$A$1:$ZZ$1, 0))</f>
        <v/>
      </c>
    </row>
    <row r="133">
      <c r="A133">
        <f>INDEX(resultados!$A$2:$ZZ$234, 127, MATCH($B$1, resultados!$A$1:$ZZ$1, 0))</f>
        <v/>
      </c>
      <c r="B133">
        <f>INDEX(resultados!$A$2:$ZZ$234, 127, MATCH($B$2, resultados!$A$1:$ZZ$1, 0))</f>
        <v/>
      </c>
      <c r="C133">
        <f>INDEX(resultados!$A$2:$ZZ$234, 127, MATCH($B$3, resultados!$A$1:$ZZ$1, 0))</f>
        <v/>
      </c>
    </row>
    <row r="134">
      <c r="A134">
        <f>INDEX(resultados!$A$2:$ZZ$234, 128, MATCH($B$1, resultados!$A$1:$ZZ$1, 0))</f>
        <v/>
      </c>
      <c r="B134">
        <f>INDEX(resultados!$A$2:$ZZ$234, 128, MATCH($B$2, resultados!$A$1:$ZZ$1, 0))</f>
        <v/>
      </c>
      <c r="C134">
        <f>INDEX(resultados!$A$2:$ZZ$234, 128, MATCH($B$3, resultados!$A$1:$ZZ$1, 0))</f>
        <v/>
      </c>
    </row>
    <row r="135">
      <c r="A135">
        <f>INDEX(resultados!$A$2:$ZZ$234, 129, MATCH($B$1, resultados!$A$1:$ZZ$1, 0))</f>
        <v/>
      </c>
      <c r="B135">
        <f>INDEX(resultados!$A$2:$ZZ$234, 129, MATCH($B$2, resultados!$A$1:$ZZ$1, 0))</f>
        <v/>
      </c>
      <c r="C135">
        <f>INDEX(resultados!$A$2:$ZZ$234, 129, MATCH($B$3, resultados!$A$1:$ZZ$1, 0))</f>
        <v/>
      </c>
    </row>
    <row r="136">
      <c r="A136">
        <f>INDEX(resultados!$A$2:$ZZ$234, 130, MATCH($B$1, resultados!$A$1:$ZZ$1, 0))</f>
        <v/>
      </c>
      <c r="B136">
        <f>INDEX(resultados!$A$2:$ZZ$234, 130, MATCH($B$2, resultados!$A$1:$ZZ$1, 0))</f>
        <v/>
      </c>
      <c r="C136">
        <f>INDEX(resultados!$A$2:$ZZ$234, 130, MATCH($B$3, resultados!$A$1:$ZZ$1, 0))</f>
        <v/>
      </c>
    </row>
    <row r="137">
      <c r="A137">
        <f>INDEX(resultados!$A$2:$ZZ$234, 131, MATCH($B$1, resultados!$A$1:$ZZ$1, 0))</f>
        <v/>
      </c>
      <c r="B137">
        <f>INDEX(resultados!$A$2:$ZZ$234, 131, MATCH($B$2, resultados!$A$1:$ZZ$1, 0))</f>
        <v/>
      </c>
      <c r="C137">
        <f>INDEX(resultados!$A$2:$ZZ$234, 131, MATCH($B$3, resultados!$A$1:$ZZ$1, 0))</f>
        <v/>
      </c>
    </row>
    <row r="138">
      <c r="A138">
        <f>INDEX(resultados!$A$2:$ZZ$234, 132, MATCH($B$1, resultados!$A$1:$ZZ$1, 0))</f>
        <v/>
      </c>
      <c r="B138">
        <f>INDEX(resultados!$A$2:$ZZ$234, 132, MATCH($B$2, resultados!$A$1:$ZZ$1, 0))</f>
        <v/>
      </c>
      <c r="C138">
        <f>INDEX(resultados!$A$2:$ZZ$234, 132, MATCH($B$3, resultados!$A$1:$ZZ$1, 0))</f>
        <v/>
      </c>
    </row>
    <row r="139">
      <c r="A139">
        <f>INDEX(resultados!$A$2:$ZZ$234, 133, MATCH($B$1, resultados!$A$1:$ZZ$1, 0))</f>
        <v/>
      </c>
      <c r="B139">
        <f>INDEX(resultados!$A$2:$ZZ$234, 133, MATCH($B$2, resultados!$A$1:$ZZ$1, 0))</f>
        <v/>
      </c>
      <c r="C139">
        <f>INDEX(resultados!$A$2:$ZZ$234, 133, MATCH($B$3, resultados!$A$1:$ZZ$1, 0))</f>
        <v/>
      </c>
    </row>
    <row r="140">
      <c r="A140">
        <f>INDEX(resultados!$A$2:$ZZ$234, 134, MATCH($B$1, resultados!$A$1:$ZZ$1, 0))</f>
        <v/>
      </c>
      <c r="B140">
        <f>INDEX(resultados!$A$2:$ZZ$234, 134, MATCH($B$2, resultados!$A$1:$ZZ$1, 0))</f>
        <v/>
      </c>
      <c r="C140">
        <f>INDEX(resultados!$A$2:$ZZ$234, 134, MATCH($B$3, resultados!$A$1:$ZZ$1, 0))</f>
        <v/>
      </c>
    </row>
    <row r="141">
      <c r="A141">
        <f>INDEX(resultados!$A$2:$ZZ$234, 135, MATCH($B$1, resultados!$A$1:$ZZ$1, 0))</f>
        <v/>
      </c>
      <c r="B141">
        <f>INDEX(resultados!$A$2:$ZZ$234, 135, MATCH($B$2, resultados!$A$1:$ZZ$1, 0))</f>
        <v/>
      </c>
      <c r="C141">
        <f>INDEX(resultados!$A$2:$ZZ$234, 135, MATCH($B$3, resultados!$A$1:$ZZ$1, 0))</f>
        <v/>
      </c>
    </row>
    <row r="142">
      <c r="A142">
        <f>INDEX(resultados!$A$2:$ZZ$234, 136, MATCH($B$1, resultados!$A$1:$ZZ$1, 0))</f>
        <v/>
      </c>
      <c r="B142">
        <f>INDEX(resultados!$A$2:$ZZ$234, 136, MATCH($B$2, resultados!$A$1:$ZZ$1, 0))</f>
        <v/>
      </c>
      <c r="C142">
        <f>INDEX(resultados!$A$2:$ZZ$234, 136, MATCH($B$3, resultados!$A$1:$ZZ$1, 0))</f>
        <v/>
      </c>
    </row>
    <row r="143">
      <c r="A143">
        <f>INDEX(resultados!$A$2:$ZZ$234, 137, MATCH($B$1, resultados!$A$1:$ZZ$1, 0))</f>
        <v/>
      </c>
      <c r="B143">
        <f>INDEX(resultados!$A$2:$ZZ$234, 137, MATCH($B$2, resultados!$A$1:$ZZ$1, 0))</f>
        <v/>
      </c>
      <c r="C143">
        <f>INDEX(resultados!$A$2:$ZZ$234, 137, MATCH($B$3, resultados!$A$1:$ZZ$1, 0))</f>
        <v/>
      </c>
    </row>
    <row r="144">
      <c r="A144">
        <f>INDEX(resultados!$A$2:$ZZ$234, 138, MATCH($B$1, resultados!$A$1:$ZZ$1, 0))</f>
        <v/>
      </c>
      <c r="B144">
        <f>INDEX(resultados!$A$2:$ZZ$234, 138, MATCH($B$2, resultados!$A$1:$ZZ$1, 0))</f>
        <v/>
      </c>
      <c r="C144">
        <f>INDEX(resultados!$A$2:$ZZ$234, 138, MATCH($B$3, resultados!$A$1:$ZZ$1, 0))</f>
        <v/>
      </c>
    </row>
    <row r="145">
      <c r="A145">
        <f>INDEX(resultados!$A$2:$ZZ$234, 139, MATCH($B$1, resultados!$A$1:$ZZ$1, 0))</f>
        <v/>
      </c>
      <c r="B145">
        <f>INDEX(resultados!$A$2:$ZZ$234, 139, MATCH($B$2, resultados!$A$1:$ZZ$1, 0))</f>
        <v/>
      </c>
      <c r="C145">
        <f>INDEX(resultados!$A$2:$ZZ$234, 139, MATCH($B$3, resultados!$A$1:$ZZ$1, 0))</f>
        <v/>
      </c>
    </row>
    <row r="146">
      <c r="A146">
        <f>INDEX(resultados!$A$2:$ZZ$234, 140, MATCH($B$1, resultados!$A$1:$ZZ$1, 0))</f>
        <v/>
      </c>
      <c r="B146">
        <f>INDEX(resultados!$A$2:$ZZ$234, 140, MATCH($B$2, resultados!$A$1:$ZZ$1, 0))</f>
        <v/>
      </c>
      <c r="C146">
        <f>INDEX(resultados!$A$2:$ZZ$234, 140, MATCH($B$3, resultados!$A$1:$ZZ$1, 0))</f>
        <v/>
      </c>
    </row>
    <row r="147">
      <c r="A147">
        <f>INDEX(resultados!$A$2:$ZZ$234, 141, MATCH($B$1, resultados!$A$1:$ZZ$1, 0))</f>
        <v/>
      </c>
      <c r="B147">
        <f>INDEX(resultados!$A$2:$ZZ$234, 141, MATCH($B$2, resultados!$A$1:$ZZ$1, 0))</f>
        <v/>
      </c>
      <c r="C147">
        <f>INDEX(resultados!$A$2:$ZZ$234, 141, MATCH($B$3, resultados!$A$1:$ZZ$1, 0))</f>
        <v/>
      </c>
    </row>
    <row r="148">
      <c r="A148">
        <f>INDEX(resultados!$A$2:$ZZ$234, 142, MATCH($B$1, resultados!$A$1:$ZZ$1, 0))</f>
        <v/>
      </c>
      <c r="B148">
        <f>INDEX(resultados!$A$2:$ZZ$234, 142, MATCH($B$2, resultados!$A$1:$ZZ$1, 0))</f>
        <v/>
      </c>
      <c r="C148">
        <f>INDEX(resultados!$A$2:$ZZ$234, 142, MATCH($B$3, resultados!$A$1:$ZZ$1, 0))</f>
        <v/>
      </c>
    </row>
    <row r="149">
      <c r="A149">
        <f>INDEX(resultados!$A$2:$ZZ$234, 143, MATCH($B$1, resultados!$A$1:$ZZ$1, 0))</f>
        <v/>
      </c>
      <c r="B149">
        <f>INDEX(resultados!$A$2:$ZZ$234, 143, MATCH($B$2, resultados!$A$1:$ZZ$1, 0))</f>
        <v/>
      </c>
      <c r="C149">
        <f>INDEX(resultados!$A$2:$ZZ$234, 143, MATCH($B$3, resultados!$A$1:$ZZ$1, 0))</f>
        <v/>
      </c>
    </row>
    <row r="150">
      <c r="A150">
        <f>INDEX(resultados!$A$2:$ZZ$234, 144, MATCH($B$1, resultados!$A$1:$ZZ$1, 0))</f>
        <v/>
      </c>
      <c r="B150">
        <f>INDEX(resultados!$A$2:$ZZ$234, 144, MATCH($B$2, resultados!$A$1:$ZZ$1, 0))</f>
        <v/>
      </c>
      <c r="C150">
        <f>INDEX(resultados!$A$2:$ZZ$234, 144, MATCH($B$3, resultados!$A$1:$ZZ$1, 0))</f>
        <v/>
      </c>
    </row>
    <row r="151">
      <c r="A151">
        <f>INDEX(resultados!$A$2:$ZZ$234, 145, MATCH($B$1, resultados!$A$1:$ZZ$1, 0))</f>
        <v/>
      </c>
      <c r="B151">
        <f>INDEX(resultados!$A$2:$ZZ$234, 145, MATCH($B$2, resultados!$A$1:$ZZ$1, 0))</f>
        <v/>
      </c>
      <c r="C151">
        <f>INDEX(resultados!$A$2:$ZZ$234, 145, MATCH($B$3, resultados!$A$1:$ZZ$1, 0))</f>
        <v/>
      </c>
    </row>
    <row r="152">
      <c r="A152">
        <f>INDEX(resultados!$A$2:$ZZ$234, 146, MATCH($B$1, resultados!$A$1:$ZZ$1, 0))</f>
        <v/>
      </c>
      <c r="B152">
        <f>INDEX(resultados!$A$2:$ZZ$234, 146, MATCH($B$2, resultados!$A$1:$ZZ$1, 0))</f>
        <v/>
      </c>
      <c r="C152">
        <f>INDEX(resultados!$A$2:$ZZ$234, 146, MATCH($B$3, resultados!$A$1:$ZZ$1, 0))</f>
        <v/>
      </c>
    </row>
    <row r="153">
      <c r="A153">
        <f>INDEX(resultados!$A$2:$ZZ$234, 147, MATCH($B$1, resultados!$A$1:$ZZ$1, 0))</f>
        <v/>
      </c>
      <c r="B153">
        <f>INDEX(resultados!$A$2:$ZZ$234, 147, MATCH($B$2, resultados!$A$1:$ZZ$1, 0))</f>
        <v/>
      </c>
      <c r="C153">
        <f>INDEX(resultados!$A$2:$ZZ$234, 147, MATCH($B$3, resultados!$A$1:$ZZ$1, 0))</f>
        <v/>
      </c>
    </row>
    <row r="154">
      <c r="A154">
        <f>INDEX(resultados!$A$2:$ZZ$234, 148, MATCH($B$1, resultados!$A$1:$ZZ$1, 0))</f>
        <v/>
      </c>
      <c r="B154">
        <f>INDEX(resultados!$A$2:$ZZ$234, 148, MATCH($B$2, resultados!$A$1:$ZZ$1, 0))</f>
        <v/>
      </c>
      <c r="C154">
        <f>INDEX(resultados!$A$2:$ZZ$234, 148, MATCH($B$3, resultados!$A$1:$ZZ$1, 0))</f>
        <v/>
      </c>
    </row>
    <row r="155">
      <c r="A155">
        <f>INDEX(resultados!$A$2:$ZZ$234, 149, MATCH($B$1, resultados!$A$1:$ZZ$1, 0))</f>
        <v/>
      </c>
      <c r="B155">
        <f>INDEX(resultados!$A$2:$ZZ$234, 149, MATCH($B$2, resultados!$A$1:$ZZ$1, 0))</f>
        <v/>
      </c>
      <c r="C155">
        <f>INDEX(resultados!$A$2:$ZZ$234, 149, MATCH($B$3, resultados!$A$1:$ZZ$1, 0))</f>
        <v/>
      </c>
    </row>
    <row r="156">
      <c r="A156">
        <f>INDEX(resultados!$A$2:$ZZ$234, 150, MATCH($B$1, resultados!$A$1:$ZZ$1, 0))</f>
        <v/>
      </c>
      <c r="B156">
        <f>INDEX(resultados!$A$2:$ZZ$234, 150, MATCH($B$2, resultados!$A$1:$ZZ$1, 0))</f>
        <v/>
      </c>
      <c r="C156">
        <f>INDEX(resultados!$A$2:$ZZ$234, 150, MATCH($B$3, resultados!$A$1:$ZZ$1, 0))</f>
        <v/>
      </c>
    </row>
    <row r="157">
      <c r="A157">
        <f>INDEX(resultados!$A$2:$ZZ$234, 151, MATCH($B$1, resultados!$A$1:$ZZ$1, 0))</f>
        <v/>
      </c>
      <c r="B157">
        <f>INDEX(resultados!$A$2:$ZZ$234, 151, MATCH($B$2, resultados!$A$1:$ZZ$1, 0))</f>
        <v/>
      </c>
      <c r="C157">
        <f>INDEX(resultados!$A$2:$ZZ$234, 151, MATCH($B$3, resultados!$A$1:$ZZ$1, 0))</f>
        <v/>
      </c>
    </row>
    <row r="158">
      <c r="A158">
        <f>INDEX(resultados!$A$2:$ZZ$234, 152, MATCH($B$1, resultados!$A$1:$ZZ$1, 0))</f>
        <v/>
      </c>
      <c r="B158">
        <f>INDEX(resultados!$A$2:$ZZ$234, 152, MATCH($B$2, resultados!$A$1:$ZZ$1, 0))</f>
        <v/>
      </c>
      <c r="C158">
        <f>INDEX(resultados!$A$2:$ZZ$234, 152, MATCH($B$3, resultados!$A$1:$ZZ$1, 0))</f>
        <v/>
      </c>
    </row>
    <row r="159">
      <c r="A159">
        <f>INDEX(resultados!$A$2:$ZZ$234, 153, MATCH($B$1, resultados!$A$1:$ZZ$1, 0))</f>
        <v/>
      </c>
      <c r="B159">
        <f>INDEX(resultados!$A$2:$ZZ$234, 153, MATCH($B$2, resultados!$A$1:$ZZ$1, 0))</f>
        <v/>
      </c>
      <c r="C159">
        <f>INDEX(resultados!$A$2:$ZZ$234, 153, MATCH($B$3, resultados!$A$1:$ZZ$1, 0))</f>
        <v/>
      </c>
    </row>
    <row r="160">
      <c r="A160">
        <f>INDEX(resultados!$A$2:$ZZ$234, 154, MATCH($B$1, resultados!$A$1:$ZZ$1, 0))</f>
        <v/>
      </c>
      <c r="B160">
        <f>INDEX(resultados!$A$2:$ZZ$234, 154, MATCH($B$2, resultados!$A$1:$ZZ$1, 0))</f>
        <v/>
      </c>
      <c r="C160">
        <f>INDEX(resultados!$A$2:$ZZ$234, 154, MATCH($B$3, resultados!$A$1:$ZZ$1, 0))</f>
        <v/>
      </c>
    </row>
    <row r="161">
      <c r="A161">
        <f>INDEX(resultados!$A$2:$ZZ$234, 155, MATCH($B$1, resultados!$A$1:$ZZ$1, 0))</f>
        <v/>
      </c>
      <c r="B161">
        <f>INDEX(resultados!$A$2:$ZZ$234, 155, MATCH($B$2, resultados!$A$1:$ZZ$1, 0))</f>
        <v/>
      </c>
      <c r="C161">
        <f>INDEX(resultados!$A$2:$ZZ$234, 155, MATCH($B$3, resultados!$A$1:$ZZ$1, 0))</f>
        <v/>
      </c>
    </row>
    <row r="162">
      <c r="A162">
        <f>INDEX(resultados!$A$2:$ZZ$234, 156, MATCH($B$1, resultados!$A$1:$ZZ$1, 0))</f>
        <v/>
      </c>
      <c r="B162">
        <f>INDEX(resultados!$A$2:$ZZ$234, 156, MATCH($B$2, resultados!$A$1:$ZZ$1, 0))</f>
        <v/>
      </c>
      <c r="C162">
        <f>INDEX(resultados!$A$2:$ZZ$234, 156, MATCH($B$3, resultados!$A$1:$ZZ$1, 0))</f>
        <v/>
      </c>
    </row>
    <row r="163">
      <c r="A163">
        <f>INDEX(resultados!$A$2:$ZZ$234, 157, MATCH($B$1, resultados!$A$1:$ZZ$1, 0))</f>
        <v/>
      </c>
      <c r="B163">
        <f>INDEX(resultados!$A$2:$ZZ$234, 157, MATCH($B$2, resultados!$A$1:$ZZ$1, 0))</f>
        <v/>
      </c>
      <c r="C163">
        <f>INDEX(resultados!$A$2:$ZZ$234, 157, MATCH($B$3, resultados!$A$1:$ZZ$1, 0))</f>
        <v/>
      </c>
    </row>
    <row r="164">
      <c r="A164">
        <f>INDEX(resultados!$A$2:$ZZ$234, 158, MATCH($B$1, resultados!$A$1:$ZZ$1, 0))</f>
        <v/>
      </c>
      <c r="B164">
        <f>INDEX(resultados!$A$2:$ZZ$234, 158, MATCH($B$2, resultados!$A$1:$ZZ$1, 0))</f>
        <v/>
      </c>
      <c r="C164">
        <f>INDEX(resultados!$A$2:$ZZ$234, 158, MATCH($B$3, resultados!$A$1:$ZZ$1, 0))</f>
        <v/>
      </c>
    </row>
    <row r="165">
      <c r="A165">
        <f>INDEX(resultados!$A$2:$ZZ$234, 159, MATCH($B$1, resultados!$A$1:$ZZ$1, 0))</f>
        <v/>
      </c>
      <c r="B165">
        <f>INDEX(resultados!$A$2:$ZZ$234, 159, MATCH($B$2, resultados!$A$1:$ZZ$1, 0))</f>
        <v/>
      </c>
      <c r="C165">
        <f>INDEX(resultados!$A$2:$ZZ$234, 159, MATCH($B$3, resultados!$A$1:$ZZ$1, 0))</f>
        <v/>
      </c>
    </row>
    <row r="166">
      <c r="A166">
        <f>INDEX(resultados!$A$2:$ZZ$234, 160, MATCH($B$1, resultados!$A$1:$ZZ$1, 0))</f>
        <v/>
      </c>
      <c r="B166">
        <f>INDEX(resultados!$A$2:$ZZ$234, 160, MATCH($B$2, resultados!$A$1:$ZZ$1, 0))</f>
        <v/>
      </c>
      <c r="C166">
        <f>INDEX(resultados!$A$2:$ZZ$234, 160, MATCH($B$3, resultados!$A$1:$ZZ$1, 0))</f>
        <v/>
      </c>
    </row>
    <row r="167">
      <c r="A167">
        <f>INDEX(resultados!$A$2:$ZZ$234, 161, MATCH($B$1, resultados!$A$1:$ZZ$1, 0))</f>
        <v/>
      </c>
      <c r="B167">
        <f>INDEX(resultados!$A$2:$ZZ$234, 161, MATCH($B$2, resultados!$A$1:$ZZ$1, 0))</f>
        <v/>
      </c>
      <c r="C167">
        <f>INDEX(resultados!$A$2:$ZZ$234, 161, MATCH($B$3, resultados!$A$1:$ZZ$1, 0))</f>
        <v/>
      </c>
    </row>
    <row r="168">
      <c r="A168">
        <f>INDEX(resultados!$A$2:$ZZ$234, 162, MATCH($B$1, resultados!$A$1:$ZZ$1, 0))</f>
        <v/>
      </c>
      <c r="B168">
        <f>INDEX(resultados!$A$2:$ZZ$234, 162, MATCH($B$2, resultados!$A$1:$ZZ$1, 0))</f>
        <v/>
      </c>
      <c r="C168">
        <f>INDEX(resultados!$A$2:$ZZ$234, 162, MATCH($B$3, resultados!$A$1:$ZZ$1, 0))</f>
        <v/>
      </c>
    </row>
    <row r="169">
      <c r="A169">
        <f>INDEX(resultados!$A$2:$ZZ$234, 163, MATCH($B$1, resultados!$A$1:$ZZ$1, 0))</f>
        <v/>
      </c>
      <c r="B169">
        <f>INDEX(resultados!$A$2:$ZZ$234, 163, MATCH($B$2, resultados!$A$1:$ZZ$1, 0))</f>
        <v/>
      </c>
      <c r="C169">
        <f>INDEX(resultados!$A$2:$ZZ$234, 163, MATCH($B$3, resultados!$A$1:$ZZ$1, 0))</f>
        <v/>
      </c>
    </row>
    <row r="170">
      <c r="A170">
        <f>INDEX(resultados!$A$2:$ZZ$234, 164, MATCH($B$1, resultados!$A$1:$ZZ$1, 0))</f>
        <v/>
      </c>
      <c r="B170">
        <f>INDEX(resultados!$A$2:$ZZ$234, 164, MATCH($B$2, resultados!$A$1:$ZZ$1, 0))</f>
        <v/>
      </c>
      <c r="C170">
        <f>INDEX(resultados!$A$2:$ZZ$234, 164, MATCH($B$3, resultados!$A$1:$ZZ$1, 0))</f>
        <v/>
      </c>
    </row>
    <row r="171">
      <c r="A171">
        <f>INDEX(resultados!$A$2:$ZZ$234, 165, MATCH($B$1, resultados!$A$1:$ZZ$1, 0))</f>
        <v/>
      </c>
      <c r="B171">
        <f>INDEX(resultados!$A$2:$ZZ$234, 165, MATCH($B$2, resultados!$A$1:$ZZ$1, 0))</f>
        <v/>
      </c>
      <c r="C171">
        <f>INDEX(resultados!$A$2:$ZZ$234, 165, MATCH($B$3, resultados!$A$1:$ZZ$1, 0))</f>
        <v/>
      </c>
    </row>
    <row r="172">
      <c r="A172">
        <f>INDEX(resultados!$A$2:$ZZ$234, 166, MATCH($B$1, resultados!$A$1:$ZZ$1, 0))</f>
        <v/>
      </c>
      <c r="B172">
        <f>INDEX(resultados!$A$2:$ZZ$234, 166, MATCH($B$2, resultados!$A$1:$ZZ$1, 0))</f>
        <v/>
      </c>
      <c r="C172">
        <f>INDEX(resultados!$A$2:$ZZ$234, 166, MATCH($B$3, resultados!$A$1:$ZZ$1, 0))</f>
        <v/>
      </c>
    </row>
    <row r="173">
      <c r="A173">
        <f>INDEX(resultados!$A$2:$ZZ$234, 167, MATCH($B$1, resultados!$A$1:$ZZ$1, 0))</f>
        <v/>
      </c>
      <c r="B173">
        <f>INDEX(resultados!$A$2:$ZZ$234, 167, MATCH($B$2, resultados!$A$1:$ZZ$1, 0))</f>
        <v/>
      </c>
      <c r="C173">
        <f>INDEX(resultados!$A$2:$ZZ$234, 167, MATCH($B$3, resultados!$A$1:$ZZ$1, 0))</f>
        <v/>
      </c>
    </row>
    <row r="174">
      <c r="A174">
        <f>INDEX(resultados!$A$2:$ZZ$234, 168, MATCH($B$1, resultados!$A$1:$ZZ$1, 0))</f>
        <v/>
      </c>
      <c r="B174">
        <f>INDEX(resultados!$A$2:$ZZ$234, 168, MATCH($B$2, resultados!$A$1:$ZZ$1, 0))</f>
        <v/>
      </c>
      <c r="C174">
        <f>INDEX(resultados!$A$2:$ZZ$234, 168, MATCH($B$3, resultados!$A$1:$ZZ$1, 0))</f>
        <v/>
      </c>
    </row>
    <row r="175">
      <c r="A175">
        <f>INDEX(resultados!$A$2:$ZZ$234, 169, MATCH($B$1, resultados!$A$1:$ZZ$1, 0))</f>
        <v/>
      </c>
      <c r="B175">
        <f>INDEX(resultados!$A$2:$ZZ$234, 169, MATCH($B$2, resultados!$A$1:$ZZ$1, 0))</f>
        <v/>
      </c>
      <c r="C175">
        <f>INDEX(resultados!$A$2:$ZZ$234, 169, MATCH($B$3, resultados!$A$1:$ZZ$1, 0))</f>
        <v/>
      </c>
    </row>
    <row r="176">
      <c r="A176">
        <f>INDEX(resultados!$A$2:$ZZ$234, 170, MATCH($B$1, resultados!$A$1:$ZZ$1, 0))</f>
        <v/>
      </c>
      <c r="B176">
        <f>INDEX(resultados!$A$2:$ZZ$234, 170, MATCH($B$2, resultados!$A$1:$ZZ$1, 0))</f>
        <v/>
      </c>
      <c r="C176">
        <f>INDEX(resultados!$A$2:$ZZ$234, 170, MATCH($B$3, resultados!$A$1:$ZZ$1, 0))</f>
        <v/>
      </c>
    </row>
    <row r="177">
      <c r="A177">
        <f>INDEX(resultados!$A$2:$ZZ$234, 171, MATCH($B$1, resultados!$A$1:$ZZ$1, 0))</f>
        <v/>
      </c>
      <c r="B177">
        <f>INDEX(resultados!$A$2:$ZZ$234, 171, MATCH($B$2, resultados!$A$1:$ZZ$1, 0))</f>
        <v/>
      </c>
      <c r="C177">
        <f>INDEX(resultados!$A$2:$ZZ$234, 171, MATCH($B$3, resultados!$A$1:$ZZ$1, 0))</f>
        <v/>
      </c>
    </row>
    <row r="178">
      <c r="A178">
        <f>INDEX(resultados!$A$2:$ZZ$234, 172, MATCH($B$1, resultados!$A$1:$ZZ$1, 0))</f>
        <v/>
      </c>
      <c r="B178">
        <f>INDEX(resultados!$A$2:$ZZ$234, 172, MATCH($B$2, resultados!$A$1:$ZZ$1, 0))</f>
        <v/>
      </c>
      <c r="C178">
        <f>INDEX(resultados!$A$2:$ZZ$234, 172, MATCH($B$3, resultados!$A$1:$ZZ$1, 0))</f>
        <v/>
      </c>
    </row>
    <row r="179">
      <c r="A179">
        <f>INDEX(resultados!$A$2:$ZZ$234, 173, MATCH($B$1, resultados!$A$1:$ZZ$1, 0))</f>
        <v/>
      </c>
      <c r="B179">
        <f>INDEX(resultados!$A$2:$ZZ$234, 173, MATCH($B$2, resultados!$A$1:$ZZ$1, 0))</f>
        <v/>
      </c>
      <c r="C179">
        <f>INDEX(resultados!$A$2:$ZZ$234, 173, MATCH($B$3, resultados!$A$1:$ZZ$1, 0))</f>
        <v/>
      </c>
    </row>
    <row r="180">
      <c r="A180">
        <f>INDEX(resultados!$A$2:$ZZ$234, 174, MATCH($B$1, resultados!$A$1:$ZZ$1, 0))</f>
        <v/>
      </c>
      <c r="B180">
        <f>INDEX(resultados!$A$2:$ZZ$234, 174, MATCH($B$2, resultados!$A$1:$ZZ$1, 0))</f>
        <v/>
      </c>
      <c r="C180">
        <f>INDEX(resultados!$A$2:$ZZ$234, 174, MATCH($B$3, resultados!$A$1:$ZZ$1, 0))</f>
        <v/>
      </c>
    </row>
    <row r="181">
      <c r="A181">
        <f>INDEX(resultados!$A$2:$ZZ$234, 175, MATCH($B$1, resultados!$A$1:$ZZ$1, 0))</f>
        <v/>
      </c>
      <c r="B181">
        <f>INDEX(resultados!$A$2:$ZZ$234, 175, MATCH($B$2, resultados!$A$1:$ZZ$1, 0))</f>
        <v/>
      </c>
      <c r="C181">
        <f>INDEX(resultados!$A$2:$ZZ$234, 175, MATCH($B$3, resultados!$A$1:$ZZ$1, 0))</f>
        <v/>
      </c>
    </row>
    <row r="182">
      <c r="A182">
        <f>INDEX(resultados!$A$2:$ZZ$234, 176, MATCH($B$1, resultados!$A$1:$ZZ$1, 0))</f>
        <v/>
      </c>
      <c r="B182">
        <f>INDEX(resultados!$A$2:$ZZ$234, 176, MATCH($B$2, resultados!$A$1:$ZZ$1, 0))</f>
        <v/>
      </c>
      <c r="C182">
        <f>INDEX(resultados!$A$2:$ZZ$234, 176, MATCH($B$3, resultados!$A$1:$ZZ$1, 0))</f>
        <v/>
      </c>
    </row>
    <row r="183">
      <c r="A183">
        <f>INDEX(resultados!$A$2:$ZZ$234, 177, MATCH($B$1, resultados!$A$1:$ZZ$1, 0))</f>
        <v/>
      </c>
      <c r="B183">
        <f>INDEX(resultados!$A$2:$ZZ$234, 177, MATCH($B$2, resultados!$A$1:$ZZ$1, 0))</f>
        <v/>
      </c>
      <c r="C183">
        <f>INDEX(resultados!$A$2:$ZZ$234, 177, MATCH($B$3, resultados!$A$1:$ZZ$1, 0))</f>
        <v/>
      </c>
    </row>
    <row r="184">
      <c r="A184">
        <f>INDEX(resultados!$A$2:$ZZ$234, 178, MATCH($B$1, resultados!$A$1:$ZZ$1, 0))</f>
        <v/>
      </c>
      <c r="B184">
        <f>INDEX(resultados!$A$2:$ZZ$234, 178, MATCH($B$2, resultados!$A$1:$ZZ$1, 0))</f>
        <v/>
      </c>
      <c r="C184">
        <f>INDEX(resultados!$A$2:$ZZ$234, 178, MATCH($B$3, resultados!$A$1:$ZZ$1, 0))</f>
        <v/>
      </c>
    </row>
    <row r="185">
      <c r="A185">
        <f>INDEX(resultados!$A$2:$ZZ$234, 179, MATCH($B$1, resultados!$A$1:$ZZ$1, 0))</f>
        <v/>
      </c>
      <c r="B185">
        <f>INDEX(resultados!$A$2:$ZZ$234, 179, MATCH($B$2, resultados!$A$1:$ZZ$1, 0))</f>
        <v/>
      </c>
      <c r="C185">
        <f>INDEX(resultados!$A$2:$ZZ$234, 179, MATCH($B$3, resultados!$A$1:$ZZ$1, 0))</f>
        <v/>
      </c>
    </row>
    <row r="186">
      <c r="A186">
        <f>INDEX(resultados!$A$2:$ZZ$234, 180, MATCH($B$1, resultados!$A$1:$ZZ$1, 0))</f>
        <v/>
      </c>
      <c r="B186">
        <f>INDEX(resultados!$A$2:$ZZ$234, 180, MATCH($B$2, resultados!$A$1:$ZZ$1, 0))</f>
        <v/>
      </c>
      <c r="C186">
        <f>INDEX(resultados!$A$2:$ZZ$234, 180, MATCH($B$3, resultados!$A$1:$ZZ$1, 0))</f>
        <v/>
      </c>
    </row>
    <row r="187">
      <c r="A187">
        <f>INDEX(resultados!$A$2:$ZZ$234, 181, MATCH($B$1, resultados!$A$1:$ZZ$1, 0))</f>
        <v/>
      </c>
      <c r="B187">
        <f>INDEX(resultados!$A$2:$ZZ$234, 181, MATCH($B$2, resultados!$A$1:$ZZ$1, 0))</f>
        <v/>
      </c>
      <c r="C187">
        <f>INDEX(resultados!$A$2:$ZZ$234, 181, MATCH($B$3, resultados!$A$1:$ZZ$1, 0))</f>
        <v/>
      </c>
    </row>
    <row r="188">
      <c r="A188">
        <f>INDEX(resultados!$A$2:$ZZ$234, 182, MATCH($B$1, resultados!$A$1:$ZZ$1, 0))</f>
        <v/>
      </c>
      <c r="B188">
        <f>INDEX(resultados!$A$2:$ZZ$234, 182, MATCH($B$2, resultados!$A$1:$ZZ$1, 0))</f>
        <v/>
      </c>
      <c r="C188">
        <f>INDEX(resultados!$A$2:$ZZ$234, 182, MATCH($B$3, resultados!$A$1:$ZZ$1, 0))</f>
        <v/>
      </c>
    </row>
    <row r="189">
      <c r="A189">
        <f>INDEX(resultados!$A$2:$ZZ$234, 183, MATCH($B$1, resultados!$A$1:$ZZ$1, 0))</f>
        <v/>
      </c>
      <c r="B189">
        <f>INDEX(resultados!$A$2:$ZZ$234, 183, MATCH($B$2, resultados!$A$1:$ZZ$1, 0))</f>
        <v/>
      </c>
      <c r="C189">
        <f>INDEX(resultados!$A$2:$ZZ$234, 183, MATCH($B$3, resultados!$A$1:$ZZ$1, 0))</f>
        <v/>
      </c>
    </row>
    <row r="190">
      <c r="A190">
        <f>INDEX(resultados!$A$2:$ZZ$234, 184, MATCH($B$1, resultados!$A$1:$ZZ$1, 0))</f>
        <v/>
      </c>
      <c r="B190">
        <f>INDEX(resultados!$A$2:$ZZ$234, 184, MATCH($B$2, resultados!$A$1:$ZZ$1, 0))</f>
        <v/>
      </c>
      <c r="C190">
        <f>INDEX(resultados!$A$2:$ZZ$234, 184, MATCH($B$3, resultados!$A$1:$ZZ$1, 0))</f>
        <v/>
      </c>
    </row>
    <row r="191">
      <c r="A191">
        <f>INDEX(resultados!$A$2:$ZZ$234, 185, MATCH($B$1, resultados!$A$1:$ZZ$1, 0))</f>
        <v/>
      </c>
      <c r="B191">
        <f>INDEX(resultados!$A$2:$ZZ$234, 185, MATCH($B$2, resultados!$A$1:$ZZ$1, 0))</f>
        <v/>
      </c>
      <c r="C191">
        <f>INDEX(resultados!$A$2:$ZZ$234, 185, MATCH($B$3, resultados!$A$1:$ZZ$1, 0))</f>
        <v/>
      </c>
    </row>
    <row r="192">
      <c r="A192">
        <f>INDEX(resultados!$A$2:$ZZ$234, 186, MATCH($B$1, resultados!$A$1:$ZZ$1, 0))</f>
        <v/>
      </c>
      <c r="B192">
        <f>INDEX(resultados!$A$2:$ZZ$234, 186, MATCH($B$2, resultados!$A$1:$ZZ$1, 0))</f>
        <v/>
      </c>
      <c r="C192">
        <f>INDEX(resultados!$A$2:$ZZ$234, 186, MATCH($B$3, resultados!$A$1:$ZZ$1, 0))</f>
        <v/>
      </c>
    </row>
    <row r="193">
      <c r="A193">
        <f>INDEX(resultados!$A$2:$ZZ$234, 187, MATCH($B$1, resultados!$A$1:$ZZ$1, 0))</f>
        <v/>
      </c>
      <c r="B193">
        <f>INDEX(resultados!$A$2:$ZZ$234, 187, MATCH($B$2, resultados!$A$1:$ZZ$1, 0))</f>
        <v/>
      </c>
      <c r="C193">
        <f>INDEX(resultados!$A$2:$ZZ$234, 187, MATCH($B$3, resultados!$A$1:$ZZ$1, 0))</f>
        <v/>
      </c>
    </row>
    <row r="194">
      <c r="A194">
        <f>INDEX(resultados!$A$2:$ZZ$234, 188, MATCH($B$1, resultados!$A$1:$ZZ$1, 0))</f>
        <v/>
      </c>
      <c r="B194">
        <f>INDEX(resultados!$A$2:$ZZ$234, 188, MATCH($B$2, resultados!$A$1:$ZZ$1, 0))</f>
        <v/>
      </c>
      <c r="C194">
        <f>INDEX(resultados!$A$2:$ZZ$234, 188, MATCH($B$3, resultados!$A$1:$ZZ$1, 0))</f>
        <v/>
      </c>
    </row>
    <row r="195">
      <c r="A195">
        <f>INDEX(resultados!$A$2:$ZZ$234, 189, MATCH($B$1, resultados!$A$1:$ZZ$1, 0))</f>
        <v/>
      </c>
      <c r="B195">
        <f>INDEX(resultados!$A$2:$ZZ$234, 189, MATCH($B$2, resultados!$A$1:$ZZ$1, 0))</f>
        <v/>
      </c>
      <c r="C195">
        <f>INDEX(resultados!$A$2:$ZZ$234, 189, MATCH($B$3, resultados!$A$1:$ZZ$1, 0))</f>
        <v/>
      </c>
    </row>
    <row r="196">
      <c r="A196">
        <f>INDEX(resultados!$A$2:$ZZ$234, 190, MATCH($B$1, resultados!$A$1:$ZZ$1, 0))</f>
        <v/>
      </c>
      <c r="B196">
        <f>INDEX(resultados!$A$2:$ZZ$234, 190, MATCH($B$2, resultados!$A$1:$ZZ$1, 0))</f>
        <v/>
      </c>
      <c r="C196">
        <f>INDEX(resultados!$A$2:$ZZ$234, 190, MATCH($B$3, resultados!$A$1:$ZZ$1, 0))</f>
        <v/>
      </c>
    </row>
    <row r="197">
      <c r="A197">
        <f>INDEX(resultados!$A$2:$ZZ$234, 191, MATCH($B$1, resultados!$A$1:$ZZ$1, 0))</f>
        <v/>
      </c>
      <c r="B197">
        <f>INDEX(resultados!$A$2:$ZZ$234, 191, MATCH($B$2, resultados!$A$1:$ZZ$1, 0))</f>
        <v/>
      </c>
      <c r="C197">
        <f>INDEX(resultados!$A$2:$ZZ$234, 191, MATCH($B$3, resultados!$A$1:$ZZ$1, 0))</f>
        <v/>
      </c>
    </row>
    <row r="198">
      <c r="A198">
        <f>INDEX(resultados!$A$2:$ZZ$234, 192, MATCH($B$1, resultados!$A$1:$ZZ$1, 0))</f>
        <v/>
      </c>
      <c r="B198">
        <f>INDEX(resultados!$A$2:$ZZ$234, 192, MATCH($B$2, resultados!$A$1:$ZZ$1, 0))</f>
        <v/>
      </c>
      <c r="C198">
        <f>INDEX(resultados!$A$2:$ZZ$234, 192, MATCH($B$3, resultados!$A$1:$ZZ$1, 0))</f>
        <v/>
      </c>
    </row>
    <row r="199">
      <c r="A199">
        <f>INDEX(resultados!$A$2:$ZZ$234, 193, MATCH($B$1, resultados!$A$1:$ZZ$1, 0))</f>
        <v/>
      </c>
      <c r="B199">
        <f>INDEX(resultados!$A$2:$ZZ$234, 193, MATCH($B$2, resultados!$A$1:$ZZ$1, 0))</f>
        <v/>
      </c>
      <c r="C199">
        <f>INDEX(resultados!$A$2:$ZZ$234, 193, MATCH($B$3, resultados!$A$1:$ZZ$1, 0))</f>
        <v/>
      </c>
    </row>
    <row r="200">
      <c r="A200">
        <f>INDEX(resultados!$A$2:$ZZ$234, 194, MATCH($B$1, resultados!$A$1:$ZZ$1, 0))</f>
        <v/>
      </c>
      <c r="B200">
        <f>INDEX(resultados!$A$2:$ZZ$234, 194, MATCH($B$2, resultados!$A$1:$ZZ$1, 0))</f>
        <v/>
      </c>
      <c r="C200">
        <f>INDEX(resultados!$A$2:$ZZ$234, 194, MATCH($B$3, resultados!$A$1:$ZZ$1, 0))</f>
        <v/>
      </c>
    </row>
    <row r="201">
      <c r="A201">
        <f>INDEX(resultados!$A$2:$ZZ$234, 195, MATCH($B$1, resultados!$A$1:$ZZ$1, 0))</f>
        <v/>
      </c>
      <c r="B201">
        <f>INDEX(resultados!$A$2:$ZZ$234, 195, MATCH($B$2, resultados!$A$1:$ZZ$1, 0))</f>
        <v/>
      </c>
      <c r="C201">
        <f>INDEX(resultados!$A$2:$ZZ$234, 195, MATCH($B$3, resultados!$A$1:$ZZ$1, 0))</f>
        <v/>
      </c>
    </row>
    <row r="202">
      <c r="A202">
        <f>INDEX(resultados!$A$2:$ZZ$234, 196, MATCH($B$1, resultados!$A$1:$ZZ$1, 0))</f>
        <v/>
      </c>
      <c r="B202">
        <f>INDEX(resultados!$A$2:$ZZ$234, 196, MATCH($B$2, resultados!$A$1:$ZZ$1, 0))</f>
        <v/>
      </c>
      <c r="C202">
        <f>INDEX(resultados!$A$2:$ZZ$234, 196, MATCH($B$3, resultados!$A$1:$ZZ$1, 0))</f>
        <v/>
      </c>
    </row>
    <row r="203">
      <c r="A203">
        <f>INDEX(resultados!$A$2:$ZZ$234, 197, MATCH($B$1, resultados!$A$1:$ZZ$1, 0))</f>
        <v/>
      </c>
      <c r="B203">
        <f>INDEX(resultados!$A$2:$ZZ$234, 197, MATCH($B$2, resultados!$A$1:$ZZ$1, 0))</f>
        <v/>
      </c>
      <c r="C203">
        <f>INDEX(resultados!$A$2:$ZZ$234, 197, MATCH($B$3, resultados!$A$1:$ZZ$1, 0))</f>
        <v/>
      </c>
    </row>
    <row r="204">
      <c r="A204">
        <f>INDEX(resultados!$A$2:$ZZ$234, 198, MATCH($B$1, resultados!$A$1:$ZZ$1, 0))</f>
        <v/>
      </c>
      <c r="B204">
        <f>INDEX(resultados!$A$2:$ZZ$234, 198, MATCH($B$2, resultados!$A$1:$ZZ$1, 0))</f>
        <v/>
      </c>
      <c r="C204">
        <f>INDEX(resultados!$A$2:$ZZ$234, 198, MATCH($B$3, resultados!$A$1:$ZZ$1, 0))</f>
        <v/>
      </c>
    </row>
    <row r="205">
      <c r="A205">
        <f>INDEX(resultados!$A$2:$ZZ$234, 199, MATCH($B$1, resultados!$A$1:$ZZ$1, 0))</f>
        <v/>
      </c>
      <c r="B205">
        <f>INDEX(resultados!$A$2:$ZZ$234, 199, MATCH($B$2, resultados!$A$1:$ZZ$1, 0))</f>
        <v/>
      </c>
      <c r="C205">
        <f>INDEX(resultados!$A$2:$ZZ$234, 199, MATCH($B$3, resultados!$A$1:$ZZ$1, 0))</f>
        <v/>
      </c>
    </row>
    <row r="206">
      <c r="A206">
        <f>INDEX(resultados!$A$2:$ZZ$234, 200, MATCH($B$1, resultados!$A$1:$ZZ$1, 0))</f>
        <v/>
      </c>
      <c r="B206">
        <f>INDEX(resultados!$A$2:$ZZ$234, 200, MATCH($B$2, resultados!$A$1:$ZZ$1, 0))</f>
        <v/>
      </c>
      <c r="C206">
        <f>INDEX(resultados!$A$2:$ZZ$234, 200, MATCH($B$3, resultados!$A$1:$ZZ$1, 0))</f>
        <v/>
      </c>
    </row>
    <row r="207">
      <c r="A207">
        <f>INDEX(resultados!$A$2:$ZZ$234, 201, MATCH($B$1, resultados!$A$1:$ZZ$1, 0))</f>
        <v/>
      </c>
      <c r="B207">
        <f>INDEX(resultados!$A$2:$ZZ$234, 201, MATCH($B$2, resultados!$A$1:$ZZ$1, 0))</f>
        <v/>
      </c>
      <c r="C207">
        <f>INDEX(resultados!$A$2:$ZZ$234, 201, MATCH($B$3, resultados!$A$1:$ZZ$1, 0))</f>
        <v/>
      </c>
    </row>
    <row r="208">
      <c r="A208">
        <f>INDEX(resultados!$A$2:$ZZ$234, 202, MATCH($B$1, resultados!$A$1:$ZZ$1, 0))</f>
        <v/>
      </c>
      <c r="B208">
        <f>INDEX(resultados!$A$2:$ZZ$234, 202, MATCH($B$2, resultados!$A$1:$ZZ$1, 0))</f>
        <v/>
      </c>
      <c r="C208">
        <f>INDEX(resultados!$A$2:$ZZ$234, 202, MATCH($B$3, resultados!$A$1:$ZZ$1, 0))</f>
        <v/>
      </c>
    </row>
    <row r="209">
      <c r="A209">
        <f>INDEX(resultados!$A$2:$ZZ$234, 203, MATCH($B$1, resultados!$A$1:$ZZ$1, 0))</f>
        <v/>
      </c>
      <c r="B209">
        <f>INDEX(resultados!$A$2:$ZZ$234, 203, MATCH($B$2, resultados!$A$1:$ZZ$1, 0))</f>
        <v/>
      </c>
      <c r="C209">
        <f>INDEX(resultados!$A$2:$ZZ$234, 203, MATCH($B$3, resultados!$A$1:$ZZ$1, 0))</f>
        <v/>
      </c>
    </row>
    <row r="210">
      <c r="A210">
        <f>INDEX(resultados!$A$2:$ZZ$234, 204, MATCH($B$1, resultados!$A$1:$ZZ$1, 0))</f>
        <v/>
      </c>
      <c r="B210">
        <f>INDEX(resultados!$A$2:$ZZ$234, 204, MATCH($B$2, resultados!$A$1:$ZZ$1, 0))</f>
        <v/>
      </c>
      <c r="C210">
        <f>INDEX(resultados!$A$2:$ZZ$234, 204, MATCH($B$3, resultados!$A$1:$ZZ$1, 0))</f>
        <v/>
      </c>
    </row>
    <row r="211">
      <c r="A211">
        <f>INDEX(resultados!$A$2:$ZZ$234, 205, MATCH($B$1, resultados!$A$1:$ZZ$1, 0))</f>
        <v/>
      </c>
      <c r="B211">
        <f>INDEX(resultados!$A$2:$ZZ$234, 205, MATCH($B$2, resultados!$A$1:$ZZ$1, 0))</f>
        <v/>
      </c>
      <c r="C211">
        <f>INDEX(resultados!$A$2:$ZZ$234, 205, MATCH($B$3, resultados!$A$1:$ZZ$1, 0))</f>
        <v/>
      </c>
    </row>
    <row r="212">
      <c r="A212">
        <f>INDEX(resultados!$A$2:$ZZ$234, 206, MATCH($B$1, resultados!$A$1:$ZZ$1, 0))</f>
        <v/>
      </c>
      <c r="B212">
        <f>INDEX(resultados!$A$2:$ZZ$234, 206, MATCH($B$2, resultados!$A$1:$ZZ$1, 0))</f>
        <v/>
      </c>
      <c r="C212">
        <f>INDEX(resultados!$A$2:$ZZ$234, 206, MATCH($B$3, resultados!$A$1:$ZZ$1, 0))</f>
        <v/>
      </c>
    </row>
    <row r="213">
      <c r="A213">
        <f>INDEX(resultados!$A$2:$ZZ$234, 207, MATCH($B$1, resultados!$A$1:$ZZ$1, 0))</f>
        <v/>
      </c>
      <c r="B213">
        <f>INDEX(resultados!$A$2:$ZZ$234, 207, MATCH($B$2, resultados!$A$1:$ZZ$1, 0))</f>
        <v/>
      </c>
      <c r="C213">
        <f>INDEX(resultados!$A$2:$ZZ$234, 207, MATCH($B$3, resultados!$A$1:$ZZ$1, 0))</f>
        <v/>
      </c>
    </row>
    <row r="214">
      <c r="A214">
        <f>INDEX(resultados!$A$2:$ZZ$234, 208, MATCH($B$1, resultados!$A$1:$ZZ$1, 0))</f>
        <v/>
      </c>
      <c r="B214">
        <f>INDEX(resultados!$A$2:$ZZ$234, 208, MATCH($B$2, resultados!$A$1:$ZZ$1, 0))</f>
        <v/>
      </c>
      <c r="C214">
        <f>INDEX(resultados!$A$2:$ZZ$234, 208, MATCH($B$3, resultados!$A$1:$ZZ$1, 0))</f>
        <v/>
      </c>
    </row>
    <row r="215">
      <c r="A215">
        <f>INDEX(resultados!$A$2:$ZZ$234, 209, MATCH($B$1, resultados!$A$1:$ZZ$1, 0))</f>
        <v/>
      </c>
      <c r="B215">
        <f>INDEX(resultados!$A$2:$ZZ$234, 209, MATCH($B$2, resultados!$A$1:$ZZ$1, 0))</f>
        <v/>
      </c>
      <c r="C215">
        <f>INDEX(resultados!$A$2:$ZZ$234, 209, MATCH($B$3, resultados!$A$1:$ZZ$1, 0))</f>
        <v/>
      </c>
    </row>
    <row r="216">
      <c r="A216">
        <f>INDEX(resultados!$A$2:$ZZ$234, 210, MATCH($B$1, resultados!$A$1:$ZZ$1, 0))</f>
        <v/>
      </c>
      <c r="B216">
        <f>INDEX(resultados!$A$2:$ZZ$234, 210, MATCH($B$2, resultados!$A$1:$ZZ$1, 0))</f>
        <v/>
      </c>
      <c r="C216">
        <f>INDEX(resultados!$A$2:$ZZ$234, 210, MATCH($B$3, resultados!$A$1:$ZZ$1, 0))</f>
        <v/>
      </c>
    </row>
    <row r="217">
      <c r="A217">
        <f>INDEX(resultados!$A$2:$ZZ$234, 211, MATCH($B$1, resultados!$A$1:$ZZ$1, 0))</f>
        <v/>
      </c>
      <c r="B217">
        <f>INDEX(resultados!$A$2:$ZZ$234, 211, MATCH($B$2, resultados!$A$1:$ZZ$1, 0))</f>
        <v/>
      </c>
      <c r="C217">
        <f>INDEX(resultados!$A$2:$ZZ$234, 211, MATCH($B$3, resultados!$A$1:$ZZ$1, 0))</f>
        <v/>
      </c>
    </row>
    <row r="218">
      <c r="A218">
        <f>INDEX(resultados!$A$2:$ZZ$234, 212, MATCH($B$1, resultados!$A$1:$ZZ$1, 0))</f>
        <v/>
      </c>
      <c r="B218">
        <f>INDEX(resultados!$A$2:$ZZ$234, 212, MATCH($B$2, resultados!$A$1:$ZZ$1, 0))</f>
        <v/>
      </c>
      <c r="C218">
        <f>INDEX(resultados!$A$2:$ZZ$234, 212, MATCH($B$3, resultados!$A$1:$ZZ$1, 0))</f>
        <v/>
      </c>
    </row>
    <row r="219">
      <c r="A219">
        <f>INDEX(resultados!$A$2:$ZZ$234, 213, MATCH($B$1, resultados!$A$1:$ZZ$1, 0))</f>
        <v/>
      </c>
      <c r="B219">
        <f>INDEX(resultados!$A$2:$ZZ$234, 213, MATCH($B$2, resultados!$A$1:$ZZ$1, 0))</f>
        <v/>
      </c>
      <c r="C219">
        <f>INDEX(resultados!$A$2:$ZZ$234, 213, MATCH($B$3, resultados!$A$1:$ZZ$1, 0))</f>
        <v/>
      </c>
    </row>
    <row r="220">
      <c r="A220">
        <f>INDEX(resultados!$A$2:$ZZ$234, 214, MATCH($B$1, resultados!$A$1:$ZZ$1, 0))</f>
        <v/>
      </c>
      <c r="B220">
        <f>INDEX(resultados!$A$2:$ZZ$234, 214, MATCH($B$2, resultados!$A$1:$ZZ$1, 0))</f>
        <v/>
      </c>
      <c r="C220">
        <f>INDEX(resultados!$A$2:$ZZ$234, 214, MATCH($B$3, resultados!$A$1:$ZZ$1, 0))</f>
        <v/>
      </c>
    </row>
    <row r="221">
      <c r="A221">
        <f>INDEX(resultados!$A$2:$ZZ$234, 215, MATCH($B$1, resultados!$A$1:$ZZ$1, 0))</f>
        <v/>
      </c>
      <c r="B221">
        <f>INDEX(resultados!$A$2:$ZZ$234, 215, MATCH($B$2, resultados!$A$1:$ZZ$1, 0))</f>
        <v/>
      </c>
      <c r="C221">
        <f>INDEX(resultados!$A$2:$ZZ$234, 215, MATCH($B$3, resultados!$A$1:$ZZ$1, 0))</f>
        <v/>
      </c>
    </row>
    <row r="222">
      <c r="A222">
        <f>INDEX(resultados!$A$2:$ZZ$234, 216, MATCH($B$1, resultados!$A$1:$ZZ$1, 0))</f>
        <v/>
      </c>
      <c r="B222">
        <f>INDEX(resultados!$A$2:$ZZ$234, 216, MATCH($B$2, resultados!$A$1:$ZZ$1, 0))</f>
        <v/>
      </c>
      <c r="C222">
        <f>INDEX(resultados!$A$2:$ZZ$234, 216, MATCH($B$3, resultados!$A$1:$ZZ$1, 0))</f>
        <v/>
      </c>
    </row>
    <row r="223">
      <c r="A223">
        <f>INDEX(resultados!$A$2:$ZZ$234, 217, MATCH($B$1, resultados!$A$1:$ZZ$1, 0))</f>
        <v/>
      </c>
      <c r="B223">
        <f>INDEX(resultados!$A$2:$ZZ$234, 217, MATCH($B$2, resultados!$A$1:$ZZ$1, 0))</f>
        <v/>
      </c>
      <c r="C223">
        <f>INDEX(resultados!$A$2:$ZZ$234, 217, MATCH($B$3, resultados!$A$1:$ZZ$1, 0))</f>
        <v/>
      </c>
    </row>
    <row r="224">
      <c r="A224">
        <f>INDEX(resultados!$A$2:$ZZ$234, 218, MATCH($B$1, resultados!$A$1:$ZZ$1, 0))</f>
        <v/>
      </c>
      <c r="B224">
        <f>INDEX(resultados!$A$2:$ZZ$234, 218, MATCH($B$2, resultados!$A$1:$ZZ$1, 0))</f>
        <v/>
      </c>
      <c r="C224">
        <f>INDEX(resultados!$A$2:$ZZ$234, 218, MATCH($B$3, resultados!$A$1:$ZZ$1, 0))</f>
        <v/>
      </c>
    </row>
    <row r="225">
      <c r="A225">
        <f>INDEX(resultados!$A$2:$ZZ$234, 219, MATCH($B$1, resultados!$A$1:$ZZ$1, 0))</f>
        <v/>
      </c>
      <c r="B225">
        <f>INDEX(resultados!$A$2:$ZZ$234, 219, MATCH($B$2, resultados!$A$1:$ZZ$1, 0))</f>
        <v/>
      </c>
      <c r="C225">
        <f>INDEX(resultados!$A$2:$ZZ$234, 219, MATCH($B$3, resultados!$A$1:$ZZ$1, 0))</f>
        <v/>
      </c>
    </row>
    <row r="226">
      <c r="A226">
        <f>INDEX(resultados!$A$2:$ZZ$234, 220, MATCH($B$1, resultados!$A$1:$ZZ$1, 0))</f>
        <v/>
      </c>
      <c r="B226">
        <f>INDEX(resultados!$A$2:$ZZ$234, 220, MATCH($B$2, resultados!$A$1:$ZZ$1, 0))</f>
        <v/>
      </c>
      <c r="C226">
        <f>INDEX(resultados!$A$2:$ZZ$234, 220, MATCH($B$3, resultados!$A$1:$ZZ$1, 0))</f>
        <v/>
      </c>
    </row>
    <row r="227">
      <c r="A227">
        <f>INDEX(resultados!$A$2:$ZZ$234, 221, MATCH($B$1, resultados!$A$1:$ZZ$1, 0))</f>
        <v/>
      </c>
      <c r="B227">
        <f>INDEX(resultados!$A$2:$ZZ$234, 221, MATCH($B$2, resultados!$A$1:$ZZ$1, 0))</f>
        <v/>
      </c>
      <c r="C227">
        <f>INDEX(resultados!$A$2:$ZZ$234, 221, MATCH($B$3, resultados!$A$1:$ZZ$1, 0))</f>
        <v/>
      </c>
    </row>
    <row r="228">
      <c r="A228">
        <f>INDEX(resultados!$A$2:$ZZ$234, 222, MATCH($B$1, resultados!$A$1:$ZZ$1, 0))</f>
        <v/>
      </c>
      <c r="B228">
        <f>INDEX(resultados!$A$2:$ZZ$234, 222, MATCH($B$2, resultados!$A$1:$ZZ$1, 0))</f>
        <v/>
      </c>
      <c r="C228">
        <f>INDEX(resultados!$A$2:$ZZ$234, 222, MATCH($B$3, resultados!$A$1:$ZZ$1, 0))</f>
        <v/>
      </c>
    </row>
    <row r="229">
      <c r="A229">
        <f>INDEX(resultados!$A$2:$ZZ$234, 223, MATCH($B$1, resultados!$A$1:$ZZ$1, 0))</f>
        <v/>
      </c>
      <c r="B229">
        <f>INDEX(resultados!$A$2:$ZZ$234, 223, MATCH($B$2, resultados!$A$1:$ZZ$1, 0))</f>
        <v/>
      </c>
      <c r="C229">
        <f>INDEX(resultados!$A$2:$ZZ$234, 223, MATCH($B$3, resultados!$A$1:$ZZ$1, 0))</f>
        <v/>
      </c>
    </row>
    <row r="230">
      <c r="A230">
        <f>INDEX(resultados!$A$2:$ZZ$234, 224, MATCH($B$1, resultados!$A$1:$ZZ$1, 0))</f>
        <v/>
      </c>
      <c r="B230">
        <f>INDEX(resultados!$A$2:$ZZ$234, 224, MATCH($B$2, resultados!$A$1:$ZZ$1, 0))</f>
        <v/>
      </c>
      <c r="C230">
        <f>INDEX(resultados!$A$2:$ZZ$234, 224, MATCH($B$3, resultados!$A$1:$ZZ$1, 0))</f>
        <v/>
      </c>
    </row>
    <row r="231">
      <c r="A231">
        <f>INDEX(resultados!$A$2:$ZZ$234, 225, MATCH($B$1, resultados!$A$1:$ZZ$1, 0))</f>
        <v/>
      </c>
      <c r="B231">
        <f>INDEX(resultados!$A$2:$ZZ$234, 225, MATCH($B$2, resultados!$A$1:$ZZ$1, 0))</f>
        <v/>
      </c>
      <c r="C231">
        <f>INDEX(resultados!$A$2:$ZZ$234, 225, MATCH($B$3, resultados!$A$1:$ZZ$1, 0))</f>
        <v/>
      </c>
    </row>
    <row r="232">
      <c r="A232">
        <f>INDEX(resultados!$A$2:$ZZ$234, 226, MATCH($B$1, resultados!$A$1:$ZZ$1, 0))</f>
        <v/>
      </c>
      <c r="B232">
        <f>INDEX(resultados!$A$2:$ZZ$234, 226, MATCH($B$2, resultados!$A$1:$ZZ$1, 0))</f>
        <v/>
      </c>
      <c r="C232">
        <f>INDEX(resultados!$A$2:$ZZ$234, 226, MATCH($B$3, resultados!$A$1:$ZZ$1, 0))</f>
        <v/>
      </c>
    </row>
    <row r="233">
      <c r="A233">
        <f>INDEX(resultados!$A$2:$ZZ$234, 227, MATCH($B$1, resultados!$A$1:$ZZ$1, 0))</f>
        <v/>
      </c>
      <c r="B233">
        <f>INDEX(resultados!$A$2:$ZZ$234, 227, MATCH($B$2, resultados!$A$1:$ZZ$1, 0))</f>
        <v/>
      </c>
      <c r="C233">
        <f>INDEX(resultados!$A$2:$ZZ$234, 227, MATCH($B$3, resultados!$A$1:$ZZ$1, 0))</f>
        <v/>
      </c>
    </row>
    <row r="234">
      <c r="A234">
        <f>INDEX(resultados!$A$2:$ZZ$234, 228, MATCH($B$1, resultados!$A$1:$ZZ$1, 0))</f>
        <v/>
      </c>
      <c r="B234">
        <f>INDEX(resultados!$A$2:$ZZ$234, 228, MATCH($B$2, resultados!$A$1:$ZZ$1, 0))</f>
        <v/>
      </c>
      <c r="C234">
        <f>INDEX(resultados!$A$2:$ZZ$234, 228, MATCH($B$3, resultados!$A$1:$ZZ$1, 0))</f>
        <v/>
      </c>
    </row>
    <row r="235">
      <c r="A235">
        <f>INDEX(resultados!$A$2:$ZZ$234, 229, MATCH($B$1, resultados!$A$1:$ZZ$1, 0))</f>
        <v/>
      </c>
      <c r="B235">
        <f>INDEX(resultados!$A$2:$ZZ$234, 229, MATCH($B$2, resultados!$A$1:$ZZ$1, 0))</f>
        <v/>
      </c>
      <c r="C235">
        <f>INDEX(resultados!$A$2:$ZZ$234, 229, MATCH($B$3, resultados!$A$1:$ZZ$1, 0))</f>
        <v/>
      </c>
    </row>
    <row r="236">
      <c r="A236">
        <f>INDEX(resultados!$A$2:$ZZ$234, 230, MATCH($B$1, resultados!$A$1:$ZZ$1, 0))</f>
        <v/>
      </c>
      <c r="B236">
        <f>INDEX(resultados!$A$2:$ZZ$234, 230, MATCH($B$2, resultados!$A$1:$ZZ$1, 0))</f>
        <v/>
      </c>
      <c r="C236">
        <f>INDEX(resultados!$A$2:$ZZ$234, 230, MATCH($B$3, resultados!$A$1:$ZZ$1, 0))</f>
        <v/>
      </c>
    </row>
    <row r="237">
      <c r="A237">
        <f>INDEX(resultados!$A$2:$ZZ$234, 231, MATCH($B$1, resultados!$A$1:$ZZ$1, 0))</f>
        <v/>
      </c>
      <c r="B237">
        <f>INDEX(resultados!$A$2:$ZZ$234, 231, MATCH($B$2, resultados!$A$1:$ZZ$1, 0))</f>
        <v/>
      </c>
      <c r="C237">
        <f>INDEX(resultados!$A$2:$ZZ$234, 231, MATCH($B$3, resultados!$A$1:$ZZ$1, 0))</f>
        <v/>
      </c>
    </row>
    <row r="238">
      <c r="A238">
        <f>INDEX(resultados!$A$2:$ZZ$234, 232, MATCH($B$1, resultados!$A$1:$ZZ$1, 0))</f>
        <v/>
      </c>
      <c r="B238">
        <f>INDEX(resultados!$A$2:$ZZ$234, 232, MATCH($B$2, resultados!$A$1:$ZZ$1, 0))</f>
        <v/>
      </c>
      <c r="C238">
        <f>INDEX(resultados!$A$2:$ZZ$234, 232, MATCH($B$3, resultados!$A$1:$ZZ$1, 0))</f>
        <v/>
      </c>
    </row>
    <row r="239">
      <c r="A239">
        <f>INDEX(resultados!$A$2:$ZZ$234, 233, MATCH($B$1, resultados!$A$1:$ZZ$1, 0))</f>
        <v/>
      </c>
      <c r="B239">
        <f>INDEX(resultados!$A$2:$ZZ$234, 233, MATCH($B$2, resultados!$A$1:$ZZ$1, 0))</f>
        <v/>
      </c>
      <c r="C239">
        <f>INDEX(resultados!$A$2:$ZZ$234, 233,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4.303</v>
      </c>
      <c r="E2" t="n">
        <v>23.24</v>
      </c>
      <c r="F2" t="n">
        <v>19.79</v>
      </c>
      <c r="G2" t="n">
        <v>11.53</v>
      </c>
      <c r="H2" t="n">
        <v>0.24</v>
      </c>
      <c r="I2" t="n">
        <v>103</v>
      </c>
      <c r="J2" t="n">
        <v>71.52</v>
      </c>
      <c r="K2" t="n">
        <v>32.27</v>
      </c>
      <c r="L2" t="n">
        <v>1</v>
      </c>
      <c r="M2" t="n">
        <v>101</v>
      </c>
      <c r="N2" t="n">
        <v>8.25</v>
      </c>
      <c r="O2" t="n">
        <v>9054.6</v>
      </c>
      <c r="P2" t="n">
        <v>142.23</v>
      </c>
      <c r="Q2" t="n">
        <v>577.41</v>
      </c>
      <c r="R2" t="n">
        <v>109.44</v>
      </c>
      <c r="S2" t="n">
        <v>44.12</v>
      </c>
      <c r="T2" t="n">
        <v>31881.66</v>
      </c>
      <c r="U2" t="n">
        <v>0.4</v>
      </c>
      <c r="V2" t="n">
        <v>0.8</v>
      </c>
      <c r="W2" t="n">
        <v>9.359999999999999</v>
      </c>
      <c r="X2" t="n">
        <v>2.08</v>
      </c>
      <c r="Y2" t="n">
        <v>2</v>
      </c>
      <c r="Z2" t="n">
        <v>10</v>
      </c>
      <c r="AA2" t="n">
        <v>259.3651589480596</v>
      </c>
      <c r="AB2" t="n">
        <v>354.8748528559861</v>
      </c>
      <c r="AC2" t="n">
        <v>321.0060949693942</v>
      </c>
      <c r="AD2" t="n">
        <v>259365.1589480596</v>
      </c>
      <c r="AE2" t="n">
        <v>354874.8528559862</v>
      </c>
      <c r="AF2" t="n">
        <v>1.180224939756748e-06</v>
      </c>
      <c r="AG2" t="n">
        <v>0.3227777777777778</v>
      </c>
      <c r="AH2" t="n">
        <v>321006.0949693942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4.7215</v>
      </c>
      <c r="E3" t="n">
        <v>21.18</v>
      </c>
      <c r="F3" t="n">
        <v>18.6</v>
      </c>
      <c r="G3" t="n">
        <v>23.75</v>
      </c>
      <c r="H3" t="n">
        <v>0.48</v>
      </c>
      <c r="I3" t="n">
        <v>47</v>
      </c>
      <c r="J3" t="n">
        <v>72.7</v>
      </c>
      <c r="K3" t="n">
        <v>32.27</v>
      </c>
      <c r="L3" t="n">
        <v>2</v>
      </c>
      <c r="M3" t="n">
        <v>45</v>
      </c>
      <c r="N3" t="n">
        <v>8.43</v>
      </c>
      <c r="O3" t="n">
        <v>9200.25</v>
      </c>
      <c r="P3" t="n">
        <v>128.01</v>
      </c>
      <c r="Q3" t="n">
        <v>576.79</v>
      </c>
      <c r="R3" t="n">
        <v>73.13</v>
      </c>
      <c r="S3" t="n">
        <v>44.12</v>
      </c>
      <c r="T3" t="n">
        <v>14010.83</v>
      </c>
      <c r="U3" t="n">
        <v>0.6</v>
      </c>
      <c r="V3" t="n">
        <v>0.85</v>
      </c>
      <c r="W3" t="n">
        <v>9.26</v>
      </c>
      <c r="X3" t="n">
        <v>0.91</v>
      </c>
      <c r="Y3" t="n">
        <v>2</v>
      </c>
      <c r="Z3" t="n">
        <v>10</v>
      </c>
      <c r="AA3" t="n">
        <v>215.9154253477249</v>
      </c>
      <c r="AB3" t="n">
        <v>295.4250104769094</v>
      </c>
      <c r="AC3" t="n">
        <v>267.2300621086866</v>
      </c>
      <c r="AD3" t="n">
        <v>215915.4253477249</v>
      </c>
      <c r="AE3" t="n">
        <v>295425.0104769094</v>
      </c>
      <c r="AF3" t="n">
        <v>1.295010934943409e-06</v>
      </c>
      <c r="AG3" t="n">
        <v>0.2941666666666667</v>
      </c>
      <c r="AH3" t="n">
        <v>267230.0621086867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4.8555</v>
      </c>
      <c r="E4" t="n">
        <v>20.6</v>
      </c>
      <c r="F4" t="n">
        <v>18.28</v>
      </c>
      <c r="G4" t="n">
        <v>36.57</v>
      </c>
      <c r="H4" t="n">
        <v>0.71</v>
      </c>
      <c r="I4" t="n">
        <v>30</v>
      </c>
      <c r="J4" t="n">
        <v>73.88</v>
      </c>
      <c r="K4" t="n">
        <v>32.27</v>
      </c>
      <c r="L4" t="n">
        <v>3</v>
      </c>
      <c r="M4" t="n">
        <v>28</v>
      </c>
      <c r="N4" t="n">
        <v>8.609999999999999</v>
      </c>
      <c r="O4" t="n">
        <v>9346.23</v>
      </c>
      <c r="P4" t="n">
        <v>119.38</v>
      </c>
      <c r="Q4" t="n">
        <v>576.48</v>
      </c>
      <c r="R4" t="n">
        <v>63.46</v>
      </c>
      <c r="S4" t="n">
        <v>44.12</v>
      </c>
      <c r="T4" t="n">
        <v>9258.48</v>
      </c>
      <c r="U4" t="n">
        <v>0.7</v>
      </c>
      <c r="V4" t="n">
        <v>0.86</v>
      </c>
      <c r="W4" t="n">
        <v>9.23</v>
      </c>
      <c r="X4" t="n">
        <v>0.59</v>
      </c>
      <c r="Y4" t="n">
        <v>2</v>
      </c>
      <c r="Z4" t="n">
        <v>10</v>
      </c>
      <c r="AA4" t="n">
        <v>199.2273483527351</v>
      </c>
      <c r="AB4" t="n">
        <v>272.591647306379</v>
      </c>
      <c r="AC4" t="n">
        <v>246.5758830723179</v>
      </c>
      <c r="AD4" t="n">
        <v>199227.3483527351</v>
      </c>
      <c r="AE4" t="n">
        <v>272591.647306379</v>
      </c>
      <c r="AF4" t="n">
        <v>1.331764395767811e-06</v>
      </c>
      <c r="AG4" t="n">
        <v>0.2861111111111111</v>
      </c>
      <c r="AH4" t="n">
        <v>246575.8830723179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4.9212</v>
      </c>
      <c r="E5" t="n">
        <v>20.32</v>
      </c>
      <c r="F5" t="n">
        <v>18.13</v>
      </c>
      <c r="G5" t="n">
        <v>49.46</v>
      </c>
      <c r="H5" t="n">
        <v>0.93</v>
      </c>
      <c r="I5" t="n">
        <v>22</v>
      </c>
      <c r="J5" t="n">
        <v>75.06999999999999</v>
      </c>
      <c r="K5" t="n">
        <v>32.27</v>
      </c>
      <c r="L5" t="n">
        <v>4</v>
      </c>
      <c r="M5" t="n">
        <v>13</v>
      </c>
      <c r="N5" t="n">
        <v>8.800000000000001</v>
      </c>
      <c r="O5" t="n">
        <v>9492.549999999999</v>
      </c>
      <c r="P5" t="n">
        <v>112.05</v>
      </c>
      <c r="Q5" t="n">
        <v>576.52</v>
      </c>
      <c r="R5" t="n">
        <v>58.42</v>
      </c>
      <c r="S5" t="n">
        <v>44.12</v>
      </c>
      <c r="T5" t="n">
        <v>6780.44</v>
      </c>
      <c r="U5" t="n">
        <v>0.76</v>
      </c>
      <c r="V5" t="n">
        <v>0.87</v>
      </c>
      <c r="W5" t="n">
        <v>9.220000000000001</v>
      </c>
      <c r="X5" t="n">
        <v>0.44</v>
      </c>
      <c r="Y5" t="n">
        <v>2</v>
      </c>
      <c r="Z5" t="n">
        <v>10</v>
      </c>
      <c r="AA5" t="n">
        <v>187.9737527063177</v>
      </c>
      <c r="AB5" t="n">
        <v>257.1939812693578</v>
      </c>
      <c r="AC5" t="n">
        <v>232.6477486711052</v>
      </c>
      <c r="AD5" t="n">
        <v>187973.7527063177</v>
      </c>
      <c r="AE5" t="n">
        <v>257193.9812693578</v>
      </c>
      <c r="AF5" t="n">
        <v>1.349784562754104e-06</v>
      </c>
      <c r="AG5" t="n">
        <v>0.2822222222222222</v>
      </c>
      <c r="AH5" t="n">
        <v>232647.7486711052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4.9272</v>
      </c>
      <c r="E6" t="n">
        <v>20.3</v>
      </c>
      <c r="F6" t="n">
        <v>18.12</v>
      </c>
      <c r="G6" t="n">
        <v>51.79</v>
      </c>
      <c r="H6" t="n">
        <v>1.15</v>
      </c>
      <c r="I6" t="n">
        <v>21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112.25</v>
      </c>
      <c r="Q6" t="n">
        <v>576.4400000000001</v>
      </c>
      <c r="R6" t="n">
        <v>57.63</v>
      </c>
      <c r="S6" t="n">
        <v>44.12</v>
      </c>
      <c r="T6" t="n">
        <v>6389.31</v>
      </c>
      <c r="U6" t="n">
        <v>0.77</v>
      </c>
      <c r="V6" t="n">
        <v>0.87</v>
      </c>
      <c r="W6" t="n">
        <v>9.24</v>
      </c>
      <c r="X6" t="n">
        <v>0.43</v>
      </c>
      <c r="Y6" t="n">
        <v>2</v>
      </c>
      <c r="Z6" t="n">
        <v>10</v>
      </c>
      <c r="AA6" t="n">
        <v>187.9339822168106</v>
      </c>
      <c r="AB6" t="n">
        <v>257.1395655310641</v>
      </c>
      <c r="AC6" t="n">
        <v>232.5985262945012</v>
      </c>
      <c r="AD6" t="n">
        <v>187933.9822168106</v>
      </c>
      <c r="AE6" t="n">
        <v>257139.5655310641</v>
      </c>
      <c r="AF6" t="n">
        <v>1.351430240104451e-06</v>
      </c>
      <c r="AG6" t="n">
        <v>0.2819444444444444</v>
      </c>
      <c r="AH6" t="n">
        <v>232598.5262945012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4.7064</v>
      </c>
      <c r="E2" t="n">
        <v>21.25</v>
      </c>
      <c r="F2" t="n">
        <v>18.88</v>
      </c>
      <c r="G2" t="n">
        <v>18.88</v>
      </c>
      <c r="H2" t="n">
        <v>0.43</v>
      </c>
      <c r="I2" t="n">
        <v>60</v>
      </c>
      <c r="J2" t="n">
        <v>39.78</v>
      </c>
      <c r="K2" t="n">
        <v>19.54</v>
      </c>
      <c r="L2" t="n">
        <v>1</v>
      </c>
      <c r="M2" t="n">
        <v>58</v>
      </c>
      <c r="N2" t="n">
        <v>4.24</v>
      </c>
      <c r="O2" t="n">
        <v>5140</v>
      </c>
      <c r="P2" t="n">
        <v>81.45</v>
      </c>
      <c r="Q2" t="n">
        <v>576.72</v>
      </c>
      <c r="R2" t="n">
        <v>81.87</v>
      </c>
      <c r="S2" t="n">
        <v>44.12</v>
      </c>
      <c r="T2" t="n">
        <v>18311.68</v>
      </c>
      <c r="U2" t="n">
        <v>0.54</v>
      </c>
      <c r="V2" t="n">
        <v>0.83</v>
      </c>
      <c r="W2" t="n">
        <v>9.279999999999999</v>
      </c>
      <c r="X2" t="n">
        <v>1.18</v>
      </c>
      <c r="Y2" t="n">
        <v>2</v>
      </c>
      <c r="Z2" t="n">
        <v>10</v>
      </c>
      <c r="AA2" t="n">
        <v>147.3413805312572</v>
      </c>
      <c r="AB2" t="n">
        <v>201.5989770857212</v>
      </c>
      <c r="AC2" t="n">
        <v>182.3586536586587</v>
      </c>
      <c r="AD2" t="n">
        <v>147341.3805312573</v>
      </c>
      <c r="AE2" t="n">
        <v>201598.9770857212</v>
      </c>
      <c r="AF2" t="n">
        <v>1.385496555387342e-06</v>
      </c>
      <c r="AG2" t="n">
        <v>0.2951388888888889</v>
      </c>
      <c r="AH2" t="n">
        <v>182358.6536586586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4.8385</v>
      </c>
      <c r="E3" t="n">
        <v>20.67</v>
      </c>
      <c r="F3" t="n">
        <v>18.52</v>
      </c>
      <c r="G3" t="n">
        <v>27.79</v>
      </c>
      <c r="H3" t="n">
        <v>0.84</v>
      </c>
      <c r="I3" t="n">
        <v>40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76.06999999999999</v>
      </c>
      <c r="Q3" t="n">
        <v>577.28</v>
      </c>
      <c r="R3" t="n">
        <v>69.41</v>
      </c>
      <c r="S3" t="n">
        <v>44.12</v>
      </c>
      <c r="T3" t="n">
        <v>12181.8</v>
      </c>
      <c r="U3" t="n">
        <v>0.64</v>
      </c>
      <c r="V3" t="n">
        <v>0.85</v>
      </c>
      <c r="W3" t="n">
        <v>9.289999999999999</v>
      </c>
      <c r="X3" t="n">
        <v>0.83</v>
      </c>
      <c r="Y3" t="n">
        <v>2</v>
      </c>
      <c r="Z3" t="n">
        <v>10</v>
      </c>
      <c r="AA3" t="n">
        <v>136.3714264806904</v>
      </c>
      <c r="AB3" t="n">
        <v>186.5894019935267</v>
      </c>
      <c r="AC3" t="n">
        <v>168.7815713471875</v>
      </c>
      <c r="AD3" t="n">
        <v>136371.4264806905</v>
      </c>
      <c r="AE3" t="n">
        <v>186589.4019935267</v>
      </c>
      <c r="AF3" t="n">
        <v>1.424384897850088e-06</v>
      </c>
      <c r="AG3" t="n">
        <v>0.2870833333333334</v>
      </c>
      <c r="AH3" t="n">
        <v>168781.5713471874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3.4855</v>
      </c>
      <c r="E2" t="n">
        <v>28.69</v>
      </c>
      <c r="F2" t="n">
        <v>21.32</v>
      </c>
      <c r="G2" t="n">
        <v>7.19</v>
      </c>
      <c r="H2" t="n">
        <v>0.12</v>
      </c>
      <c r="I2" t="n">
        <v>178</v>
      </c>
      <c r="J2" t="n">
        <v>141.81</v>
      </c>
      <c r="K2" t="n">
        <v>47.83</v>
      </c>
      <c r="L2" t="n">
        <v>1</v>
      </c>
      <c r="M2" t="n">
        <v>176</v>
      </c>
      <c r="N2" t="n">
        <v>22.98</v>
      </c>
      <c r="O2" t="n">
        <v>17723.39</v>
      </c>
      <c r="P2" t="n">
        <v>247.23</v>
      </c>
      <c r="Q2" t="n">
        <v>578.41</v>
      </c>
      <c r="R2" t="n">
        <v>157.42</v>
      </c>
      <c r="S2" t="n">
        <v>44.12</v>
      </c>
      <c r="T2" t="n">
        <v>55498.08</v>
      </c>
      <c r="U2" t="n">
        <v>0.28</v>
      </c>
      <c r="V2" t="n">
        <v>0.74</v>
      </c>
      <c r="W2" t="n">
        <v>9.460000000000001</v>
      </c>
      <c r="X2" t="n">
        <v>3.6</v>
      </c>
      <c r="Y2" t="n">
        <v>2</v>
      </c>
      <c r="Z2" t="n">
        <v>10</v>
      </c>
      <c r="AA2" t="n">
        <v>532.9005219481517</v>
      </c>
      <c r="AB2" t="n">
        <v>729.1380040412438</v>
      </c>
      <c r="AC2" t="n">
        <v>659.5500962871628</v>
      </c>
      <c r="AD2" t="n">
        <v>532900.5219481516</v>
      </c>
      <c r="AE2" t="n">
        <v>729138.0040412438</v>
      </c>
      <c r="AF2" t="n">
        <v>8.581007374801945e-07</v>
      </c>
      <c r="AG2" t="n">
        <v>0.3984722222222222</v>
      </c>
      <c r="AH2" t="n">
        <v>659550.0962871627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4.1897</v>
      </c>
      <c r="E3" t="n">
        <v>23.87</v>
      </c>
      <c r="F3" t="n">
        <v>19.3</v>
      </c>
      <c r="G3" t="n">
        <v>14.3</v>
      </c>
      <c r="H3" t="n">
        <v>0.25</v>
      </c>
      <c r="I3" t="n">
        <v>81</v>
      </c>
      <c r="J3" t="n">
        <v>143.17</v>
      </c>
      <c r="K3" t="n">
        <v>47.83</v>
      </c>
      <c r="L3" t="n">
        <v>2</v>
      </c>
      <c r="M3" t="n">
        <v>79</v>
      </c>
      <c r="N3" t="n">
        <v>23.34</v>
      </c>
      <c r="O3" t="n">
        <v>17891.86</v>
      </c>
      <c r="P3" t="n">
        <v>221.59</v>
      </c>
      <c r="Q3" t="n">
        <v>577.1</v>
      </c>
      <c r="R3" t="n">
        <v>95.03</v>
      </c>
      <c r="S3" t="n">
        <v>44.12</v>
      </c>
      <c r="T3" t="n">
        <v>24789.19</v>
      </c>
      <c r="U3" t="n">
        <v>0.46</v>
      </c>
      <c r="V3" t="n">
        <v>0.82</v>
      </c>
      <c r="W3" t="n">
        <v>9.300000000000001</v>
      </c>
      <c r="X3" t="n">
        <v>1.59</v>
      </c>
      <c r="Y3" t="n">
        <v>2</v>
      </c>
      <c r="Z3" t="n">
        <v>10</v>
      </c>
      <c r="AA3" t="n">
        <v>398.9533068251133</v>
      </c>
      <c r="AB3" t="n">
        <v>545.8655149758315</v>
      </c>
      <c r="AC3" t="n">
        <v>493.7688763535994</v>
      </c>
      <c r="AD3" t="n">
        <v>398953.3068251132</v>
      </c>
      <c r="AE3" t="n">
        <v>545865.5149758315</v>
      </c>
      <c r="AF3" t="n">
        <v>1.031468845164473e-06</v>
      </c>
      <c r="AG3" t="n">
        <v>0.3315277777777778</v>
      </c>
      <c r="AH3" t="n">
        <v>493768.8763535994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4.4559</v>
      </c>
      <c r="E4" t="n">
        <v>22.44</v>
      </c>
      <c r="F4" t="n">
        <v>18.71</v>
      </c>
      <c r="G4" t="n">
        <v>21.59</v>
      </c>
      <c r="H4" t="n">
        <v>0.37</v>
      </c>
      <c r="I4" t="n">
        <v>52</v>
      </c>
      <c r="J4" t="n">
        <v>144.54</v>
      </c>
      <c r="K4" t="n">
        <v>47.83</v>
      </c>
      <c r="L4" t="n">
        <v>3</v>
      </c>
      <c r="M4" t="n">
        <v>50</v>
      </c>
      <c r="N4" t="n">
        <v>23.71</v>
      </c>
      <c r="O4" t="n">
        <v>18060.85</v>
      </c>
      <c r="P4" t="n">
        <v>212.53</v>
      </c>
      <c r="Q4" t="n">
        <v>576.6900000000001</v>
      </c>
      <c r="R4" t="n">
        <v>76.76000000000001</v>
      </c>
      <c r="S4" t="n">
        <v>44.12</v>
      </c>
      <c r="T4" t="n">
        <v>15796.7</v>
      </c>
      <c r="U4" t="n">
        <v>0.57</v>
      </c>
      <c r="V4" t="n">
        <v>0.84</v>
      </c>
      <c r="W4" t="n">
        <v>9.26</v>
      </c>
      <c r="X4" t="n">
        <v>1.01</v>
      </c>
      <c r="Y4" t="n">
        <v>2</v>
      </c>
      <c r="Z4" t="n">
        <v>10</v>
      </c>
      <c r="AA4" t="n">
        <v>361.0351339356753</v>
      </c>
      <c r="AB4" t="n">
        <v>493.9841979967774</v>
      </c>
      <c r="AC4" t="n">
        <v>446.8390394511404</v>
      </c>
      <c r="AD4" t="n">
        <v>361035.1339356753</v>
      </c>
      <c r="AE4" t="n">
        <v>493984.1979967774</v>
      </c>
      <c r="AF4" t="n">
        <v>1.09700504264467e-06</v>
      </c>
      <c r="AG4" t="n">
        <v>0.3116666666666667</v>
      </c>
      <c r="AH4" t="n">
        <v>446839.0394511404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4.5935</v>
      </c>
      <c r="E5" t="n">
        <v>21.77</v>
      </c>
      <c r="F5" t="n">
        <v>18.44</v>
      </c>
      <c r="G5" t="n">
        <v>29.12</v>
      </c>
      <c r="H5" t="n">
        <v>0.49</v>
      </c>
      <c r="I5" t="n">
        <v>38</v>
      </c>
      <c r="J5" t="n">
        <v>145.92</v>
      </c>
      <c r="K5" t="n">
        <v>47.83</v>
      </c>
      <c r="L5" t="n">
        <v>4</v>
      </c>
      <c r="M5" t="n">
        <v>36</v>
      </c>
      <c r="N5" t="n">
        <v>24.09</v>
      </c>
      <c r="O5" t="n">
        <v>18230.35</v>
      </c>
      <c r="P5" t="n">
        <v>206.79</v>
      </c>
      <c r="Q5" t="n">
        <v>576.4</v>
      </c>
      <c r="R5" t="n">
        <v>68.19</v>
      </c>
      <c r="S5" t="n">
        <v>44.12</v>
      </c>
      <c r="T5" t="n">
        <v>11586.15</v>
      </c>
      <c r="U5" t="n">
        <v>0.65</v>
      </c>
      <c r="V5" t="n">
        <v>0.85</v>
      </c>
      <c r="W5" t="n">
        <v>9.24</v>
      </c>
      <c r="X5" t="n">
        <v>0.75</v>
      </c>
      <c r="Y5" t="n">
        <v>2</v>
      </c>
      <c r="Z5" t="n">
        <v>10</v>
      </c>
      <c r="AA5" t="n">
        <v>342.0853907840475</v>
      </c>
      <c r="AB5" t="n">
        <v>468.0563234130547</v>
      </c>
      <c r="AC5" t="n">
        <v>423.3856848276876</v>
      </c>
      <c r="AD5" t="n">
        <v>342085.3907840475</v>
      </c>
      <c r="AE5" t="n">
        <v>468056.3234130546</v>
      </c>
      <c r="AF5" t="n">
        <v>1.130881003475907e-06</v>
      </c>
      <c r="AG5" t="n">
        <v>0.3023611111111111</v>
      </c>
      <c r="AH5" t="n">
        <v>423385.6848276876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4.6762</v>
      </c>
      <c r="E6" t="n">
        <v>21.38</v>
      </c>
      <c r="F6" t="n">
        <v>18.29</v>
      </c>
      <c r="G6" t="n">
        <v>36.58</v>
      </c>
      <c r="H6" t="n">
        <v>0.6</v>
      </c>
      <c r="I6" t="n">
        <v>30</v>
      </c>
      <c r="J6" t="n">
        <v>147.3</v>
      </c>
      <c r="K6" t="n">
        <v>47.83</v>
      </c>
      <c r="L6" t="n">
        <v>5</v>
      </c>
      <c r="M6" t="n">
        <v>28</v>
      </c>
      <c r="N6" t="n">
        <v>24.47</v>
      </c>
      <c r="O6" t="n">
        <v>18400.38</v>
      </c>
      <c r="P6" t="n">
        <v>202.44</v>
      </c>
      <c r="Q6" t="n">
        <v>576.36</v>
      </c>
      <c r="R6" t="n">
        <v>63.62</v>
      </c>
      <c r="S6" t="n">
        <v>44.12</v>
      </c>
      <c r="T6" t="n">
        <v>9336.860000000001</v>
      </c>
      <c r="U6" t="n">
        <v>0.6899999999999999</v>
      </c>
      <c r="V6" t="n">
        <v>0.86</v>
      </c>
      <c r="W6" t="n">
        <v>9.23</v>
      </c>
      <c r="X6" t="n">
        <v>0.59</v>
      </c>
      <c r="Y6" t="n">
        <v>2</v>
      </c>
      <c r="Z6" t="n">
        <v>10</v>
      </c>
      <c r="AA6" t="n">
        <v>330.2467564937692</v>
      </c>
      <c r="AB6" t="n">
        <v>451.8581816934118</v>
      </c>
      <c r="AC6" t="n">
        <v>408.7334710195329</v>
      </c>
      <c r="AD6" t="n">
        <v>330246.7564937692</v>
      </c>
      <c r="AE6" t="n">
        <v>451858.1816934118</v>
      </c>
      <c r="AF6" t="n">
        <v>1.151241046795262e-06</v>
      </c>
      <c r="AG6" t="n">
        <v>0.2969444444444445</v>
      </c>
      <c r="AH6" t="n">
        <v>408733.4710195329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4.7335</v>
      </c>
      <c r="E7" t="n">
        <v>21.13</v>
      </c>
      <c r="F7" t="n">
        <v>18.18</v>
      </c>
      <c r="G7" t="n">
        <v>43.62</v>
      </c>
      <c r="H7" t="n">
        <v>0.71</v>
      </c>
      <c r="I7" t="n">
        <v>25</v>
      </c>
      <c r="J7" t="n">
        <v>148.68</v>
      </c>
      <c r="K7" t="n">
        <v>47.83</v>
      </c>
      <c r="L7" t="n">
        <v>6</v>
      </c>
      <c r="M7" t="n">
        <v>23</v>
      </c>
      <c r="N7" t="n">
        <v>24.85</v>
      </c>
      <c r="O7" t="n">
        <v>18570.94</v>
      </c>
      <c r="P7" t="n">
        <v>198.87</v>
      </c>
      <c r="Q7" t="n">
        <v>576.48</v>
      </c>
      <c r="R7" t="n">
        <v>60.11</v>
      </c>
      <c r="S7" t="n">
        <v>44.12</v>
      </c>
      <c r="T7" t="n">
        <v>7608.61</v>
      </c>
      <c r="U7" t="n">
        <v>0.73</v>
      </c>
      <c r="V7" t="n">
        <v>0.87</v>
      </c>
      <c r="W7" t="n">
        <v>9.220000000000001</v>
      </c>
      <c r="X7" t="n">
        <v>0.48</v>
      </c>
      <c r="Y7" t="n">
        <v>2</v>
      </c>
      <c r="Z7" t="n">
        <v>10</v>
      </c>
      <c r="AA7" t="n">
        <v>321.6178808117585</v>
      </c>
      <c r="AB7" t="n">
        <v>440.0517733061567</v>
      </c>
      <c r="AC7" t="n">
        <v>398.0538496783591</v>
      </c>
      <c r="AD7" t="n">
        <v>321617.8808117585</v>
      </c>
      <c r="AE7" t="n">
        <v>440051.7733061567</v>
      </c>
      <c r="AF7" t="n">
        <v>1.165347824089083e-06</v>
      </c>
      <c r="AG7" t="n">
        <v>0.2934722222222222</v>
      </c>
      <c r="AH7" t="n">
        <v>398053.8496783592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4.7738</v>
      </c>
      <c r="E8" t="n">
        <v>20.95</v>
      </c>
      <c r="F8" t="n">
        <v>18.11</v>
      </c>
      <c r="G8" t="n">
        <v>51.75</v>
      </c>
      <c r="H8" t="n">
        <v>0.83</v>
      </c>
      <c r="I8" t="n">
        <v>21</v>
      </c>
      <c r="J8" t="n">
        <v>150.07</v>
      </c>
      <c r="K8" t="n">
        <v>47.83</v>
      </c>
      <c r="L8" t="n">
        <v>7</v>
      </c>
      <c r="M8" t="n">
        <v>19</v>
      </c>
      <c r="N8" t="n">
        <v>25.24</v>
      </c>
      <c r="O8" t="n">
        <v>18742.03</v>
      </c>
      <c r="P8" t="n">
        <v>195.22</v>
      </c>
      <c r="Q8" t="n">
        <v>576.22</v>
      </c>
      <c r="R8" t="n">
        <v>58.01</v>
      </c>
      <c r="S8" t="n">
        <v>44.12</v>
      </c>
      <c r="T8" t="n">
        <v>6577.84</v>
      </c>
      <c r="U8" t="n">
        <v>0.76</v>
      </c>
      <c r="V8" t="n">
        <v>0.87</v>
      </c>
      <c r="W8" t="n">
        <v>9.220000000000001</v>
      </c>
      <c r="X8" t="n">
        <v>0.42</v>
      </c>
      <c r="Y8" t="n">
        <v>2</v>
      </c>
      <c r="Z8" t="n">
        <v>10</v>
      </c>
      <c r="AA8" t="n">
        <v>314.4104958970955</v>
      </c>
      <c r="AB8" t="n">
        <v>430.1903112985334</v>
      </c>
      <c r="AC8" t="n">
        <v>389.1335517640945</v>
      </c>
      <c r="AD8" t="n">
        <v>314410.4958970955</v>
      </c>
      <c r="AE8" t="n">
        <v>430190.3112985334</v>
      </c>
      <c r="AF8" t="n">
        <v>1.175269344594162e-06</v>
      </c>
      <c r="AG8" t="n">
        <v>0.2909722222222222</v>
      </c>
      <c r="AH8" t="n">
        <v>389133.5517640946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4.8009</v>
      </c>
      <c r="E9" t="n">
        <v>20.83</v>
      </c>
      <c r="F9" t="n">
        <v>18.05</v>
      </c>
      <c r="G9" t="n">
        <v>57.01</v>
      </c>
      <c r="H9" t="n">
        <v>0.9399999999999999</v>
      </c>
      <c r="I9" t="n">
        <v>19</v>
      </c>
      <c r="J9" t="n">
        <v>151.46</v>
      </c>
      <c r="K9" t="n">
        <v>47.83</v>
      </c>
      <c r="L9" t="n">
        <v>8</v>
      </c>
      <c r="M9" t="n">
        <v>17</v>
      </c>
      <c r="N9" t="n">
        <v>25.63</v>
      </c>
      <c r="O9" t="n">
        <v>18913.66</v>
      </c>
      <c r="P9" t="n">
        <v>191.84</v>
      </c>
      <c r="Q9" t="n">
        <v>576.16</v>
      </c>
      <c r="R9" t="n">
        <v>56.26</v>
      </c>
      <c r="S9" t="n">
        <v>44.12</v>
      </c>
      <c r="T9" t="n">
        <v>5712.71</v>
      </c>
      <c r="U9" t="n">
        <v>0.78</v>
      </c>
      <c r="V9" t="n">
        <v>0.87</v>
      </c>
      <c r="W9" t="n">
        <v>9.210000000000001</v>
      </c>
      <c r="X9" t="n">
        <v>0.36</v>
      </c>
      <c r="Y9" t="n">
        <v>2</v>
      </c>
      <c r="Z9" t="n">
        <v>10</v>
      </c>
      <c r="AA9" t="n">
        <v>308.5193502435327</v>
      </c>
      <c r="AB9" t="n">
        <v>422.1297859163251</v>
      </c>
      <c r="AC9" t="n">
        <v>381.8423116113458</v>
      </c>
      <c r="AD9" t="n">
        <v>308519.3502435327</v>
      </c>
      <c r="AE9" t="n">
        <v>422129.7859163252</v>
      </c>
      <c r="AF9" t="n">
        <v>1.18194113629857e-06</v>
      </c>
      <c r="AG9" t="n">
        <v>0.2893055555555555</v>
      </c>
      <c r="AH9" t="n">
        <v>381842.3116113459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4.8353</v>
      </c>
      <c r="E10" t="n">
        <v>20.68</v>
      </c>
      <c r="F10" t="n">
        <v>17.99</v>
      </c>
      <c r="G10" t="n">
        <v>67.45999999999999</v>
      </c>
      <c r="H10" t="n">
        <v>1.04</v>
      </c>
      <c r="I10" t="n">
        <v>16</v>
      </c>
      <c r="J10" t="n">
        <v>152.85</v>
      </c>
      <c r="K10" t="n">
        <v>47.83</v>
      </c>
      <c r="L10" t="n">
        <v>9</v>
      </c>
      <c r="M10" t="n">
        <v>14</v>
      </c>
      <c r="N10" t="n">
        <v>26.03</v>
      </c>
      <c r="O10" t="n">
        <v>19085.83</v>
      </c>
      <c r="P10" t="n">
        <v>188.44</v>
      </c>
      <c r="Q10" t="n">
        <v>576.2</v>
      </c>
      <c r="R10" t="n">
        <v>54.23</v>
      </c>
      <c r="S10" t="n">
        <v>44.12</v>
      </c>
      <c r="T10" t="n">
        <v>4712.71</v>
      </c>
      <c r="U10" t="n">
        <v>0.8100000000000001</v>
      </c>
      <c r="V10" t="n">
        <v>0.87</v>
      </c>
      <c r="W10" t="n">
        <v>9.210000000000001</v>
      </c>
      <c r="X10" t="n">
        <v>0.3</v>
      </c>
      <c r="Y10" t="n">
        <v>2</v>
      </c>
      <c r="Z10" t="n">
        <v>10</v>
      </c>
      <c r="AA10" t="n">
        <v>302.2173050731021</v>
      </c>
      <c r="AB10" t="n">
        <v>413.5070496875313</v>
      </c>
      <c r="AC10" t="n">
        <v>374.0425172261417</v>
      </c>
      <c r="AD10" t="n">
        <v>302217.3050731021</v>
      </c>
      <c r="AE10" t="n">
        <v>413507.0496875313</v>
      </c>
      <c r="AF10" t="n">
        <v>1.190410126506379e-06</v>
      </c>
      <c r="AG10" t="n">
        <v>0.2872222222222222</v>
      </c>
      <c r="AH10" t="n">
        <v>374042.5172261418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4.8469</v>
      </c>
      <c r="E11" t="n">
        <v>20.63</v>
      </c>
      <c r="F11" t="n">
        <v>17.97</v>
      </c>
      <c r="G11" t="n">
        <v>71.88</v>
      </c>
      <c r="H11" t="n">
        <v>1.15</v>
      </c>
      <c r="I11" t="n">
        <v>15</v>
      </c>
      <c r="J11" t="n">
        <v>154.25</v>
      </c>
      <c r="K11" t="n">
        <v>47.83</v>
      </c>
      <c r="L11" t="n">
        <v>10</v>
      </c>
      <c r="M11" t="n">
        <v>13</v>
      </c>
      <c r="N11" t="n">
        <v>26.43</v>
      </c>
      <c r="O11" t="n">
        <v>19258.55</v>
      </c>
      <c r="P11" t="n">
        <v>185.46</v>
      </c>
      <c r="Q11" t="n">
        <v>576.21</v>
      </c>
      <c r="R11" t="n">
        <v>53.67</v>
      </c>
      <c r="S11" t="n">
        <v>44.12</v>
      </c>
      <c r="T11" t="n">
        <v>4440.77</v>
      </c>
      <c r="U11" t="n">
        <v>0.82</v>
      </c>
      <c r="V11" t="n">
        <v>0.88</v>
      </c>
      <c r="W11" t="n">
        <v>9.210000000000001</v>
      </c>
      <c r="X11" t="n">
        <v>0.28</v>
      </c>
      <c r="Y11" t="n">
        <v>2</v>
      </c>
      <c r="Z11" t="n">
        <v>10</v>
      </c>
      <c r="AA11" t="n">
        <v>298.0549118186366</v>
      </c>
      <c r="AB11" t="n">
        <v>407.8118796049412</v>
      </c>
      <c r="AC11" t="n">
        <v>368.8908861830128</v>
      </c>
      <c r="AD11" t="n">
        <v>298054.9118186366</v>
      </c>
      <c r="AE11" t="n">
        <v>407811.8796049412</v>
      </c>
      <c r="AF11" t="n">
        <v>1.193265948785756e-06</v>
      </c>
      <c r="AG11" t="n">
        <v>0.2865277777777778</v>
      </c>
      <c r="AH11" t="n">
        <v>368890.8861830127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4.8698</v>
      </c>
      <c r="E12" t="n">
        <v>20.53</v>
      </c>
      <c r="F12" t="n">
        <v>17.93</v>
      </c>
      <c r="G12" t="n">
        <v>82.76000000000001</v>
      </c>
      <c r="H12" t="n">
        <v>1.25</v>
      </c>
      <c r="I12" t="n">
        <v>13</v>
      </c>
      <c r="J12" t="n">
        <v>155.66</v>
      </c>
      <c r="K12" t="n">
        <v>47.83</v>
      </c>
      <c r="L12" t="n">
        <v>11</v>
      </c>
      <c r="M12" t="n">
        <v>11</v>
      </c>
      <c r="N12" t="n">
        <v>26.83</v>
      </c>
      <c r="O12" t="n">
        <v>19431.82</v>
      </c>
      <c r="P12" t="n">
        <v>182.39</v>
      </c>
      <c r="Q12" t="n">
        <v>576.17</v>
      </c>
      <c r="R12" t="n">
        <v>52.48</v>
      </c>
      <c r="S12" t="n">
        <v>44.12</v>
      </c>
      <c r="T12" t="n">
        <v>3855.84</v>
      </c>
      <c r="U12" t="n">
        <v>0.84</v>
      </c>
      <c r="V12" t="n">
        <v>0.88</v>
      </c>
      <c r="W12" t="n">
        <v>9.199999999999999</v>
      </c>
      <c r="X12" t="n">
        <v>0.24</v>
      </c>
      <c r="Y12" t="n">
        <v>2</v>
      </c>
      <c r="Z12" t="n">
        <v>10</v>
      </c>
      <c r="AA12" t="n">
        <v>293.0368239840801</v>
      </c>
      <c r="AB12" t="n">
        <v>400.9459104472901</v>
      </c>
      <c r="AC12" t="n">
        <v>362.6801954853195</v>
      </c>
      <c r="AD12" t="n">
        <v>293036.8239840801</v>
      </c>
      <c r="AE12" t="n">
        <v>400945.9104472901</v>
      </c>
      <c r="AF12" t="n">
        <v>1.198903735871769e-06</v>
      </c>
      <c r="AG12" t="n">
        <v>0.2851388888888889</v>
      </c>
      <c r="AH12" t="n">
        <v>362680.1954853195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4.8808</v>
      </c>
      <c r="E13" t="n">
        <v>20.49</v>
      </c>
      <c r="F13" t="n">
        <v>17.91</v>
      </c>
      <c r="G13" t="n">
        <v>89.56999999999999</v>
      </c>
      <c r="H13" t="n">
        <v>1.35</v>
      </c>
      <c r="I13" t="n">
        <v>12</v>
      </c>
      <c r="J13" t="n">
        <v>157.07</v>
      </c>
      <c r="K13" t="n">
        <v>47.83</v>
      </c>
      <c r="L13" t="n">
        <v>12</v>
      </c>
      <c r="M13" t="n">
        <v>10</v>
      </c>
      <c r="N13" t="n">
        <v>27.24</v>
      </c>
      <c r="O13" t="n">
        <v>19605.66</v>
      </c>
      <c r="P13" t="n">
        <v>178.84</v>
      </c>
      <c r="Q13" t="n">
        <v>576.11</v>
      </c>
      <c r="R13" t="n">
        <v>51.98</v>
      </c>
      <c r="S13" t="n">
        <v>44.12</v>
      </c>
      <c r="T13" t="n">
        <v>3609.37</v>
      </c>
      <c r="U13" t="n">
        <v>0.85</v>
      </c>
      <c r="V13" t="n">
        <v>0.88</v>
      </c>
      <c r="W13" t="n">
        <v>9.199999999999999</v>
      </c>
      <c r="X13" t="n">
        <v>0.22</v>
      </c>
      <c r="Y13" t="n">
        <v>2</v>
      </c>
      <c r="Z13" t="n">
        <v>10</v>
      </c>
      <c r="AA13" t="n">
        <v>288.3257506244135</v>
      </c>
      <c r="AB13" t="n">
        <v>394.5000120387062</v>
      </c>
      <c r="AC13" t="n">
        <v>356.8494845739757</v>
      </c>
      <c r="AD13" t="n">
        <v>288325.7506244135</v>
      </c>
      <c r="AE13" t="n">
        <v>394500.0120387062</v>
      </c>
      <c r="AF13" t="n">
        <v>1.201611843205661e-06</v>
      </c>
      <c r="AG13" t="n">
        <v>0.2845833333333333</v>
      </c>
      <c r="AH13" t="n">
        <v>356849.4845739757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4.8941</v>
      </c>
      <c r="E14" t="n">
        <v>20.43</v>
      </c>
      <c r="F14" t="n">
        <v>17.89</v>
      </c>
      <c r="G14" t="n">
        <v>97.56</v>
      </c>
      <c r="H14" t="n">
        <v>1.45</v>
      </c>
      <c r="I14" t="n">
        <v>11</v>
      </c>
      <c r="J14" t="n">
        <v>158.48</v>
      </c>
      <c r="K14" t="n">
        <v>47.83</v>
      </c>
      <c r="L14" t="n">
        <v>13</v>
      </c>
      <c r="M14" t="n">
        <v>9</v>
      </c>
      <c r="N14" t="n">
        <v>27.65</v>
      </c>
      <c r="O14" t="n">
        <v>19780.06</v>
      </c>
      <c r="P14" t="n">
        <v>175.72</v>
      </c>
      <c r="Q14" t="n">
        <v>576.1799999999999</v>
      </c>
      <c r="R14" t="n">
        <v>51.12</v>
      </c>
      <c r="S14" t="n">
        <v>44.12</v>
      </c>
      <c r="T14" t="n">
        <v>3183.48</v>
      </c>
      <c r="U14" t="n">
        <v>0.86</v>
      </c>
      <c r="V14" t="n">
        <v>0.88</v>
      </c>
      <c r="W14" t="n">
        <v>9.199999999999999</v>
      </c>
      <c r="X14" t="n">
        <v>0.19</v>
      </c>
      <c r="Y14" t="n">
        <v>2</v>
      </c>
      <c r="Z14" t="n">
        <v>10</v>
      </c>
      <c r="AA14" t="n">
        <v>283.9809990700231</v>
      </c>
      <c r="AB14" t="n">
        <v>388.5553312850785</v>
      </c>
      <c r="AC14" t="n">
        <v>351.4721558080623</v>
      </c>
      <c r="AD14" t="n">
        <v>283980.9990700231</v>
      </c>
      <c r="AE14" t="n">
        <v>388555.3312850785</v>
      </c>
      <c r="AF14" t="n">
        <v>1.204886191163913e-06</v>
      </c>
      <c r="AG14" t="n">
        <v>0.28375</v>
      </c>
      <c r="AH14" t="n">
        <v>351472.1558080624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4.9055</v>
      </c>
      <c r="E15" t="n">
        <v>20.39</v>
      </c>
      <c r="F15" t="n">
        <v>17.87</v>
      </c>
      <c r="G15" t="n">
        <v>107.21</v>
      </c>
      <c r="H15" t="n">
        <v>1.55</v>
      </c>
      <c r="I15" t="n">
        <v>10</v>
      </c>
      <c r="J15" t="n">
        <v>159.9</v>
      </c>
      <c r="K15" t="n">
        <v>47.83</v>
      </c>
      <c r="L15" t="n">
        <v>14</v>
      </c>
      <c r="M15" t="n">
        <v>8</v>
      </c>
      <c r="N15" t="n">
        <v>28.07</v>
      </c>
      <c r="O15" t="n">
        <v>19955.16</v>
      </c>
      <c r="P15" t="n">
        <v>172.17</v>
      </c>
      <c r="Q15" t="n">
        <v>576.12</v>
      </c>
      <c r="R15" t="n">
        <v>50.58</v>
      </c>
      <c r="S15" t="n">
        <v>44.12</v>
      </c>
      <c r="T15" t="n">
        <v>2919.67</v>
      </c>
      <c r="U15" t="n">
        <v>0.87</v>
      </c>
      <c r="V15" t="n">
        <v>0.88</v>
      </c>
      <c r="W15" t="n">
        <v>9.19</v>
      </c>
      <c r="X15" t="n">
        <v>0.18</v>
      </c>
      <c r="Y15" t="n">
        <v>2</v>
      </c>
      <c r="Z15" t="n">
        <v>10</v>
      </c>
      <c r="AA15" t="n">
        <v>279.2909857934397</v>
      </c>
      <c r="AB15" t="n">
        <v>382.1382482112743</v>
      </c>
      <c r="AC15" t="n">
        <v>345.6675101363894</v>
      </c>
      <c r="AD15" t="n">
        <v>279290.9857934397</v>
      </c>
      <c r="AE15" t="n">
        <v>382138.2482112743</v>
      </c>
      <c r="AF15" t="n">
        <v>1.207692775128129e-06</v>
      </c>
      <c r="AG15" t="n">
        <v>0.2831944444444445</v>
      </c>
      <c r="AH15" t="n">
        <v>345667.5101363893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4.9028</v>
      </c>
      <c r="E16" t="n">
        <v>20.4</v>
      </c>
      <c r="F16" t="n">
        <v>17.88</v>
      </c>
      <c r="G16" t="n">
        <v>107.28</v>
      </c>
      <c r="H16" t="n">
        <v>1.65</v>
      </c>
      <c r="I16" t="n">
        <v>10</v>
      </c>
      <c r="J16" t="n">
        <v>161.32</v>
      </c>
      <c r="K16" t="n">
        <v>47.83</v>
      </c>
      <c r="L16" t="n">
        <v>15</v>
      </c>
      <c r="M16" t="n">
        <v>1</v>
      </c>
      <c r="N16" t="n">
        <v>28.5</v>
      </c>
      <c r="O16" t="n">
        <v>20130.71</v>
      </c>
      <c r="P16" t="n">
        <v>171.64</v>
      </c>
      <c r="Q16" t="n">
        <v>576.29</v>
      </c>
      <c r="R16" t="n">
        <v>50.6</v>
      </c>
      <c r="S16" t="n">
        <v>44.12</v>
      </c>
      <c r="T16" t="n">
        <v>2930.19</v>
      </c>
      <c r="U16" t="n">
        <v>0.87</v>
      </c>
      <c r="V16" t="n">
        <v>0.88</v>
      </c>
      <c r="W16" t="n">
        <v>9.199999999999999</v>
      </c>
      <c r="X16" t="n">
        <v>0.19</v>
      </c>
      <c r="Y16" t="n">
        <v>2</v>
      </c>
      <c r="Z16" t="n">
        <v>10</v>
      </c>
      <c r="AA16" t="n">
        <v>278.9035660406061</v>
      </c>
      <c r="AB16" t="n">
        <v>381.6081634136942</v>
      </c>
      <c r="AC16" t="n">
        <v>345.1880158879116</v>
      </c>
      <c r="AD16" t="n">
        <v>278903.5660406061</v>
      </c>
      <c r="AE16" t="n">
        <v>381608.1634136942</v>
      </c>
      <c r="AF16" t="n">
        <v>1.207028057873446e-06</v>
      </c>
      <c r="AG16" t="n">
        <v>0.2833333333333333</v>
      </c>
      <c r="AH16" t="n">
        <v>345188.0158879116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4.9028</v>
      </c>
      <c r="E17" t="n">
        <v>20.4</v>
      </c>
      <c r="F17" t="n">
        <v>17.88</v>
      </c>
      <c r="G17" t="n">
        <v>107.28</v>
      </c>
      <c r="H17" t="n">
        <v>1.74</v>
      </c>
      <c r="I17" t="n">
        <v>10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172.77</v>
      </c>
      <c r="Q17" t="n">
        <v>576.29</v>
      </c>
      <c r="R17" t="n">
        <v>50.61</v>
      </c>
      <c r="S17" t="n">
        <v>44.12</v>
      </c>
      <c r="T17" t="n">
        <v>2935.67</v>
      </c>
      <c r="U17" t="n">
        <v>0.87</v>
      </c>
      <c r="V17" t="n">
        <v>0.88</v>
      </c>
      <c r="W17" t="n">
        <v>9.199999999999999</v>
      </c>
      <c r="X17" t="n">
        <v>0.19</v>
      </c>
      <c r="Y17" t="n">
        <v>2</v>
      </c>
      <c r="Z17" t="n">
        <v>10</v>
      </c>
      <c r="AA17" t="n">
        <v>280.1578315991978</v>
      </c>
      <c r="AB17" t="n">
        <v>383.3243048852504</v>
      </c>
      <c r="AC17" t="n">
        <v>346.7403712260422</v>
      </c>
      <c r="AD17" t="n">
        <v>280157.8315991978</v>
      </c>
      <c r="AE17" t="n">
        <v>383324.3048852504</v>
      </c>
      <c r="AF17" t="n">
        <v>1.207028057873446e-06</v>
      </c>
      <c r="AG17" t="n">
        <v>0.2833333333333333</v>
      </c>
      <c r="AH17" t="n">
        <v>346740.3712260422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3.1243</v>
      </c>
      <c r="E2" t="n">
        <v>32.01</v>
      </c>
      <c r="F2" t="n">
        <v>22.05</v>
      </c>
      <c r="G2" t="n">
        <v>6.24</v>
      </c>
      <c r="H2" t="n">
        <v>0.1</v>
      </c>
      <c r="I2" t="n">
        <v>212</v>
      </c>
      <c r="J2" t="n">
        <v>176.73</v>
      </c>
      <c r="K2" t="n">
        <v>52.44</v>
      </c>
      <c r="L2" t="n">
        <v>1</v>
      </c>
      <c r="M2" t="n">
        <v>210</v>
      </c>
      <c r="N2" t="n">
        <v>33.29</v>
      </c>
      <c r="O2" t="n">
        <v>22031.19</v>
      </c>
      <c r="P2" t="n">
        <v>294.78</v>
      </c>
      <c r="Q2" t="n">
        <v>578.4</v>
      </c>
      <c r="R2" t="n">
        <v>179.54</v>
      </c>
      <c r="S2" t="n">
        <v>44.12</v>
      </c>
      <c r="T2" t="n">
        <v>66387.33</v>
      </c>
      <c r="U2" t="n">
        <v>0.25</v>
      </c>
      <c r="V2" t="n">
        <v>0.72</v>
      </c>
      <c r="W2" t="n">
        <v>9.529999999999999</v>
      </c>
      <c r="X2" t="n">
        <v>4.32</v>
      </c>
      <c r="Y2" t="n">
        <v>2</v>
      </c>
      <c r="Z2" t="n">
        <v>10</v>
      </c>
      <c r="AA2" t="n">
        <v>700.4191852845423</v>
      </c>
      <c r="AB2" t="n">
        <v>958.3444296199316</v>
      </c>
      <c r="AC2" t="n">
        <v>866.8813823018593</v>
      </c>
      <c r="AD2" t="n">
        <v>700419.1852845423</v>
      </c>
      <c r="AE2" t="n">
        <v>958344.4296199316</v>
      </c>
      <c r="AF2" t="n">
        <v>7.41202797995181e-07</v>
      </c>
      <c r="AG2" t="n">
        <v>0.4445833333333333</v>
      </c>
      <c r="AH2" t="n">
        <v>866881.3823018593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3.9351</v>
      </c>
      <c r="E3" t="n">
        <v>25.41</v>
      </c>
      <c r="F3" t="n">
        <v>19.61</v>
      </c>
      <c r="G3" t="n">
        <v>12.39</v>
      </c>
      <c r="H3" t="n">
        <v>0.2</v>
      </c>
      <c r="I3" t="n">
        <v>95</v>
      </c>
      <c r="J3" t="n">
        <v>178.21</v>
      </c>
      <c r="K3" t="n">
        <v>52.44</v>
      </c>
      <c r="L3" t="n">
        <v>2</v>
      </c>
      <c r="M3" t="n">
        <v>93</v>
      </c>
      <c r="N3" t="n">
        <v>33.77</v>
      </c>
      <c r="O3" t="n">
        <v>22213.89</v>
      </c>
      <c r="P3" t="n">
        <v>260.83</v>
      </c>
      <c r="Q3" t="n">
        <v>577.3</v>
      </c>
      <c r="R3" t="n">
        <v>104.2</v>
      </c>
      <c r="S3" t="n">
        <v>44.12</v>
      </c>
      <c r="T3" t="n">
        <v>29303.27</v>
      </c>
      <c r="U3" t="n">
        <v>0.42</v>
      </c>
      <c r="V3" t="n">
        <v>0.8</v>
      </c>
      <c r="W3" t="n">
        <v>9.34</v>
      </c>
      <c r="X3" t="n">
        <v>1.91</v>
      </c>
      <c r="Y3" t="n">
        <v>2</v>
      </c>
      <c r="Z3" t="n">
        <v>10</v>
      </c>
      <c r="AA3" t="n">
        <v>493.3358090296158</v>
      </c>
      <c r="AB3" t="n">
        <v>675.0038183541584</v>
      </c>
      <c r="AC3" t="n">
        <v>610.582401304246</v>
      </c>
      <c r="AD3" t="n">
        <v>493335.8090296158</v>
      </c>
      <c r="AE3" t="n">
        <v>675003.8183541584</v>
      </c>
      <c r="AF3" t="n">
        <v>9.335553981342498e-07</v>
      </c>
      <c r="AG3" t="n">
        <v>0.3529166666666667</v>
      </c>
      <c r="AH3" t="n">
        <v>610582.401304246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4.2569</v>
      </c>
      <c r="E4" t="n">
        <v>23.49</v>
      </c>
      <c r="F4" t="n">
        <v>18.9</v>
      </c>
      <c r="G4" t="n">
        <v>18.59</v>
      </c>
      <c r="H4" t="n">
        <v>0.3</v>
      </c>
      <c r="I4" t="n">
        <v>61</v>
      </c>
      <c r="J4" t="n">
        <v>179.7</v>
      </c>
      <c r="K4" t="n">
        <v>52.44</v>
      </c>
      <c r="L4" t="n">
        <v>3</v>
      </c>
      <c r="M4" t="n">
        <v>59</v>
      </c>
      <c r="N4" t="n">
        <v>34.26</v>
      </c>
      <c r="O4" t="n">
        <v>22397.24</v>
      </c>
      <c r="P4" t="n">
        <v>249.61</v>
      </c>
      <c r="Q4" t="n">
        <v>576.7</v>
      </c>
      <c r="R4" t="n">
        <v>82.64</v>
      </c>
      <c r="S4" t="n">
        <v>44.12</v>
      </c>
      <c r="T4" t="n">
        <v>18692.91</v>
      </c>
      <c r="U4" t="n">
        <v>0.53</v>
      </c>
      <c r="V4" t="n">
        <v>0.83</v>
      </c>
      <c r="W4" t="n">
        <v>9.27</v>
      </c>
      <c r="X4" t="n">
        <v>1.2</v>
      </c>
      <c r="Y4" t="n">
        <v>2</v>
      </c>
      <c r="Z4" t="n">
        <v>10</v>
      </c>
      <c r="AA4" t="n">
        <v>437.4772575438382</v>
      </c>
      <c r="AB4" t="n">
        <v>598.575683905948</v>
      </c>
      <c r="AC4" t="n">
        <v>541.4484607402123</v>
      </c>
      <c r="AD4" t="n">
        <v>437477.2575438382</v>
      </c>
      <c r="AE4" t="n">
        <v>598575.6839059481</v>
      </c>
      <c r="AF4" t="n">
        <v>1.009898598337447e-06</v>
      </c>
      <c r="AG4" t="n">
        <v>0.32625</v>
      </c>
      <c r="AH4" t="n">
        <v>541448.4607402124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4.4241</v>
      </c>
      <c r="E5" t="n">
        <v>22.6</v>
      </c>
      <c r="F5" t="n">
        <v>18.58</v>
      </c>
      <c r="G5" t="n">
        <v>24.78</v>
      </c>
      <c r="H5" t="n">
        <v>0.39</v>
      </c>
      <c r="I5" t="n">
        <v>45</v>
      </c>
      <c r="J5" t="n">
        <v>181.19</v>
      </c>
      <c r="K5" t="n">
        <v>52.44</v>
      </c>
      <c r="L5" t="n">
        <v>4</v>
      </c>
      <c r="M5" t="n">
        <v>43</v>
      </c>
      <c r="N5" t="n">
        <v>34.75</v>
      </c>
      <c r="O5" t="n">
        <v>22581.25</v>
      </c>
      <c r="P5" t="n">
        <v>243.58</v>
      </c>
      <c r="Q5" t="n">
        <v>576.61</v>
      </c>
      <c r="R5" t="n">
        <v>72.61</v>
      </c>
      <c r="S5" t="n">
        <v>44.12</v>
      </c>
      <c r="T5" t="n">
        <v>13760.33</v>
      </c>
      <c r="U5" t="n">
        <v>0.61</v>
      </c>
      <c r="V5" t="n">
        <v>0.85</v>
      </c>
      <c r="W5" t="n">
        <v>9.25</v>
      </c>
      <c r="X5" t="n">
        <v>0.88</v>
      </c>
      <c r="Y5" t="n">
        <v>2</v>
      </c>
      <c r="Z5" t="n">
        <v>10</v>
      </c>
      <c r="AA5" t="n">
        <v>411.7037163561399</v>
      </c>
      <c r="AB5" t="n">
        <v>563.3111878045509</v>
      </c>
      <c r="AC5" t="n">
        <v>509.5495586527014</v>
      </c>
      <c r="AD5" t="n">
        <v>411703.7163561399</v>
      </c>
      <c r="AE5" t="n">
        <v>563311.1878045509</v>
      </c>
      <c r="AF5" t="n">
        <v>1.049564798070121e-06</v>
      </c>
      <c r="AG5" t="n">
        <v>0.3138888888888889</v>
      </c>
      <c r="AH5" t="n">
        <v>509549.5586527014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4.5254</v>
      </c>
      <c r="E6" t="n">
        <v>22.1</v>
      </c>
      <c r="F6" t="n">
        <v>18.4</v>
      </c>
      <c r="G6" t="n">
        <v>30.66</v>
      </c>
      <c r="H6" t="n">
        <v>0.49</v>
      </c>
      <c r="I6" t="n">
        <v>36</v>
      </c>
      <c r="J6" t="n">
        <v>182.69</v>
      </c>
      <c r="K6" t="n">
        <v>52.44</v>
      </c>
      <c r="L6" t="n">
        <v>5</v>
      </c>
      <c r="M6" t="n">
        <v>34</v>
      </c>
      <c r="N6" t="n">
        <v>35.25</v>
      </c>
      <c r="O6" t="n">
        <v>22766.06</v>
      </c>
      <c r="P6" t="n">
        <v>239.31</v>
      </c>
      <c r="Q6" t="n">
        <v>576.39</v>
      </c>
      <c r="R6" t="n">
        <v>66.89</v>
      </c>
      <c r="S6" t="n">
        <v>44.12</v>
      </c>
      <c r="T6" t="n">
        <v>10944.22</v>
      </c>
      <c r="U6" t="n">
        <v>0.66</v>
      </c>
      <c r="V6" t="n">
        <v>0.86</v>
      </c>
      <c r="W6" t="n">
        <v>9.24</v>
      </c>
      <c r="X6" t="n">
        <v>0.7</v>
      </c>
      <c r="Y6" t="n">
        <v>2</v>
      </c>
      <c r="Z6" t="n">
        <v>10</v>
      </c>
      <c r="AA6" t="n">
        <v>396.3536598832119</v>
      </c>
      <c r="AB6" t="n">
        <v>542.3085633415933</v>
      </c>
      <c r="AC6" t="n">
        <v>490.55139519112</v>
      </c>
      <c r="AD6" t="n">
        <v>396353.6598832119</v>
      </c>
      <c r="AE6" t="n">
        <v>542308.5633415933</v>
      </c>
      <c r="AF6" t="n">
        <v>1.073597011185671e-06</v>
      </c>
      <c r="AG6" t="n">
        <v>0.3069444444444445</v>
      </c>
      <c r="AH6" t="n">
        <v>490551.39519112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4.5955</v>
      </c>
      <c r="E7" t="n">
        <v>21.76</v>
      </c>
      <c r="F7" t="n">
        <v>18.27</v>
      </c>
      <c r="G7" t="n">
        <v>36.55</v>
      </c>
      <c r="H7" t="n">
        <v>0.58</v>
      </c>
      <c r="I7" t="n">
        <v>30</v>
      </c>
      <c r="J7" t="n">
        <v>184.19</v>
      </c>
      <c r="K7" t="n">
        <v>52.44</v>
      </c>
      <c r="L7" t="n">
        <v>6</v>
      </c>
      <c r="M7" t="n">
        <v>28</v>
      </c>
      <c r="N7" t="n">
        <v>35.75</v>
      </c>
      <c r="O7" t="n">
        <v>22951.43</v>
      </c>
      <c r="P7" t="n">
        <v>235.71</v>
      </c>
      <c r="Q7" t="n">
        <v>576.45</v>
      </c>
      <c r="R7" t="n">
        <v>63.27</v>
      </c>
      <c r="S7" t="n">
        <v>44.12</v>
      </c>
      <c r="T7" t="n">
        <v>9162.98</v>
      </c>
      <c r="U7" t="n">
        <v>0.7</v>
      </c>
      <c r="V7" t="n">
        <v>0.86</v>
      </c>
      <c r="W7" t="n">
        <v>9.220000000000001</v>
      </c>
      <c r="X7" t="n">
        <v>0.58</v>
      </c>
      <c r="Y7" t="n">
        <v>2</v>
      </c>
      <c r="Z7" t="n">
        <v>10</v>
      </c>
      <c r="AA7" t="n">
        <v>385.3324169792055</v>
      </c>
      <c r="AB7" t="n">
        <v>527.2288125774108</v>
      </c>
      <c r="AC7" t="n">
        <v>476.910834675308</v>
      </c>
      <c r="AD7" t="n">
        <v>385332.4169792055</v>
      </c>
      <c r="AE7" t="n">
        <v>527228.8125774108</v>
      </c>
      <c r="AF7" t="n">
        <v>1.090227397556846e-06</v>
      </c>
      <c r="AG7" t="n">
        <v>0.3022222222222222</v>
      </c>
      <c r="AH7" t="n">
        <v>476910.834675308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4.6545</v>
      </c>
      <c r="E8" t="n">
        <v>21.48</v>
      </c>
      <c r="F8" t="n">
        <v>18.18</v>
      </c>
      <c r="G8" t="n">
        <v>43.62</v>
      </c>
      <c r="H8" t="n">
        <v>0.67</v>
      </c>
      <c r="I8" t="n">
        <v>25</v>
      </c>
      <c r="J8" t="n">
        <v>185.7</v>
      </c>
      <c r="K8" t="n">
        <v>52.44</v>
      </c>
      <c r="L8" t="n">
        <v>7</v>
      </c>
      <c r="M8" t="n">
        <v>23</v>
      </c>
      <c r="N8" t="n">
        <v>36.26</v>
      </c>
      <c r="O8" t="n">
        <v>23137.49</v>
      </c>
      <c r="P8" t="n">
        <v>232.73</v>
      </c>
      <c r="Q8" t="n">
        <v>576.3200000000001</v>
      </c>
      <c r="R8" t="n">
        <v>60.13</v>
      </c>
      <c r="S8" t="n">
        <v>44.12</v>
      </c>
      <c r="T8" t="n">
        <v>7618.63</v>
      </c>
      <c r="U8" t="n">
        <v>0.73</v>
      </c>
      <c r="V8" t="n">
        <v>0.87</v>
      </c>
      <c r="W8" t="n">
        <v>9.220000000000001</v>
      </c>
      <c r="X8" t="n">
        <v>0.48</v>
      </c>
      <c r="Y8" t="n">
        <v>2</v>
      </c>
      <c r="Z8" t="n">
        <v>10</v>
      </c>
      <c r="AA8" t="n">
        <v>376.4806111743345</v>
      </c>
      <c r="AB8" t="n">
        <v>515.1173813610752</v>
      </c>
      <c r="AC8" t="n">
        <v>465.9553014557588</v>
      </c>
      <c r="AD8" t="n">
        <v>376480.6111743345</v>
      </c>
      <c r="AE8" t="n">
        <v>515117.3813610753</v>
      </c>
      <c r="AF8" t="n">
        <v>1.104224441720888e-06</v>
      </c>
      <c r="AG8" t="n">
        <v>0.2983333333333333</v>
      </c>
      <c r="AH8" t="n">
        <v>465955.3014557589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4.6935</v>
      </c>
      <c r="E9" t="n">
        <v>21.31</v>
      </c>
      <c r="F9" t="n">
        <v>18.1</v>
      </c>
      <c r="G9" t="n">
        <v>49.37</v>
      </c>
      <c r="H9" t="n">
        <v>0.76</v>
      </c>
      <c r="I9" t="n">
        <v>22</v>
      </c>
      <c r="J9" t="n">
        <v>187.22</v>
      </c>
      <c r="K9" t="n">
        <v>52.44</v>
      </c>
      <c r="L9" t="n">
        <v>8</v>
      </c>
      <c r="M9" t="n">
        <v>20</v>
      </c>
      <c r="N9" t="n">
        <v>36.78</v>
      </c>
      <c r="O9" t="n">
        <v>23324.24</v>
      </c>
      <c r="P9" t="n">
        <v>229.95</v>
      </c>
      <c r="Q9" t="n">
        <v>576.25</v>
      </c>
      <c r="R9" t="n">
        <v>58</v>
      </c>
      <c r="S9" t="n">
        <v>44.12</v>
      </c>
      <c r="T9" t="n">
        <v>6566.96</v>
      </c>
      <c r="U9" t="n">
        <v>0.76</v>
      </c>
      <c r="V9" t="n">
        <v>0.87</v>
      </c>
      <c r="W9" t="n">
        <v>9.210000000000001</v>
      </c>
      <c r="X9" t="n">
        <v>0.41</v>
      </c>
      <c r="Y9" t="n">
        <v>2</v>
      </c>
      <c r="Z9" t="n">
        <v>10</v>
      </c>
      <c r="AA9" t="n">
        <v>369.6989172221461</v>
      </c>
      <c r="AB9" t="n">
        <v>505.8383685084696</v>
      </c>
      <c r="AC9" t="n">
        <v>457.5618645666295</v>
      </c>
      <c r="AD9" t="n">
        <v>369698.9172221461</v>
      </c>
      <c r="AE9" t="n">
        <v>505838.3685084696</v>
      </c>
      <c r="AF9" t="n">
        <v>1.113476725151356e-06</v>
      </c>
      <c r="AG9" t="n">
        <v>0.2959722222222222</v>
      </c>
      <c r="AH9" t="n">
        <v>457561.8645666295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4.7149</v>
      </c>
      <c r="E10" t="n">
        <v>21.21</v>
      </c>
      <c r="F10" t="n">
        <v>18.08</v>
      </c>
      <c r="G10" t="n">
        <v>54.23</v>
      </c>
      <c r="H10" t="n">
        <v>0.85</v>
      </c>
      <c r="I10" t="n">
        <v>20</v>
      </c>
      <c r="J10" t="n">
        <v>188.74</v>
      </c>
      <c r="K10" t="n">
        <v>52.44</v>
      </c>
      <c r="L10" t="n">
        <v>9</v>
      </c>
      <c r="M10" t="n">
        <v>18</v>
      </c>
      <c r="N10" t="n">
        <v>37.3</v>
      </c>
      <c r="O10" t="n">
        <v>23511.69</v>
      </c>
      <c r="P10" t="n">
        <v>227.43</v>
      </c>
      <c r="Q10" t="n">
        <v>576.36</v>
      </c>
      <c r="R10" t="n">
        <v>56.92</v>
      </c>
      <c r="S10" t="n">
        <v>44.12</v>
      </c>
      <c r="T10" t="n">
        <v>6036.99</v>
      </c>
      <c r="U10" t="n">
        <v>0.78</v>
      </c>
      <c r="V10" t="n">
        <v>0.87</v>
      </c>
      <c r="W10" t="n">
        <v>9.210000000000001</v>
      </c>
      <c r="X10" t="n">
        <v>0.38</v>
      </c>
      <c r="Y10" t="n">
        <v>2</v>
      </c>
      <c r="Z10" t="n">
        <v>10</v>
      </c>
      <c r="AA10" t="n">
        <v>365.0090892594529</v>
      </c>
      <c r="AB10" t="n">
        <v>499.4215389893052</v>
      </c>
      <c r="AC10" t="n">
        <v>451.7574482506976</v>
      </c>
      <c r="AD10" t="n">
        <v>365009.0892594529</v>
      </c>
      <c r="AE10" t="n">
        <v>499421.5389893053</v>
      </c>
      <c r="AF10" t="n">
        <v>1.11855361913628e-06</v>
      </c>
      <c r="AG10" t="n">
        <v>0.2945833333333334</v>
      </c>
      <c r="AH10" t="n">
        <v>451757.4482506976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4.7396</v>
      </c>
      <c r="E11" t="n">
        <v>21.1</v>
      </c>
      <c r="F11" t="n">
        <v>18.04</v>
      </c>
      <c r="G11" t="n">
        <v>60.13</v>
      </c>
      <c r="H11" t="n">
        <v>0.93</v>
      </c>
      <c r="I11" t="n">
        <v>18</v>
      </c>
      <c r="J11" t="n">
        <v>190.26</v>
      </c>
      <c r="K11" t="n">
        <v>52.44</v>
      </c>
      <c r="L11" t="n">
        <v>10</v>
      </c>
      <c r="M11" t="n">
        <v>16</v>
      </c>
      <c r="N11" t="n">
        <v>37.82</v>
      </c>
      <c r="O11" t="n">
        <v>23699.85</v>
      </c>
      <c r="P11" t="n">
        <v>224.74</v>
      </c>
      <c r="Q11" t="n">
        <v>576.17</v>
      </c>
      <c r="R11" t="n">
        <v>55.63</v>
      </c>
      <c r="S11" t="n">
        <v>44.12</v>
      </c>
      <c r="T11" t="n">
        <v>5406.17</v>
      </c>
      <c r="U11" t="n">
        <v>0.79</v>
      </c>
      <c r="V11" t="n">
        <v>0.87</v>
      </c>
      <c r="W11" t="n">
        <v>9.210000000000001</v>
      </c>
      <c r="X11" t="n">
        <v>0.34</v>
      </c>
      <c r="Y11" t="n">
        <v>2</v>
      </c>
      <c r="Z11" t="n">
        <v>10</v>
      </c>
      <c r="AA11" t="n">
        <v>359.8069301660015</v>
      </c>
      <c r="AB11" t="n">
        <v>492.3037154145833</v>
      </c>
      <c r="AC11" t="n">
        <v>445.3189397680189</v>
      </c>
      <c r="AD11" t="n">
        <v>359806.9301660014</v>
      </c>
      <c r="AE11" t="n">
        <v>492303.7154145833</v>
      </c>
      <c r="AF11" t="n">
        <v>1.124413398642243e-06</v>
      </c>
      <c r="AG11" t="n">
        <v>0.2930555555555556</v>
      </c>
      <c r="AH11" t="n">
        <v>445318.9397680189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4.7623</v>
      </c>
      <c r="E12" t="n">
        <v>21</v>
      </c>
      <c r="F12" t="n">
        <v>18.01</v>
      </c>
      <c r="G12" t="n">
        <v>67.53</v>
      </c>
      <c r="H12" t="n">
        <v>1.02</v>
      </c>
      <c r="I12" t="n">
        <v>16</v>
      </c>
      <c r="J12" t="n">
        <v>191.79</v>
      </c>
      <c r="K12" t="n">
        <v>52.44</v>
      </c>
      <c r="L12" t="n">
        <v>11</v>
      </c>
      <c r="M12" t="n">
        <v>14</v>
      </c>
      <c r="N12" t="n">
        <v>38.35</v>
      </c>
      <c r="O12" t="n">
        <v>23888.73</v>
      </c>
      <c r="P12" t="n">
        <v>222.84</v>
      </c>
      <c r="Q12" t="n">
        <v>576.34</v>
      </c>
      <c r="R12" t="n">
        <v>55.05</v>
      </c>
      <c r="S12" t="n">
        <v>44.12</v>
      </c>
      <c r="T12" t="n">
        <v>5126.02</v>
      </c>
      <c r="U12" t="n">
        <v>0.8</v>
      </c>
      <c r="V12" t="n">
        <v>0.87</v>
      </c>
      <c r="W12" t="n">
        <v>9.199999999999999</v>
      </c>
      <c r="X12" t="n">
        <v>0.32</v>
      </c>
      <c r="Y12" t="n">
        <v>2</v>
      </c>
      <c r="Z12" t="n">
        <v>10</v>
      </c>
      <c r="AA12" t="n">
        <v>355.764418612619</v>
      </c>
      <c r="AB12" t="n">
        <v>486.7725727642225</v>
      </c>
      <c r="AC12" t="n">
        <v>440.3156816092011</v>
      </c>
      <c r="AD12" t="n">
        <v>355764.418612619</v>
      </c>
      <c r="AE12" t="n">
        <v>486772.5727642225</v>
      </c>
      <c r="AF12" t="n">
        <v>1.129798702074849e-06</v>
      </c>
      <c r="AG12" t="n">
        <v>0.2916666666666667</v>
      </c>
      <c r="AH12" t="n">
        <v>440315.6816092011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4.7775</v>
      </c>
      <c r="E13" t="n">
        <v>20.93</v>
      </c>
      <c r="F13" t="n">
        <v>17.98</v>
      </c>
      <c r="G13" t="n">
        <v>71.91</v>
      </c>
      <c r="H13" t="n">
        <v>1.1</v>
      </c>
      <c r="I13" t="n">
        <v>15</v>
      </c>
      <c r="J13" t="n">
        <v>193.33</v>
      </c>
      <c r="K13" t="n">
        <v>52.44</v>
      </c>
      <c r="L13" t="n">
        <v>12</v>
      </c>
      <c r="M13" t="n">
        <v>13</v>
      </c>
      <c r="N13" t="n">
        <v>38.89</v>
      </c>
      <c r="O13" t="n">
        <v>24078.33</v>
      </c>
      <c r="P13" t="n">
        <v>220.19</v>
      </c>
      <c r="Q13" t="n">
        <v>576.25</v>
      </c>
      <c r="R13" t="n">
        <v>53.91</v>
      </c>
      <c r="S13" t="n">
        <v>44.12</v>
      </c>
      <c r="T13" t="n">
        <v>4557.63</v>
      </c>
      <c r="U13" t="n">
        <v>0.82</v>
      </c>
      <c r="V13" t="n">
        <v>0.88</v>
      </c>
      <c r="W13" t="n">
        <v>9.199999999999999</v>
      </c>
      <c r="X13" t="n">
        <v>0.28</v>
      </c>
      <c r="Y13" t="n">
        <v>2</v>
      </c>
      <c r="Z13" t="n">
        <v>10</v>
      </c>
      <c r="AA13" t="n">
        <v>351.4554282417803</v>
      </c>
      <c r="AB13" t="n">
        <v>480.8768220396023</v>
      </c>
      <c r="AC13" t="n">
        <v>434.9826130590005</v>
      </c>
      <c r="AD13" t="n">
        <v>351455.4282417803</v>
      </c>
      <c r="AE13" t="n">
        <v>480876.8220396023</v>
      </c>
      <c r="AF13" t="n">
        <v>1.133404720232365e-06</v>
      </c>
      <c r="AG13" t="n">
        <v>0.2906944444444444</v>
      </c>
      <c r="AH13" t="n">
        <v>434982.6130590005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4.8048</v>
      </c>
      <c r="E14" t="n">
        <v>20.81</v>
      </c>
      <c r="F14" t="n">
        <v>17.93</v>
      </c>
      <c r="G14" t="n">
        <v>82.75</v>
      </c>
      <c r="H14" t="n">
        <v>1.18</v>
      </c>
      <c r="I14" t="n">
        <v>13</v>
      </c>
      <c r="J14" t="n">
        <v>194.88</v>
      </c>
      <c r="K14" t="n">
        <v>52.44</v>
      </c>
      <c r="L14" t="n">
        <v>13</v>
      </c>
      <c r="M14" t="n">
        <v>11</v>
      </c>
      <c r="N14" t="n">
        <v>39.43</v>
      </c>
      <c r="O14" t="n">
        <v>24268.67</v>
      </c>
      <c r="P14" t="n">
        <v>217.53</v>
      </c>
      <c r="Q14" t="n">
        <v>576.22</v>
      </c>
      <c r="R14" t="n">
        <v>52.45</v>
      </c>
      <c r="S14" t="n">
        <v>44.12</v>
      </c>
      <c r="T14" t="n">
        <v>3836.74</v>
      </c>
      <c r="U14" t="n">
        <v>0.84</v>
      </c>
      <c r="V14" t="n">
        <v>0.88</v>
      </c>
      <c r="W14" t="n">
        <v>9.199999999999999</v>
      </c>
      <c r="X14" t="n">
        <v>0.24</v>
      </c>
      <c r="Y14" t="n">
        <v>2</v>
      </c>
      <c r="Z14" t="n">
        <v>10</v>
      </c>
      <c r="AA14" t="n">
        <v>346.1839253286161</v>
      </c>
      <c r="AB14" t="n">
        <v>473.664119191516</v>
      </c>
      <c r="AC14" t="n">
        <v>428.4582804476435</v>
      </c>
      <c r="AD14" t="n">
        <v>346183.9253286161</v>
      </c>
      <c r="AE14" t="n">
        <v>473664.119191516</v>
      </c>
      <c r="AF14" t="n">
        <v>1.139881318633693e-06</v>
      </c>
      <c r="AG14" t="n">
        <v>0.2890277777777778</v>
      </c>
      <c r="AH14" t="n">
        <v>428458.2804476435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4.8186</v>
      </c>
      <c r="E15" t="n">
        <v>20.75</v>
      </c>
      <c r="F15" t="n">
        <v>17.91</v>
      </c>
      <c r="G15" t="n">
        <v>89.53</v>
      </c>
      <c r="H15" t="n">
        <v>1.27</v>
      </c>
      <c r="I15" t="n">
        <v>12</v>
      </c>
      <c r="J15" t="n">
        <v>196.42</v>
      </c>
      <c r="K15" t="n">
        <v>52.44</v>
      </c>
      <c r="L15" t="n">
        <v>14</v>
      </c>
      <c r="M15" t="n">
        <v>10</v>
      </c>
      <c r="N15" t="n">
        <v>39.98</v>
      </c>
      <c r="O15" t="n">
        <v>24459.75</v>
      </c>
      <c r="P15" t="n">
        <v>214.84</v>
      </c>
      <c r="Q15" t="n">
        <v>576.14</v>
      </c>
      <c r="R15" t="n">
        <v>51.59</v>
      </c>
      <c r="S15" t="n">
        <v>44.12</v>
      </c>
      <c r="T15" t="n">
        <v>3411.58</v>
      </c>
      <c r="U15" t="n">
        <v>0.86</v>
      </c>
      <c r="V15" t="n">
        <v>0.88</v>
      </c>
      <c r="W15" t="n">
        <v>9.199999999999999</v>
      </c>
      <c r="X15" t="n">
        <v>0.21</v>
      </c>
      <c r="Y15" t="n">
        <v>2</v>
      </c>
      <c r="Z15" t="n">
        <v>10</v>
      </c>
      <c r="AA15" t="n">
        <v>342.0510303857924</v>
      </c>
      <c r="AB15" t="n">
        <v>468.0093100002881</v>
      </c>
      <c r="AC15" t="n">
        <v>423.3431583090519</v>
      </c>
      <c r="AD15" t="n">
        <v>342051.0303857924</v>
      </c>
      <c r="AE15" t="n">
        <v>468009.3100002881</v>
      </c>
      <c r="AF15" t="n">
        <v>1.143155203539858e-06</v>
      </c>
      <c r="AG15" t="n">
        <v>0.2881944444444444</v>
      </c>
      <c r="AH15" t="n">
        <v>423343.1583090519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4.8145</v>
      </c>
      <c r="E16" t="n">
        <v>20.77</v>
      </c>
      <c r="F16" t="n">
        <v>17.92</v>
      </c>
      <c r="G16" t="n">
        <v>89.62</v>
      </c>
      <c r="H16" t="n">
        <v>1.35</v>
      </c>
      <c r="I16" t="n">
        <v>12</v>
      </c>
      <c r="J16" t="n">
        <v>197.98</v>
      </c>
      <c r="K16" t="n">
        <v>52.44</v>
      </c>
      <c r="L16" t="n">
        <v>15</v>
      </c>
      <c r="M16" t="n">
        <v>10</v>
      </c>
      <c r="N16" t="n">
        <v>40.54</v>
      </c>
      <c r="O16" t="n">
        <v>24651.58</v>
      </c>
      <c r="P16" t="n">
        <v>213.4</v>
      </c>
      <c r="Q16" t="n">
        <v>576.14</v>
      </c>
      <c r="R16" t="n">
        <v>52.43</v>
      </c>
      <c r="S16" t="n">
        <v>44.12</v>
      </c>
      <c r="T16" t="n">
        <v>3835.41</v>
      </c>
      <c r="U16" t="n">
        <v>0.84</v>
      </c>
      <c r="V16" t="n">
        <v>0.88</v>
      </c>
      <c r="W16" t="n">
        <v>9.199999999999999</v>
      </c>
      <c r="X16" t="n">
        <v>0.23</v>
      </c>
      <c r="Y16" t="n">
        <v>2</v>
      </c>
      <c r="Z16" t="n">
        <v>10</v>
      </c>
      <c r="AA16" t="n">
        <v>340.7674735530549</v>
      </c>
      <c r="AB16" t="n">
        <v>466.2530909152055</v>
      </c>
      <c r="AC16" t="n">
        <v>421.7545503085806</v>
      </c>
      <c r="AD16" t="n">
        <v>340767.4735530548</v>
      </c>
      <c r="AE16" t="n">
        <v>466253.0909152055</v>
      </c>
      <c r="AF16" t="n">
        <v>1.142182527589476e-06</v>
      </c>
      <c r="AG16" t="n">
        <v>0.2884722222222222</v>
      </c>
      <c r="AH16" t="n">
        <v>421754.5503085806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4.8309</v>
      </c>
      <c r="E17" t="n">
        <v>20.7</v>
      </c>
      <c r="F17" t="n">
        <v>17.89</v>
      </c>
      <c r="G17" t="n">
        <v>97.56999999999999</v>
      </c>
      <c r="H17" t="n">
        <v>1.42</v>
      </c>
      <c r="I17" t="n">
        <v>11</v>
      </c>
      <c r="J17" t="n">
        <v>199.54</v>
      </c>
      <c r="K17" t="n">
        <v>52.44</v>
      </c>
      <c r="L17" t="n">
        <v>16</v>
      </c>
      <c r="M17" t="n">
        <v>9</v>
      </c>
      <c r="N17" t="n">
        <v>41.1</v>
      </c>
      <c r="O17" t="n">
        <v>24844.17</v>
      </c>
      <c r="P17" t="n">
        <v>211.25</v>
      </c>
      <c r="Q17" t="n">
        <v>576.33</v>
      </c>
      <c r="R17" t="n">
        <v>51.16</v>
      </c>
      <c r="S17" t="n">
        <v>44.12</v>
      </c>
      <c r="T17" t="n">
        <v>3203.01</v>
      </c>
      <c r="U17" t="n">
        <v>0.86</v>
      </c>
      <c r="V17" t="n">
        <v>0.88</v>
      </c>
      <c r="W17" t="n">
        <v>9.199999999999999</v>
      </c>
      <c r="X17" t="n">
        <v>0.2</v>
      </c>
      <c r="Y17" t="n">
        <v>2</v>
      </c>
      <c r="Z17" t="n">
        <v>10</v>
      </c>
      <c r="AA17" t="n">
        <v>337.0324736343046</v>
      </c>
      <c r="AB17" t="n">
        <v>461.1426992498043</v>
      </c>
      <c r="AC17" t="n">
        <v>417.1318872512455</v>
      </c>
      <c r="AD17" t="n">
        <v>337032.4736343045</v>
      </c>
      <c r="AE17" t="n">
        <v>461142.6992498043</v>
      </c>
      <c r="AF17" t="n">
        <v>1.146073231391006e-06</v>
      </c>
      <c r="AG17" t="n">
        <v>0.2875</v>
      </c>
      <c r="AH17" t="n">
        <v>417131.8872512456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4.844</v>
      </c>
      <c r="E18" t="n">
        <v>20.64</v>
      </c>
      <c r="F18" t="n">
        <v>17.87</v>
      </c>
      <c r="G18" t="n">
        <v>107.21</v>
      </c>
      <c r="H18" t="n">
        <v>1.5</v>
      </c>
      <c r="I18" t="n">
        <v>10</v>
      </c>
      <c r="J18" t="n">
        <v>201.11</v>
      </c>
      <c r="K18" t="n">
        <v>52.44</v>
      </c>
      <c r="L18" t="n">
        <v>17</v>
      </c>
      <c r="M18" t="n">
        <v>8</v>
      </c>
      <c r="N18" t="n">
        <v>41.67</v>
      </c>
      <c r="O18" t="n">
        <v>25037.53</v>
      </c>
      <c r="P18" t="n">
        <v>208.78</v>
      </c>
      <c r="Q18" t="n">
        <v>576.17</v>
      </c>
      <c r="R18" t="n">
        <v>50.6</v>
      </c>
      <c r="S18" t="n">
        <v>44.12</v>
      </c>
      <c r="T18" t="n">
        <v>2929.65</v>
      </c>
      <c r="U18" t="n">
        <v>0.87</v>
      </c>
      <c r="V18" t="n">
        <v>0.88</v>
      </c>
      <c r="W18" t="n">
        <v>9.19</v>
      </c>
      <c r="X18" t="n">
        <v>0.18</v>
      </c>
      <c r="Y18" t="n">
        <v>2</v>
      </c>
      <c r="Z18" t="n">
        <v>10</v>
      </c>
      <c r="AA18" t="n">
        <v>333.2427794334004</v>
      </c>
      <c r="AB18" t="n">
        <v>455.9574724546188</v>
      </c>
      <c r="AC18" t="n">
        <v>412.441531223881</v>
      </c>
      <c r="AD18" t="n">
        <v>333242.7794334004</v>
      </c>
      <c r="AE18" t="n">
        <v>455957.4724546188</v>
      </c>
      <c r="AF18" t="n">
        <v>1.149181049671497e-06</v>
      </c>
      <c r="AG18" t="n">
        <v>0.2866666666666667</v>
      </c>
      <c r="AH18" t="n">
        <v>412441.531223881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4.8435</v>
      </c>
      <c r="E19" t="n">
        <v>20.65</v>
      </c>
      <c r="F19" t="n">
        <v>17.87</v>
      </c>
      <c r="G19" t="n">
        <v>107.22</v>
      </c>
      <c r="H19" t="n">
        <v>1.58</v>
      </c>
      <c r="I19" t="n">
        <v>10</v>
      </c>
      <c r="J19" t="n">
        <v>202.68</v>
      </c>
      <c r="K19" t="n">
        <v>52.44</v>
      </c>
      <c r="L19" t="n">
        <v>18</v>
      </c>
      <c r="M19" t="n">
        <v>8</v>
      </c>
      <c r="N19" t="n">
        <v>42.24</v>
      </c>
      <c r="O19" t="n">
        <v>25231.66</v>
      </c>
      <c r="P19" t="n">
        <v>206.63</v>
      </c>
      <c r="Q19" t="n">
        <v>576.26</v>
      </c>
      <c r="R19" t="n">
        <v>50.64</v>
      </c>
      <c r="S19" t="n">
        <v>44.12</v>
      </c>
      <c r="T19" t="n">
        <v>2949.33</v>
      </c>
      <c r="U19" t="n">
        <v>0.87</v>
      </c>
      <c r="V19" t="n">
        <v>0.88</v>
      </c>
      <c r="W19" t="n">
        <v>9.19</v>
      </c>
      <c r="X19" t="n">
        <v>0.18</v>
      </c>
      <c r="Y19" t="n">
        <v>2</v>
      </c>
      <c r="Z19" t="n">
        <v>10</v>
      </c>
      <c r="AA19" t="n">
        <v>330.8617242008294</v>
      </c>
      <c r="AB19" t="n">
        <v>452.699607640672</v>
      </c>
      <c r="AC19" t="n">
        <v>409.4945924553352</v>
      </c>
      <c r="AD19" t="n">
        <v>330861.7242008294</v>
      </c>
      <c r="AE19" t="n">
        <v>452699.607640672</v>
      </c>
      <c r="AF19" t="n">
        <v>1.149062430653157e-06</v>
      </c>
      <c r="AG19" t="n">
        <v>0.2868055555555555</v>
      </c>
      <c r="AH19" t="n">
        <v>409494.5924553353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4.8555</v>
      </c>
      <c r="E20" t="n">
        <v>20.6</v>
      </c>
      <c r="F20" t="n">
        <v>17.85</v>
      </c>
      <c r="G20" t="n">
        <v>119.03</v>
      </c>
      <c r="H20" t="n">
        <v>1.65</v>
      </c>
      <c r="I20" t="n">
        <v>9</v>
      </c>
      <c r="J20" t="n">
        <v>204.26</v>
      </c>
      <c r="K20" t="n">
        <v>52.44</v>
      </c>
      <c r="L20" t="n">
        <v>19</v>
      </c>
      <c r="M20" t="n">
        <v>7</v>
      </c>
      <c r="N20" t="n">
        <v>42.82</v>
      </c>
      <c r="O20" t="n">
        <v>25426.72</v>
      </c>
      <c r="P20" t="n">
        <v>204.53</v>
      </c>
      <c r="Q20" t="n">
        <v>576.12</v>
      </c>
      <c r="R20" t="n">
        <v>50.17</v>
      </c>
      <c r="S20" t="n">
        <v>44.12</v>
      </c>
      <c r="T20" t="n">
        <v>2721.08</v>
      </c>
      <c r="U20" t="n">
        <v>0.88</v>
      </c>
      <c r="V20" t="n">
        <v>0.88</v>
      </c>
      <c r="W20" t="n">
        <v>9.19</v>
      </c>
      <c r="X20" t="n">
        <v>0.16</v>
      </c>
      <c r="Y20" t="n">
        <v>2</v>
      </c>
      <c r="Z20" t="n">
        <v>10</v>
      </c>
      <c r="AA20" t="n">
        <v>327.587163151314</v>
      </c>
      <c r="AB20" t="n">
        <v>448.2192087492873</v>
      </c>
      <c r="AC20" t="n">
        <v>405.441796545865</v>
      </c>
      <c r="AD20" t="n">
        <v>327587.163151314</v>
      </c>
      <c r="AE20" t="n">
        <v>448219.2087492873</v>
      </c>
      <c r="AF20" t="n">
        <v>1.151909287093301e-06</v>
      </c>
      <c r="AG20" t="n">
        <v>0.2861111111111111</v>
      </c>
      <c r="AH20" t="n">
        <v>405441.796545865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4.8546</v>
      </c>
      <c r="E21" t="n">
        <v>20.6</v>
      </c>
      <c r="F21" t="n">
        <v>17.86</v>
      </c>
      <c r="G21" t="n">
        <v>119.06</v>
      </c>
      <c r="H21" t="n">
        <v>1.73</v>
      </c>
      <c r="I21" t="n">
        <v>9</v>
      </c>
      <c r="J21" t="n">
        <v>205.85</v>
      </c>
      <c r="K21" t="n">
        <v>52.44</v>
      </c>
      <c r="L21" t="n">
        <v>20</v>
      </c>
      <c r="M21" t="n">
        <v>7</v>
      </c>
      <c r="N21" t="n">
        <v>43.41</v>
      </c>
      <c r="O21" t="n">
        <v>25622.45</v>
      </c>
      <c r="P21" t="n">
        <v>202.25</v>
      </c>
      <c r="Q21" t="n">
        <v>576.16</v>
      </c>
      <c r="R21" t="n">
        <v>50.29</v>
      </c>
      <c r="S21" t="n">
        <v>44.12</v>
      </c>
      <c r="T21" t="n">
        <v>2778.6</v>
      </c>
      <c r="U21" t="n">
        <v>0.88</v>
      </c>
      <c r="V21" t="n">
        <v>0.88</v>
      </c>
      <c r="W21" t="n">
        <v>9.19</v>
      </c>
      <c r="X21" t="n">
        <v>0.17</v>
      </c>
      <c r="Y21" t="n">
        <v>2</v>
      </c>
      <c r="Z21" t="n">
        <v>10</v>
      </c>
      <c r="AA21" t="n">
        <v>325.1452187778003</v>
      </c>
      <c r="AB21" t="n">
        <v>444.8780327264635</v>
      </c>
      <c r="AC21" t="n">
        <v>402.4194976732894</v>
      </c>
      <c r="AD21" t="n">
        <v>325145.2187778003</v>
      </c>
      <c r="AE21" t="n">
        <v>444878.0327264635</v>
      </c>
      <c r="AF21" t="n">
        <v>1.151695772860291e-06</v>
      </c>
      <c r="AG21" t="n">
        <v>0.2861111111111111</v>
      </c>
      <c r="AH21" t="n">
        <v>402419.4976732894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4.8696</v>
      </c>
      <c r="E22" t="n">
        <v>20.54</v>
      </c>
      <c r="F22" t="n">
        <v>17.83</v>
      </c>
      <c r="G22" t="n">
        <v>133.73</v>
      </c>
      <c r="H22" t="n">
        <v>1.8</v>
      </c>
      <c r="I22" t="n">
        <v>8</v>
      </c>
      <c r="J22" t="n">
        <v>207.45</v>
      </c>
      <c r="K22" t="n">
        <v>52.44</v>
      </c>
      <c r="L22" t="n">
        <v>21</v>
      </c>
      <c r="M22" t="n">
        <v>6</v>
      </c>
      <c r="N22" t="n">
        <v>44</v>
      </c>
      <c r="O22" t="n">
        <v>25818.99</v>
      </c>
      <c r="P22" t="n">
        <v>200.33</v>
      </c>
      <c r="Q22" t="n">
        <v>576.15</v>
      </c>
      <c r="R22" t="n">
        <v>49.44</v>
      </c>
      <c r="S22" t="n">
        <v>44.12</v>
      </c>
      <c r="T22" t="n">
        <v>2360.79</v>
      </c>
      <c r="U22" t="n">
        <v>0.89</v>
      </c>
      <c r="V22" t="n">
        <v>0.88</v>
      </c>
      <c r="W22" t="n">
        <v>9.19</v>
      </c>
      <c r="X22" t="n">
        <v>0.14</v>
      </c>
      <c r="Y22" t="n">
        <v>2</v>
      </c>
      <c r="Z22" t="n">
        <v>10</v>
      </c>
      <c r="AA22" t="n">
        <v>321.8426942595234</v>
      </c>
      <c r="AB22" t="n">
        <v>440.359372983458</v>
      </c>
      <c r="AC22" t="n">
        <v>398.3320924741777</v>
      </c>
      <c r="AD22" t="n">
        <v>321842.6942595234</v>
      </c>
      <c r="AE22" t="n">
        <v>440359.372983458</v>
      </c>
      <c r="AF22" t="n">
        <v>1.155254343410471e-06</v>
      </c>
      <c r="AG22" t="n">
        <v>0.2852777777777777</v>
      </c>
      <c r="AH22" t="n">
        <v>398332.0924741777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4.8684</v>
      </c>
      <c r="E23" t="n">
        <v>20.54</v>
      </c>
      <c r="F23" t="n">
        <v>17.84</v>
      </c>
      <c r="G23" t="n">
        <v>133.77</v>
      </c>
      <c r="H23" t="n">
        <v>1.87</v>
      </c>
      <c r="I23" t="n">
        <v>8</v>
      </c>
      <c r="J23" t="n">
        <v>209.05</v>
      </c>
      <c r="K23" t="n">
        <v>52.44</v>
      </c>
      <c r="L23" t="n">
        <v>22</v>
      </c>
      <c r="M23" t="n">
        <v>1</v>
      </c>
      <c r="N23" t="n">
        <v>44.6</v>
      </c>
      <c r="O23" t="n">
        <v>26016.35</v>
      </c>
      <c r="P23" t="n">
        <v>198.65</v>
      </c>
      <c r="Q23" t="n">
        <v>576.1900000000001</v>
      </c>
      <c r="R23" t="n">
        <v>49.36</v>
      </c>
      <c r="S23" t="n">
        <v>44.12</v>
      </c>
      <c r="T23" t="n">
        <v>2321.08</v>
      </c>
      <c r="U23" t="n">
        <v>0.89</v>
      </c>
      <c r="V23" t="n">
        <v>0.88</v>
      </c>
      <c r="W23" t="n">
        <v>9.199999999999999</v>
      </c>
      <c r="X23" t="n">
        <v>0.14</v>
      </c>
      <c r="Y23" t="n">
        <v>2</v>
      </c>
      <c r="Z23" t="n">
        <v>10</v>
      </c>
      <c r="AA23" t="n">
        <v>320.0969712491737</v>
      </c>
      <c r="AB23" t="n">
        <v>437.9707977448338</v>
      </c>
      <c r="AC23" t="n">
        <v>396.1714795039413</v>
      </c>
      <c r="AD23" t="n">
        <v>320096.9712491737</v>
      </c>
      <c r="AE23" t="n">
        <v>437970.7977448337</v>
      </c>
      <c r="AF23" t="n">
        <v>1.154969657766456e-06</v>
      </c>
      <c r="AG23" t="n">
        <v>0.2852777777777777</v>
      </c>
      <c r="AH23" t="n">
        <v>396171.4795039413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4.8686</v>
      </c>
      <c r="E24" t="n">
        <v>20.54</v>
      </c>
      <c r="F24" t="n">
        <v>17.83</v>
      </c>
      <c r="G24" t="n">
        <v>133.76</v>
      </c>
      <c r="H24" t="n">
        <v>1.94</v>
      </c>
      <c r="I24" t="n">
        <v>8</v>
      </c>
      <c r="J24" t="n">
        <v>210.65</v>
      </c>
      <c r="K24" t="n">
        <v>52.44</v>
      </c>
      <c r="L24" t="n">
        <v>23</v>
      </c>
      <c r="M24" t="n">
        <v>0</v>
      </c>
      <c r="N24" t="n">
        <v>45.21</v>
      </c>
      <c r="O24" t="n">
        <v>26214.54</v>
      </c>
      <c r="P24" t="n">
        <v>199.83</v>
      </c>
      <c r="Q24" t="n">
        <v>576.1900000000001</v>
      </c>
      <c r="R24" t="n">
        <v>49.32</v>
      </c>
      <c r="S24" t="n">
        <v>44.12</v>
      </c>
      <c r="T24" t="n">
        <v>2299.37</v>
      </c>
      <c r="U24" t="n">
        <v>0.89</v>
      </c>
      <c r="V24" t="n">
        <v>0.88</v>
      </c>
      <c r="W24" t="n">
        <v>9.199999999999999</v>
      </c>
      <c r="X24" t="n">
        <v>0.14</v>
      </c>
      <c r="Y24" t="n">
        <v>2</v>
      </c>
      <c r="Z24" t="n">
        <v>10</v>
      </c>
      <c r="AA24" t="n">
        <v>321.3493860178559</v>
      </c>
      <c r="AB24" t="n">
        <v>439.6844068839848</v>
      </c>
      <c r="AC24" t="n">
        <v>397.7215441919174</v>
      </c>
      <c r="AD24" t="n">
        <v>321349.3860178559</v>
      </c>
      <c r="AE24" t="n">
        <v>439684.4068839848</v>
      </c>
      <c r="AF24" t="n">
        <v>1.155017105373792e-06</v>
      </c>
      <c r="AG24" t="n">
        <v>0.2852777777777777</v>
      </c>
      <c r="AH24" t="n">
        <v>397721.5441919174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4.7091</v>
      </c>
      <c r="E2" t="n">
        <v>21.24</v>
      </c>
      <c r="F2" t="n">
        <v>18.93</v>
      </c>
      <c r="G2" t="n">
        <v>19.25</v>
      </c>
      <c r="H2" t="n">
        <v>0.64</v>
      </c>
      <c r="I2" t="n">
        <v>59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55.31</v>
      </c>
      <c r="Q2" t="n">
        <v>577.4</v>
      </c>
      <c r="R2" t="n">
        <v>81.06999999999999</v>
      </c>
      <c r="S2" t="n">
        <v>44.12</v>
      </c>
      <c r="T2" t="n">
        <v>17920.25</v>
      </c>
      <c r="U2" t="n">
        <v>0.54</v>
      </c>
      <c r="V2" t="n">
        <v>0.83</v>
      </c>
      <c r="W2" t="n">
        <v>9.35</v>
      </c>
      <c r="X2" t="n">
        <v>1.23</v>
      </c>
      <c r="Y2" t="n">
        <v>2</v>
      </c>
      <c r="Z2" t="n">
        <v>10</v>
      </c>
      <c r="AA2" t="n">
        <v>109.4886568287124</v>
      </c>
      <c r="AB2" t="n">
        <v>149.8072105716143</v>
      </c>
      <c r="AC2" t="n">
        <v>135.5098206504408</v>
      </c>
      <c r="AD2" t="n">
        <v>109488.6568287124</v>
      </c>
      <c r="AE2" t="n">
        <v>149807.2105716143</v>
      </c>
      <c r="AF2" t="n">
        <v>1.435507819325736e-06</v>
      </c>
      <c r="AG2" t="n">
        <v>0.295</v>
      </c>
      <c r="AH2" t="n">
        <v>135509.8206504408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3.9739</v>
      </c>
      <c r="E2" t="n">
        <v>25.16</v>
      </c>
      <c r="F2" t="n">
        <v>20.42</v>
      </c>
      <c r="G2" t="n">
        <v>9.140000000000001</v>
      </c>
      <c r="H2" t="n">
        <v>0.18</v>
      </c>
      <c r="I2" t="n">
        <v>134</v>
      </c>
      <c r="J2" t="n">
        <v>98.70999999999999</v>
      </c>
      <c r="K2" t="n">
        <v>39.72</v>
      </c>
      <c r="L2" t="n">
        <v>1</v>
      </c>
      <c r="M2" t="n">
        <v>132</v>
      </c>
      <c r="N2" t="n">
        <v>12.99</v>
      </c>
      <c r="O2" t="n">
        <v>12407.75</v>
      </c>
      <c r="P2" t="n">
        <v>185.42</v>
      </c>
      <c r="Q2" t="n">
        <v>577.6799999999999</v>
      </c>
      <c r="R2" t="n">
        <v>129.2</v>
      </c>
      <c r="S2" t="n">
        <v>44.12</v>
      </c>
      <c r="T2" t="n">
        <v>41611.08</v>
      </c>
      <c r="U2" t="n">
        <v>0.34</v>
      </c>
      <c r="V2" t="n">
        <v>0.77</v>
      </c>
      <c r="W2" t="n">
        <v>9.4</v>
      </c>
      <c r="X2" t="n">
        <v>2.71</v>
      </c>
      <c r="Y2" t="n">
        <v>2</v>
      </c>
      <c r="Z2" t="n">
        <v>10</v>
      </c>
      <c r="AA2" t="n">
        <v>357.8243059886761</v>
      </c>
      <c r="AB2" t="n">
        <v>489.5910015479612</v>
      </c>
      <c r="AC2" t="n">
        <v>442.8651235055094</v>
      </c>
      <c r="AD2" t="n">
        <v>357824.3059886761</v>
      </c>
      <c r="AE2" t="n">
        <v>489591.0015479612</v>
      </c>
      <c r="AF2" t="n">
        <v>1.03829896849179e-06</v>
      </c>
      <c r="AG2" t="n">
        <v>0.3494444444444444</v>
      </c>
      <c r="AH2" t="n">
        <v>442865.1235055094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4.5065</v>
      </c>
      <c r="E3" t="n">
        <v>22.19</v>
      </c>
      <c r="F3" t="n">
        <v>18.93</v>
      </c>
      <c r="G3" t="n">
        <v>18.32</v>
      </c>
      <c r="H3" t="n">
        <v>0.35</v>
      </c>
      <c r="I3" t="n">
        <v>62</v>
      </c>
      <c r="J3" t="n">
        <v>99.95</v>
      </c>
      <c r="K3" t="n">
        <v>39.72</v>
      </c>
      <c r="L3" t="n">
        <v>2</v>
      </c>
      <c r="M3" t="n">
        <v>60</v>
      </c>
      <c r="N3" t="n">
        <v>13.24</v>
      </c>
      <c r="O3" t="n">
        <v>12561.45</v>
      </c>
      <c r="P3" t="n">
        <v>168.18</v>
      </c>
      <c r="Q3" t="n">
        <v>576.95</v>
      </c>
      <c r="R3" t="n">
        <v>83.65000000000001</v>
      </c>
      <c r="S3" t="n">
        <v>44.12</v>
      </c>
      <c r="T3" t="n">
        <v>19192.2</v>
      </c>
      <c r="U3" t="n">
        <v>0.53</v>
      </c>
      <c r="V3" t="n">
        <v>0.83</v>
      </c>
      <c r="W3" t="n">
        <v>9.27</v>
      </c>
      <c r="X3" t="n">
        <v>1.23</v>
      </c>
      <c r="Y3" t="n">
        <v>2</v>
      </c>
      <c r="Z3" t="n">
        <v>10</v>
      </c>
      <c r="AA3" t="n">
        <v>288.3970781091459</v>
      </c>
      <c r="AB3" t="n">
        <v>394.5976054500636</v>
      </c>
      <c r="AC3" t="n">
        <v>356.9377638071263</v>
      </c>
      <c r="AD3" t="n">
        <v>288397.0781091459</v>
      </c>
      <c r="AE3" t="n">
        <v>394597.6054500635</v>
      </c>
      <c r="AF3" t="n">
        <v>1.177456478901897e-06</v>
      </c>
      <c r="AG3" t="n">
        <v>0.3081944444444444</v>
      </c>
      <c r="AH3" t="n">
        <v>356937.7638071263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4.6961</v>
      </c>
      <c r="E4" t="n">
        <v>21.29</v>
      </c>
      <c r="F4" t="n">
        <v>18.48</v>
      </c>
      <c r="G4" t="n">
        <v>27.73</v>
      </c>
      <c r="H4" t="n">
        <v>0.52</v>
      </c>
      <c r="I4" t="n">
        <v>40</v>
      </c>
      <c r="J4" t="n">
        <v>101.2</v>
      </c>
      <c r="K4" t="n">
        <v>39.72</v>
      </c>
      <c r="L4" t="n">
        <v>3</v>
      </c>
      <c r="M4" t="n">
        <v>38</v>
      </c>
      <c r="N4" t="n">
        <v>13.49</v>
      </c>
      <c r="O4" t="n">
        <v>12715.54</v>
      </c>
      <c r="P4" t="n">
        <v>160.19</v>
      </c>
      <c r="Q4" t="n">
        <v>576.63</v>
      </c>
      <c r="R4" t="n">
        <v>69.69</v>
      </c>
      <c r="S4" t="n">
        <v>44.12</v>
      </c>
      <c r="T4" t="n">
        <v>12325.34</v>
      </c>
      <c r="U4" t="n">
        <v>0.63</v>
      </c>
      <c r="V4" t="n">
        <v>0.85</v>
      </c>
      <c r="W4" t="n">
        <v>9.24</v>
      </c>
      <c r="X4" t="n">
        <v>0.79</v>
      </c>
      <c r="Y4" t="n">
        <v>2</v>
      </c>
      <c r="Z4" t="n">
        <v>10</v>
      </c>
      <c r="AA4" t="n">
        <v>265.6727084940428</v>
      </c>
      <c r="AB4" t="n">
        <v>363.5051204142471</v>
      </c>
      <c r="AC4" t="n">
        <v>328.8127019045513</v>
      </c>
      <c r="AD4" t="n">
        <v>265672.7084940428</v>
      </c>
      <c r="AE4" t="n">
        <v>363505.1204142471</v>
      </c>
      <c r="AF4" t="n">
        <v>1.226995089442184e-06</v>
      </c>
      <c r="AG4" t="n">
        <v>0.2956944444444444</v>
      </c>
      <c r="AH4" t="n">
        <v>328812.7019045512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4.8011</v>
      </c>
      <c r="E5" t="n">
        <v>20.83</v>
      </c>
      <c r="F5" t="n">
        <v>18.24</v>
      </c>
      <c r="G5" t="n">
        <v>37.75</v>
      </c>
      <c r="H5" t="n">
        <v>0.6899999999999999</v>
      </c>
      <c r="I5" t="n">
        <v>29</v>
      </c>
      <c r="J5" t="n">
        <v>102.45</v>
      </c>
      <c r="K5" t="n">
        <v>39.72</v>
      </c>
      <c r="L5" t="n">
        <v>4</v>
      </c>
      <c r="M5" t="n">
        <v>27</v>
      </c>
      <c r="N5" t="n">
        <v>13.74</v>
      </c>
      <c r="O5" t="n">
        <v>12870.03</v>
      </c>
      <c r="P5" t="n">
        <v>154.06</v>
      </c>
      <c r="Q5" t="n">
        <v>576.25</v>
      </c>
      <c r="R5" t="n">
        <v>61.88</v>
      </c>
      <c r="S5" t="n">
        <v>44.12</v>
      </c>
      <c r="T5" t="n">
        <v>8475.620000000001</v>
      </c>
      <c r="U5" t="n">
        <v>0.71</v>
      </c>
      <c r="V5" t="n">
        <v>0.86</v>
      </c>
      <c r="W5" t="n">
        <v>9.23</v>
      </c>
      <c r="X5" t="n">
        <v>0.55</v>
      </c>
      <c r="Y5" t="n">
        <v>2</v>
      </c>
      <c r="Z5" t="n">
        <v>10</v>
      </c>
      <c r="AA5" t="n">
        <v>251.9655633797335</v>
      </c>
      <c r="AB5" t="n">
        <v>344.7503997521226</v>
      </c>
      <c r="AC5" t="n">
        <v>311.8479054601079</v>
      </c>
      <c r="AD5" t="n">
        <v>251965.5633797335</v>
      </c>
      <c r="AE5" t="n">
        <v>344750.3997521226</v>
      </c>
      <c r="AF5" t="n">
        <v>1.25442944654519e-06</v>
      </c>
      <c r="AG5" t="n">
        <v>0.2893055555555555</v>
      </c>
      <c r="AH5" t="n">
        <v>311847.9054601079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4.8546</v>
      </c>
      <c r="E6" t="n">
        <v>20.6</v>
      </c>
      <c r="F6" t="n">
        <v>18.14</v>
      </c>
      <c r="G6" t="n">
        <v>47.32</v>
      </c>
      <c r="H6" t="n">
        <v>0.85</v>
      </c>
      <c r="I6" t="n">
        <v>23</v>
      </c>
      <c r="J6" t="n">
        <v>103.71</v>
      </c>
      <c r="K6" t="n">
        <v>39.72</v>
      </c>
      <c r="L6" t="n">
        <v>5</v>
      </c>
      <c r="M6" t="n">
        <v>21</v>
      </c>
      <c r="N6" t="n">
        <v>14</v>
      </c>
      <c r="O6" t="n">
        <v>13024.91</v>
      </c>
      <c r="P6" t="n">
        <v>148.8</v>
      </c>
      <c r="Q6" t="n">
        <v>576.36</v>
      </c>
      <c r="R6" t="n">
        <v>58.95</v>
      </c>
      <c r="S6" t="n">
        <v>44.12</v>
      </c>
      <c r="T6" t="n">
        <v>7041.07</v>
      </c>
      <c r="U6" t="n">
        <v>0.75</v>
      </c>
      <c r="V6" t="n">
        <v>0.87</v>
      </c>
      <c r="W6" t="n">
        <v>9.210000000000001</v>
      </c>
      <c r="X6" t="n">
        <v>0.44</v>
      </c>
      <c r="Y6" t="n">
        <v>2</v>
      </c>
      <c r="Z6" t="n">
        <v>10</v>
      </c>
      <c r="AA6" t="n">
        <v>242.9046258457623</v>
      </c>
      <c r="AB6" t="n">
        <v>332.3528252777976</v>
      </c>
      <c r="AC6" t="n">
        <v>300.6335380935035</v>
      </c>
      <c r="AD6" t="n">
        <v>242904.6258457623</v>
      </c>
      <c r="AE6" t="n">
        <v>332352.8252777976</v>
      </c>
      <c r="AF6" t="n">
        <v>1.268407904688151e-06</v>
      </c>
      <c r="AG6" t="n">
        <v>0.2861111111111111</v>
      </c>
      <c r="AH6" t="n">
        <v>300633.5380935035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4.8937</v>
      </c>
      <c r="E7" t="n">
        <v>20.43</v>
      </c>
      <c r="F7" t="n">
        <v>18.06</v>
      </c>
      <c r="G7" t="n">
        <v>57.02</v>
      </c>
      <c r="H7" t="n">
        <v>1.01</v>
      </c>
      <c r="I7" t="n">
        <v>19</v>
      </c>
      <c r="J7" t="n">
        <v>104.97</v>
      </c>
      <c r="K7" t="n">
        <v>39.72</v>
      </c>
      <c r="L7" t="n">
        <v>6</v>
      </c>
      <c r="M7" t="n">
        <v>17</v>
      </c>
      <c r="N7" t="n">
        <v>14.25</v>
      </c>
      <c r="O7" t="n">
        <v>13180.19</v>
      </c>
      <c r="P7" t="n">
        <v>143.16</v>
      </c>
      <c r="Q7" t="n">
        <v>576.22</v>
      </c>
      <c r="R7" t="n">
        <v>56.38</v>
      </c>
      <c r="S7" t="n">
        <v>44.12</v>
      </c>
      <c r="T7" t="n">
        <v>5776.14</v>
      </c>
      <c r="U7" t="n">
        <v>0.78</v>
      </c>
      <c r="V7" t="n">
        <v>0.87</v>
      </c>
      <c r="W7" t="n">
        <v>9.210000000000001</v>
      </c>
      <c r="X7" t="n">
        <v>0.36</v>
      </c>
      <c r="Y7" t="n">
        <v>2</v>
      </c>
      <c r="Z7" t="n">
        <v>10</v>
      </c>
      <c r="AA7" t="n">
        <v>234.3828125307627</v>
      </c>
      <c r="AB7" t="n">
        <v>320.6929043443513</v>
      </c>
      <c r="AC7" t="n">
        <v>290.0864236491396</v>
      </c>
      <c r="AD7" t="n">
        <v>234382.8125307627</v>
      </c>
      <c r="AE7" t="n">
        <v>320692.9043443513</v>
      </c>
      <c r="AF7" t="n">
        <v>1.278623936714127e-06</v>
      </c>
      <c r="AG7" t="n">
        <v>0.28375</v>
      </c>
      <c r="AH7" t="n">
        <v>290086.4236491396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4.9194</v>
      </c>
      <c r="E8" t="n">
        <v>20.33</v>
      </c>
      <c r="F8" t="n">
        <v>18.01</v>
      </c>
      <c r="G8" t="n">
        <v>67.54000000000001</v>
      </c>
      <c r="H8" t="n">
        <v>1.16</v>
      </c>
      <c r="I8" t="n">
        <v>16</v>
      </c>
      <c r="J8" t="n">
        <v>106.23</v>
      </c>
      <c r="K8" t="n">
        <v>39.72</v>
      </c>
      <c r="L8" t="n">
        <v>7</v>
      </c>
      <c r="M8" t="n">
        <v>14</v>
      </c>
      <c r="N8" t="n">
        <v>14.52</v>
      </c>
      <c r="O8" t="n">
        <v>13335.87</v>
      </c>
      <c r="P8" t="n">
        <v>137.87</v>
      </c>
      <c r="Q8" t="n">
        <v>576.39</v>
      </c>
      <c r="R8" t="n">
        <v>55.06</v>
      </c>
      <c r="S8" t="n">
        <v>44.12</v>
      </c>
      <c r="T8" t="n">
        <v>5129.26</v>
      </c>
      <c r="U8" t="n">
        <v>0.8</v>
      </c>
      <c r="V8" t="n">
        <v>0.87</v>
      </c>
      <c r="W8" t="n">
        <v>9.199999999999999</v>
      </c>
      <c r="X8" t="n">
        <v>0.32</v>
      </c>
      <c r="Y8" t="n">
        <v>2</v>
      </c>
      <c r="Z8" t="n">
        <v>10</v>
      </c>
      <c r="AA8" t="n">
        <v>227.115045414092</v>
      </c>
      <c r="AB8" t="n">
        <v>310.7488247440712</v>
      </c>
      <c r="AC8" t="n">
        <v>281.0913930493039</v>
      </c>
      <c r="AD8" t="n">
        <v>227115.045414092</v>
      </c>
      <c r="AE8" t="n">
        <v>310748.8247440712</v>
      </c>
      <c r="AF8" t="n">
        <v>1.285338822214578e-06</v>
      </c>
      <c r="AG8" t="n">
        <v>0.2823611111111111</v>
      </c>
      <c r="AH8" t="n">
        <v>281091.3930493038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4.941</v>
      </c>
      <c r="E9" t="n">
        <v>20.24</v>
      </c>
      <c r="F9" t="n">
        <v>17.96</v>
      </c>
      <c r="G9" t="n">
        <v>76.98</v>
      </c>
      <c r="H9" t="n">
        <v>1.31</v>
      </c>
      <c r="I9" t="n">
        <v>14</v>
      </c>
      <c r="J9" t="n">
        <v>107.5</v>
      </c>
      <c r="K9" t="n">
        <v>39.72</v>
      </c>
      <c r="L9" t="n">
        <v>8</v>
      </c>
      <c r="M9" t="n">
        <v>1</v>
      </c>
      <c r="N9" t="n">
        <v>14.78</v>
      </c>
      <c r="O9" t="n">
        <v>13491.96</v>
      </c>
      <c r="P9" t="n">
        <v>135.92</v>
      </c>
      <c r="Q9" t="n">
        <v>576.4400000000001</v>
      </c>
      <c r="R9" t="n">
        <v>53.07</v>
      </c>
      <c r="S9" t="n">
        <v>44.12</v>
      </c>
      <c r="T9" t="n">
        <v>4143.63</v>
      </c>
      <c r="U9" t="n">
        <v>0.83</v>
      </c>
      <c r="V9" t="n">
        <v>0.88</v>
      </c>
      <c r="W9" t="n">
        <v>9.210000000000001</v>
      </c>
      <c r="X9" t="n">
        <v>0.27</v>
      </c>
      <c r="Y9" t="n">
        <v>2</v>
      </c>
      <c r="Z9" t="n">
        <v>10</v>
      </c>
      <c r="AA9" t="n">
        <v>223.7822612768537</v>
      </c>
      <c r="AB9" t="n">
        <v>306.1887624554449</v>
      </c>
      <c r="AC9" t="n">
        <v>276.966536705415</v>
      </c>
      <c r="AD9" t="n">
        <v>223782.2612768537</v>
      </c>
      <c r="AE9" t="n">
        <v>306188.7624554449</v>
      </c>
      <c r="AF9" t="n">
        <v>1.290982461390053e-06</v>
      </c>
      <c r="AG9" t="n">
        <v>0.2811111111111111</v>
      </c>
      <c r="AH9" t="n">
        <v>276966.5367054149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4.941</v>
      </c>
      <c r="E10" t="n">
        <v>20.24</v>
      </c>
      <c r="F10" t="n">
        <v>17.96</v>
      </c>
      <c r="G10" t="n">
        <v>76.98</v>
      </c>
      <c r="H10" t="n">
        <v>1.46</v>
      </c>
      <c r="I10" t="n">
        <v>14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137.33</v>
      </c>
      <c r="Q10" t="n">
        <v>576.42</v>
      </c>
      <c r="R10" t="n">
        <v>53.01</v>
      </c>
      <c r="S10" t="n">
        <v>44.12</v>
      </c>
      <c r="T10" t="n">
        <v>4115.69</v>
      </c>
      <c r="U10" t="n">
        <v>0.83</v>
      </c>
      <c r="V10" t="n">
        <v>0.88</v>
      </c>
      <c r="W10" t="n">
        <v>9.220000000000001</v>
      </c>
      <c r="X10" t="n">
        <v>0.27</v>
      </c>
      <c r="Y10" t="n">
        <v>2</v>
      </c>
      <c r="Z10" t="n">
        <v>10</v>
      </c>
      <c r="AA10" t="n">
        <v>225.3352184878255</v>
      </c>
      <c r="AB10" t="n">
        <v>308.3135870231322</v>
      </c>
      <c r="AC10" t="n">
        <v>278.8885709985729</v>
      </c>
      <c r="AD10" t="n">
        <v>225335.2184878255</v>
      </c>
      <c r="AE10" t="n">
        <v>308313.5870231322</v>
      </c>
      <c r="AF10" t="n">
        <v>1.290982461390053e-06</v>
      </c>
      <c r="AG10" t="n">
        <v>0.2811111111111111</v>
      </c>
      <c r="AH10" t="n">
        <v>278888.5709985729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3.6749</v>
      </c>
      <c r="E2" t="n">
        <v>27.21</v>
      </c>
      <c r="F2" t="n">
        <v>20.96</v>
      </c>
      <c r="G2" t="n">
        <v>7.81</v>
      </c>
      <c r="H2" t="n">
        <v>0.14</v>
      </c>
      <c r="I2" t="n">
        <v>161</v>
      </c>
      <c r="J2" t="n">
        <v>124.63</v>
      </c>
      <c r="K2" t="n">
        <v>45</v>
      </c>
      <c r="L2" t="n">
        <v>1</v>
      </c>
      <c r="M2" t="n">
        <v>159</v>
      </c>
      <c r="N2" t="n">
        <v>18.64</v>
      </c>
      <c r="O2" t="n">
        <v>15605.44</v>
      </c>
      <c r="P2" t="n">
        <v>223.23</v>
      </c>
      <c r="Q2" t="n">
        <v>578.01</v>
      </c>
      <c r="R2" t="n">
        <v>146.28</v>
      </c>
      <c r="S2" t="n">
        <v>44.12</v>
      </c>
      <c r="T2" t="n">
        <v>50012.82</v>
      </c>
      <c r="U2" t="n">
        <v>0.3</v>
      </c>
      <c r="V2" t="n">
        <v>0.75</v>
      </c>
      <c r="W2" t="n">
        <v>9.44</v>
      </c>
      <c r="X2" t="n">
        <v>3.25</v>
      </c>
      <c r="Y2" t="n">
        <v>2</v>
      </c>
      <c r="Z2" t="n">
        <v>10</v>
      </c>
      <c r="AA2" t="n">
        <v>459.5549222172075</v>
      </c>
      <c r="AB2" t="n">
        <v>628.7833187098762</v>
      </c>
      <c r="AC2" t="n">
        <v>568.7731212751353</v>
      </c>
      <c r="AD2" t="n">
        <v>459554.9222172076</v>
      </c>
      <c r="AE2" t="n">
        <v>628783.3187098762</v>
      </c>
      <c r="AF2" t="n">
        <v>9.244440365295895e-07</v>
      </c>
      <c r="AG2" t="n">
        <v>0.3779166666666667</v>
      </c>
      <c r="AH2" t="n">
        <v>568773.1212751353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4.3174</v>
      </c>
      <c r="E3" t="n">
        <v>23.16</v>
      </c>
      <c r="F3" t="n">
        <v>19.16</v>
      </c>
      <c r="G3" t="n">
        <v>15.75</v>
      </c>
      <c r="H3" t="n">
        <v>0.28</v>
      </c>
      <c r="I3" t="n">
        <v>73</v>
      </c>
      <c r="J3" t="n">
        <v>125.95</v>
      </c>
      <c r="K3" t="n">
        <v>45</v>
      </c>
      <c r="L3" t="n">
        <v>2</v>
      </c>
      <c r="M3" t="n">
        <v>71</v>
      </c>
      <c r="N3" t="n">
        <v>18.95</v>
      </c>
      <c r="O3" t="n">
        <v>15767.7</v>
      </c>
      <c r="P3" t="n">
        <v>201.43</v>
      </c>
      <c r="Q3" t="n">
        <v>576.79</v>
      </c>
      <c r="R3" t="n">
        <v>90.31</v>
      </c>
      <c r="S3" t="n">
        <v>44.12</v>
      </c>
      <c r="T3" t="n">
        <v>22468.09</v>
      </c>
      <c r="U3" t="n">
        <v>0.49</v>
      </c>
      <c r="V3" t="n">
        <v>0.82</v>
      </c>
      <c r="W3" t="n">
        <v>9.300000000000001</v>
      </c>
      <c r="X3" t="n">
        <v>1.46</v>
      </c>
      <c r="Y3" t="n">
        <v>2</v>
      </c>
      <c r="Z3" t="n">
        <v>10</v>
      </c>
      <c r="AA3" t="n">
        <v>354.708151984593</v>
      </c>
      <c r="AB3" t="n">
        <v>485.3273421645626</v>
      </c>
      <c r="AC3" t="n">
        <v>439.0083817895788</v>
      </c>
      <c r="AD3" t="n">
        <v>354708.151984593</v>
      </c>
      <c r="AE3" t="n">
        <v>485327.3421645626</v>
      </c>
      <c r="AF3" t="n">
        <v>1.086068922504789e-06</v>
      </c>
      <c r="AG3" t="n">
        <v>0.3216666666666667</v>
      </c>
      <c r="AH3" t="n">
        <v>439008.3817895788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4.5597</v>
      </c>
      <c r="E4" t="n">
        <v>21.93</v>
      </c>
      <c r="F4" t="n">
        <v>18.6</v>
      </c>
      <c r="G4" t="n">
        <v>23.74</v>
      </c>
      <c r="H4" t="n">
        <v>0.42</v>
      </c>
      <c r="I4" t="n">
        <v>47</v>
      </c>
      <c r="J4" t="n">
        <v>127.27</v>
      </c>
      <c r="K4" t="n">
        <v>45</v>
      </c>
      <c r="L4" t="n">
        <v>3</v>
      </c>
      <c r="M4" t="n">
        <v>45</v>
      </c>
      <c r="N4" t="n">
        <v>19.27</v>
      </c>
      <c r="O4" t="n">
        <v>15930.42</v>
      </c>
      <c r="P4" t="n">
        <v>192.56</v>
      </c>
      <c r="Q4" t="n">
        <v>576.6799999999999</v>
      </c>
      <c r="R4" t="n">
        <v>72.94</v>
      </c>
      <c r="S4" t="n">
        <v>44.12</v>
      </c>
      <c r="T4" t="n">
        <v>13912.32</v>
      </c>
      <c r="U4" t="n">
        <v>0.6</v>
      </c>
      <c r="V4" t="n">
        <v>0.85</v>
      </c>
      <c r="W4" t="n">
        <v>9.26</v>
      </c>
      <c r="X4" t="n">
        <v>0.9</v>
      </c>
      <c r="Y4" t="n">
        <v>2</v>
      </c>
      <c r="Z4" t="n">
        <v>10</v>
      </c>
      <c r="AA4" t="n">
        <v>322.6430424678864</v>
      </c>
      <c r="AB4" t="n">
        <v>441.454444711011</v>
      </c>
      <c r="AC4" t="n">
        <v>399.322652092996</v>
      </c>
      <c r="AD4" t="n">
        <v>322643.0424678864</v>
      </c>
      <c r="AE4" t="n">
        <v>441454.444711011</v>
      </c>
      <c r="AF4" t="n">
        <v>1.147021000126254e-06</v>
      </c>
      <c r="AG4" t="n">
        <v>0.3045833333333333</v>
      </c>
      <c r="AH4" t="n">
        <v>399322.6520929959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4.672</v>
      </c>
      <c r="E5" t="n">
        <v>21.4</v>
      </c>
      <c r="F5" t="n">
        <v>18.38</v>
      </c>
      <c r="G5" t="n">
        <v>31.5</v>
      </c>
      <c r="H5" t="n">
        <v>0.55</v>
      </c>
      <c r="I5" t="n">
        <v>35</v>
      </c>
      <c r="J5" t="n">
        <v>128.59</v>
      </c>
      <c r="K5" t="n">
        <v>45</v>
      </c>
      <c r="L5" t="n">
        <v>4</v>
      </c>
      <c r="M5" t="n">
        <v>33</v>
      </c>
      <c r="N5" t="n">
        <v>19.59</v>
      </c>
      <c r="O5" t="n">
        <v>16093.6</v>
      </c>
      <c r="P5" t="n">
        <v>187.26</v>
      </c>
      <c r="Q5" t="n">
        <v>576.45</v>
      </c>
      <c r="R5" t="n">
        <v>66.22</v>
      </c>
      <c r="S5" t="n">
        <v>44.12</v>
      </c>
      <c r="T5" t="n">
        <v>10615.99</v>
      </c>
      <c r="U5" t="n">
        <v>0.67</v>
      </c>
      <c r="V5" t="n">
        <v>0.86</v>
      </c>
      <c r="W5" t="n">
        <v>9.24</v>
      </c>
      <c r="X5" t="n">
        <v>0.68</v>
      </c>
      <c r="Y5" t="n">
        <v>2</v>
      </c>
      <c r="Z5" t="n">
        <v>10</v>
      </c>
      <c r="AA5" t="n">
        <v>307.7117977332784</v>
      </c>
      <c r="AB5" t="n">
        <v>421.0248569450928</v>
      </c>
      <c r="AC5" t="n">
        <v>380.8428355103504</v>
      </c>
      <c r="AD5" t="n">
        <v>307711.7977332784</v>
      </c>
      <c r="AE5" t="n">
        <v>421024.8569450928</v>
      </c>
      <c r="AF5" t="n">
        <v>1.175270766188533e-06</v>
      </c>
      <c r="AG5" t="n">
        <v>0.2972222222222222</v>
      </c>
      <c r="AH5" t="n">
        <v>380842.8355103504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4.7428</v>
      </c>
      <c r="E6" t="n">
        <v>21.08</v>
      </c>
      <c r="F6" t="n">
        <v>18.24</v>
      </c>
      <c r="G6" t="n">
        <v>39.08</v>
      </c>
      <c r="H6" t="n">
        <v>0.68</v>
      </c>
      <c r="I6" t="n">
        <v>28</v>
      </c>
      <c r="J6" t="n">
        <v>129.92</v>
      </c>
      <c r="K6" t="n">
        <v>45</v>
      </c>
      <c r="L6" t="n">
        <v>5</v>
      </c>
      <c r="M6" t="n">
        <v>26</v>
      </c>
      <c r="N6" t="n">
        <v>19.92</v>
      </c>
      <c r="O6" t="n">
        <v>16257.24</v>
      </c>
      <c r="P6" t="n">
        <v>182.53</v>
      </c>
      <c r="Q6" t="n">
        <v>576.38</v>
      </c>
      <c r="R6" t="n">
        <v>61.79</v>
      </c>
      <c r="S6" t="n">
        <v>44.12</v>
      </c>
      <c r="T6" t="n">
        <v>8435.85</v>
      </c>
      <c r="U6" t="n">
        <v>0.71</v>
      </c>
      <c r="V6" t="n">
        <v>0.86</v>
      </c>
      <c r="W6" t="n">
        <v>9.23</v>
      </c>
      <c r="X6" t="n">
        <v>0.54</v>
      </c>
      <c r="Y6" t="n">
        <v>2</v>
      </c>
      <c r="Z6" t="n">
        <v>10</v>
      </c>
      <c r="AA6" t="n">
        <v>297.0624465965519</v>
      </c>
      <c r="AB6" t="n">
        <v>406.4539449036096</v>
      </c>
      <c r="AC6" t="n">
        <v>367.6625508637028</v>
      </c>
      <c r="AD6" t="n">
        <v>297062.4465965519</v>
      </c>
      <c r="AE6" t="n">
        <v>406453.9449036096</v>
      </c>
      <c r="AF6" t="n">
        <v>1.193080948176151e-06</v>
      </c>
      <c r="AG6" t="n">
        <v>0.2927777777777777</v>
      </c>
      <c r="AH6" t="n">
        <v>367662.5508637028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4.7942</v>
      </c>
      <c r="E7" t="n">
        <v>20.86</v>
      </c>
      <c r="F7" t="n">
        <v>18.14</v>
      </c>
      <c r="G7" t="n">
        <v>47.32</v>
      </c>
      <c r="H7" t="n">
        <v>0.8100000000000001</v>
      </c>
      <c r="I7" t="n">
        <v>23</v>
      </c>
      <c r="J7" t="n">
        <v>131.25</v>
      </c>
      <c r="K7" t="n">
        <v>45</v>
      </c>
      <c r="L7" t="n">
        <v>6</v>
      </c>
      <c r="M7" t="n">
        <v>21</v>
      </c>
      <c r="N7" t="n">
        <v>20.25</v>
      </c>
      <c r="O7" t="n">
        <v>16421.36</v>
      </c>
      <c r="P7" t="n">
        <v>178.58</v>
      </c>
      <c r="Q7" t="n">
        <v>576.34</v>
      </c>
      <c r="R7" t="n">
        <v>59.01</v>
      </c>
      <c r="S7" t="n">
        <v>44.12</v>
      </c>
      <c r="T7" t="n">
        <v>7069.37</v>
      </c>
      <c r="U7" t="n">
        <v>0.75</v>
      </c>
      <c r="V7" t="n">
        <v>0.87</v>
      </c>
      <c r="W7" t="n">
        <v>9.210000000000001</v>
      </c>
      <c r="X7" t="n">
        <v>0.44</v>
      </c>
      <c r="Y7" t="n">
        <v>2</v>
      </c>
      <c r="Z7" t="n">
        <v>10</v>
      </c>
      <c r="AA7" t="n">
        <v>288.950240144748</v>
      </c>
      <c r="AB7" t="n">
        <v>395.3544661509611</v>
      </c>
      <c r="AC7" t="n">
        <v>357.6223907849908</v>
      </c>
      <c r="AD7" t="n">
        <v>288950.2401447479</v>
      </c>
      <c r="AE7" t="n">
        <v>395354.4661509611</v>
      </c>
      <c r="AF7" t="n">
        <v>1.206010939054167e-06</v>
      </c>
      <c r="AG7" t="n">
        <v>0.2897222222222222</v>
      </c>
      <c r="AH7" t="n">
        <v>357622.3907849908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4.839</v>
      </c>
      <c r="E8" t="n">
        <v>20.67</v>
      </c>
      <c r="F8" t="n">
        <v>18.05</v>
      </c>
      <c r="G8" t="n">
        <v>56.99</v>
      </c>
      <c r="H8" t="n">
        <v>0.93</v>
      </c>
      <c r="I8" t="n">
        <v>19</v>
      </c>
      <c r="J8" t="n">
        <v>132.58</v>
      </c>
      <c r="K8" t="n">
        <v>45</v>
      </c>
      <c r="L8" t="n">
        <v>7</v>
      </c>
      <c r="M8" t="n">
        <v>17</v>
      </c>
      <c r="N8" t="n">
        <v>20.59</v>
      </c>
      <c r="O8" t="n">
        <v>16585.95</v>
      </c>
      <c r="P8" t="n">
        <v>174.52</v>
      </c>
      <c r="Q8" t="n">
        <v>576.3200000000001</v>
      </c>
      <c r="R8" t="n">
        <v>56.06</v>
      </c>
      <c r="S8" t="n">
        <v>44.12</v>
      </c>
      <c r="T8" t="n">
        <v>5614.75</v>
      </c>
      <c r="U8" t="n">
        <v>0.79</v>
      </c>
      <c r="V8" t="n">
        <v>0.87</v>
      </c>
      <c r="W8" t="n">
        <v>9.210000000000001</v>
      </c>
      <c r="X8" t="n">
        <v>0.35</v>
      </c>
      <c r="Y8" t="n">
        <v>2</v>
      </c>
      <c r="Z8" t="n">
        <v>10</v>
      </c>
      <c r="AA8" t="n">
        <v>281.313064361471</v>
      </c>
      <c r="AB8" t="n">
        <v>384.9049453158651</v>
      </c>
      <c r="AC8" t="n">
        <v>348.1701575524017</v>
      </c>
      <c r="AD8" t="n">
        <v>281313.064361471</v>
      </c>
      <c r="AE8" t="n">
        <v>384904.945315865</v>
      </c>
      <c r="AF8" t="n">
        <v>1.217280658729947e-06</v>
      </c>
      <c r="AG8" t="n">
        <v>0.2870833333333334</v>
      </c>
      <c r="AH8" t="n">
        <v>348170.1575524018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4.8584</v>
      </c>
      <c r="E9" t="n">
        <v>20.58</v>
      </c>
      <c r="F9" t="n">
        <v>18.02</v>
      </c>
      <c r="G9" t="n">
        <v>63.59</v>
      </c>
      <c r="H9" t="n">
        <v>1.06</v>
      </c>
      <c r="I9" t="n">
        <v>17</v>
      </c>
      <c r="J9" t="n">
        <v>133.92</v>
      </c>
      <c r="K9" t="n">
        <v>45</v>
      </c>
      <c r="L9" t="n">
        <v>8</v>
      </c>
      <c r="M9" t="n">
        <v>15</v>
      </c>
      <c r="N9" t="n">
        <v>20.93</v>
      </c>
      <c r="O9" t="n">
        <v>16751.02</v>
      </c>
      <c r="P9" t="n">
        <v>170.78</v>
      </c>
      <c r="Q9" t="n">
        <v>576.22</v>
      </c>
      <c r="R9" t="n">
        <v>55.29</v>
      </c>
      <c r="S9" t="n">
        <v>44.12</v>
      </c>
      <c r="T9" t="n">
        <v>5240.24</v>
      </c>
      <c r="U9" t="n">
        <v>0.8</v>
      </c>
      <c r="V9" t="n">
        <v>0.87</v>
      </c>
      <c r="W9" t="n">
        <v>9.199999999999999</v>
      </c>
      <c r="X9" t="n">
        <v>0.32</v>
      </c>
      <c r="Y9" t="n">
        <v>2</v>
      </c>
      <c r="Z9" t="n">
        <v>10</v>
      </c>
      <c r="AA9" t="n">
        <v>275.8701399700914</v>
      </c>
      <c r="AB9" t="n">
        <v>377.4576960387025</v>
      </c>
      <c r="AC9" t="n">
        <v>341.4336632939716</v>
      </c>
      <c r="AD9" t="n">
        <v>275870.1399700914</v>
      </c>
      <c r="AE9" t="n">
        <v>377457.6960387025</v>
      </c>
      <c r="AF9" t="n">
        <v>1.222160849839548e-06</v>
      </c>
      <c r="AG9" t="n">
        <v>0.2858333333333333</v>
      </c>
      <c r="AH9" t="n">
        <v>341433.6632939716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4.8806</v>
      </c>
      <c r="E10" t="n">
        <v>20.49</v>
      </c>
      <c r="F10" t="n">
        <v>17.97</v>
      </c>
      <c r="G10" t="n">
        <v>71.90000000000001</v>
      </c>
      <c r="H10" t="n">
        <v>1.18</v>
      </c>
      <c r="I10" t="n">
        <v>15</v>
      </c>
      <c r="J10" t="n">
        <v>135.27</v>
      </c>
      <c r="K10" t="n">
        <v>45</v>
      </c>
      <c r="L10" t="n">
        <v>9</v>
      </c>
      <c r="M10" t="n">
        <v>13</v>
      </c>
      <c r="N10" t="n">
        <v>21.27</v>
      </c>
      <c r="O10" t="n">
        <v>16916.71</v>
      </c>
      <c r="P10" t="n">
        <v>166.92</v>
      </c>
      <c r="Q10" t="n">
        <v>576.25</v>
      </c>
      <c r="R10" t="n">
        <v>53.62</v>
      </c>
      <c r="S10" t="n">
        <v>44.12</v>
      </c>
      <c r="T10" t="n">
        <v>4414.87</v>
      </c>
      <c r="U10" t="n">
        <v>0.82</v>
      </c>
      <c r="V10" t="n">
        <v>0.88</v>
      </c>
      <c r="W10" t="n">
        <v>9.210000000000001</v>
      </c>
      <c r="X10" t="n">
        <v>0.28</v>
      </c>
      <c r="Y10" t="n">
        <v>2</v>
      </c>
      <c r="Z10" t="n">
        <v>10</v>
      </c>
      <c r="AA10" t="n">
        <v>270.0923159910384</v>
      </c>
      <c r="AB10" t="n">
        <v>369.5522223709582</v>
      </c>
      <c r="AC10" t="n">
        <v>334.2826769376748</v>
      </c>
      <c r="AD10" t="n">
        <v>270092.3159910384</v>
      </c>
      <c r="AE10" t="n">
        <v>369552.2223709582</v>
      </c>
      <c r="AF10" t="n">
        <v>1.227745398428886e-06</v>
      </c>
      <c r="AG10" t="n">
        <v>0.2845833333333333</v>
      </c>
      <c r="AH10" t="n">
        <v>334282.6769376748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4.9018</v>
      </c>
      <c r="E11" t="n">
        <v>20.4</v>
      </c>
      <c r="F11" t="n">
        <v>17.94</v>
      </c>
      <c r="G11" t="n">
        <v>82.78</v>
      </c>
      <c r="H11" t="n">
        <v>1.29</v>
      </c>
      <c r="I11" t="n">
        <v>13</v>
      </c>
      <c r="J11" t="n">
        <v>136.61</v>
      </c>
      <c r="K11" t="n">
        <v>45</v>
      </c>
      <c r="L11" t="n">
        <v>10</v>
      </c>
      <c r="M11" t="n">
        <v>11</v>
      </c>
      <c r="N11" t="n">
        <v>21.61</v>
      </c>
      <c r="O11" t="n">
        <v>17082.76</v>
      </c>
      <c r="P11" t="n">
        <v>163.12</v>
      </c>
      <c r="Q11" t="n">
        <v>576.21</v>
      </c>
      <c r="R11" t="n">
        <v>52.74</v>
      </c>
      <c r="S11" t="n">
        <v>44.12</v>
      </c>
      <c r="T11" t="n">
        <v>3981.94</v>
      </c>
      <c r="U11" t="n">
        <v>0.84</v>
      </c>
      <c r="V11" t="n">
        <v>0.88</v>
      </c>
      <c r="W11" t="n">
        <v>9.199999999999999</v>
      </c>
      <c r="X11" t="n">
        <v>0.24</v>
      </c>
      <c r="Y11" t="n">
        <v>2</v>
      </c>
      <c r="Z11" t="n">
        <v>10</v>
      </c>
      <c r="AA11" t="n">
        <v>264.5770613935759</v>
      </c>
      <c r="AB11" t="n">
        <v>362.0060077148495</v>
      </c>
      <c r="AC11" t="n">
        <v>327.4566624171664</v>
      </c>
      <c r="AD11" t="n">
        <v>264577.0613935759</v>
      </c>
      <c r="AE11" t="n">
        <v>362006.0077148495</v>
      </c>
      <c r="AF11" t="n">
        <v>1.233078390775461e-06</v>
      </c>
      <c r="AG11" t="n">
        <v>0.2833333333333333</v>
      </c>
      <c r="AH11" t="n">
        <v>327456.6624171664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4.9131</v>
      </c>
      <c r="E12" t="n">
        <v>20.35</v>
      </c>
      <c r="F12" t="n">
        <v>17.91</v>
      </c>
      <c r="G12" t="n">
        <v>89.58</v>
      </c>
      <c r="H12" t="n">
        <v>1.41</v>
      </c>
      <c r="I12" t="n">
        <v>12</v>
      </c>
      <c r="J12" t="n">
        <v>137.96</v>
      </c>
      <c r="K12" t="n">
        <v>45</v>
      </c>
      <c r="L12" t="n">
        <v>11</v>
      </c>
      <c r="M12" t="n">
        <v>10</v>
      </c>
      <c r="N12" t="n">
        <v>21.96</v>
      </c>
      <c r="O12" t="n">
        <v>17249.3</v>
      </c>
      <c r="P12" t="n">
        <v>159.03</v>
      </c>
      <c r="Q12" t="n">
        <v>576.25</v>
      </c>
      <c r="R12" t="n">
        <v>52.13</v>
      </c>
      <c r="S12" t="n">
        <v>44.12</v>
      </c>
      <c r="T12" t="n">
        <v>3684.35</v>
      </c>
      <c r="U12" t="n">
        <v>0.85</v>
      </c>
      <c r="V12" t="n">
        <v>0.88</v>
      </c>
      <c r="W12" t="n">
        <v>9.19</v>
      </c>
      <c r="X12" t="n">
        <v>0.22</v>
      </c>
      <c r="Y12" t="n">
        <v>2</v>
      </c>
      <c r="Z12" t="n">
        <v>10</v>
      </c>
      <c r="AA12" t="n">
        <v>259.3068373826791</v>
      </c>
      <c r="AB12" t="n">
        <v>354.7950547172667</v>
      </c>
      <c r="AC12" t="n">
        <v>320.9339126530368</v>
      </c>
      <c r="AD12" t="n">
        <v>259306.8373826791</v>
      </c>
      <c r="AE12" t="n">
        <v>354795.0547172667</v>
      </c>
      <c r="AF12" t="n">
        <v>1.235920976318682e-06</v>
      </c>
      <c r="AG12" t="n">
        <v>0.2826388888888889</v>
      </c>
      <c r="AH12" t="n">
        <v>320933.9126530368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4.9217</v>
      </c>
      <c r="E13" t="n">
        <v>20.32</v>
      </c>
      <c r="F13" t="n">
        <v>17.91</v>
      </c>
      <c r="G13" t="n">
        <v>97.66</v>
      </c>
      <c r="H13" t="n">
        <v>1.52</v>
      </c>
      <c r="I13" t="n">
        <v>11</v>
      </c>
      <c r="J13" t="n">
        <v>139.32</v>
      </c>
      <c r="K13" t="n">
        <v>45</v>
      </c>
      <c r="L13" t="n">
        <v>12</v>
      </c>
      <c r="M13" t="n">
        <v>1</v>
      </c>
      <c r="N13" t="n">
        <v>22.32</v>
      </c>
      <c r="O13" t="n">
        <v>17416.34</v>
      </c>
      <c r="P13" t="n">
        <v>157.42</v>
      </c>
      <c r="Q13" t="n">
        <v>576.24</v>
      </c>
      <c r="R13" t="n">
        <v>51.34</v>
      </c>
      <c r="S13" t="n">
        <v>44.12</v>
      </c>
      <c r="T13" t="n">
        <v>3295.64</v>
      </c>
      <c r="U13" t="n">
        <v>0.86</v>
      </c>
      <c r="V13" t="n">
        <v>0.88</v>
      </c>
      <c r="W13" t="n">
        <v>9.210000000000001</v>
      </c>
      <c r="X13" t="n">
        <v>0.21</v>
      </c>
      <c r="Y13" t="n">
        <v>2</v>
      </c>
      <c r="Z13" t="n">
        <v>10</v>
      </c>
      <c r="AA13" t="n">
        <v>257.0766421285304</v>
      </c>
      <c r="AB13" t="n">
        <v>351.7436031811035</v>
      </c>
      <c r="AC13" t="n">
        <v>318.1736873688516</v>
      </c>
      <c r="AD13" t="n">
        <v>257076.6421285304</v>
      </c>
      <c r="AE13" t="n">
        <v>351743.6031811035</v>
      </c>
      <c r="AF13" t="n">
        <v>1.238084360006444e-06</v>
      </c>
      <c r="AG13" t="n">
        <v>0.2822222222222222</v>
      </c>
      <c r="AH13" t="n">
        <v>318173.6873688516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4.9213</v>
      </c>
      <c r="E14" t="n">
        <v>20.32</v>
      </c>
      <c r="F14" t="n">
        <v>17.91</v>
      </c>
      <c r="G14" t="n">
        <v>97.67</v>
      </c>
      <c r="H14" t="n">
        <v>1.63</v>
      </c>
      <c r="I14" t="n">
        <v>11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158.78</v>
      </c>
      <c r="Q14" t="n">
        <v>576.24</v>
      </c>
      <c r="R14" t="n">
        <v>51.34</v>
      </c>
      <c r="S14" t="n">
        <v>44.12</v>
      </c>
      <c r="T14" t="n">
        <v>3295.46</v>
      </c>
      <c r="U14" t="n">
        <v>0.86</v>
      </c>
      <c r="V14" t="n">
        <v>0.88</v>
      </c>
      <c r="W14" t="n">
        <v>9.210000000000001</v>
      </c>
      <c r="X14" t="n">
        <v>0.21</v>
      </c>
      <c r="Y14" t="n">
        <v>2</v>
      </c>
      <c r="Z14" t="n">
        <v>10</v>
      </c>
      <c r="AA14" t="n">
        <v>258.6012159793808</v>
      </c>
      <c r="AB14" t="n">
        <v>353.8295923834546</v>
      </c>
      <c r="AC14" t="n">
        <v>320.0605926893287</v>
      </c>
      <c r="AD14" t="n">
        <v>258601.2159793807</v>
      </c>
      <c r="AE14" t="n">
        <v>353829.5923834546</v>
      </c>
      <c r="AF14" t="n">
        <v>1.237983737509339e-06</v>
      </c>
      <c r="AG14" t="n">
        <v>0.2822222222222222</v>
      </c>
      <c r="AH14" t="n">
        <v>320060.5926893287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2024-09-25T23:06:45Z</dcterms:created>
  <dcterms:modified xmlns:dcterms="http://purl.org/dc/terms/" xmlns:xsi="http://www.w3.org/2001/XMLSchema-instance" xsi:type="dcterms:W3CDTF">2024-09-25T23:06:45Z</dcterms:modified>
</cp:coreProperties>
</file>