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xVal>
          <yVal>
            <numRef>
              <f>gráficos!$B$7:$B$220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  <c r="AA2" t="n">
        <v>618.6583919761675</v>
      </c>
      <c r="AB2" t="n">
        <v>846.4757051837842</v>
      </c>
      <c r="AC2" t="n">
        <v>765.6892519171568</v>
      </c>
      <c r="AD2" t="n">
        <v>618658.3919761676</v>
      </c>
      <c r="AE2" t="n">
        <v>846475.7051837841</v>
      </c>
      <c r="AF2" t="n">
        <v>7.79466331538419e-07</v>
      </c>
      <c r="AG2" t="n">
        <v>0.4159722222222222</v>
      </c>
      <c r="AH2" t="n">
        <v>765689.2519171567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  <c r="AA3" t="n">
        <v>421.9906838454284</v>
      </c>
      <c r="AB3" t="n">
        <v>577.3862705523713</v>
      </c>
      <c r="AC3" t="n">
        <v>522.2813352575727</v>
      </c>
      <c r="AD3" t="n">
        <v>421990.6838454283</v>
      </c>
      <c r="AE3" t="n">
        <v>577386.2705523714</v>
      </c>
      <c r="AF3" t="n">
        <v>1.004455131014338e-06</v>
      </c>
      <c r="AG3" t="n">
        <v>0.3227777777777778</v>
      </c>
      <c r="AH3" t="n">
        <v>522281.3352575727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  <c r="AA4" t="n">
        <v>371.4092784212386</v>
      </c>
      <c r="AB4" t="n">
        <v>508.1785601568787</v>
      </c>
      <c r="AC4" t="n">
        <v>459.6787116085941</v>
      </c>
      <c r="AD4" t="n">
        <v>371409.2784212386</v>
      </c>
      <c r="AE4" t="n">
        <v>508178.5601568787</v>
      </c>
      <c r="AF4" t="n">
        <v>1.093876449698044e-06</v>
      </c>
      <c r="AG4" t="n">
        <v>0.2963888888888889</v>
      </c>
      <c r="AH4" t="n">
        <v>459678.7116085942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  <c r="AA5" t="n">
        <v>347.6787680004442</v>
      </c>
      <c r="AB5" t="n">
        <v>475.7094288829157</v>
      </c>
      <c r="AC5" t="n">
        <v>430.3083886527062</v>
      </c>
      <c r="AD5" t="n">
        <v>347678.7680004442</v>
      </c>
      <c r="AE5" t="n">
        <v>475709.4288829157</v>
      </c>
      <c r="AF5" t="n">
        <v>1.141586492869407e-06</v>
      </c>
      <c r="AG5" t="n">
        <v>0.2840277777777778</v>
      </c>
      <c r="AH5" t="n">
        <v>430308.3886527062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  <c r="AA6" t="n">
        <v>334.5034859306687</v>
      </c>
      <c r="AB6" t="n">
        <v>457.6824267026265</v>
      </c>
      <c r="AC6" t="n">
        <v>414.0018582594474</v>
      </c>
      <c r="AD6" t="n">
        <v>334503.4859306687</v>
      </c>
      <c r="AE6" t="n">
        <v>457682.4267026265</v>
      </c>
      <c r="AF6" t="n">
        <v>1.16868598412281e-06</v>
      </c>
      <c r="AG6" t="n">
        <v>0.2773611111111111</v>
      </c>
      <c r="AH6" t="n">
        <v>414001.8582594474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323.8359990508765</v>
      </c>
      <c r="AB7" t="n">
        <v>443.0867005373881</v>
      </c>
      <c r="AC7" t="n">
        <v>400.799127714189</v>
      </c>
      <c r="AD7" t="n">
        <v>323835.9990508765</v>
      </c>
      <c r="AE7" t="n">
        <v>443086.7005373882</v>
      </c>
      <c r="AF7" t="n">
        <v>1.191257222746444e-06</v>
      </c>
      <c r="AG7" t="n">
        <v>0.2720833333333333</v>
      </c>
      <c r="AH7" t="n">
        <v>400799.127714189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  <c r="AA8" t="n">
        <v>317.5227459094573</v>
      </c>
      <c r="AB8" t="n">
        <v>434.4486290682269</v>
      </c>
      <c r="AC8" t="n">
        <v>392.985461662435</v>
      </c>
      <c r="AD8" t="n">
        <v>317522.7459094573</v>
      </c>
      <c r="AE8" t="n">
        <v>434448.6290682268</v>
      </c>
      <c r="AF8" t="n">
        <v>1.204491858009733e-06</v>
      </c>
      <c r="AG8" t="n">
        <v>0.2691666666666667</v>
      </c>
      <c r="AH8" t="n">
        <v>392985.461662435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  <c r="AA9" t="n">
        <v>311.2209731930757</v>
      </c>
      <c r="AB9" t="n">
        <v>425.8262656230827</v>
      </c>
      <c r="AC9" t="n">
        <v>385.1860044829324</v>
      </c>
      <c r="AD9" t="n">
        <v>311220.9731930757</v>
      </c>
      <c r="AE9" t="n">
        <v>425826.2656230828</v>
      </c>
      <c r="AF9" t="n">
        <v>1.216209295226967e-06</v>
      </c>
      <c r="AG9" t="n">
        <v>0.2665277777777778</v>
      </c>
      <c r="AH9" t="n">
        <v>385186.0044829324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  <c r="AA10" t="n">
        <v>305.2915556974411</v>
      </c>
      <c r="AB10" t="n">
        <v>417.7133750181174</v>
      </c>
      <c r="AC10" t="n">
        <v>377.8473967707915</v>
      </c>
      <c r="AD10" t="n">
        <v>305291.5556974412</v>
      </c>
      <c r="AE10" t="n">
        <v>417713.3750181174</v>
      </c>
      <c r="AF10" t="n">
        <v>1.227576609818187e-06</v>
      </c>
      <c r="AG10" t="n">
        <v>0.2640277777777778</v>
      </c>
      <c r="AH10" t="n">
        <v>377847.3967707915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  <c r="AA11" t="n">
        <v>303.0566530344224</v>
      </c>
      <c r="AB11" t="n">
        <v>414.6554825976284</v>
      </c>
      <c r="AC11" t="n">
        <v>375.081345311135</v>
      </c>
      <c r="AD11" t="n">
        <v>303056.6530344224</v>
      </c>
      <c r="AE11" t="n">
        <v>414655.4825976284</v>
      </c>
      <c r="AF11" t="n">
        <v>1.230821079485907e-06</v>
      </c>
      <c r="AG11" t="n">
        <v>0.2633333333333334</v>
      </c>
      <c r="AH11" t="n">
        <v>375081.3453111349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  <c r="AA12" t="n">
        <v>298.2775320002079</v>
      </c>
      <c r="AB12" t="n">
        <v>408.1164783586764</v>
      </c>
      <c r="AC12" t="n">
        <v>369.1664144591985</v>
      </c>
      <c r="AD12" t="n">
        <v>298277.5320002079</v>
      </c>
      <c r="AE12" t="n">
        <v>408116.4783586764</v>
      </c>
      <c r="AF12" t="n">
        <v>1.239690852678235e-06</v>
      </c>
      <c r="AG12" t="n">
        <v>0.2615277777777777</v>
      </c>
      <c r="AH12" t="n">
        <v>369166.4144591985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  <c r="AA13" t="n">
        <v>295.4785326723078</v>
      </c>
      <c r="AB13" t="n">
        <v>404.2867639951081</v>
      </c>
      <c r="AC13" t="n">
        <v>365.7022026594512</v>
      </c>
      <c r="AD13" t="n">
        <v>295478.5326723078</v>
      </c>
      <c r="AE13" t="n">
        <v>404286.7639951081</v>
      </c>
      <c r="AF13" t="n">
        <v>1.243285444971968e-06</v>
      </c>
      <c r="AG13" t="n">
        <v>0.2606944444444445</v>
      </c>
      <c r="AH13" t="n">
        <v>365702.2026594512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  <c r="AA14" t="n">
        <v>292.5914614737797</v>
      </c>
      <c r="AB14" t="n">
        <v>400.33654581269</v>
      </c>
      <c r="AC14" t="n">
        <v>362.1289877561971</v>
      </c>
      <c r="AD14" t="n">
        <v>292591.4614737797</v>
      </c>
      <c r="AE14" t="n">
        <v>400336.54581269</v>
      </c>
      <c r="AF14" t="n">
        <v>1.246716646706895e-06</v>
      </c>
      <c r="AG14" t="n">
        <v>0.26</v>
      </c>
      <c r="AH14" t="n">
        <v>362128.9877561971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  <c r="AA15" t="n">
        <v>289.9575683839295</v>
      </c>
      <c r="AB15" t="n">
        <v>396.7327370879947</v>
      </c>
      <c r="AC15" t="n">
        <v>358.8691214782093</v>
      </c>
      <c r="AD15" t="n">
        <v>289957.5683839296</v>
      </c>
      <c r="AE15" t="n">
        <v>396732.7370879947</v>
      </c>
      <c r="AF15" t="n">
        <v>1.250264555983826e-06</v>
      </c>
      <c r="AG15" t="n">
        <v>0.2593055555555556</v>
      </c>
      <c r="AH15" t="n">
        <v>358869.1214782093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286.6006937104387</v>
      </c>
      <c r="AB16" t="n">
        <v>392.1397130648662</v>
      </c>
      <c r="AC16" t="n">
        <v>354.7144492214984</v>
      </c>
      <c r="AD16" t="n">
        <v>286600.6937104387</v>
      </c>
      <c r="AE16" t="n">
        <v>392139.7130648661</v>
      </c>
      <c r="AF16" t="n">
        <v>1.255142931239606e-06</v>
      </c>
      <c r="AG16" t="n">
        <v>0.2583333333333334</v>
      </c>
      <c r="AH16" t="n">
        <v>354714.4492214984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283.1329298896165</v>
      </c>
      <c r="AB17" t="n">
        <v>387.3949656182746</v>
      </c>
      <c r="AC17" t="n">
        <v>350.4225338119147</v>
      </c>
      <c r="AD17" t="n">
        <v>283132.9298896165</v>
      </c>
      <c r="AE17" t="n">
        <v>387394.9656182746</v>
      </c>
      <c r="AF17" t="n">
        <v>1.258690840516537e-06</v>
      </c>
      <c r="AG17" t="n">
        <v>0.2575</v>
      </c>
      <c r="AH17" t="n">
        <v>350422.5338119147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  <c r="AA18" t="n">
        <v>282.2230326471619</v>
      </c>
      <c r="AB18" t="n">
        <v>386.1500040693148</v>
      </c>
      <c r="AC18" t="n">
        <v>349.2963896458732</v>
      </c>
      <c r="AD18" t="n">
        <v>282223.0326471619</v>
      </c>
      <c r="AE18" t="n">
        <v>386150.0040693148</v>
      </c>
      <c r="AF18" t="n">
        <v>1.258970938617348e-06</v>
      </c>
      <c r="AG18" t="n">
        <v>0.2575</v>
      </c>
      <c r="AH18" t="n">
        <v>349296.3896458732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279.0803726325228</v>
      </c>
      <c r="AB19" t="n">
        <v>381.8500779929109</v>
      </c>
      <c r="AC19" t="n">
        <v>345.4068424792172</v>
      </c>
      <c r="AD19" t="n">
        <v>279080.3726325228</v>
      </c>
      <c r="AE19" t="n">
        <v>381850.0779929109</v>
      </c>
      <c r="AF19" t="n">
        <v>1.262518847894279e-06</v>
      </c>
      <c r="AG19" t="n">
        <v>0.2568055555555555</v>
      </c>
      <c r="AH19" t="n">
        <v>345406.8424792172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  <c r="AA20" t="n">
        <v>278.0026076943166</v>
      </c>
      <c r="AB20" t="n">
        <v>380.3754324568237</v>
      </c>
      <c r="AC20" t="n">
        <v>344.0729350434162</v>
      </c>
      <c r="AD20" t="n">
        <v>278002.6076943166</v>
      </c>
      <c r="AE20" t="n">
        <v>380375.4324568237</v>
      </c>
      <c r="AF20" t="n">
        <v>1.262798945995089e-06</v>
      </c>
      <c r="AG20" t="n">
        <v>0.2566666666666667</v>
      </c>
      <c r="AH20" t="n">
        <v>344072.9350434162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274.4044695415738</v>
      </c>
      <c r="AB21" t="n">
        <v>375.452301097589</v>
      </c>
      <c r="AC21" t="n">
        <v>339.6196604314485</v>
      </c>
      <c r="AD21" t="n">
        <v>274404.4695415738</v>
      </c>
      <c r="AE21" t="n">
        <v>375452.301097589</v>
      </c>
      <c r="AF21" t="n">
        <v>1.266930392982042e-06</v>
      </c>
      <c r="AG21" t="n">
        <v>0.2558333333333334</v>
      </c>
      <c r="AH21" t="n">
        <v>339619.6604314485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  <c r="AA22" t="n">
        <v>272.7557401030401</v>
      </c>
      <c r="AB22" t="n">
        <v>373.1964367429779</v>
      </c>
      <c r="AC22" t="n">
        <v>337.5790926047159</v>
      </c>
      <c r="AD22" t="n">
        <v>272755.7401030401</v>
      </c>
      <c r="AE22" t="n">
        <v>373196.4367429779</v>
      </c>
      <c r="AF22" t="n">
        <v>1.267280515608055e-06</v>
      </c>
      <c r="AG22" t="n">
        <v>0.2558333333333334</v>
      </c>
      <c r="AH22" t="n">
        <v>337579.0926047159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  <c r="AA23" t="n">
        <v>269.8677005512172</v>
      </c>
      <c r="AB23" t="n">
        <v>369.2448936168611</v>
      </c>
      <c r="AC23" t="n">
        <v>334.0046792085301</v>
      </c>
      <c r="AD23" t="n">
        <v>269867.7005512172</v>
      </c>
      <c r="AE23" t="n">
        <v>369244.8936168611</v>
      </c>
      <c r="AF23" t="n">
        <v>1.266813685440038e-06</v>
      </c>
      <c r="AG23" t="n">
        <v>0.2559722222222222</v>
      </c>
      <c r="AH23" t="n">
        <v>334004.6792085301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  <c r="AA24" t="n">
        <v>268.2729577260339</v>
      </c>
      <c r="AB24" t="n">
        <v>367.0628961283572</v>
      </c>
      <c r="AC24" t="n">
        <v>332.0309284978763</v>
      </c>
      <c r="AD24" t="n">
        <v>268272.9577260339</v>
      </c>
      <c r="AE24" t="n">
        <v>367062.8961283572</v>
      </c>
      <c r="AF24" t="n">
        <v>1.270198204158163e-06</v>
      </c>
      <c r="AG24" t="n">
        <v>0.2552777777777778</v>
      </c>
      <c r="AH24" t="n">
        <v>332030.9284978763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  <c r="AA25" t="n">
        <v>267.9493623030954</v>
      </c>
      <c r="AB25" t="n">
        <v>366.6201385946702</v>
      </c>
      <c r="AC25" t="n">
        <v>331.6304271217904</v>
      </c>
      <c r="AD25" t="n">
        <v>267949.3623030954</v>
      </c>
      <c r="AE25" t="n">
        <v>366620.1385946702</v>
      </c>
      <c r="AF25" t="n">
        <v>1.270548326784176e-06</v>
      </c>
      <c r="AG25" t="n">
        <v>0.2551388888888889</v>
      </c>
      <c r="AH25" t="n">
        <v>331630.4271217904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  <c r="AA26" t="n">
        <v>268.8102130431779</v>
      </c>
      <c r="AB26" t="n">
        <v>367.7979925553054</v>
      </c>
      <c r="AC26" t="n">
        <v>332.6958683535508</v>
      </c>
      <c r="AD26" t="n">
        <v>268810.2130431779</v>
      </c>
      <c r="AE26" t="n">
        <v>367797.9925553054</v>
      </c>
      <c r="AF26" t="n">
        <v>1.270781741868184e-06</v>
      </c>
      <c r="AG26" t="n">
        <v>0.2551388888888889</v>
      </c>
      <c r="AH26" t="n">
        <v>332695.8683535508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3.7304</v>
      </c>
      <c r="E2" t="n">
        <v>26.81</v>
      </c>
      <c r="F2" t="n">
        <v>18.97</v>
      </c>
      <c r="G2" t="n">
        <v>6.66</v>
      </c>
      <c r="H2" t="n">
        <v>0.11</v>
      </c>
      <c r="I2" t="n">
        <v>171</v>
      </c>
      <c r="J2" t="n">
        <v>159.12</v>
      </c>
      <c r="K2" t="n">
        <v>50.28</v>
      </c>
      <c r="L2" t="n">
        <v>1</v>
      </c>
      <c r="M2" t="n">
        <v>169</v>
      </c>
      <c r="N2" t="n">
        <v>27.84</v>
      </c>
      <c r="O2" t="n">
        <v>19859.16</v>
      </c>
      <c r="P2" t="n">
        <v>237.96</v>
      </c>
      <c r="Q2" t="n">
        <v>550.61</v>
      </c>
      <c r="R2" t="n">
        <v>151.26</v>
      </c>
      <c r="S2" t="n">
        <v>42.22</v>
      </c>
      <c r="T2" t="n">
        <v>53419.58</v>
      </c>
      <c r="U2" t="n">
        <v>0.28</v>
      </c>
      <c r="V2" t="n">
        <v>0.72</v>
      </c>
      <c r="W2" t="n">
        <v>9.460000000000001</v>
      </c>
      <c r="X2" t="n">
        <v>3.47</v>
      </c>
      <c r="Y2" t="n">
        <v>4</v>
      </c>
      <c r="Z2" t="n">
        <v>10</v>
      </c>
      <c r="AA2" t="n">
        <v>476.3178750874598</v>
      </c>
      <c r="AB2" t="n">
        <v>651.7191303562422</v>
      </c>
      <c r="AC2" t="n">
        <v>589.5199712485862</v>
      </c>
      <c r="AD2" t="n">
        <v>476317.8750874597</v>
      </c>
      <c r="AE2" t="n">
        <v>651719.1303562422</v>
      </c>
      <c r="AF2" t="n">
        <v>9.007596883454718e-07</v>
      </c>
      <c r="AG2" t="n">
        <v>0.3723611111111111</v>
      </c>
      <c r="AH2" t="n">
        <v>589519.9712485862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4.5855</v>
      </c>
      <c r="E3" t="n">
        <v>21.81</v>
      </c>
      <c r="F3" t="n">
        <v>17</v>
      </c>
      <c r="G3" t="n">
        <v>13.25</v>
      </c>
      <c r="H3" t="n">
        <v>0.22</v>
      </c>
      <c r="I3" t="n">
        <v>77</v>
      </c>
      <c r="J3" t="n">
        <v>160.54</v>
      </c>
      <c r="K3" t="n">
        <v>50.28</v>
      </c>
      <c r="L3" t="n">
        <v>2</v>
      </c>
      <c r="M3" t="n">
        <v>75</v>
      </c>
      <c r="N3" t="n">
        <v>28.26</v>
      </c>
      <c r="O3" t="n">
        <v>20034.4</v>
      </c>
      <c r="P3" t="n">
        <v>211.66</v>
      </c>
      <c r="Q3" t="n">
        <v>549</v>
      </c>
      <c r="R3" t="n">
        <v>90.84999999999999</v>
      </c>
      <c r="S3" t="n">
        <v>42.22</v>
      </c>
      <c r="T3" t="n">
        <v>23686.52</v>
      </c>
      <c r="U3" t="n">
        <v>0.46</v>
      </c>
      <c r="V3" t="n">
        <v>0.8</v>
      </c>
      <c r="W3" t="n">
        <v>9.300000000000001</v>
      </c>
      <c r="X3" t="n">
        <v>1.53</v>
      </c>
      <c r="Y3" t="n">
        <v>4</v>
      </c>
      <c r="Z3" t="n">
        <v>10</v>
      </c>
      <c r="AA3" t="n">
        <v>345.914526854693</v>
      </c>
      <c r="AB3" t="n">
        <v>473.2955163144726</v>
      </c>
      <c r="AC3" t="n">
        <v>428.1248565118477</v>
      </c>
      <c r="AD3" t="n">
        <v>345914.526854693</v>
      </c>
      <c r="AE3" t="n">
        <v>473295.5163144726</v>
      </c>
      <c r="AF3" t="n">
        <v>1.107236100929702e-06</v>
      </c>
      <c r="AG3" t="n">
        <v>0.3029166666666667</v>
      </c>
      <c r="AH3" t="n">
        <v>428124.8565118477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4.9009</v>
      </c>
      <c r="E4" t="n">
        <v>20.4</v>
      </c>
      <c r="F4" t="n">
        <v>16.47</v>
      </c>
      <c r="G4" t="n">
        <v>19.76</v>
      </c>
      <c r="H4" t="n">
        <v>0.33</v>
      </c>
      <c r="I4" t="n">
        <v>50</v>
      </c>
      <c r="J4" t="n">
        <v>161.97</v>
      </c>
      <c r="K4" t="n">
        <v>50.28</v>
      </c>
      <c r="L4" t="n">
        <v>3</v>
      </c>
      <c r="M4" t="n">
        <v>48</v>
      </c>
      <c r="N4" t="n">
        <v>28.69</v>
      </c>
      <c r="O4" t="n">
        <v>20210.21</v>
      </c>
      <c r="P4" t="n">
        <v>203.05</v>
      </c>
      <c r="Q4" t="n">
        <v>548.3</v>
      </c>
      <c r="R4" t="n">
        <v>74.26000000000001</v>
      </c>
      <c r="S4" t="n">
        <v>42.22</v>
      </c>
      <c r="T4" t="n">
        <v>15524.43</v>
      </c>
      <c r="U4" t="n">
        <v>0.57</v>
      </c>
      <c r="V4" t="n">
        <v>0.82</v>
      </c>
      <c r="W4" t="n">
        <v>9.26</v>
      </c>
      <c r="X4" t="n">
        <v>1</v>
      </c>
      <c r="Y4" t="n">
        <v>4</v>
      </c>
      <c r="Z4" t="n">
        <v>10</v>
      </c>
      <c r="AA4" t="n">
        <v>311.5108179028841</v>
      </c>
      <c r="AB4" t="n">
        <v>426.2228439420888</v>
      </c>
      <c r="AC4" t="n">
        <v>385.5447339237735</v>
      </c>
      <c r="AD4" t="n">
        <v>311510.8179028842</v>
      </c>
      <c r="AE4" t="n">
        <v>426222.8439420888</v>
      </c>
      <c r="AF4" t="n">
        <v>1.183394047987434e-06</v>
      </c>
      <c r="AG4" t="n">
        <v>0.2833333333333333</v>
      </c>
      <c r="AH4" t="n">
        <v>385544.7339237736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5.0733</v>
      </c>
      <c r="E5" t="n">
        <v>19.71</v>
      </c>
      <c r="F5" t="n">
        <v>16.19</v>
      </c>
      <c r="G5" t="n">
        <v>26.26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197.62</v>
      </c>
      <c r="Q5" t="n">
        <v>548.37</v>
      </c>
      <c r="R5" t="n">
        <v>65.63</v>
      </c>
      <c r="S5" t="n">
        <v>42.22</v>
      </c>
      <c r="T5" t="n">
        <v>11274.65</v>
      </c>
      <c r="U5" t="n">
        <v>0.64</v>
      </c>
      <c r="V5" t="n">
        <v>0.84</v>
      </c>
      <c r="W5" t="n">
        <v>9.24</v>
      </c>
      <c r="X5" t="n">
        <v>0.73</v>
      </c>
      <c r="Y5" t="n">
        <v>4</v>
      </c>
      <c r="Z5" t="n">
        <v>10</v>
      </c>
      <c r="AA5" t="n">
        <v>293.7851412132268</v>
      </c>
      <c r="AB5" t="n">
        <v>401.9697910936349</v>
      </c>
      <c r="AC5" t="n">
        <v>363.6063583998026</v>
      </c>
      <c r="AD5" t="n">
        <v>293785.1412132268</v>
      </c>
      <c r="AE5" t="n">
        <v>401969.7910936348</v>
      </c>
      <c r="AF5" t="n">
        <v>1.225022551705737e-06</v>
      </c>
      <c r="AG5" t="n">
        <v>0.27375</v>
      </c>
      <c r="AH5" t="n">
        <v>363606.3583998026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5.1923</v>
      </c>
      <c r="E6" t="n">
        <v>19.26</v>
      </c>
      <c r="F6" t="n">
        <v>16</v>
      </c>
      <c r="G6" t="n">
        <v>33.1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193.27</v>
      </c>
      <c r="Q6" t="n">
        <v>548.15</v>
      </c>
      <c r="R6" t="n">
        <v>59.68</v>
      </c>
      <c r="S6" t="n">
        <v>42.22</v>
      </c>
      <c r="T6" t="n">
        <v>8339.200000000001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281.6213365363197</v>
      </c>
      <c r="AB6" t="n">
        <v>385.3267369055016</v>
      </c>
      <c r="AC6" t="n">
        <v>348.5516939447116</v>
      </c>
      <c r="AD6" t="n">
        <v>281621.3365363197</v>
      </c>
      <c r="AE6" t="n">
        <v>385326.7369055016</v>
      </c>
      <c r="AF6" t="n">
        <v>1.253756843715471e-06</v>
      </c>
      <c r="AG6" t="n">
        <v>0.2675</v>
      </c>
      <c r="AH6" t="n">
        <v>348551.6939447116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5.2588</v>
      </c>
      <c r="E7" t="n">
        <v>19.02</v>
      </c>
      <c r="F7" t="n">
        <v>15.92</v>
      </c>
      <c r="G7" t="n">
        <v>39.8</v>
      </c>
      <c r="H7" t="n">
        <v>0.64</v>
      </c>
      <c r="I7" t="n">
        <v>24</v>
      </c>
      <c r="J7" t="n">
        <v>166.27</v>
      </c>
      <c r="K7" t="n">
        <v>50.28</v>
      </c>
      <c r="L7" t="n">
        <v>6</v>
      </c>
      <c r="M7" t="n">
        <v>22</v>
      </c>
      <c r="N7" t="n">
        <v>29.99</v>
      </c>
      <c r="O7" t="n">
        <v>20741.2</v>
      </c>
      <c r="P7" t="n">
        <v>190.04</v>
      </c>
      <c r="Q7" t="n">
        <v>547.9400000000001</v>
      </c>
      <c r="R7" t="n">
        <v>57.44</v>
      </c>
      <c r="S7" t="n">
        <v>42.22</v>
      </c>
      <c r="T7" t="n">
        <v>7245.24</v>
      </c>
      <c r="U7" t="n">
        <v>0.73</v>
      </c>
      <c r="V7" t="n">
        <v>0.85</v>
      </c>
      <c r="W7" t="n">
        <v>9.210000000000001</v>
      </c>
      <c r="X7" t="n">
        <v>0.46</v>
      </c>
      <c r="Y7" t="n">
        <v>4</v>
      </c>
      <c r="Z7" t="n">
        <v>10</v>
      </c>
      <c r="AA7" t="n">
        <v>274.3605104637911</v>
      </c>
      <c r="AB7" t="n">
        <v>375.3921543480292</v>
      </c>
      <c r="AC7" t="n">
        <v>339.5652540032502</v>
      </c>
      <c r="AD7" t="n">
        <v>274360.5104637911</v>
      </c>
      <c r="AE7" t="n">
        <v>375392.1543480292</v>
      </c>
      <c r="AF7" t="n">
        <v>1.269814242191499e-06</v>
      </c>
      <c r="AG7" t="n">
        <v>0.2641666666666667</v>
      </c>
      <c r="AH7" t="n">
        <v>339565.2540032502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5.3029</v>
      </c>
      <c r="E8" t="n">
        <v>18.86</v>
      </c>
      <c r="F8" t="n">
        <v>15.86</v>
      </c>
      <c r="G8" t="n">
        <v>45.3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187.03</v>
      </c>
      <c r="Q8" t="n">
        <v>548.0700000000001</v>
      </c>
      <c r="R8" t="n">
        <v>55.31</v>
      </c>
      <c r="S8" t="n">
        <v>42.22</v>
      </c>
      <c r="T8" t="n">
        <v>6195.58</v>
      </c>
      <c r="U8" t="n">
        <v>0.76</v>
      </c>
      <c r="V8" t="n">
        <v>0.85</v>
      </c>
      <c r="W8" t="n">
        <v>9.220000000000001</v>
      </c>
      <c r="X8" t="n">
        <v>0.39</v>
      </c>
      <c r="Y8" t="n">
        <v>4</v>
      </c>
      <c r="Z8" t="n">
        <v>10</v>
      </c>
      <c r="AA8" t="n">
        <v>268.7223658180379</v>
      </c>
      <c r="AB8" t="n">
        <v>367.6777961063229</v>
      </c>
      <c r="AC8" t="n">
        <v>332.5871432849625</v>
      </c>
      <c r="AD8" t="n">
        <v>268722.3658180379</v>
      </c>
      <c r="AE8" t="n">
        <v>367677.7961063229</v>
      </c>
      <c r="AF8" t="n">
        <v>1.280462832759812e-06</v>
      </c>
      <c r="AG8" t="n">
        <v>0.2619444444444444</v>
      </c>
      <c r="AH8" t="n">
        <v>332587.1432849625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5.3494</v>
      </c>
      <c r="E9" t="n">
        <v>18.69</v>
      </c>
      <c r="F9" t="n">
        <v>15.79</v>
      </c>
      <c r="G9" t="n">
        <v>52.63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184.42</v>
      </c>
      <c r="Q9" t="n">
        <v>547.84</v>
      </c>
      <c r="R9" t="n">
        <v>53.33</v>
      </c>
      <c r="S9" t="n">
        <v>42.22</v>
      </c>
      <c r="T9" t="n">
        <v>5219.04</v>
      </c>
      <c r="U9" t="n">
        <v>0.79</v>
      </c>
      <c r="V9" t="n">
        <v>0.86</v>
      </c>
      <c r="W9" t="n">
        <v>9.210000000000001</v>
      </c>
      <c r="X9" t="n">
        <v>0.33</v>
      </c>
      <c r="Y9" t="n">
        <v>4</v>
      </c>
      <c r="Z9" t="n">
        <v>10</v>
      </c>
      <c r="AA9" t="n">
        <v>263.4201718858949</v>
      </c>
      <c r="AB9" t="n">
        <v>360.4231004520774</v>
      </c>
      <c r="AC9" t="n">
        <v>326.024825601929</v>
      </c>
      <c r="AD9" t="n">
        <v>263420.171885895</v>
      </c>
      <c r="AE9" t="n">
        <v>360423.1004520775</v>
      </c>
      <c r="AF9" t="n">
        <v>1.291690938461095e-06</v>
      </c>
      <c r="AG9" t="n">
        <v>0.2595833333333333</v>
      </c>
      <c r="AH9" t="n">
        <v>326024.825601929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5.3705</v>
      </c>
      <c r="E10" t="n">
        <v>18.62</v>
      </c>
      <c r="F10" t="n">
        <v>15.78</v>
      </c>
      <c r="G10" t="n">
        <v>59.18</v>
      </c>
      <c r="H10" t="n">
        <v>0.9399999999999999</v>
      </c>
      <c r="I10" t="n">
        <v>16</v>
      </c>
      <c r="J10" t="n">
        <v>170.62</v>
      </c>
      <c r="K10" t="n">
        <v>50.28</v>
      </c>
      <c r="L10" t="n">
        <v>9</v>
      </c>
      <c r="M10" t="n">
        <v>14</v>
      </c>
      <c r="N10" t="n">
        <v>31.34</v>
      </c>
      <c r="O10" t="n">
        <v>21277.6</v>
      </c>
      <c r="P10" t="n">
        <v>181.92</v>
      </c>
      <c r="Q10" t="n">
        <v>547.88</v>
      </c>
      <c r="R10" t="n">
        <v>53.1</v>
      </c>
      <c r="S10" t="n">
        <v>42.22</v>
      </c>
      <c r="T10" t="n">
        <v>5113.77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259.812279545942</v>
      </c>
      <c r="AB10" t="n">
        <v>355.4866229835775</v>
      </c>
      <c r="AC10" t="n">
        <v>321.559478614633</v>
      </c>
      <c r="AD10" t="n">
        <v>259812.279545942</v>
      </c>
      <c r="AE10" t="n">
        <v>355486.6229835775</v>
      </c>
      <c r="AF10" t="n">
        <v>1.296785842338451e-06</v>
      </c>
      <c r="AG10" t="n">
        <v>0.2586111111111111</v>
      </c>
      <c r="AH10" t="n">
        <v>321559.478614633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5.408</v>
      </c>
      <c r="E11" t="n">
        <v>18.49</v>
      </c>
      <c r="F11" t="n">
        <v>15.72</v>
      </c>
      <c r="G11" t="n">
        <v>67.34999999999999</v>
      </c>
      <c r="H11" t="n">
        <v>1.03</v>
      </c>
      <c r="I11" t="n">
        <v>14</v>
      </c>
      <c r="J11" t="n">
        <v>172.08</v>
      </c>
      <c r="K11" t="n">
        <v>50.28</v>
      </c>
      <c r="L11" t="n">
        <v>10</v>
      </c>
      <c r="M11" t="n">
        <v>12</v>
      </c>
      <c r="N11" t="n">
        <v>31.8</v>
      </c>
      <c r="O11" t="n">
        <v>21457.64</v>
      </c>
      <c r="P11" t="n">
        <v>179.01</v>
      </c>
      <c r="Q11" t="n">
        <v>547.7</v>
      </c>
      <c r="R11" t="n">
        <v>50.93</v>
      </c>
      <c r="S11" t="n">
        <v>42.22</v>
      </c>
      <c r="T11" t="n">
        <v>4041.62</v>
      </c>
      <c r="U11" t="n">
        <v>0.83</v>
      </c>
      <c r="V11" t="n">
        <v>0.86</v>
      </c>
      <c r="W11" t="n">
        <v>9.199999999999999</v>
      </c>
      <c r="X11" t="n">
        <v>0.25</v>
      </c>
      <c r="Y11" t="n">
        <v>4</v>
      </c>
      <c r="Z11" t="n">
        <v>10</v>
      </c>
      <c r="AA11" t="n">
        <v>254.8180973759011</v>
      </c>
      <c r="AB11" t="n">
        <v>348.6533626105953</v>
      </c>
      <c r="AC11" t="n">
        <v>315.3783750212119</v>
      </c>
      <c r="AD11" t="n">
        <v>254818.0973759011</v>
      </c>
      <c r="AE11" t="n">
        <v>348653.3626105953</v>
      </c>
      <c r="AF11" t="n">
        <v>1.305840766291098e-06</v>
      </c>
      <c r="AG11" t="n">
        <v>0.2568055555555555</v>
      </c>
      <c r="AH11" t="n">
        <v>315378.3750212119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5.4241</v>
      </c>
      <c r="E12" t="n">
        <v>18.44</v>
      </c>
      <c r="F12" t="n">
        <v>15.69</v>
      </c>
      <c r="G12" t="n">
        <v>72.43000000000001</v>
      </c>
      <c r="H12" t="n">
        <v>1.12</v>
      </c>
      <c r="I12" t="n">
        <v>13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176.59</v>
      </c>
      <c r="Q12" t="n">
        <v>547.75</v>
      </c>
      <c r="R12" t="n">
        <v>50.53</v>
      </c>
      <c r="S12" t="n">
        <v>42.22</v>
      </c>
      <c r="T12" t="n">
        <v>3845</v>
      </c>
      <c r="U12" t="n">
        <v>0.84</v>
      </c>
      <c r="V12" t="n">
        <v>0.86</v>
      </c>
      <c r="W12" t="n">
        <v>9.199999999999999</v>
      </c>
      <c r="X12" t="n">
        <v>0.23</v>
      </c>
      <c r="Y12" t="n">
        <v>4</v>
      </c>
      <c r="Z12" t="n">
        <v>10</v>
      </c>
      <c r="AA12" t="n">
        <v>251.5014435880134</v>
      </c>
      <c r="AB12" t="n">
        <v>344.1153705775714</v>
      </c>
      <c r="AC12" t="n">
        <v>311.2734825787065</v>
      </c>
      <c r="AD12" t="n">
        <v>251501.4435880134</v>
      </c>
      <c r="AE12" t="n">
        <v>344115.3705775713</v>
      </c>
      <c r="AF12" t="n">
        <v>1.309728346974768e-06</v>
      </c>
      <c r="AG12" t="n">
        <v>0.2561111111111111</v>
      </c>
      <c r="AH12" t="n">
        <v>311273.4825787065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5.4354</v>
      </c>
      <c r="E13" t="n">
        <v>18.4</v>
      </c>
      <c r="F13" t="n">
        <v>15.69</v>
      </c>
      <c r="G13" t="n">
        <v>78.43000000000001</v>
      </c>
      <c r="H13" t="n">
        <v>1.22</v>
      </c>
      <c r="I13" t="n">
        <v>12</v>
      </c>
      <c r="J13" t="n">
        <v>175.02</v>
      </c>
      <c r="K13" t="n">
        <v>50.28</v>
      </c>
      <c r="L13" t="n">
        <v>12</v>
      </c>
      <c r="M13" t="n">
        <v>10</v>
      </c>
      <c r="N13" t="n">
        <v>32.74</v>
      </c>
      <c r="O13" t="n">
        <v>21819.6</v>
      </c>
      <c r="P13" t="n">
        <v>173.98</v>
      </c>
      <c r="Q13" t="n">
        <v>547.6799999999999</v>
      </c>
      <c r="R13" t="n">
        <v>50.26</v>
      </c>
      <c r="S13" t="n">
        <v>42.22</v>
      </c>
      <c r="T13" t="n">
        <v>3713.04</v>
      </c>
      <c r="U13" t="n">
        <v>0.84</v>
      </c>
      <c r="V13" t="n">
        <v>0.86</v>
      </c>
      <c r="W13" t="n">
        <v>9.199999999999999</v>
      </c>
      <c r="X13" t="n">
        <v>0.23</v>
      </c>
      <c r="Y13" t="n">
        <v>4</v>
      </c>
      <c r="Z13" t="n">
        <v>10</v>
      </c>
      <c r="AA13" t="n">
        <v>248.3687506521946</v>
      </c>
      <c r="AB13" t="n">
        <v>339.8290818981279</v>
      </c>
      <c r="AC13" t="n">
        <v>307.3962712749838</v>
      </c>
      <c r="AD13" t="n">
        <v>248368.7506521946</v>
      </c>
      <c r="AE13" t="n">
        <v>339829.0818981279</v>
      </c>
      <c r="AF13" t="n">
        <v>1.312456897392499e-06</v>
      </c>
      <c r="AG13" t="n">
        <v>0.2555555555555555</v>
      </c>
      <c r="AH13" t="n">
        <v>307396.2712749838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5.4555</v>
      </c>
      <c r="E14" t="n">
        <v>18.33</v>
      </c>
      <c r="F14" t="n">
        <v>15.65</v>
      </c>
      <c r="G14" t="n">
        <v>85.37</v>
      </c>
      <c r="H14" t="n">
        <v>1.31</v>
      </c>
      <c r="I14" t="n">
        <v>11</v>
      </c>
      <c r="J14" t="n">
        <v>176.49</v>
      </c>
      <c r="K14" t="n">
        <v>50.28</v>
      </c>
      <c r="L14" t="n">
        <v>13</v>
      </c>
      <c r="M14" t="n">
        <v>9</v>
      </c>
      <c r="N14" t="n">
        <v>33.21</v>
      </c>
      <c r="O14" t="n">
        <v>22001.54</v>
      </c>
      <c r="P14" t="n">
        <v>171.26</v>
      </c>
      <c r="Q14" t="n">
        <v>547.76</v>
      </c>
      <c r="R14" t="n">
        <v>49.29</v>
      </c>
      <c r="S14" t="n">
        <v>42.22</v>
      </c>
      <c r="T14" t="n">
        <v>3233.19</v>
      </c>
      <c r="U14" t="n">
        <v>0.86</v>
      </c>
      <c r="V14" t="n">
        <v>0.87</v>
      </c>
      <c r="W14" t="n">
        <v>9.19</v>
      </c>
      <c r="X14" t="n">
        <v>0.19</v>
      </c>
      <c r="Y14" t="n">
        <v>4</v>
      </c>
      <c r="Z14" t="n">
        <v>10</v>
      </c>
      <c r="AA14" t="n">
        <v>244.5641996806374</v>
      </c>
      <c r="AB14" t="n">
        <v>334.6235274139029</v>
      </c>
      <c r="AC14" t="n">
        <v>302.68752760469</v>
      </c>
      <c r="AD14" t="n">
        <v>244564.1996806374</v>
      </c>
      <c r="AE14" t="n">
        <v>334623.5274139029</v>
      </c>
      <c r="AF14" t="n">
        <v>1.317310336631118e-06</v>
      </c>
      <c r="AG14" t="n">
        <v>0.2545833333333333</v>
      </c>
      <c r="AH14" t="n">
        <v>302687.52760469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5.4705</v>
      </c>
      <c r="E15" t="n">
        <v>18.28</v>
      </c>
      <c r="F15" t="n">
        <v>15.63</v>
      </c>
      <c r="G15" t="n">
        <v>93.8</v>
      </c>
      <c r="H15" t="n">
        <v>1.4</v>
      </c>
      <c r="I15" t="n">
        <v>10</v>
      </c>
      <c r="J15" t="n">
        <v>177.97</v>
      </c>
      <c r="K15" t="n">
        <v>50.28</v>
      </c>
      <c r="L15" t="n">
        <v>14</v>
      </c>
      <c r="M15" t="n">
        <v>8</v>
      </c>
      <c r="N15" t="n">
        <v>33.69</v>
      </c>
      <c r="O15" t="n">
        <v>22184.13</v>
      </c>
      <c r="P15" t="n">
        <v>168.87</v>
      </c>
      <c r="Q15" t="n">
        <v>547.8</v>
      </c>
      <c r="R15" t="n">
        <v>48.55</v>
      </c>
      <c r="S15" t="n">
        <v>42.22</v>
      </c>
      <c r="T15" t="n">
        <v>2870.3</v>
      </c>
      <c r="U15" t="n">
        <v>0.87</v>
      </c>
      <c r="V15" t="n">
        <v>0.87</v>
      </c>
      <c r="W15" t="n">
        <v>9.19</v>
      </c>
      <c r="X15" t="n">
        <v>0.17</v>
      </c>
      <c r="Y15" t="n">
        <v>4</v>
      </c>
      <c r="Z15" t="n">
        <v>10</v>
      </c>
      <c r="AA15" t="n">
        <v>241.429748207079</v>
      </c>
      <c r="AB15" t="n">
        <v>330.334832625543</v>
      </c>
      <c r="AC15" t="n">
        <v>298.8081398277088</v>
      </c>
      <c r="AD15" t="n">
        <v>241429.748207079</v>
      </c>
      <c r="AE15" t="n">
        <v>330334.832625543</v>
      </c>
      <c r="AF15" t="n">
        <v>1.320932306212177e-06</v>
      </c>
      <c r="AG15" t="n">
        <v>0.2538888888888889</v>
      </c>
      <c r="AH15" t="n">
        <v>298808.1398277088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5.4828</v>
      </c>
      <c r="E16" t="n">
        <v>18.24</v>
      </c>
      <c r="F16" t="n">
        <v>15.62</v>
      </c>
      <c r="G16" t="n">
        <v>104.16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7</v>
      </c>
      <c r="N16" t="n">
        <v>34.18</v>
      </c>
      <c r="O16" t="n">
        <v>22367.38</v>
      </c>
      <c r="P16" t="n">
        <v>165.56</v>
      </c>
      <c r="Q16" t="n">
        <v>547.71</v>
      </c>
      <c r="R16" t="n">
        <v>48.16</v>
      </c>
      <c r="S16" t="n">
        <v>42.22</v>
      </c>
      <c r="T16" t="n">
        <v>2681.68</v>
      </c>
      <c r="U16" t="n">
        <v>0.88</v>
      </c>
      <c r="V16" t="n">
        <v>0.87</v>
      </c>
      <c r="W16" t="n">
        <v>9.199999999999999</v>
      </c>
      <c r="X16" t="n">
        <v>0.17</v>
      </c>
      <c r="Y16" t="n">
        <v>4</v>
      </c>
      <c r="Z16" t="n">
        <v>10</v>
      </c>
      <c r="AA16" t="n">
        <v>237.5611868440679</v>
      </c>
      <c r="AB16" t="n">
        <v>325.0416962997918</v>
      </c>
      <c r="AC16" t="n">
        <v>294.0201730039221</v>
      </c>
      <c r="AD16" t="n">
        <v>237561.1868440679</v>
      </c>
      <c r="AE16" t="n">
        <v>325041.6962997918</v>
      </c>
      <c r="AF16" t="n">
        <v>1.323902321268645e-06</v>
      </c>
      <c r="AG16" t="n">
        <v>0.2533333333333333</v>
      </c>
      <c r="AH16" t="n">
        <v>294020.1730039222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5.4819</v>
      </c>
      <c r="E17" t="n">
        <v>18.24</v>
      </c>
      <c r="F17" t="n">
        <v>15.63</v>
      </c>
      <c r="G17" t="n">
        <v>104.18</v>
      </c>
      <c r="H17" t="n">
        <v>1.57</v>
      </c>
      <c r="I17" t="n">
        <v>9</v>
      </c>
      <c r="J17" t="n">
        <v>180.95</v>
      </c>
      <c r="K17" t="n">
        <v>50.28</v>
      </c>
      <c r="L17" t="n">
        <v>16</v>
      </c>
      <c r="M17" t="n">
        <v>7</v>
      </c>
      <c r="N17" t="n">
        <v>34.67</v>
      </c>
      <c r="O17" t="n">
        <v>22551.28</v>
      </c>
      <c r="P17" t="n">
        <v>163.61</v>
      </c>
      <c r="Q17" t="n">
        <v>547.74</v>
      </c>
      <c r="R17" t="n">
        <v>48.46</v>
      </c>
      <c r="S17" t="n">
        <v>42.22</v>
      </c>
      <c r="T17" t="n">
        <v>2832.37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235.7093077215803</v>
      </c>
      <c r="AB17" t="n">
        <v>322.5078735852645</v>
      </c>
      <c r="AC17" t="n">
        <v>291.7281747730261</v>
      </c>
      <c r="AD17" t="n">
        <v>235709.3077215803</v>
      </c>
      <c r="AE17" t="n">
        <v>322507.8735852645</v>
      </c>
      <c r="AF17" t="n">
        <v>1.323685003093782e-06</v>
      </c>
      <c r="AG17" t="n">
        <v>0.2533333333333333</v>
      </c>
      <c r="AH17" t="n">
        <v>291728.1747730261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5.5</v>
      </c>
      <c r="E18" t="n">
        <v>18.18</v>
      </c>
      <c r="F18" t="n">
        <v>15.6</v>
      </c>
      <c r="G18" t="n">
        <v>117</v>
      </c>
      <c r="H18" t="n">
        <v>1.65</v>
      </c>
      <c r="I18" t="n">
        <v>8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161.58</v>
      </c>
      <c r="Q18" t="n">
        <v>547.71</v>
      </c>
      <c r="R18" t="n">
        <v>47.25</v>
      </c>
      <c r="S18" t="n">
        <v>42.22</v>
      </c>
      <c r="T18" t="n">
        <v>2229.47</v>
      </c>
      <c r="U18" t="n">
        <v>0.89</v>
      </c>
      <c r="V18" t="n">
        <v>0.87</v>
      </c>
      <c r="W18" t="n">
        <v>9.199999999999999</v>
      </c>
      <c r="X18" t="n">
        <v>0.14</v>
      </c>
      <c r="Y18" t="n">
        <v>4</v>
      </c>
      <c r="Z18" t="n">
        <v>10</v>
      </c>
      <c r="AA18" t="n">
        <v>232.7949079547055</v>
      </c>
      <c r="AB18" t="n">
        <v>318.5202632499852</v>
      </c>
      <c r="AC18" t="n">
        <v>288.1211363714982</v>
      </c>
      <c r="AD18" t="n">
        <v>232794.9079547055</v>
      </c>
      <c r="AE18" t="n">
        <v>318520.2632499852</v>
      </c>
      <c r="AF18" t="n">
        <v>1.328055513054926e-06</v>
      </c>
      <c r="AG18" t="n">
        <v>0.2525</v>
      </c>
      <c r="AH18" t="n">
        <v>288121.1363714982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4.7393</v>
      </c>
      <c r="E2" t="n">
        <v>21.1</v>
      </c>
      <c r="F2" t="n">
        <v>17.49</v>
      </c>
      <c r="G2" t="n">
        <v>10.49</v>
      </c>
      <c r="H2" t="n">
        <v>0.22</v>
      </c>
      <c r="I2" t="n">
        <v>100</v>
      </c>
      <c r="J2" t="n">
        <v>80.84</v>
      </c>
      <c r="K2" t="n">
        <v>35.1</v>
      </c>
      <c r="L2" t="n">
        <v>1</v>
      </c>
      <c r="M2" t="n">
        <v>98</v>
      </c>
      <c r="N2" t="n">
        <v>9.74</v>
      </c>
      <c r="O2" t="n">
        <v>10204.21</v>
      </c>
      <c r="P2" t="n">
        <v>138.07</v>
      </c>
      <c r="Q2" t="n">
        <v>549.58</v>
      </c>
      <c r="R2" t="n">
        <v>105.65</v>
      </c>
      <c r="S2" t="n">
        <v>42.22</v>
      </c>
      <c r="T2" t="n">
        <v>30967.87</v>
      </c>
      <c r="U2" t="n">
        <v>0.4</v>
      </c>
      <c r="V2" t="n">
        <v>0.78</v>
      </c>
      <c r="W2" t="n">
        <v>9.34</v>
      </c>
      <c r="X2" t="n">
        <v>2</v>
      </c>
      <c r="Y2" t="n">
        <v>4</v>
      </c>
      <c r="Z2" t="n">
        <v>10</v>
      </c>
      <c r="AA2" t="n">
        <v>226.7191174849598</v>
      </c>
      <c r="AB2" t="n">
        <v>310.2070986843254</v>
      </c>
      <c r="AC2" t="n">
        <v>280.6013685643827</v>
      </c>
      <c r="AD2" t="n">
        <v>226719.1174849598</v>
      </c>
      <c r="AE2" t="n">
        <v>310207.0986843254</v>
      </c>
      <c r="AF2" t="n">
        <v>1.276953962775258e-06</v>
      </c>
      <c r="AG2" t="n">
        <v>0.2930555555555556</v>
      </c>
      <c r="AH2" t="n">
        <v>280601.3685643827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5.2467</v>
      </c>
      <c r="E3" t="n">
        <v>19.06</v>
      </c>
      <c r="F3" t="n">
        <v>16.38</v>
      </c>
      <c r="G3" t="n">
        <v>21.36</v>
      </c>
      <c r="H3" t="n">
        <v>0.43</v>
      </c>
      <c r="I3" t="n">
        <v>46</v>
      </c>
      <c r="J3" t="n">
        <v>82.04000000000001</v>
      </c>
      <c r="K3" t="n">
        <v>35.1</v>
      </c>
      <c r="L3" t="n">
        <v>2</v>
      </c>
      <c r="M3" t="n">
        <v>44</v>
      </c>
      <c r="N3" t="n">
        <v>9.94</v>
      </c>
      <c r="O3" t="n">
        <v>10352.53</v>
      </c>
      <c r="P3" t="n">
        <v>124.73</v>
      </c>
      <c r="Q3" t="n">
        <v>548.6900000000001</v>
      </c>
      <c r="R3" t="n">
        <v>71.23</v>
      </c>
      <c r="S3" t="n">
        <v>42.22</v>
      </c>
      <c r="T3" t="n">
        <v>14029.92</v>
      </c>
      <c r="U3" t="n">
        <v>0.59</v>
      </c>
      <c r="V3" t="n">
        <v>0.83</v>
      </c>
      <c r="W3" t="n">
        <v>9.26</v>
      </c>
      <c r="X3" t="n">
        <v>0.91</v>
      </c>
      <c r="Y3" t="n">
        <v>4</v>
      </c>
      <c r="Z3" t="n">
        <v>10</v>
      </c>
      <c r="AA3" t="n">
        <v>187.3496739364186</v>
      </c>
      <c r="AB3" t="n">
        <v>256.3400891639702</v>
      </c>
      <c r="AC3" t="n">
        <v>231.8753508298103</v>
      </c>
      <c r="AD3" t="n">
        <v>187349.6739364186</v>
      </c>
      <c r="AE3" t="n">
        <v>256340.0891639702</v>
      </c>
      <c r="AF3" t="n">
        <v>1.413667494459719e-06</v>
      </c>
      <c r="AG3" t="n">
        <v>0.2647222222222222</v>
      </c>
      <c r="AH3" t="n">
        <v>231875.3508298103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5.4312</v>
      </c>
      <c r="E4" t="n">
        <v>18.41</v>
      </c>
      <c r="F4" t="n">
        <v>16.02</v>
      </c>
      <c r="G4" t="n">
        <v>33.15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27</v>
      </c>
      <c r="N4" t="n">
        <v>10.15</v>
      </c>
      <c r="O4" t="n">
        <v>10501.19</v>
      </c>
      <c r="P4" t="n">
        <v>117.14</v>
      </c>
      <c r="Q4" t="n">
        <v>547.9400000000001</v>
      </c>
      <c r="R4" t="n">
        <v>60.56</v>
      </c>
      <c r="S4" t="n">
        <v>42.22</v>
      </c>
      <c r="T4" t="n">
        <v>8782.610000000001</v>
      </c>
      <c r="U4" t="n">
        <v>0.7</v>
      </c>
      <c r="V4" t="n">
        <v>0.85</v>
      </c>
      <c r="W4" t="n">
        <v>9.220000000000001</v>
      </c>
      <c r="X4" t="n">
        <v>0.5600000000000001</v>
      </c>
      <c r="Y4" t="n">
        <v>4</v>
      </c>
      <c r="Z4" t="n">
        <v>10</v>
      </c>
      <c r="AA4" t="n">
        <v>172.2559746101248</v>
      </c>
      <c r="AB4" t="n">
        <v>235.688223858727</v>
      </c>
      <c r="AC4" t="n">
        <v>213.194470564218</v>
      </c>
      <c r="AD4" t="n">
        <v>172255.9746101248</v>
      </c>
      <c r="AE4" t="n">
        <v>235688.223858727</v>
      </c>
      <c r="AF4" t="n">
        <v>1.463379056532606e-06</v>
      </c>
      <c r="AG4" t="n">
        <v>0.2556944444444444</v>
      </c>
      <c r="AH4" t="n">
        <v>213194.470564218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5.518</v>
      </c>
      <c r="E5" t="n">
        <v>18.12</v>
      </c>
      <c r="F5" t="n">
        <v>15.87</v>
      </c>
      <c r="G5" t="n">
        <v>45.34</v>
      </c>
      <c r="H5" t="n">
        <v>0.83</v>
      </c>
      <c r="I5" t="n">
        <v>21</v>
      </c>
      <c r="J5" t="n">
        <v>84.45999999999999</v>
      </c>
      <c r="K5" t="n">
        <v>35.1</v>
      </c>
      <c r="L5" t="n">
        <v>4</v>
      </c>
      <c r="M5" t="n">
        <v>19</v>
      </c>
      <c r="N5" t="n">
        <v>10.36</v>
      </c>
      <c r="O5" t="n">
        <v>10650.22</v>
      </c>
      <c r="P5" t="n">
        <v>110.49</v>
      </c>
      <c r="Q5" t="n">
        <v>547.9400000000001</v>
      </c>
      <c r="R5" t="n">
        <v>55.94</v>
      </c>
      <c r="S5" t="n">
        <v>42.22</v>
      </c>
      <c r="T5" t="n">
        <v>6509.39</v>
      </c>
      <c r="U5" t="n">
        <v>0.75</v>
      </c>
      <c r="V5" t="n">
        <v>0.85</v>
      </c>
      <c r="W5" t="n">
        <v>9.210000000000001</v>
      </c>
      <c r="X5" t="n">
        <v>0.41</v>
      </c>
      <c r="Y5" t="n">
        <v>4</v>
      </c>
      <c r="Z5" t="n">
        <v>10</v>
      </c>
      <c r="AA5" t="n">
        <v>162.5298354137129</v>
      </c>
      <c r="AB5" t="n">
        <v>222.3804911232251</v>
      </c>
      <c r="AC5" t="n">
        <v>201.1568091634679</v>
      </c>
      <c r="AD5" t="n">
        <v>162529.8354137129</v>
      </c>
      <c r="AE5" t="n">
        <v>222380.4911232251</v>
      </c>
      <c r="AF5" t="n">
        <v>1.486766393052534e-06</v>
      </c>
      <c r="AG5" t="n">
        <v>0.2516666666666667</v>
      </c>
      <c r="AH5" t="n">
        <v>201156.8091634679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5.5625</v>
      </c>
      <c r="E6" t="n">
        <v>17.98</v>
      </c>
      <c r="F6" t="n">
        <v>15.79</v>
      </c>
      <c r="G6" t="n">
        <v>55.74</v>
      </c>
      <c r="H6" t="n">
        <v>1.02</v>
      </c>
      <c r="I6" t="n">
        <v>17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105.92</v>
      </c>
      <c r="Q6" t="n">
        <v>547.87</v>
      </c>
      <c r="R6" t="n">
        <v>52.77</v>
      </c>
      <c r="S6" t="n">
        <v>42.22</v>
      </c>
      <c r="T6" t="n">
        <v>4945.43</v>
      </c>
      <c r="U6" t="n">
        <v>0.8</v>
      </c>
      <c r="V6" t="n">
        <v>0.86</v>
      </c>
      <c r="W6" t="n">
        <v>9.23</v>
      </c>
      <c r="X6" t="n">
        <v>0.33</v>
      </c>
      <c r="Y6" t="n">
        <v>4</v>
      </c>
      <c r="Z6" t="n">
        <v>10</v>
      </c>
      <c r="AA6" t="n">
        <v>156.5159317726805</v>
      </c>
      <c r="AB6" t="n">
        <v>214.1520028468649</v>
      </c>
      <c r="AC6" t="n">
        <v>193.7136362594451</v>
      </c>
      <c r="AD6" t="n">
        <v>156515.9317726805</v>
      </c>
      <c r="AE6" t="n">
        <v>214152.0028468649</v>
      </c>
      <c r="AF6" t="n">
        <v>1.498756444609409e-06</v>
      </c>
      <c r="AG6" t="n">
        <v>0.2497222222222222</v>
      </c>
      <c r="AH6" t="n">
        <v>193713.6362594451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4.3755</v>
      </c>
      <c r="E2" t="n">
        <v>22.85</v>
      </c>
      <c r="F2" t="n">
        <v>18.02</v>
      </c>
      <c r="G2" t="n">
        <v>8.58</v>
      </c>
      <c r="H2" t="n">
        <v>0.16</v>
      </c>
      <c r="I2" t="n">
        <v>126</v>
      </c>
      <c r="J2" t="n">
        <v>107.41</v>
      </c>
      <c r="K2" t="n">
        <v>41.65</v>
      </c>
      <c r="L2" t="n">
        <v>1</v>
      </c>
      <c r="M2" t="n">
        <v>124</v>
      </c>
      <c r="N2" t="n">
        <v>14.77</v>
      </c>
      <c r="O2" t="n">
        <v>13481.73</v>
      </c>
      <c r="P2" t="n">
        <v>174.1</v>
      </c>
      <c r="Q2" t="n">
        <v>549.8200000000001</v>
      </c>
      <c r="R2" t="n">
        <v>122.03</v>
      </c>
      <c r="S2" t="n">
        <v>42.22</v>
      </c>
      <c r="T2" t="n">
        <v>39029</v>
      </c>
      <c r="U2" t="n">
        <v>0.35</v>
      </c>
      <c r="V2" t="n">
        <v>0.75</v>
      </c>
      <c r="W2" t="n">
        <v>9.380000000000001</v>
      </c>
      <c r="X2" t="n">
        <v>2.53</v>
      </c>
      <c r="Y2" t="n">
        <v>4</v>
      </c>
      <c r="Z2" t="n">
        <v>10</v>
      </c>
      <c r="AA2" t="n">
        <v>303.7832209849454</v>
      </c>
      <c r="AB2" t="n">
        <v>415.6496049214497</v>
      </c>
      <c r="AC2" t="n">
        <v>375.9805899956302</v>
      </c>
      <c r="AD2" t="n">
        <v>303783.2209849454</v>
      </c>
      <c r="AE2" t="n">
        <v>415649.6049214497</v>
      </c>
      <c r="AF2" t="n">
        <v>1.12784676071073e-06</v>
      </c>
      <c r="AG2" t="n">
        <v>0.3173611111111111</v>
      </c>
      <c r="AH2" t="n">
        <v>375980.5899956302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5.0167</v>
      </c>
      <c r="E3" t="n">
        <v>19.93</v>
      </c>
      <c r="F3" t="n">
        <v>16.61</v>
      </c>
      <c r="G3" t="n">
        <v>17.18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56</v>
      </c>
      <c r="N3" t="n">
        <v>15.03</v>
      </c>
      <c r="O3" t="n">
        <v>13638.32</v>
      </c>
      <c r="P3" t="n">
        <v>157.38</v>
      </c>
      <c r="Q3" t="n">
        <v>548.63</v>
      </c>
      <c r="R3" t="n">
        <v>78.65000000000001</v>
      </c>
      <c r="S3" t="n">
        <v>42.22</v>
      </c>
      <c r="T3" t="n">
        <v>17678.18</v>
      </c>
      <c r="U3" t="n">
        <v>0.54</v>
      </c>
      <c r="V3" t="n">
        <v>0.82</v>
      </c>
      <c r="W3" t="n">
        <v>9.27</v>
      </c>
      <c r="X3" t="n">
        <v>1.14</v>
      </c>
      <c r="Y3" t="n">
        <v>4</v>
      </c>
      <c r="Z3" t="n">
        <v>10</v>
      </c>
      <c r="AA3" t="n">
        <v>241.2509179428652</v>
      </c>
      <c r="AB3" t="n">
        <v>330.0901491686113</v>
      </c>
      <c r="AC3" t="n">
        <v>298.5868086164913</v>
      </c>
      <c r="AD3" t="n">
        <v>241250.9179428652</v>
      </c>
      <c r="AE3" t="n">
        <v>330090.1491686113</v>
      </c>
      <c r="AF3" t="n">
        <v>1.293125093008232e-06</v>
      </c>
      <c r="AG3" t="n">
        <v>0.2768055555555555</v>
      </c>
      <c r="AH3" t="n">
        <v>298586.8086164913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5.2497</v>
      </c>
      <c r="E4" t="n">
        <v>19.05</v>
      </c>
      <c r="F4" t="n">
        <v>16.19</v>
      </c>
      <c r="G4" t="n">
        <v>26.25</v>
      </c>
      <c r="H4" t="n">
        <v>0.48</v>
      </c>
      <c r="I4" t="n">
        <v>37</v>
      </c>
      <c r="J4" t="n">
        <v>109.96</v>
      </c>
      <c r="K4" t="n">
        <v>41.65</v>
      </c>
      <c r="L4" t="n">
        <v>3</v>
      </c>
      <c r="M4" t="n">
        <v>35</v>
      </c>
      <c r="N4" t="n">
        <v>15.31</v>
      </c>
      <c r="O4" t="n">
        <v>13795.21</v>
      </c>
      <c r="P4" t="n">
        <v>150.04</v>
      </c>
      <c r="Q4" t="n">
        <v>548.22</v>
      </c>
      <c r="R4" t="n">
        <v>65.59999999999999</v>
      </c>
      <c r="S4" t="n">
        <v>42.22</v>
      </c>
      <c r="T4" t="n">
        <v>11258.07</v>
      </c>
      <c r="U4" t="n">
        <v>0.64</v>
      </c>
      <c r="V4" t="n">
        <v>0.84</v>
      </c>
      <c r="W4" t="n">
        <v>9.24</v>
      </c>
      <c r="X4" t="n">
        <v>0.72</v>
      </c>
      <c r="Y4" t="n">
        <v>4</v>
      </c>
      <c r="Z4" t="n">
        <v>10</v>
      </c>
      <c r="AA4" t="n">
        <v>221.3630054588593</v>
      </c>
      <c r="AB4" t="n">
        <v>302.8786299152325</v>
      </c>
      <c r="AC4" t="n">
        <v>273.9723185690391</v>
      </c>
      <c r="AD4" t="n">
        <v>221363.0054588593</v>
      </c>
      <c r="AE4" t="n">
        <v>302878.6299152325</v>
      </c>
      <c r="AF4" t="n">
        <v>1.353184125174979e-06</v>
      </c>
      <c r="AG4" t="n">
        <v>0.2645833333333333</v>
      </c>
      <c r="AH4" t="n">
        <v>273972.3185690392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5.3733</v>
      </c>
      <c r="E5" t="n">
        <v>18.61</v>
      </c>
      <c r="F5" t="n">
        <v>15.97</v>
      </c>
      <c r="G5" t="n">
        <v>35.5</v>
      </c>
      <c r="H5" t="n">
        <v>0.63</v>
      </c>
      <c r="I5" t="n">
        <v>27</v>
      </c>
      <c r="J5" t="n">
        <v>111.23</v>
      </c>
      <c r="K5" t="n">
        <v>41.65</v>
      </c>
      <c r="L5" t="n">
        <v>4</v>
      </c>
      <c r="M5" t="n">
        <v>25</v>
      </c>
      <c r="N5" t="n">
        <v>15.58</v>
      </c>
      <c r="O5" t="n">
        <v>13952.52</v>
      </c>
      <c r="P5" t="n">
        <v>144.6</v>
      </c>
      <c r="Q5" t="n">
        <v>548.0700000000001</v>
      </c>
      <c r="R5" t="n">
        <v>58.97</v>
      </c>
      <c r="S5" t="n">
        <v>42.22</v>
      </c>
      <c r="T5" t="n">
        <v>7996.1</v>
      </c>
      <c r="U5" t="n">
        <v>0.72</v>
      </c>
      <c r="V5" t="n">
        <v>0.85</v>
      </c>
      <c r="W5" t="n">
        <v>9.220000000000001</v>
      </c>
      <c r="X5" t="n">
        <v>0.51</v>
      </c>
      <c r="Y5" t="n">
        <v>4</v>
      </c>
      <c r="Z5" t="n">
        <v>10</v>
      </c>
      <c r="AA5" t="n">
        <v>209.9576052644614</v>
      </c>
      <c r="AB5" t="n">
        <v>287.2732581985206</v>
      </c>
      <c r="AC5" t="n">
        <v>259.8563016266885</v>
      </c>
      <c r="AD5" t="n">
        <v>209957.6052644615</v>
      </c>
      <c r="AE5" t="n">
        <v>287273.2581985206</v>
      </c>
      <c r="AF5" t="n">
        <v>1.385043766272875e-06</v>
      </c>
      <c r="AG5" t="n">
        <v>0.2584722222222222</v>
      </c>
      <c r="AH5" t="n">
        <v>259856.3016266885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5.4422</v>
      </c>
      <c r="E6" t="n">
        <v>18.38</v>
      </c>
      <c r="F6" t="n">
        <v>15.87</v>
      </c>
      <c r="G6" t="n">
        <v>45.35</v>
      </c>
      <c r="H6" t="n">
        <v>0.78</v>
      </c>
      <c r="I6" t="n">
        <v>21</v>
      </c>
      <c r="J6" t="n">
        <v>112.51</v>
      </c>
      <c r="K6" t="n">
        <v>41.65</v>
      </c>
      <c r="L6" t="n">
        <v>5</v>
      </c>
      <c r="M6" t="n">
        <v>19</v>
      </c>
      <c r="N6" t="n">
        <v>15.86</v>
      </c>
      <c r="O6" t="n">
        <v>14110.24</v>
      </c>
      <c r="P6" t="n">
        <v>139.82</v>
      </c>
      <c r="Q6" t="n">
        <v>547.92</v>
      </c>
      <c r="R6" t="n">
        <v>55.99</v>
      </c>
      <c r="S6" t="n">
        <v>42.22</v>
      </c>
      <c r="T6" t="n">
        <v>6537.1</v>
      </c>
      <c r="U6" t="n">
        <v>0.75</v>
      </c>
      <c r="V6" t="n">
        <v>0.85</v>
      </c>
      <c r="W6" t="n">
        <v>9.210000000000001</v>
      </c>
      <c r="X6" t="n">
        <v>0.41</v>
      </c>
      <c r="Y6" t="n">
        <v>4</v>
      </c>
      <c r="Z6" t="n">
        <v>10</v>
      </c>
      <c r="AA6" t="n">
        <v>202.1629673747257</v>
      </c>
      <c r="AB6" t="n">
        <v>276.6082907626354</v>
      </c>
      <c r="AC6" t="n">
        <v>250.2091837145049</v>
      </c>
      <c r="AD6" t="n">
        <v>202162.9673747257</v>
      </c>
      <c r="AE6" t="n">
        <v>276608.2907626354</v>
      </c>
      <c r="AF6" t="n">
        <v>1.402803711836347e-06</v>
      </c>
      <c r="AG6" t="n">
        <v>0.2552777777777778</v>
      </c>
      <c r="AH6" t="n">
        <v>250209.1837145049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5.4838</v>
      </c>
      <c r="E7" t="n">
        <v>18.24</v>
      </c>
      <c r="F7" t="n">
        <v>15.8</v>
      </c>
      <c r="G7" t="n">
        <v>52.66</v>
      </c>
      <c r="H7" t="n">
        <v>0.93</v>
      </c>
      <c r="I7" t="n">
        <v>18</v>
      </c>
      <c r="J7" t="n">
        <v>113.79</v>
      </c>
      <c r="K7" t="n">
        <v>41.65</v>
      </c>
      <c r="L7" t="n">
        <v>6</v>
      </c>
      <c r="M7" t="n">
        <v>16</v>
      </c>
      <c r="N7" t="n">
        <v>16.14</v>
      </c>
      <c r="O7" t="n">
        <v>14268.39</v>
      </c>
      <c r="P7" t="n">
        <v>135.29</v>
      </c>
      <c r="Q7" t="n">
        <v>547.8200000000001</v>
      </c>
      <c r="R7" t="n">
        <v>53.52</v>
      </c>
      <c r="S7" t="n">
        <v>42.22</v>
      </c>
      <c r="T7" t="n">
        <v>5316.94</v>
      </c>
      <c r="U7" t="n">
        <v>0.79</v>
      </c>
      <c r="V7" t="n">
        <v>0.86</v>
      </c>
      <c r="W7" t="n">
        <v>9.210000000000001</v>
      </c>
      <c r="X7" t="n">
        <v>0.34</v>
      </c>
      <c r="Y7" t="n">
        <v>4</v>
      </c>
      <c r="Z7" t="n">
        <v>10</v>
      </c>
      <c r="AA7" t="n">
        <v>195.8839526132486</v>
      </c>
      <c r="AB7" t="n">
        <v>268.0170657554059</v>
      </c>
      <c r="AC7" t="n">
        <v>242.4378931641026</v>
      </c>
      <c r="AD7" t="n">
        <v>195883.9526132486</v>
      </c>
      <c r="AE7" t="n">
        <v>268017.0657554059</v>
      </c>
      <c r="AF7" t="n">
        <v>1.413526697836933e-06</v>
      </c>
      <c r="AG7" t="n">
        <v>0.2533333333333333</v>
      </c>
      <c r="AH7" t="n">
        <v>242437.8931641026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5.5173</v>
      </c>
      <c r="E8" t="n">
        <v>18.12</v>
      </c>
      <c r="F8" t="n">
        <v>15.76</v>
      </c>
      <c r="G8" t="n">
        <v>63.02</v>
      </c>
      <c r="H8" t="n">
        <v>1.07</v>
      </c>
      <c r="I8" t="n">
        <v>15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131.16</v>
      </c>
      <c r="Q8" t="n">
        <v>547.92</v>
      </c>
      <c r="R8" t="n">
        <v>52.32</v>
      </c>
      <c r="S8" t="n">
        <v>42.22</v>
      </c>
      <c r="T8" t="n">
        <v>4729.8</v>
      </c>
      <c r="U8" t="n">
        <v>0.8100000000000001</v>
      </c>
      <c r="V8" t="n">
        <v>0.86</v>
      </c>
      <c r="W8" t="n">
        <v>9.199999999999999</v>
      </c>
      <c r="X8" t="n">
        <v>0.29</v>
      </c>
      <c r="Y8" t="n">
        <v>4</v>
      </c>
      <c r="Z8" t="n">
        <v>10</v>
      </c>
      <c r="AA8" t="n">
        <v>190.4815015933907</v>
      </c>
      <c r="AB8" t="n">
        <v>260.6251939307221</v>
      </c>
      <c r="AC8" t="n">
        <v>235.7514912118071</v>
      </c>
      <c r="AD8" t="n">
        <v>190481.5015933907</v>
      </c>
      <c r="AE8" t="n">
        <v>260625.1939307221</v>
      </c>
      <c r="AF8" t="n">
        <v>1.422161794736444e-06</v>
      </c>
      <c r="AG8" t="n">
        <v>0.2516666666666667</v>
      </c>
      <c r="AH8" t="n">
        <v>235751.4912118072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5.5458</v>
      </c>
      <c r="E9" t="n">
        <v>18.03</v>
      </c>
      <c r="F9" t="n">
        <v>15.71</v>
      </c>
      <c r="G9" t="n">
        <v>72.48999999999999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126.46</v>
      </c>
      <c r="Q9" t="n">
        <v>547.83</v>
      </c>
      <c r="R9" t="n">
        <v>50.79</v>
      </c>
      <c r="S9" t="n">
        <v>42.22</v>
      </c>
      <c r="T9" t="n">
        <v>3976.38</v>
      </c>
      <c r="U9" t="n">
        <v>0.83</v>
      </c>
      <c r="V9" t="n">
        <v>0.86</v>
      </c>
      <c r="W9" t="n">
        <v>9.199999999999999</v>
      </c>
      <c r="X9" t="n">
        <v>0.25</v>
      </c>
      <c r="Y9" t="n">
        <v>4</v>
      </c>
      <c r="Z9" t="n">
        <v>10</v>
      </c>
      <c r="AA9" t="n">
        <v>184.7138531299354</v>
      </c>
      <c r="AB9" t="n">
        <v>252.7336428523347</v>
      </c>
      <c r="AC9" t="n">
        <v>228.6130986924769</v>
      </c>
      <c r="AD9" t="n">
        <v>184713.8531299354</v>
      </c>
      <c r="AE9" t="n">
        <v>252733.6428523347</v>
      </c>
      <c r="AF9" t="n">
        <v>1.429508071203192e-06</v>
      </c>
      <c r="AG9" t="n">
        <v>0.2504166666666667</v>
      </c>
      <c r="AH9" t="n">
        <v>228613.0986924769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5.5602</v>
      </c>
      <c r="E10" t="n">
        <v>17.98</v>
      </c>
      <c r="F10" t="n">
        <v>15.68</v>
      </c>
      <c r="G10" t="n">
        <v>78.41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126.12</v>
      </c>
      <c r="Q10" t="n">
        <v>547.84</v>
      </c>
      <c r="R10" t="n">
        <v>49.76</v>
      </c>
      <c r="S10" t="n">
        <v>42.22</v>
      </c>
      <c r="T10" t="n">
        <v>3464</v>
      </c>
      <c r="U10" t="n">
        <v>0.85</v>
      </c>
      <c r="V10" t="n">
        <v>0.86</v>
      </c>
      <c r="W10" t="n">
        <v>9.210000000000001</v>
      </c>
      <c r="X10" t="n">
        <v>0.22</v>
      </c>
      <c r="Y10" t="n">
        <v>4</v>
      </c>
      <c r="Z10" t="n">
        <v>10</v>
      </c>
      <c r="AA10" t="n">
        <v>183.7959073197509</v>
      </c>
      <c r="AB10" t="n">
        <v>251.4776688979296</v>
      </c>
      <c r="AC10" t="n">
        <v>227.4769931295094</v>
      </c>
      <c r="AD10" t="n">
        <v>183795.9073197508</v>
      </c>
      <c r="AE10" t="n">
        <v>251477.6688979296</v>
      </c>
      <c r="AF10" t="n">
        <v>1.433219874049549e-06</v>
      </c>
      <c r="AG10" t="n">
        <v>0.2497222222222222</v>
      </c>
      <c r="AH10" t="n">
        <v>227476.9931295094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5.0063</v>
      </c>
      <c r="E2" t="n">
        <v>19.97</v>
      </c>
      <c r="F2" t="n">
        <v>17.07</v>
      </c>
      <c r="G2" t="n">
        <v>12.8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109.44</v>
      </c>
      <c r="Q2" t="n">
        <v>549.11</v>
      </c>
      <c r="R2" t="n">
        <v>92.7</v>
      </c>
      <c r="S2" t="n">
        <v>42.22</v>
      </c>
      <c r="T2" t="n">
        <v>24595.54</v>
      </c>
      <c r="U2" t="n">
        <v>0.46</v>
      </c>
      <c r="V2" t="n">
        <v>0.79</v>
      </c>
      <c r="W2" t="n">
        <v>9.300000000000001</v>
      </c>
      <c r="X2" t="n">
        <v>1.59</v>
      </c>
      <c r="Y2" t="n">
        <v>4</v>
      </c>
      <c r="Z2" t="n">
        <v>10</v>
      </c>
      <c r="AA2" t="n">
        <v>174.3692413092333</v>
      </c>
      <c r="AB2" t="n">
        <v>238.5796885871927</v>
      </c>
      <c r="AC2" t="n">
        <v>215.809977957196</v>
      </c>
      <c r="AD2" t="n">
        <v>174369.2413092333</v>
      </c>
      <c r="AE2" t="n">
        <v>238579.6885871927</v>
      </c>
      <c r="AF2" t="n">
        <v>1.400940200897243e-06</v>
      </c>
      <c r="AG2" t="n">
        <v>0.2773611111111111</v>
      </c>
      <c r="AH2" t="n">
        <v>215809.977957196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5.4126</v>
      </c>
      <c r="E3" t="n">
        <v>18.48</v>
      </c>
      <c r="F3" t="n">
        <v>16.18</v>
      </c>
      <c r="G3" t="n">
        <v>26.97</v>
      </c>
      <c r="H3" t="n">
        <v>0.55</v>
      </c>
      <c r="I3" t="n">
        <v>36</v>
      </c>
      <c r="J3" t="n">
        <v>62.92</v>
      </c>
      <c r="K3" t="n">
        <v>28.92</v>
      </c>
      <c r="L3" t="n">
        <v>2</v>
      </c>
      <c r="M3" t="n">
        <v>34</v>
      </c>
      <c r="N3" t="n">
        <v>7</v>
      </c>
      <c r="O3" t="n">
        <v>7994.37</v>
      </c>
      <c r="P3" t="n">
        <v>97.19</v>
      </c>
      <c r="Q3" t="n">
        <v>548.34</v>
      </c>
      <c r="R3" t="n">
        <v>65.36</v>
      </c>
      <c r="S3" t="n">
        <v>42.22</v>
      </c>
      <c r="T3" t="n">
        <v>11143.11</v>
      </c>
      <c r="U3" t="n">
        <v>0.65</v>
      </c>
      <c r="V3" t="n">
        <v>0.84</v>
      </c>
      <c r="W3" t="n">
        <v>9.24</v>
      </c>
      <c r="X3" t="n">
        <v>0.71</v>
      </c>
      <c r="Y3" t="n">
        <v>4</v>
      </c>
      <c r="Z3" t="n">
        <v>10</v>
      </c>
      <c r="AA3" t="n">
        <v>146.5315366899031</v>
      </c>
      <c r="AB3" t="n">
        <v>200.4909130141922</v>
      </c>
      <c r="AC3" t="n">
        <v>181.3563416669384</v>
      </c>
      <c r="AD3" t="n">
        <v>146531.5366899031</v>
      </c>
      <c r="AE3" t="n">
        <v>200490.9130141923</v>
      </c>
      <c r="AF3" t="n">
        <v>1.514637343222823e-06</v>
      </c>
      <c r="AG3" t="n">
        <v>0.2566666666666667</v>
      </c>
      <c r="AH3" t="n">
        <v>181356.3416669384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5.5296</v>
      </c>
      <c r="E4" t="n">
        <v>18.08</v>
      </c>
      <c r="F4" t="n">
        <v>15.96</v>
      </c>
      <c r="G4" t="n">
        <v>39.89</v>
      </c>
      <c r="H4" t="n">
        <v>0.8100000000000001</v>
      </c>
      <c r="I4" t="n">
        <v>24</v>
      </c>
      <c r="J4" t="n">
        <v>64.08</v>
      </c>
      <c r="K4" t="n">
        <v>28.92</v>
      </c>
      <c r="L4" t="n">
        <v>3</v>
      </c>
      <c r="M4" t="n">
        <v>4</v>
      </c>
      <c r="N4" t="n">
        <v>7.16</v>
      </c>
      <c r="O4" t="n">
        <v>8137.65</v>
      </c>
      <c r="P4" t="n">
        <v>89.48</v>
      </c>
      <c r="Q4" t="n">
        <v>548.25</v>
      </c>
      <c r="R4" t="n">
        <v>57.73</v>
      </c>
      <c r="S4" t="n">
        <v>42.22</v>
      </c>
      <c r="T4" t="n">
        <v>7391.35</v>
      </c>
      <c r="U4" t="n">
        <v>0.73</v>
      </c>
      <c r="V4" t="n">
        <v>0.85</v>
      </c>
      <c r="W4" t="n">
        <v>9.24</v>
      </c>
      <c r="X4" t="n">
        <v>0.49</v>
      </c>
      <c r="Y4" t="n">
        <v>4</v>
      </c>
      <c r="Z4" t="n">
        <v>10</v>
      </c>
      <c r="AA4" t="n">
        <v>135.2592666636873</v>
      </c>
      <c r="AB4" t="n">
        <v>185.0676958668755</v>
      </c>
      <c r="AC4" t="n">
        <v>167.4050947175354</v>
      </c>
      <c r="AD4" t="n">
        <v>135259.2666636873</v>
      </c>
      <c r="AE4" t="n">
        <v>185067.6958668755</v>
      </c>
      <c r="AF4" t="n">
        <v>1.547378090582146e-06</v>
      </c>
      <c r="AG4" t="n">
        <v>0.2511111111111111</v>
      </c>
      <c r="AH4" t="n">
        <v>167405.0947175354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5.5432</v>
      </c>
      <c r="E5" t="n">
        <v>18.04</v>
      </c>
      <c r="F5" t="n">
        <v>15.93</v>
      </c>
      <c r="G5" t="n">
        <v>41.54</v>
      </c>
      <c r="H5" t="n">
        <v>1.07</v>
      </c>
      <c r="I5" t="n">
        <v>23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90.59</v>
      </c>
      <c r="Q5" t="n">
        <v>548.17</v>
      </c>
      <c r="R5" t="n">
        <v>56.7</v>
      </c>
      <c r="S5" t="n">
        <v>42.22</v>
      </c>
      <c r="T5" t="n">
        <v>6881.98</v>
      </c>
      <c r="U5" t="n">
        <v>0.74</v>
      </c>
      <c r="V5" t="n">
        <v>0.85</v>
      </c>
      <c r="W5" t="n">
        <v>9.24</v>
      </c>
      <c r="X5" t="n">
        <v>0.46</v>
      </c>
      <c r="Y5" t="n">
        <v>4</v>
      </c>
      <c r="Z5" t="n">
        <v>10</v>
      </c>
      <c r="AA5" t="n">
        <v>135.9372229658763</v>
      </c>
      <c r="AB5" t="n">
        <v>185.9953055888512</v>
      </c>
      <c r="AC5" t="n">
        <v>168.2441746695544</v>
      </c>
      <c r="AD5" t="n">
        <v>135937.2229658763</v>
      </c>
      <c r="AE5" t="n">
        <v>185995.3055888512</v>
      </c>
      <c r="AF5" t="n">
        <v>1.551183852668357e-06</v>
      </c>
      <c r="AG5" t="n">
        <v>0.2505555555555555</v>
      </c>
      <c r="AH5" t="n">
        <v>168244.1746695544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3.6238</v>
      </c>
      <c r="E2" t="n">
        <v>27.6</v>
      </c>
      <c r="F2" t="n">
        <v>19.16</v>
      </c>
      <c r="G2" t="n">
        <v>6.42</v>
      </c>
      <c r="H2" t="n">
        <v>0.11</v>
      </c>
      <c r="I2" t="n">
        <v>179</v>
      </c>
      <c r="J2" t="n">
        <v>167.88</v>
      </c>
      <c r="K2" t="n">
        <v>51.39</v>
      </c>
      <c r="L2" t="n">
        <v>1</v>
      </c>
      <c r="M2" t="n">
        <v>177</v>
      </c>
      <c r="N2" t="n">
        <v>30.49</v>
      </c>
      <c r="O2" t="n">
        <v>20939.59</v>
      </c>
      <c r="P2" t="n">
        <v>248.69</v>
      </c>
      <c r="Q2" t="n">
        <v>551.36</v>
      </c>
      <c r="R2" t="n">
        <v>156.94</v>
      </c>
      <c r="S2" t="n">
        <v>42.22</v>
      </c>
      <c r="T2" t="n">
        <v>56218.73</v>
      </c>
      <c r="U2" t="n">
        <v>0.27</v>
      </c>
      <c r="V2" t="n">
        <v>0.71</v>
      </c>
      <c r="W2" t="n">
        <v>9.48</v>
      </c>
      <c r="X2" t="n">
        <v>3.65</v>
      </c>
      <c r="Y2" t="n">
        <v>4</v>
      </c>
      <c r="Z2" t="n">
        <v>10</v>
      </c>
      <c r="AA2" t="n">
        <v>510.9599265053375</v>
      </c>
      <c r="AB2" t="n">
        <v>699.1179134056293</v>
      </c>
      <c r="AC2" t="n">
        <v>632.3950809683492</v>
      </c>
      <c r="AD2" t="n">
        <v>510959.9265053375</v>
      </c>
      <c r="AE2" t="n">
        <v>699117.9134056293</v>
      </c>
      <c r="AF2" t="n">
        <v>8.671593199501444e-07</v>
      </c>
      <c r="AG2" t="n">
        <v>0.3833333333333334</v>
      </c>
      <c r="AH2" t="n">
        <v>632395.0809683492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4.5083</v>
      </c>
      <c r="E3" t="n">
        <v>22.18</v>
      </c>
      <c r="F3" t="n">
        <v>17.1</v>
      </c>
      <c r="G3" t="n">
        <v>12.82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78</v>
      </c>
      <c r="N3" t="n">
        <v>30.94</v>
      </c>
      <c r="O3" t="n">
        <v>21118.46</v>
      </c>
      <c r="P3" t="n">
        <v>220.57</v>
      </c>
      <c r="Q3" t="n">
        <v>548.89</v>
      </c>
      <c r="R3" t="n">
        <v>93.43000000000001</v>
      </c>
      <c r="S3" t="n">
        <v>42.22</v>
      </c>
      <c r="T3" t="n">
        <v>24958.81</v>
      </c>
      <c r="U3" t="n">
        <v>0.45</v>
      </c>
      <c r="V3" t="n">
        <v>0.79</v>
      </c>
      <c r="W3" t="n">
        <v>9.32</v>
      </c>
      <c r="X3" t="n">
        <v>1.62</v>
      </c>
      <c r="Y3" t="n">
        <v>4</v>
      </c>
      <c r="Z3" t="n">
        <v>10</v>
      </c>
      <c r="AA3" t="n">
        <v>365.4573967258017</v>
      </c>
      <c r="AB3" t="n">
        <v>500.0349330426935</v>
      </c>
      <c r="AC3" t="n">
        <v>452.3123008365343</v>
      </c>
      <c r="AD3" t="n">
        <v>365457.3967258018</v>
      </c>
      <c r="AE3" t="n">
        <v>500034.9330426935</v>
      </c>
      <c r="AF3" t="n">
        <v>1.078816259763573e-06</v>
      </c>
      <c r="AG3" t="n">
        <v>0.3080555555555555</v>
      </c>
      <c r="AH3" t="n">
        <v>452312.3008365343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4.8487</v>
      </c>
      <c r="E4" t="n">
        <v>20.62</v>
      </c>
      <c r="F4" t="n">
        <v>16.49</v>
      </c>
      <c r="G4" t="n">
        <v>19.03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210.97</v>
      </c>
      <c r="Q4" t="n">
        <v>548.36</v>
      </c>
      <c r="R4" t="n">
        <v>74.5</v>
      </c>
      <c r="S4" t="n">
        <v>42.22</v>
      </c>
      <c r="T4" t="n">
        <v>15633.22</v>
      </c>
      <c r="U4" t="n">
        <v>0.57</v>
      </c>
      <c r="V4" t="n">
        <v>0.82</v>
      </c>
      <c r="W4" t="n">
        <v>9.27</v>
      </c>
      <c r="X4" t="n">
        <v>1.02</v>
      </c>
      <c r="Y4" t="n">
        <v>4</v>
      </c>
      <c r="Z4" t="n">
        <v>10</v>
      </c>
      <c r="AA4" t="n">
        <v>325.9379857662976</v>
      </c>
      <c r="AB4" t="n">
        <v>445.9627314945365</v>
      </c>
      <c r="AC4" t="n">
        <v>403.4006743133219</v>
      </c>
      <c r="AD4" t="n">
        <v>325937.9857662976</v>
      </c>
      <c r="AE4" t="n">
        <v>445962.7314945365</v>
      </c>
      <c r="AF4" t="n">
        <v>1.160272474927498e-06</v>
      </c>
      <c r="AG4" t="n">
        <v>0.2863888888888889</v>
      </c>
      <c r="AH4" t="n">
        <v>403400.6743133219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5.033</v>
      </c>
      <c r="E5" t="n">
        <v>19.87</v>
      </c>
      <c r="F5" t="n">
        <v>16.21</v>
      </c>
      <c r="G5" t="n">
        <v>25.59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205.42</v>
      </c>
      <c r="Q5" t="n">
        <v>548.08</v>
      </c>
      <c r="R5" t="n">
        <v>66.31</v>
      </c>
      <c r="S5" t="n">
        <v>42.22</v>
      </c>
      <c r="T5" t="n">
        <v>11610.34</v>
      </c>
      <c r="U5" t="n">
        <v>0.64</v>
      </c>
      <c r="V5" t="n">
        <v>0.84</v>
      </c>
      <c r="W5" t="n">
        <v>9.24</v>
      </c>
      <c r="X5" t="n">
        <v>0.74</v>
      </c>
      <c r="Y5" t="n">
        <v>4</v>
      </c>
      <c r="Z5" t="n">
        <v>10</v>
      </c>
      <c r="AA5" t="n">
        <v>306.6455260582063</v>
      </c>
      <c r="AB5" t="n">
        <v>419.5659369986728</v>
      </c>
      <c r="AC5" t="n">
        <v>379.5231528360097</v>
      </c>
      <c r="AD5" t="n">
        <v>306645.5260582063</v>
      </c>
      <c r="AE5" t="n">
        <v>419565.9369986728</v>
      </c>
      <c r="AF5" t="n">
        <v>1.204374650176356e-06</v>
      </c>
      <c r="AG5" t="n">
        <v>0.2759722222222222</v>
      </c>
      <c r="AH5" t="n">
        <v>379523.1528360097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5.1437</v>
      </c>
      <c r="E6" t="n">
        <v>19.44</v>
      </c>
      <c r="F6" t="n">
        <v>16.05</v>
      </c>
      <c r="G6" t="n">
        <v>32.1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201.47</v>
      </c>
      <c r="Q6" t="n">
        <v>548.12</v>
      </c>
      <c r="R6" t="n">
        <v>61.37</v>
      </c>
      <c r="S6" t="n">
        <v>42.22</v>
      </c>
      <c r="T6" t="n">
        <v>9182.540000000001</v>
      </c>
      <c r="U6" t="n">
        <v>0.6899999999999999</v>
      </c>
      <c r="V6" t="n">
        <v>0.84</v>
      </c>
      <c r="W6" t="n">
        <v>9.23</v>
      </c>
      <c r="X6" t="n">
        <v>0.59</v>
      </c>
      <c r="Y6" t="n">
        <v>4</v>
      </c>
      <c r="Z6" t="n">
        <v>10</v>
      </c>
      <c r="AA6" t="n">
        <v>295.1102039446437</v>
      </c>
      <c r="AB6" t="n">
        <v>403.7828003804014</v>
      </c>
      <c r="AC6" t="n">
        <v>365.2463366248147</v>
      </c>
      <c r="AD6" t="n">
        <v>295110.2039446437</v>
      </c>
      <c r="AE6" t="n">
        <v>403782.8003804014</v>
      </c>
      <c r="AF6" t="n">
        <v>1.230864670795176e-06</v>
      </c>
      <c r="AG6" t="n">
        <v>0.27</v>
      </c>
      <c r="AH6" t="n">
        <v>365246.3366248147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5.2167</v>
      </c>
      <c r="E7" t="n">
        <v>19.17</v>
      </c>
      <c r="F7" t="n">
        <v>15.95</v>
      </c>
      <c r="G7" t="n">
        <v>38.28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198.36</v>
      </c>
      <c r="Q7" t="n">
        <v>548.0599999999999</v>
      </c>
      <c r="R7" t="n">
        <v>58.2</v>
      </c>
      <c r="S7" t="n">
        <v>42.22</v>
      </c>
      <c r="T7" t="n">
        <v>7622.4</v>
      </c>
      <c r="U7" t="n">
        <v>0.73</v>
      </c>
      <c r="V7" t="n">
        <v>0.85</v>
      </c>
      <c r="W7" t="n">
        <v>9.220000000000001</v>
      </c>
      <c r="X7" t="n">
        <v>0.49</v>
      </c>
      <c r="Y7" t="n">
        <v>4</v>
      </c>
      <c r="Z7" t="n">
        <v>10</v>
      </c>
      <c r="AA7" t="n">
        <v>287.271244611531</v>
      </c>
      <c r="AB7" t="n">
        <v>393.0571903903582</v>
      </c>
      <c r="AC7" t="n">
        <v>355.5443637987332</v>
      </c>
      <c r="AD7" t="n">
        <v>287271.244611531</v>
      </c>
      <c r="AE7" t="n">
        <v>393057.1903903583</v>
      </c>
      <c r="AF7" t="n">
        <v>1.248333248077686e-06</v>
      </c>
      <c r="AG7" t="n">
        <v>0.26625</v>
      </c>
      <c r="AH7" t="n">
        <v>355544.3637987332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5.2761</v>
      </c>
      <c r="E8" t="n">
        <v>18.95</v>
      </c>
      <c r="F8" t="n">
        <v>15.87</v>
      </c>
      <c r="G8" t="n">
        <v>45.34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19</v>
      </c>
      <c r="N8" t="n">
        <v>33.27</v>
      </c>
      <c r="O8" t="n">
        <v>22022.17</v>
      </c>
      <c r="P8" t="n">
        <v>195.18</v>
      </c>
      <c r="Q8" t="n">
        <v>547.86</v>
      </c>
      <c r="R8" t="n">
        <v>56.02</v>
      </c>
      <c r="S8" t="n">
        <v>42.22</v>
      </c>
      <c r="T8" t="n">
        <v>6550.51</v>
      </c>
      <c r="U8" t="n">
        <v>0.75</v>
      </c>
      <c r="V8" t="n">
        <v>0.85</v>
      </c>
      <c r="W8" t="n">
        <v>9.210000000000001</v>
      </c>
      <c r="X8" t="n">
        <v>0.41</v>
      </c>
      <c r="Y8" t="n">
        <v>4</v>
      </c>
      <c r="Z8" t="n">
        <v>10</v>
      </c>
      <c r="AA8" t="n">
        <v>280.3892901258878</v>
      </c>
      <c r="AB8" t="n">
        <v>383.6409966526973</v>
      </c>
      <c r="AC8" t="n">
        <v>347.0268383756837</v>
      </c>
      <c r="AD8" t="n">
        <v>280389.2901258878</v>
      </c>
      <c r="AE8" t="n">
        <v>383640.9966526973</v>
      </c>
      <c r="AF8" t="n">
        <v>1.262547405482907e-06</v>
      </c>
      <c r="AG8" t="n">
        <v>0.2631944444444445</v>
      </c>
      <c r="AH8" t="n">
        <v>347026.8383756836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5.31</v>
      </c>
      <c r="E9" t="n">
        <v>18.83</v>
      </c>
      <c r="F9" t="n">
        <v>15.82</v>
      </c>
      <c r="G9" t="n">
        <v>49.95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192.59</v>
      </c>
      <c r="Q9" t="n">
        <v>548.02</v>
      </c>
      <c r="R9" t="n">
        <v>54.23</v>
      </c>
      <c r="S9" t="n">
        <v>42.22</v>
      </c>
      <c r="T9" t="n">
        <v>5664.39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275.7156364330843</v>
      </c>
      <c r="AB9" t="n">
        <v>377.2462974831546</v>
      </c>
      <c r="AC9" t="n">
        <v>341.2424403198654</v>
      </c>
      <c r="AD9" t="n">
        <v>275715.6364330843</v>
      </c>
      <c r="AE9" t="n">
        <v>377246.2974831546</v>
      </c>
      <c r="AF9" t="n">
        <v>1.270659525618209e-06</v>
      </c>
      <c r="AG9" t="n">
        <v>0.2615277777777777</v>
      </c>
      <c r="AH9" t="n">
        <v>341242.4403198654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5.337</v>
      </c>
      <c r="E10" t="n">
        <v>18.74</v>
      </c>
      <c r="F10" t="n">
        <v>15.79</v>
      </c>
      <c r="G10" t="n">
        <v>55.72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190.15</v>
      </c>
      <c r="Q10" t="n">
        <v>547.8</v>
      </c>
      <c r="R10" t="n">
        <v>53.34</v>
      </c>
      <c r="S10" t="n">
        <v>42.22</v>
      </c>
      <c r="T10" t="n">
        <v>5228.3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271.6982072931859</v>
      </c>
      <c r="AB10" t="n">
        <v>371.7494736974807</v>
      </c>
      <c r="AC10" t="n">
        <v>336.2702256814555</v>
      </c>
      <c r="AD10" t="n">
        <v>271698.2072931859</v>
      </c>
      <c r="AE10" t="n">
        <v>371749.4736974806</v>
      </c>
      <c r="AF10" t="n">
        <v>1.277120506256946e-06</v>
      </c>
      <c r="AG10" t="n">
        <v>0.2602777777777778</v>
      </c>
      <c r="AH10" t="n">
        <v>336270.2256814555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5.3675</v>
      </c>
      <c r="E11" t="n">
        <v>18.63</v>
      </c>
      <c r="F11" t="n">
        <v>15.75</v>
      </c>
      <c r="G11" t="n">
        <v>63</v>
      </c>
      <c r="H11" t="n">
        <v>0.98</v>
      </c>
      <c r="I11" t="n">
        <v>15</v>
      </c>
      <c r="J11" t="n">
        <v>181.12</v>
      </c>
      <c r="K11" t="n">
        <v>51.39</v>
      </c>
      <c r="L11" t="n">
        <v>10</v>
      </c>
      <c r="M11" t="n">
        <v>13</v>
      </c>
      <c r="N11" t="n">
        <v>34.73</v>
      </c>
      <c r="O11" t="n">
        <v>22572.13</v>
      </c>
      <c r="P11" t="n">
        <v>187.9</v>
      </c>
      <c r="Q11" t="n">
        <v>547.76</v>
      </c>
      <c r="R11" t="n">
        <v>52.26</v>
      </c>
      <c r="S11" t="n">
        <v>42.22</v>
      </c>
      <c r="T11" t="n">
        <v>4698.37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267.6925201911852</v>
      </c>
      <c r="AB11" t="n">
        <v>366.2687158860804</v>
      </c>
      <c r="AC11" t="n">
        <v>331.3125437032834</v>
      </c>
      <c r="AD11" t="n">
        <v>267692.5201911852</v>
      </c>
      <c r="AE11" t="n">
        <v>366268.7158860803</v>
      </c>
      <c r="AF11" t="n">
        <v>1.284419021422926e-06</v>
      </c>
      <c r="AG11" t="n">
        <v>0.25875</v>
      </c>
      <c r="AH11" t="n">
        <v>331312.5437032834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5.3856</v>
      </c>
      <c r="E12" t="n">
        <v>18.57</v>
      </c>
      <c r="F12" t="n">
        <v>15.72</v>
      </c>
      <c r="G12" t="n">
        <v>67.38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184.97</v>
      </c>
      <c r="Q12" t="n">
        <v>547.76</v>
      </c>
      <c r="R12" t="n">
        <v>51.33</v>
      </c>
      <c r="S12" t="n">
        <v>42.22</v>
      </c>
      <c r="T12" t="n">
        <v>4238.01</v>
      </c>
      <c r="U12" t="n">
        <v>0.82</v>
      </c>
      <c r="V12" t="n">
        <v>0.86</v>
      </c>
      <c r="W12" t="n">
        <v>9.199999999999999</v>
      </c>
      <c r="X12" t="n">
        <v>0.26</v>
      </c>
      <c r="Y12" t="n">
        <v>4</v>
      </c>
      <c r="Z12" t="n">
        <v>10</v>
      </c>
      <c r="AA12" t="n">
        <v>263.6959985395273</v>
      </c>
      <c r="AB12" t="n">
        <v>360.8004986481905</v>
      </c>
      <c r="AC12" t="n">
        <v>326.3662054438867</v>
      </c>
      <c r="AD12" t="n">
        <v>263695.9985395273</v>
      </c>
      <c r="AE12" t="n">
        <v>360800.4986481905</v>
      </c>
      <c r="AF12" t="n">
        <v>1.288750271406672e-06</v>
      </c>
      <c r="AG12" t="n">
        <v>0.2579166666666667</v>
      </c>
      <c r="AH12" t="n">
        <v>326366.2054438867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5.4175</v>
      </c>
      <c r="E13" t="n">
        <v>18.46</v>
      </c>
      <c r="F13" t="n">
        <v>15.68</v>
      </c>
      <c r="G13" t="n">
        <v>78.40000000000001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182.23</v>
      </c>
      <c r="Q13" t="n">
        <v>547.75</v>
      </c>
      <c r="R13" t="n">
        <v>49.86</v>
      </c>
      <c r="S13" t="n">
        <v>42.22</v>
      </c>
      <c r="T13" t="n">
        <v>3513.6</v>
      </c>
      <c r="U13" t="n">
        <v>0.85</v>
      </c>
      <c r="V13" t="n">
        <v>0.86</v>
      </c>
      <c r="W13" t="n">
        <v>9.199999999999999</v>
      </c>
      <c r="X13" t="n">
        <v>0.22</v>
      </c>
      <c r="Y13" t="n">
        <v>4</v>
      </c>
      <c r="Z13" t="n">
        <v>10</v>
      </c>
      <c r="AA13" t="n">
        <v>259.2125277371308</v>
      </c>
      <c r="AB13" t="n">
        <v>354.6660160995795</v>
      </c>
      <c r="AC13" t="n">
        <v>320.8171892999147</v>
      </c>
      <c r="AD13" t="n">
        <v>259212.5277371307</v>
      </c>
      <c r="AE13" t="n">
        <v>354666.0160995795</v>
      </c>
      <c r="AF13" t="n">
        <v>1.29638380038355e-06</v>
      </c>
      <c r="AG13" t="n">
        <v>0.2563888888888889</v>
      </c>
      <c r="AH13" t="n">
        <v>320817.1892999147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5.4331</v>
      </c>
      <c r="E14" t="n">
        <v>18.41</v>
      </c>
      <c r="F14" t="n">
        <v>15.66</v>
      </c>
      <c r="G14" t="n">
        <v>85.42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180.09</v>
      </c>
      <c r="Q14" t="n">
        <v>547.71</v>
      </c>
      <c r="R14" t="n">
        <v>49.31</v>
      </c>
      <c r="S14" t="n">
        <v>42.22</v>
      </c>
      <c r="T14" t="n">
        <v>3246.48</v>
      </c>
      <c r="U14" t="n">
        <v>0.86</v>
      </c>
      <c r="V14" t="n">
        <v>0.86</v>
      </c>
      <c r="W14" t="n">
        <v>9.199999999999999</v>
      </c>
      <c r="X14" t="n">
        <v>0.2</v>
      </c>
      <c r="Y14" t="n">
        <v>4</v>
      </c>
      <c r="Z14" t="n">
        <v>10</v>
      </c>
      <c r="AA14" t="n">
        <v>256.235881898281</v>
      </c>
      <c r="AB14" t="n">
        <v>350.5932379423533</v>
      </c>
      <c r="AC14" t="n">
        <v>317.1331113739396</v>
      </c>
      <c r="AD14" t="n">
        <v>256235.881898281</v>
      </c>
      <c r="AE14" t="n">
        <v>350593.2379423533</v>
      </c>
      <c r="AF14" t="n">
        <v>1.300116811419264e-06</v>
      </c>
      <c r="AG14" t="n">
        <v>0.2556944444444444</v>
      </c>
      <c r="AH14" t="n">
        <v>317133.1113739396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5.4329</v>
      </c>
      <c r="E15" t="n">
        <v>18.41</v>
      </c>
      <c r="F15" t="n">
        <v>15.66</v>
      </c>
      <c r="G15" t="n">
        <v>85.42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177.14</v>
      </c>
      <c r="Q15" t="n">
        <v>547.74</v>
      </c>
      <c r="R15" t="n">
        <v>49.49</v>
      </c>
      <c r="S15" t="n">
        <v>42.22</v>
      </c>
      <c r="T15" t="n">
        <v>3334.53</v>
      </c>
      <c r="U15" t="n">
        <v>0.85</v>
      </c>
      <c r="V15" t="n">
        <v>0.86</v>
      </c>
      <c r="W15" t="n">
        <v>9.19</v>
      </c>
      <c r="X15" t="n">
        <v>0.2</v>
      </c>
      <c r="Y15" t="n">
        <v>4</v>
      </c>
      <c r="Z15" t="n">
        <v>10</v>
      </c>
      <c r="AA15" t="n">
        <v>253.2903047199357</v>
      </c>
      <c r="AB15" t="n">
        <v>346.5629692972495</v>
      </c>
      <c r="AC15" t="n">
        <v>313.4874859118058</v>
      </c>
      <c r="AD15" t="n">
        <v>253290.3047199357</v>
      </c>
      <c r="AE15" t="n">
        <v>346562.9692972495</v>
      </c>
      <c r="AF15" t="n">
        <v>1.300068952303422e-06</v>
      </c>
      <c r="AG15" t="n">
        <v>0.2556944444444444</v>
      </c>
      <c r="AH15" t="n">
        <v>313487.4859118058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5.4504</v>
      </c>
      <c r="E16" t="n">
        <v>18.35</v>
      </c>
      <c r="F16" t="n">
        <v>15.64</v>
      </c>
      <c r="G16" t="n">
        <v>93.81</v>
      </c>
      <c r="H16" t="n">
        <v>1.41</v>
      </c>
      <c r="I16" t="n">
        <v>10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175.91</v>
      </c>
      <c r="Q16" t="n">
        <v>547.66</v>
      </c>
      <c r="R16" t="n">
        <v>48.5</v>
      </c>
      <c r="S16" t="n">
        <v>42.22</v>
      </c>
      <c r="T16" t="n">
        <v>2846.83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251.1607423041755</v>
      </c>
      <c r="AB16" t="n">
        <v>343.6492080503448</v>
      </c>
      <c r="AC16" t="n">
        <v>310.8518099488151</v>
      </c>
      <c r="AD16" t="n">
        <v>251160.7423041755</v>
      </c>
      <c r="AE16" t="n">
        <v>343649.2080503448</v>
      </c>
      <c r="AF16" t="n">
        <v>1.30425662493964e-06</v>
      </c>
      <c r="AG16" t="n">
        <v>0.2548611111111111</v>
      </c>
      <c r="AH16" t="n">
        <v>310851.8099488151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5.4637</v>
      </c>
      <c r="E17" t="n">
        <v>18.3</v>
      </c>
      <c r="F17" t="n">
        <v>15.62</v>
      </c>
      <c r="G17" t="n">
        <v>104.17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7</v>
      </c>
      <c r="N17" t="n">
        <v>37.79</v>
      </c>
      <c r="O17" t="n">
        <v>23690.52</v>
      </c>
      <c r="P17" t="n">
        <v>173.29</v>
      </c>
      <c r="Q17" t="n">
        <v>547.6900000000001</v>
      </c>
      <c r="R17" t="n">
        <v>48.33</v>
      </c>
      <c r="S17" t="n">
        <v>42.22</v>
      </c>
      <c r="T17" t="n">
        <v>2766.87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247.8503263155013</v>
      </c>
      <c r="AB17" t="n">
        <v>339.119750849397</v>
      </c>
      <c r="AC17" t="n">
        <v>306.7546377859912</v>
      </c>
      <c r="AD17" t="n">
        <v>247850.3263155014</v>
      </c>
      <c r="AE17" t="n">
        <v>339119.750849397</v>
      </c>
      <c r="AF17" t="n">
        <v>1.307439256143166e-06</v>
      </c>
      <c r="AG17" t="n">
        <v>0.2541666666666667</v>
      </c>
      <c r="AH17" t="n">
        <v>306754.6377859912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5.4631</v>
      </c>
      <c r="E18" t="n">
        <v>18.3</v>
      </c>
      <c r="F18" t="n">
        <v>15.63</v>
      </c>
      <c r="G18" t="n">
        <v>104.18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170.82</v>
      </c>
      <c r="Q18" t="n">
        <v>547.67</v>
      </c>
      <c r="R18" t="n">
        <v>48.44</v>
      </c>
      <c r="S18" t="n">
        <v>42.22</v>
      </c>
      <c r="T18" t="n">
        <v>2820.28</v>
      </c>
      <c r="U18" t="n">
        <v>0.87</v>
      </c>
      <c r="V18" t="n">
        <v>0.87</v>
      </c>
      <c r="W18" t="n">
        <v>9.19</v>
      </c>
      <c r="X18" t="n">
        <v>0.17</v>
      </c>
      <c r="Y18" t="n">
        <v>4</v>
      </c>
      <c r="Z18" t="n">
        <v>10</v>
      </c>
      <c r="AA18" t="n">
        <v>245.4634311756642</v>
      </c>
      <c r="AB18" t="n">
        <v>335.8538956166917</v>
      </c>
      <c r="AC18" t="n">
        <v>303.8004711930376</v>
      </c>
      <c r="AD18" t="n">
        <v>245463.4311756642</v>
      </c>
      <c r="AE18" t="n">
        <v>335853.8956166917</v>
      </c>
      <c r="AF18" t="n">
        <v>1.307295678795638e-06</v>
      </c>
      <c r="AG18" t="n">
        <v>0.2541666666666667</v>
      </c>
      <c r="AH18" t="n">
        <v>303800.4711930376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5.479</v>
      </c>
      <c r="E19" t="n">
        <v>18.25</v>
      </c>
      <c r="F19" t="n">
        <v>15.61</v>
      </c>
      <c r="G19" t="n">
        <v>117.06</v>
      </c>
      <c r="H19" t="n">
        <v>1.65</v>
      </c>
      <c r="I19" t="n">
        <v>8</v>
      </c>
      <c r="J19" t="n">
        <v>193.26</v>
      </c>
      <c r="K19" t="n">
        <v>51.39</v>
      </c>
      <c r="L19" t="n">
        <v>18</v>
      </c>
      <c r="M19" t="n">
        <v>6</v>
      </c>
      <c r="N19" t="n">
        <v>38.86</v>
      </c>
      <c r="O19" t="n">
        <v>24068.93</v>
      </c>
      <c r="P19" t="n">
        <v>168.93</v>
      </c>
      <c r="Q19" t="n">
        <v>547.66</v>
      </c>
      <c r="R19" t="n">
        <v>47.73</v>
      </c>
      <c r="S19" t="n">
        <v>42.22</v>
      </c>
      <c r="T19" t="n">
        <v>2471.88</v>
      </c>
      <c r="U19" t="n">
        <v>0.88</v>
      </c>
      <c r="V19" t="n">
        <v>0.87</v>
      </c>
      <c r="W19" t="n">
        <v>9.19</v>
      </c>
      <c r="X19" t="n">
        <v>0.15</v>
      </c>
      <c r="Y19" t="n">
        <v>4</v>
      </c>
      <c r="Z19" t="n">
        <v>10</v>
      </c>
      <c r="AA19" t="n">
        <v>242.7858337958917</v>
      </c>
      <c r="AB19" t="n">
        <v>332.1902887544294</v>
      </c>
      <c r="AC19" t="n">
        <v>300.4865138278039</v>
      </c>
      <c r="AD19" t="n">
        <v>242785.8337958917</v>
      </c>
      <c r="AE19" t="n">
        <v>332190.2887544294</v>
      </c>
      <c r="AF19" t="n">
        <v>1.311100478505117e-06</v>
      </c>
      <c r="AG19" t="n">
        <v>0.2534722222222222</v>
      </c>
      <c r="AH19" t="n">
        <v>300486.5138278039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5.4801</v>
      </c>
      <c r="E20" t="n">
        <v>18.25</v>
      </c>
      <c r="F20" t="n">
        <v>15.6</v>
      </c>
      <c r="G20" t="n">
        <v>117.03</v>
      </c>
      <c r="H20" t="n">
        <v>1.73</v>
      </c>
      <c r="I20" t="n">
        <v>8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168.82</v>
      </c>
      <c r="Q20" t="n">
        <v>547.91</v>
      </c>
      <c r="R20" t="n">
        <v>47.43</v>
      </c>
      <c r="S20" t="n">
        <v>42.22</v>
      </c>
      <c r="T20" t="n">
        <v>2321.6</v>
      </c>
      <c r="U20" t="n">
        <v>0.89</v>
      </c>
      <c r="V20" t="n">
        <v>0.87</v>
      </c>
      <c r="W20" t="n">
        <v>9.199999999999999</v>
      </c>
      <c r="X20" t="n">
        <v>0.14</v>
      </c>
      <c r="Y20" t="n">
        <v>4</v>
      </c>
      <c r="Z20" t="n">
        <v>10</v>
      </c>
      <c r="AA20" t="n">
        <v>242.5819093424738</v>
      </c>
      <c r="AB20" t="n">
        <v>331.9112703207511</v>
      </c>
      <c r="AC20" t="n">
        <v>300.2341245218311</v>
      </c>
      <c r="AD20" t="n">
        <v>242581.9093424738</v>
      </c>
      <c r="AE20" t="n">
        <v>331911.2703207511</v>
      </c>
      <c r="AF20" t="n">
        <v>1.31136370364225e-06</v>
      </c>
      <c r="AG20" t="n">
        <v>0.2534722222222222</v>
      </c>
      <c r="AH20" t="n">
        <v>300234.1245218311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5.1662</v>
      </c>
      <c r="E2" t="n">
        <v>19.36</v>
      </c>
      <c r="F2" t="n">
        <v>16.79</v>
      </c>
      <c r="G2" t="n">
        <v>15.04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65</v>
      </c>
      <c r="N2" t="n">
        <v>5.51</v>
      </c>
      <c r="O2" t="n">
        <v>6564.78</v>
      </c>
      <c r="P2" t="n">
        <v>91.93000000000001</v>
      </c>
      <c r="Q2" t="n">
        <v>548.59</v>
      </c>
      <c r="R2" t="n">
        <v>84.12</v>
      </c>
      <c r="S2" t="n">
        <v>42.22</v>
      </c>
      <c r="T2" t="n">
        <v>20369.73</v>
      </c>
      <c r="U2" t="n">
        <v>0.5</v>
      </c>
      <c r="V2" t="n">
        <v>0.8100000000000001</v>
      </c>
      <c r="W2" t="n">
        <v>9.279999999999999</v>
      </c>
      <c r="X2" t="n">
        <v>1.32</v>
      </c>
      <c r="Y2" t="n">
        <v>4</v>
      </c>
      <c r="Z2" t="n">
        <v>10</v>
      </c>
      <c r="AA2" t="n">
        <v>145.3728182186864</v>
      </c>
      <c r="AB2" t="n">
        <v>198.9055032828232</v>
      </c>
      <c r="AC2" t="n">
        <v>179.9222412151942</v>
      </c>
      <c r="AD2" t="n">
        <v>145372.8182186864</v>
      </c>
      <c r="AE2" t="n">
        <v>198905.5032828233</v>
      </c>
      <c r="AF2" t="n">
        <v>1.479488637916436e-06</v>
      </c>
      <c r="AG2" t="n">
        <v>0.2688888888888889</v>
      </c>
      <c r="AH2" t="n">
        <v>179922.2412151942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5.5015</v>
      </c>
      <c r="E3" t="n">
        <v>18.18</v>
      </c>
      <c r="F3" t="n">
        <v>16.06</v>
      </c>
      <c r="G3" t="n">
        <v>32.12</v>
      </c>
      <c r="H3" t="n">
        <v>0.66</v>
      </c>
      <c r="I3" t="n">
        <v>30</v>
      </c>
      <c r="J3" t="n">
        <v>52.47</v>
      </c>
      <c r="K3" t="n">
        <v>24.83</v>
      </c>
      <c r="L3" t="n">
        <v>2</v>
      </c>
      <c r="M3" t="n">
        <v>22</v>
      </c>
      <c r="N3" t="n">
        <v>5.64</v>
      </c>
      <c r="O3" t="n">
        <v>6705.1</v>
      </c>
      <c r="P3" t="n">
        <v>79.26000000000001</v>
      </c>
      <c r="Q3" t="n">
        <v>548.05</v>
      </c>
      <c r="R3" t="n">
        <v>61.63</v>
      </c>
      <c r="S3" t="n">
        <v>42.22</v>
      </c>
      <c r="T3" t="n">
        <v>9309.969999999999</v>
      </c>
      <c r="U3" t="n">
        <v>0.68</v>
      </c>
      <c r="V3" t="n">
        <v>0.84</v>
      </c>
      <c r="W3" t="n">
        <v>9.23</v>
      </c>
      <c r="X3" t="n">
        <v>0.6</v>
      </c>
      <c r="Y3" t="n">
        <v>4</v>
      </c>
      <c r="Z3" t="n">
        <v>10</v>
      </c>
      <c r="AA3" t="n">
        <v>122.195039211115</v>
      </c>
      <c r="AB3" t="n">
        <v>167.1926435132368</v>
      </c>
      <c r="AC3" t="n">
        <v>151.2360122727288</v>
      </c>
      <c r="AD3" t="n">
        <v>122195.039211115</v>
      </c>
      <c r="AE3" t="n">
        <v>167192.6435132368</v>
      </c>
      <c r="AF3" t="n">
        <v>1.575511350992465e-06</v>
      </c>
      <c r="AG3" t="n">
        <v>0.2525</v>
      </c>
      <c r="AH3" t="n">
        <v>151236.0122727288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5.5097</v>
      </c>
      <c r="E4" t="n">
        <v>18.15</v>
      </c>
      <c r="F4" t="n">
        <v>16.05</v>
      </c>
      <c r="G4" t="n">
        <v>33.2</v>
      </c>
      <c r="H4" t="n">
        <v>0.97</v>
      </c>
      <c r="I4" t="n">
        <v>29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80.34999999999999</v>
      </c>
      <c r="Q4" t="n">
        <v>548.49</v>
      </c>
      <c r="R4" t="n">
        <v>59.93</v>
      </c>
      <c r="S4" t="n">
        <v>42.22</v>
      </c>
      <c r="T4" t="n">
        <v>8462.74</v>
      </c>
      <c r="U4" t="n">
        <v>0.7</v>
      </c>
      <c r="V4" t="n">
        <v>0.84</v>
      </c>
      <c r="W4" t="n">
        <v>9.27</v>
      </c>
      <c r="X4" t="n">
        <v>0.58</v>
      </c>
      <c r="Y4" t="n">
        <v>4</v>
      </c>
      <c r="Z4" t="n">
        <v>10</v>
      </c>
      <c r="AA4" t="n">
        <v>123.0663179703106</v>
      </c>
      <c r="AB4" t="n">
        <v>168.3847655496736</v>
      </c>
      <c r="AC4" t="n">
        <v>152.3143598551623</v>
      </c>
      <c r="AD4" t="n">
        <v>123066.3179703106</v>
      </c>
      <c r="AE4" t="n">
        <v>168384.7655496736</v>
      </c>
      <c r="AF4" t="n">
        <v>1.577859654742013e-06</v>
      </c>
      <c r="AG4" t="n">
        <v>0.2520833333333333</v>
      </c>
      <c r="AH4" t="n">
        <v>152314.3598551623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4.0392</v>
      </c>
      <c r="E2" t="n">
        <v>24.76</v>
      </c>
      <c r="F2" t="n">
        <v>18.52</v>
      </c>
      <c r="G2" t="n">
        <v>7.46</v>
      </c>
      <c r="H2" t="n">
        <v>0.13</v>
      </c>
      <c r="I2" t="n">
        <v>149</v>
      </c>
      <c r="J2" t="n">
        <v>133.21</v>
      </c>
      <c r="K2" t="n">
        <v>46.47</v>
      </c>
      <c r="L2" t="n">
        <v>1</v>
      </c>
      <c r="M2" t="n">
        <v>147</v>
      </c>
      <c r="N2" t="n">
        <v>20.75</v>
      </c>
      <c r="O2" t="n">
        <v>16663.42</v>
      </c>
      <c r="P2" t="n">
        <v>206.87</v>
      </c>
      <c r="Q2" t="n">
        <v>550.2</v>
      </c>
      <c r="R2" t="n">
        <v>137.07</v>
      </c>
      <c r="S2" t="n">
        <v>42.22</v>
      </c>
      <c r="T2" t="n">
        <v>46435.2</v>
      </c>
      <c r="U2" t="n">
        <v>0.31</v>
      </c>
      <c r="V2" t="n">
        <v>0.73</v>
      </c>
      <c r="W2" t="n">
        <v>9.44</v>
      </c>
      <c r="X2" t="n">
        <v>3.03</v>
      </c>
      <c r="Y2" t="n">
        <v>4</v>
      </c>
      <c r="Z2" t="n">
        <v>10</v>
      </c>
      <c r="AA2" t="n">
        <v>386.1903460916578</v>
      </c>
      <c r="AB2" t="n">
        <v>528.4026690382292</v>
      </c>
      <c r="AC2" t="n">
        <v>477.9726599230236</v>
      </c>
      <c r="AD2" t="n">
        <v>386190.3460916578</v>
      </c>
      <c r="AE2" t="n">
        <v>528402.6690382292</v>
      </c>
      <c r="AF2" t="n">
        <v>1.004885913690493e-06</v>
      </c>
      <c r="AG2" t="n">
        <v>0.3438888888888889</v>
      </c>
      <c r="AH2" t="n">
        <v>477972.6599230236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4.7946</v>
      </c>
      <c r="E3" t="n">
        <v>20.86</v>
      </c>
      <c r="F3" t="n">
        <v>16.83</v>
      </c>
      <c r="G3" t="n">
        <v>14.85</v>
      </c>
      <c r="H3" t="n">
        <v>0.26</v>
      </c>
      <c r="I3" t="n">
        <v>68</v>
      </c>
      <c r="J3" t="n">
        <v>134.55</v>
      </c>
      <c r="K3" t="n">
        <v>46.47</v>
      </c>
      <c r="L3" t="n">
        <v>2</v>
      </c>
      <c r="M3" t="n">
        <v>66</v>
      </c>
      <c r="N3" t="n">
        <v>21.09</v>
      </c>
      <c r="O3" t="n">
        <v>16828.84</v>
      </c>
      <c r="P3" t="n">
        <v>185.76</v>
      </c>
      <c r="Q3" t="n">
        <v>548.64</v>
      </c>
      <c r="R3" t="n">
        <v>85.34999999999999</v>
      </c>
      <c r="S3" t="n">
        <v>42.22</v>
      </c>
      <c r="T3" t="n">
        <v>20980.13</v>
      </c>
      <c r="U3" t="n">
        <v>0.49</v>
      </c>
      <c r="V3" t="n">
        <v>0.8100000000000001</v>
      </c>
      <c r="W3" t="n">
        <v>9.289999999999999</v>
      </c>
      <c r="X3" t="n">
        <v>1.35</v>
      </c>
      <c r="Y3" t="n">
        <v>4</v>
      </c>
      <c r="Z3" t="n">
        <v>10</v>
      </c>
      <c r="AA3" t="n">
        <v>293.5896227741624</v>
      </c>
      <c r="AB3" t="n">
        <v>401.7022741396422</v>
      </c>
      <c r="AC3" t="n">
        <v>363.3643728884367</v>
      </c>
      <c r="AD3" t="n">
        <v>293589.6227741624</v>
      </c>
      <c r="AE3" t="n">
        <v>401702.2741396422</v>
      </c>
      <c r="AF3" t="n">
        <v>1.192816894875332e-06</v>
      </c>
      <c r="AG3" t="n">
        <v>0.2897222222222222</v>
      </c>
      <c r="AH3" t="n">
        <v>363364.3728884367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5.0725</v>
      </c>
      <c r="E4" t="n">
        <v>19.71</v>
      </c>
      <c r="F4" t="n">
        <v>16.34</v>
      </c>
      <c r="G4" t="n">
        <v>22.28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177.82</v>
      </c>
      <c r="Q4" t="n">
        <v>548.33</v>
      </c>
      <c r="R4" t="n">
        <v>70</v>
      </c>
      <c r="S4" t="n">
        <v>42.22</v>
      </c>
      <c r="T4" t="n">
        <v>13426.82</v>
      </c>
      <c r="U4" t="n">
        <v>0.6</v>
      </c>
      <c r="V4" t="n">
        <v>0.83</v>
      </c>
      <c r="W4" t="n">
        <v>9.25</v>
      </c>
      <c r="X4" t="n">
        <v>0.87</v>
      </c>
      <c r="Y4" t="n">
        <v>4</v>
      </c>
      <c r="Z4" t="n">
        <v>10</v>
      </c>
      <c r="AA4" t="n">
        <v>266.8690860622585</v>
      </c>
      <c r="AB4" t="n">
        <v>365.1420569835331</v>
      </c>
      <c r="AC4" t="n">
        <v>330.2934115451194</v>
      </c>
      <c r="AD4" t="n">
        <v>266869.0860622585</v>
      </c>
      <c r="AE4" t="n">
        <v>365142.056983533</v>
      </c>
      <c r="AF4" t="n">
        <v>1.261953802038777e-06</v>
      </c>
      <c r="AG4" t="n">
        <v>0.27375</v>
      </c>
      <c r="AH4" t="n">
        <v>330293.4115451194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5.2215</v>
      </c>
      <c r="E5" t="n">
        <v>19.15</v>
      </c>
      <c r="F5" t="n">
        <v>16.1</v>
      </c>
      <c r="G5" t="n">
        <v>30.19</v>
      </c>
      <c r="H5" t="n">
        <v>0.52</v>
      </c>
      <c r="I5" t="n">
        <v>32</v>
      </c>
      <c r="J5" t="n">
        <v>137.25</v>
      </c>
      <c r="K5" t="n">
        <v>46.47</v>
      </c>
      <c r="L5" t="n">
        <v>4</v>
      </c>
      <c r="M5" t="n">
        <v>30</v>
      </c>
      <c r="N5" t="n">
        <v>21.78</v>
      </c>
      <c r="O5" t="n">
        <v>17160.92</v>
      </c>
      <c r="P5" t="n">
        <v>172.51</v>
      </c>
      <c r="Q5" t="n">
        <v>548.11</v>
      </c>
      <c r="R5" t="n">
        <v>63.03</v>
      </c>
      <c r="S5" t="n">
        <v>42.22</v>
      </c>
      <c r="T5" t="n">
        <v>10001.7</v>
      </c>
      <c r="U5" t="n">
        <v>0.67</v>
      </c>
      <c r="V5" t="n">
        <v>0.84</v>
      </c>
      <c r="W5" t="n">
        <v>9.23</v>
      </c>
      <c r="X5" t="n">
        <v>0.64</v>
      </c>
      <c r="Y5" t="n">
        <v>4</v>
      </c>
      <c r="Z5" t="n">
        <v>10</v>
      </c>
      <c r="AA5" t="n">
        <v>252.7161808907153</v>
      </c>
      <c r="AB5" t="n">
        <v>345.7774277455547</v>
      </c>
      <c r="AC5" t="n">
        <v>312.7769153432899</v>
      </c>
      <c r="AD5" t="n">
        <v>252716.1808907153</v>
      </c>
      <c r="AE5" t="n">
        <v>345777.4277455548</v>
      </c>
      <c r="AF5" t="n">
        <v>1.299022528801473e-06</v>
      </c>
      <c r="AG5" t="n">
        <v>0.2659722222222222</v>
      </c>
      <c r="AH5" t="n">
        <v>312776.91534329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5.3048</v>
      </c>
      <c r="E6" t="n">
        <v>18.85</v>
      </c>
      <c r="F6" t="n">
        <v>15.96</v>
      </c>
      <c r="G6" t="n">
        <v>36.84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168.35</v>
      </c>
      <c r="Q6" t="n">
        <v>547.99</v>
      </c>
      <c r="R6" t="n">
        <v>58.87</v>
      </c>
      <c r="S6" t="n">
        <v>42.22</v>
      </c>
      <c r="T6" t="n">
        <v>7952.03</v>
      </c>
      <c r="U6" t="n">
        <v>0.72</v>
      </c>
      <c r="V6" t="n">
        <v>0.85</v>
      </c>
      <c r="W6" t="n">
        <v>9.220000000000001</v>
      </c>
      <c r="X6" t="n">
        <v>0.5</v>
      </c>
      <c r="Y6" t="n">
        <v>4</v>
      </c>
      <c r="Z6" t="n">
        <v>10</v>
      </c>
      <c r="AA6" t="n">
        <v>243.903027562424</v>
      </c>
      <c r="AB6" t="n">
        <v>333.7188825529086</v>
      </c>
      <c r="AC6" t="n">
        <v>301.8692207795517</v>
      </c>
      <c r="AD6" t="n">
        <v>243903.027562424</v>
      </c>
      <c r="AE6" t="n">
        <v>333718.8825529086</v>
      </c>
      <c r="AF6" t="n">
        <v>1.319746186112431e-06</v>
      </c>
      <c r="AG6" t="n">
        <v>0.2618055555555556</v>
      </c>
      <c r="AH6" t="n">
        <v>301869.2207795517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5.3716</v>
      </c>
      <c r="E7" t="n">
        <v>18.62</v>
      </c>
      <c r="F7" t="n">
        <v>15.86</v>
      </c>
      <c r="G7" t="n">
        <v>45.33</v>
      </c>
      <c r="H7" t="n">
        <v>0.76</v>
      </c>
      <c r="I7" t="n">
        <v>21</v>
      </c>
      <c r="J7" t="n">
        <v>139.95</v>
      </c>
      <c r="K7" t="n">
        <v>46.47</v>
      </c>
      <c r="L7" t="n">
        <v>6</v>
      </c>
      <c r="M7" t="n">
        <v>19</v>
      </c>
      <c r="N7" t="n">
        <v>22.49</v>
      </c>
      <c r="O7" t="n">
        <v>17494.97</v>
      </c>
      <c r="P7" t="n">
        <v>164.52</v>
      </c>
      <c r="Q7" t="n">
        <v>548.15</v>
      </c>
      <c r="R7" t="n">
        <v>55.78</v>
      </c>
      <c r="S7" t="n">
        <v>42.22</v>
      </c>
      <c r="T7" t="n">
        <v>6428.47</v>
      </c>
      <c r="U7" t="n">
        <v>0.76</v>
      </c>
      <c r="V7" t="n">
        <v>0.85</v>
      </c>
      <c r="W7" t="n">
        <v>9.210000000000001</v>
      </c>
      <c r="X7" t="n">
        <v>0.4</v>
      </c>
      <c r="Y7" t="n">
        <v>4</v>
      </c>
      <c r="Z7" t="n">
        <v>10</v>
      </c>
      <c r="AA7" t="n">
        <v>236.5849349107408</v>
      </c>
      <c r="AB7" t="n">
        <v>323.7059453354186</v>
      </c>
      <c r="AC7" t="n">
        <v>292.81190423685</v>
      </c>
      <c r="AD7" t="n">
        <v>236584.9349107408</v>
      </c>
      <c r="AE7" t="n">
        <v>323705.9453354186</v>
      </c>
      <c r="AF7" t="n">
        <v>1.336364917305371e-06</v>
      </c>
      <c r="AG7" t="n">
        <v>0.2586111111111111</v>
      </c>
      <c r="AH7" t="n">
        <v>292811.90423685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5.4193</v>
      </c>
      <c r="E8" t="n">
        <v>18.45</v>
      </c>
      <c r="F8" t="n">
        <v>15.78</v>
      </c>
      <c r="G8" t="n">
        <v>52.61</v>
      </c>
      <c r="H8" t="n">
        <v>0.88</v>
      </c>
      <c r="I8" t="n">
        <v>18</v>
      </c>
      <c r="J8" t="n">
        <v>141.31</v>
      </c>
      <c r="K8" t="n">
        <v>46.47</v>
      </c>
      <c r="L8" t="n">
        <v>7</v>
      </c>
      <c r="M8" t="n">
        <v>16</v>
      </c>
      <c r="N8" t="n">
        <v>22.85</v>
      </c>
      <c r="O8" t="n">
        <v>17662.75</v>
      </c>
      <c r="P8" t="n">
        <v>161.09</v>
      </c>
      <c r="Q8" t="n">
        <v>547.87</v>
      </c>
      <c r="R8" t="n">
        <v>53.3</v>
      </c>
      <c r="S8" t="n">
        <v>42.22</v>
      </c>
      <c r="T8" t="n">
        <v>5207.31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230.7350556997092</v>
      </c>
      <c r="AB8" t="n">
        <v>315.7018825204327</v>
      </c>
      <c r="AC8" t="n">
        <v>285.5717379431512</v>
      </c>
      <c r="AD8" t="n">
        <v>230735.0556997092</v>
      </c>
      <c r="AE8" t="n">
        <v>315701.8825204327</v>
      </c>
      <c r="AF8" t="n">
        <v>1.348231885537456e-06</v>
      </c>
      <c r="AG8" t="n">
        <v>0.25625</v>
      </c>
      <c r="AH8" t="n">
        <v>285571.7379431512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5.4358</v>
      </c>
      <c r="E9" t="n">
        <v>18.4</v>
      </c>
      <c r="F9" t="n">
        <v>15.78</v>
      </c>
      <c r="G9" t="n">
        <v>59.18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157.71</v>
      </c>
      <c r="Q9" t="n">
        <v>547.77</v>
      </c>
      <c r="R9" t="n">
        <v>53.2</v>
      </c>
      <c r="S9" t="n">
        <v>42.22</v>
      </c>
      <c r="T9" t="n">
        <v>5166.15</v>
      </c>
      <c r="U9" t="n">
        <v>0.79</v>
      </c>
      <c r="V9" t="n">
        <v>0.86</v>
      </c>
      <c r="W9" t="n">
        <v>9.199999999999999</v>
      </c>
      <c r="X9" t="n">
        <v>0.32</v>
      </c>
      <c r="Y9" t="n">
        <v>4</v>
      </c>
      <c r="Z9" t="n">
        <v>10</v>
      </c>
      <c r="AA9" t="n">
        <v>226.6560677201198</v>
      </c>
      <c r="AB9" t="n">
        <v>310.120831214512</v>
      </c>
      <c r="AC9" t="n">
        <v>280.523334340811</v>
      </c>
      <c r="AD9" t="n">
        <v>226656.0677201198</v>
      </c>
      <c r="AE9" t="n">
        <v>310120.831214512</v>
      </c>
      <c r="AF9" t="n">
        <v>1.352336811655472e-06</v>
      </c>
      <c r="AG9" t="n">
        <v>0.2555555555555555</v>
      </c>
      <c r="AH9" t="n">
        <v>280523.334340811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5.4695</v>
      </c>
      <c r="E10" t="n">
        <v>18.28</v>
      </c>
      <c r="F10" t="n">
        <v>15.72</v>
      </c>
      <c r="G10" t="n">
        <v>67.38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12</v>
      </c>
      <c r="N10" t="n">
        <v>23.58</v>
      </c>
      <c r="O10" t="n">
        <v>17999.83</v>
      </c>
      <c r="P10" t="n">
        <v>154.43</v>
      </c>
      <c r="Q10" t="n">
        <v>547.72</v>
      </c>
      <c r="R10" t="n">
        <v>51.32</v>
      </c>
      <c r="S10" t="n">
        <v>42.22</v>
      </c>
      <c r="T10" t="n">
        <v>4237.22</v>
      </c>
      <c r="U10" t="n">
        <v>0.82</v>
      </c>
      <c r="V10" t="n">
        <v>0.86</v>
      </c>
      <c r="W10" t="n">
        <v>9.199999999999999</v>
      </c>
      <c r="X10" t="n">
        <v>0.26</v>
      </c>
      <c r="Y10" t="n">
        <v>4</v>
      </c>
      <c r="Z10" t="n">
        <v>10</v>
      </c>
      <c r="AA10" t="n">
        <v>221.7552082650258</v>
      </c>
      <c r="AB10" t="n">
        <v>303.4152590973959</v>
      </c>
      <c r="AC10" t="n">
        <v>274.4577326152208</v>
      </c>
      <c r="AD10" t="n">
        <v>221755.2082650258</v>
      </c>
      <c r="AE10" t="n">
        <v>303415.2590973959</v>
      </c>
      <c r="AF10" t="n">
        <v>1.36072081227227e-06</v>
      </c>
      <c r="AG10" t="n">
        <v>0.2538888888888889</v>
      </c>
      <c r="AH10" t="n">
        <v>274457.7326152208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5.496</v>
      </c>
      <c r="E11" t="n">
        <v>18.2</v>
      </c>
      <c r="F11" t="n">
        <v>15.69</v>
      </c>
      <c r="G11" t="n">
        <v>78.44</v>
      </c>
      <c r="H11" t="n">
        <v>1.22</v>
      </c>
      <c r="I11" t="n">
        <v>12</v>
      </c>
      <c r="J11" t="n">
        <v>145.42</v>
      </c>
      <c r="K11" t="n">
        <v>46.47</v>
      </c>
      <c r="L11" t="n">
        <v>10</v>
      </c>
      <c r="M11" t="n">
        <v>10</v>
      </c>
      <c r="N11" t="n">
        <v>23.95</v>
      </c>
      <c r="O11" t="n">
        <v>18169.15</v>
      </c>
      <c r="P11" t="n">
        <v>150.73</v>
      </c>
      <c r="Q11" t="n">
        <v>547.76</v>
      </c>
      <c r="R11" t="n">
        <v>50.2</v>
      </c>
      <c r="S11" t="n">
        <v>42.22</v>
      </c>
      <c r="T11" t="n">
        <v>3687.24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216.9058851882918</v>
      </c>
      <c r="AB11" t="n">
        <v>296.7802013267766</v>
      </c>
      <c r="AC11" t="n">
        <v>268.4559154458652</v>
      </c>
      <c r="AD11" t="n">
        <v>216905.8851882918</v>
      </c>
      <c r="AE11" t="n">
        <v>296780.2013267766</v>
      </c>
      <c r="AF11" t="n">
        <v>1.367313572401206e-06</v>
      </c>
      <c r="AG11" t="n">
        <v>0.2527777777777778</v>
      </c>
      <c r="AH11" t="n">
        <v>268455.9154458652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5.5143</v>
      </c>
      <c r="E12" t="n">
        <v>18.13</v>
      </c>
      <c r="F12" t="n">
        <v>15.65</v>
      </c>
      <c r="G12" t="n">
        <v>85.39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9</v>
      </c>
      <c r="N12" t="n">
        <v>24.33</v>
      </c>
      <c r="O12" t="n">
        <v>18338.99</v>
      </c>
      <c r="P12" t="n">
        <v>147.49</v>
      </c>
      <c r="Q12" t="n">
        <v>547.78</v>
      </c>
      <c r="R12" t="n">
        <v>49.29</v>
      </c>
      <c r="S12" t="n">
        <v>42.22</v>
      </c>
      <c r="T12" t="n">
        <v>3235.77</v>
      </c>
      <c r="U12" t="n">
        <v>0.86</v>
      </c>
      <c r="V12" t="n">
        <v>0.87</v>
      </c>
      <c r="W12" t="n">
        <v>9.19</v>
      </c>
      <c r="X12" t="n">
        <v>0.2</v>
      </c>
      <c r="Y12" t="n">
        <v>4</v>
      </c>
      <c r="Z12" t="n">
        <v>10</v>
      </c>
      <c r="AA12" t="n">
        <v>212.8278315265415</v>
      </c>
      <c r="AB12" t="n">
        <v>291.2004283957426</v>
      </c>
      <c r="AC12" t="n">
        <v>263.4086682121069</v>
      </c>
      <c r="AD12" t="n">
        <v>212827.8315265415</v>
      </c>
      <c r="AE12" t="n">
        <v>291200.4283957426</v>
      </c>
      <c r="AF12" t="n">
        <v>1.371866308641188e-06</v>
      </c>
      <c r="AG12" t="n">
        <v>0.2518055555555556</v>
      </c>
      <c r="AH12" t="n">
        <v>263408.6682121069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5.527</v>
      </c>
      <c r="E13" t="n">
        <v>18.09</v>
      </c>
      <c r="F13" t="n">
        <v>15.64</v>
      </c>
      <c r="G13" t="n">
        <v>93.84</v>
      </c>
      <c r="H13" t="n">
        <v>1.43</v>
      </c>
      <c r="I13" t="n">
        <v>10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144.68</v>
      </c>
      <c r="Q13" t="n">
        <v>547.8099999999999</v>
      </c>
      <c r="R13" t="n">
        <v>48.6</v>
      </c>
      <c r="S13" t="n">
        <v>42.22</v>
      </c>
      <c r="T13" t="n">
        <v>2894.41</v>
      </c>
      <c r="U13" t="n">
        <v>0.87</v>
      </c>
      <c r="V13" t="n">
        <v>0.87</v>
      </c>
      <c r="W13" t="n">
        <v>9.199999999999999</v>
      </c>
      <c r="X13" t="n">
        <v>0.18</v>
      </c>
      <c r="Y13" t="n">
        <v>4</v>
      </c>
      <c r="Z13" t="n">
        <v>10</v>
      </c>
      <c r="AA13" t="n">
        <v>209.5345203439662</v>
      </c>
      <c r="AB13" t="n">
        <v>286.6943747451101</v>
      </c>
      <c r="AC13" t="n">
        <v>259.3326659976033</v>
      </c>
      <c r="AD13" t="n">
        <v>209534.5203439662</v>
      </c>
      <c r="AE13" t="n">
        <v>286694.37474511</v>
      </c>
      <c r="AF13" t="n">
        <v>1.375025857835056e-06</v>
      </c>
      <c r="AG13" t="n">
        <v>0.25125</v>
      </c>
      <c r="AH13" t="n">
        <v>259332.6659976033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5.5265</v>
      </c>
      <c r="E14" t="n">
        <v>18.09</v>
      </c>
      <c r="F14" t="n">
        <v>15.64</v>
      </c>
      <c r="G14" t="n">
        <v>93.84999999999999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145.41</v>
      </c>
      <c r="Q14" t="n">
        <v>547.8200000000001</v>
      </c>
      <c r="R14" t="n">
        <v>48.61</v>
      </c>
      <c r="S14" t="n">
        <v>42.22</v>
      </c>
      <c r="T14" t="n">
        <v>2899.26</v>
      </c>
      <c r="U14" t="n">
        <v>0.87</v>
      </c>
      <c r="V14" t="n">
        <v>0.87</v>
      </c>
      <c r="W14" t="n">
        <v>9.199999999999999</v>
      </c>
      <c r="X14" t="n">
        <v>0.18</v>
      </c>
      <c r="Y14" t="n">
        <v>4</v>
      </c>
      <c r="Z14" t="n">
        <v>10</v>
      </c>
      <c r="AA14" t="n">
        <v>210.2720902992133</v>
      </c>
      <c r="AB14" t="n">
        <v>287.7035504971686</v>
      </c>
      <c r="AC14" t="n">
        <v>260.2455274322727</v>
      </c>
      <c r="AD14" t="n">
        <v>210272.0902992133</v>
      </c>
      <c r="AE14" t="n">
        <v>287703.5504971686</v>
      </c>
      <c r="AF14" t="n">
        <v>1.37490146613451e-06</v>
      </c>
      <c r="AG14" t="n">
        <v>0.25125</v>
      </c>
      <c r="AH14" t="n">
        <v>260245.5274322727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3.83</v>
      </c>
      <c r="E2" t="n">
        <v>26.11</v>
      </c>
      <c r="F2" t="n">
        <v>18.82</v>
      </c>
      <c r="G2" t="n">
        <v>6.89</v>
      </c>
      <c r="H2" t="n">
        <v>0.12</v>
      </c>
      <c r="I2" t="n">
        <v>164</v>
      </c>
      <c r="J2" t="n">
        <v>150.44</v>
      </c>
      <c r="K2" t="n">
        <v>49.1</v>
      </c>
      <c r="L2" t="n">
        <v>1</v>
      </c>
      <c r="M2" t="n">
        <v>162</v>
      </c>
      <c r="N2" t="n">
        <v>25.34</v>
      </c>
      <c r="O2" t="n">
        <v>18787.76</v>
      </c>
      <c r="P2" t="n">
        <v>227.67</v>
      </c>
      <c r="Q2" t="n">
        <v>550.66</v>
      </c>
      <c r="R2" t="n">
        <v>146.6</v>
      </c>
      <c r="S2" t="n">
        <v>42.22</v>
      </c>
      <c r="T2" t="n">
        <v>51125.05</v>
      </c>
      <c r="U2" t="n">
        <v>0.29</v>
      </c>
      <c r="V2" t="n">
        <v>0.72</v>
      </c>
      <c r="W2" t="n">
        <v>9.449999999999999</v>
      </c>
      <c r="X2" t="n">
        <v>3.32</v>
      </c>
      <c r="Y2" t="n">
        <v>4</v>
      </c>
      <c r="Z2" t="n">
        <v>10</v>
      </c>
      <c r="AA2" t="n">
        <v>445.232307895232</v>
      </c>
      <c r="AB2" t="n">
        <v>609.1864859254001</v>
      </c>
      <c r="AC2" t="n">
        <v>551.0465827072823</v>
      </c>
      <c r="AD2" t="n">
        <v>445232.307895232</v>
      </c>
      <c r="AE2" t="n">
        <v>609186.4859254002</v>
      </c>
      <c r="AF2" t="n">
        <v>9.335937839493852e-07</v>
      </c>
      <c r="AG2" t="n">
        <v>0.3626388888888889</v>
      </c>
      <c r="AH2" t="n">
        <v>551046.5827072823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4.6548</v>
      </c>
      <c r="E3" t="n">
        <v>21.48</v>
      </c>
      <c r="F3" t="n">
        <v>16.95</v>
      </c>
      <c r="G3" t="n">
        <v>13.74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72</v>
      </c>
      <c r="N3" t="n">
        <v>25.73</v>
      </c>
      <c r="O3" t="n">
        <v>18959.54</v>
      </c>
      <c r="P3" t="n">
        <v>203.2</v>
      </c>
      <c r="Q3" t="n">
        <v>548.8200000000001</v>
      </c>
      <c r="R3" t="n">
        <v>89.16</v>
      </c>
      <c r="S3" t="n">
        <v>42.22</v>
      </c>
      <c r="T3" t="n">
        <v>22853</v>
      </c>
      <c r="U3" t="n">
        <v>0.47</v>
      </c>
      <c r="V3" t="n">
        <v>0.8</v>
      </c>
      <c r="W3" t="n">
        <v>9.289999999999999</v>
      </c>
      <c r="X3" t="n">
        <v>1.47</v>
      </c>
      <c r="Y3" t="n">
        <v>4</v>
      </c>
      <c r="Z3" t="n">
        <v>10</v>
      </c>
      <c r="AA3" t="n">
        <v>328.2979168678102</v>
      </c>
      <c r="AB3" t="n">
        <v>449.1916933404382</v>
      </c>
      <c r="AC3" t="n">
        <v>406.3214685725272</v>
      </c>
      <c r="AD3" t="n">
        <v>328297.9168678102</v>
      </c>
      <c r="AE3" t="n">
        <v>449191.6933404382</v>
      </c>
      <c r="AF3" t="n">
        <v>1.134645521025483e-06</v>
      </c>
      <c r="AG3" t="n">
        <v>0.2983333333333333</v>
      </c>
      <c r="AH3" t="n">
        <v>406321.4685725272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4.9627</v>
      </c>
      <c r="E4" t="n">
        <v>20.15</v>
      </c>
      <c r="F4" t="n">
        <v>16.41</v>
      </c>
      <c r="G4" t="n">
        <v>20.51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194.61</v>
      </c>
      <c r="Q4" t="n">
        <v>548.3099999999999</v>
      </c>
      <c r="R4" t="n">
        <v>72.31999999999999</v>
      </c>
      <c r="S4" t="n">
        <v>42.22</v>
      </c>
      <c r="T4" t="n">
        <v>14565.08</v>
      </c>
      <c r="U4" t="n">
        <v>0.58</v>
      </c>
      <c r="V4" t="n">
        <v>0.83</v>
      </c>
      <c r="W4" t="n">
        <v>9.26</v>
      </c>
      <c r="X4" t="n">
        <v>0.9399999999999999</v>
      </c>
      <c r="Y4" t="n">
        <v>4</v>
      </c>
      <c r="Z4" t="n">
        <v>10</v>
      </c>
      <c r="AA4" t="n">
        <v>295.9776661175929</v>
      </c>
      <c r="AB4" t="n">
        <v>404.9697003951607</v>
      </c>
      <c r="AC4" t="n">
        <v>366.3199605679901</v>
      </c>
      <c r="AD4" t="n">
        <v>295977.6661175929</v>
      </c>
      <c r="AE4" t="n">
        <v>404969.7003951607</v>
      </c>
      <c r="AF4" t="n">
        <v>1.209698660993633e-06</v>
      </c>
      <c r="AG4" t="n">
        <v>0.2798611111111111</v>
      </c>
      <c r="AH4" t="n">
        <v>366319.9605679901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5.1295</v>
      </c>
      <c r="E5" t="n">
        <v>19.5</v>
      </c>
      <c r="F5" t="n">
        <v>16.15</v>
      </c>
      <c r="G5" t="n">
        <v>27.68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189.27</v>
      </c>
      <c r="Q5" t="n">
        <v>548.26</v>
      </c>
      <c r="R5" t="n">
        <v>64.66</v>
      </c>
      <c r="S5" t="n">
        <v>42.22</v>
      </c>
      <c r="T5" t="n">
        <v>10797.87</v>
      </c>
      <c r="U5" t="n">
        <v>0.65</v>
      </c>
      <c r="V5" t="n">
        <v>0.84</v>
      </c>
      <c r="W5" t="n">
        <v>9.23</v>
      </c>
      <c r="X5" t="n">
        <v>0.68</v>
      </c>
      <c r="Y5" t="n">
        <v>4</v>
      </c>
      <c r="Z5" t="n">
        <v>10</v>
      </c>
      <c r="AA5" t="n">
        <v>279.5143876235413</v>
      </c>
      <c r="AB5" t="n">
        <v>382.4439164510123</v>
      </c>
      <c r="AC5" t="n">
        <v>345.9440058283349</v>
      </c>
      <c r="AD5" t="n">
        <v>279514.3876235413</v>
      </c>
      <c r="AE5" t="n">
        <v>382443.9164510124</v>
      </c>
      <c r="AF5" t="n">
        <v>1.250357523438217e-06</v>
      </c>
      <c r="AG5" t="n">
        <v>0.2708333333333333</v>
      </c>
      <c r="AH5" t="n">
        <v>345944.0058283349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</v>
      </c>
      <c r="G6" t="n">
        <v>34.28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185.37</v>
      </c>
      <c r="Q6" t="n">
        <v>548.01</v>
      </c>
      <c r="R6" t="n">
        <v>59.65</v>
      </c>
      <c r="S6" t="n">
        <v>42.22</v>
      </c>
      <c r="T6" t="n">
        <v>8330.09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269.570682125763</v>
      </c>
      <c r="AB6" t="n">
        <v>368.8384999036265</v>
      </c>
      <c r="AC6" t="n">
        <v>333.6370711409095</v>
      </c>
      <c r="AD6" t="n">
        <v>269570.682125763</v>
      </c>
      <c r="AE6" t="n">
        <v>368838.4999036265</v>
      </c>
      <c r="AF6" t="n">
        <v>1.274148320647998e-06</v>
      </c>
      <c r="AG6" t="n">
        <v>0.2656944444444445</v>
      </c>
      <c r="AH6" t="n">
        <v>333637.0711409095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5.296</v>
      </c>
      <c r="E7" t="n">
        <v>18.88</v>
      </c>
      <c r="F7" t="n">
        <v>15.9</v>
      </c>
      <c r="G7" t="n">
        <v>41.49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181.86</v>
      </c>
      <c r="Q7" t="n">
        <v>548.0599999999999</v>
      </c>
      <c r="R7" t="n">
        <v>56.9</v>
      </c>
      <c r="S7" t="n">
        <v>42.22</v>
      </c>
      <c r="T7" t="n">
        <v>6978.24</v>
      </c>
      <c r="U7" t="n">
        <v>0.74</v>
      </c>
      <c r="V7" t="n">
        <v>0.85</v>
      </c>
      <c r="W7" t="n">
        <v>9.210000000000001</v>
      </c>
      <c r="X7" t="n">
        <v>0.44</v>
      </c>
      <c r="Y7" t="n">
        <v>4</v>
      </c>
      <c r="Z7" t="n">
        <v>10</v>
      </c>
      <c r="AA7" t="n">
        <v>262.0210641957416</v>
      </c>
      <c r="AB7" t="n">
        <v>358.5087795861348</v>
      </c>
      <c r="AC7" t="n">
        <v>324.2932048326657</v>
      </c>
      <c r="AD7" t="n">
        <v>262021.0641957417</v>
      </c>
      <c r="AE7" t="n">
        <v>358508.7795861348</v>
      </c>
      <c r="AF7" t="n">
        <v>1.290943258432362e-06</v>
      </c>
      <c r="AG7" t="n">
        <v>0.2622222222222222</v>
      </c>
      <c r="AH7" t="n">
        <v>324293.2048326657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5.3405</v>
      </c>
      <c r="E8" t="n">
        <v>18.73</v>
      </c>
      <c r="F8" t="n">
        <v>15.84</v>
      </c>
      <c r="G8" t="n">
        <v>47.51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178.75</v>
      </c>
      <c r="Q8" t="n">
        <v>547.87</v>
      </c>
      <c r="R8" t="n">
        <v>54.98</v>
      </c>
      <c r="S8" t="n">
        <v>42.22</v>
      </c>
      <c r="T8" t="n">
        <v>6033.93</v>
      </c>
      <c r="U8" t="n">
        <v>0.77</v>
      </c>
      <c r="V8" t="n">
        <v>0.86</v>
      </c>
      <c r="W8" t="n">
        <v>9.210000000000001</v>
      </c>
      <c r="X8" t="n">
        <v>0.38</v>
      </c>
      <c r="Y8" t="n">
        <v>4</v>
      </c>
      <c r="Z8" t="n">
        <v>10</v>
      </c>
      <c r="AA8" t="n">
        <v>256.4106918416431</v>
      </c>
      <c r="AB8" t="n">
        <v>350.8324206189316</v>
      </c>
      <c r="AC8" t="n">
        <v>317.3494667915604</v>
      </c>
      <c r="AD8" t="n">
        <v>256410.6918416431</v>
      </c>
      <c r="AE8" t="n">
        <v>350832.4206189316</v>
      </c>
      <c r="AF8" t="n">
        <v>1.30179049691428e-06</v>
      </c>
      <c r="AG8" t="n">
        <v>0.2601388888888889</v>
      </c>
      <c r="AH8" t="n">
        <v>317349.4667915603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5.386</v>
      </c>
      <c r="E9" t="n">
        <v>18.57</v>
      </c>
      <c r="F9" t="n">
        <v>15.77</v>
      </c>
      <c r="G9" t="n">
        <v>55.66</v>
      </c>
      <c r="H9" t="n">
        <v>0.88</v>
      </c>
      <c r="I9" t="n">
        <v>17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175.73</v>
      </c>
      <c r="Q9" t="n">
        <v>547.83</v>
      </c>
      <c r="R9" t="n">
        <v>52.82</v>
      </c>
      <c r="S9" t="n">
        <v>42.22</v>
      </c>
      <c r="T9" t="n">
        <v>4971.7</v>
      </c>
      <c r="U9" t="n">
        <v>0.8</v>
      </c>
      <c r="V9" t="n">
        <v>0.86</v>
      </c>
      <c r="W9" t="n">
        <v>9.199999999999999</v>
      </c>
      <c r="X9" t="n">
        <v>0.31</v>
      </c>
      <c r="Y9" t="n">
        <v>4</v>
      </c>
      <c r="Z9" t="n">
        <v>10</v>
      </c>
      <c r="AA9" t="n">
        <v>250.892355545627</v>
      </c>
      <c r="AB9" t="n">
        <v>343.2819894469108</v>
      </c>
      <c r="AC9" t="n">
        <v>310.5196381734981</v>
      </c>
      <c r="AD9" t="n">
        <v>250892.355545627</v>
      </c>
      <c r="AE9" t="n">
        <v>343281.9894469107</v>
      </c>
      <c r="AF9" t="n">
        <v>1.312881493564331e-06</v>
      </c>
      <c r="AG9" t="n">
        <v>0.2579166666666667</v>
      </c>
      <c r="AH9" t="n">
        <v>310519.6381734981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5.4155</v>
      </c>
      <c r="E10" t="n">
        <v>18.47</v>
      </c>
      <c r="F10" t="n">
        <v>15.73</v>
      </c>
      <c r="G10" t="n">
        <v>62.92</v>
      </c>
      <c r="H10" t="n">
        <v>0.99</v>
      </c>
      <c r="I10" t="n">
        <v>15</v>
      </c>
      <c r="J10" t="n">
        <v>161.71</v>
      </c>
      <c r="K10" t="n">
        <v>49.1</v>
      </c>
      <c r="L10" t="n">
        <v>9</v>
      </c>
      <c r="M10" t="n">
        <v>13</v>
      </c>
      <c r="N10" t="n">
        <v>28.61</v>
      </c>
      <c r="O10" t="n">
        <v>20177.64</v>
      </c>
      <c r="P10" t="n">
        <v>172.97</v>
      </c>
      <c r="Q10" t="n">
        <v>547.77</v>
      </c>
      <c r="R10" t="n">
        <v>51.77</v>
      </c>
      <c r="S10" t="n">
        <v>42.22</v>
      </c>
      <c r="T10" t="n">
        <v>4456.58</v>
      </c>
      <c r="U10" t="n">
        <v>0.82</v>
      </c>
      <c r="V10" t="n">
        <v>0.86</v>
      </c>
      <c r="W10" t="n">
        <v>9.199999999999999</v>
      </c>
      <c r="X10" t="n">
        <v>0.27</v>
      </c>
      <c r="Y10" t="n">
        <v>4</v>
      </c>
      <c r="Z10" t="n">
        <v>10</v>
      </c>
      <c r="AA10" t="n">
        <v>246.5823554847888</v>
      </c>
      <c r="AB10" t="n">
        <v>337.3848572198918</v>
      </c>
      <c r="AC10" t="n">
        <v>305.1853199695469</v>
      </c>
      <c r="AD10" t="n">
        <v>246582.3554847888</v>
      </c>
      <c r="AE10" t="n">
        <v>337384.8572198918</v>
      </c>
      <c r="AF10" t="n">
        <v>1.320072359524255e-06</v>
      </c>
      <c r="AG10" t="n">
        <v>0.2565277777777777</v>
      </c>
      <c r="AH10" t="n">
        <v>305185.3199695469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5.4272</v>
      </c>
      <c r="E11" t="n">
        <v>18.43</v>
      </c>
      <c r="F11" t="n">
        <v>15.72</v>
      </c>
      <c r="G11" t="n">
        <v>67.38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169.99</v>
      </c>
      <c r="Q11" t="n">
        <v>547.87</v>
      </c>
      <c r="R11" t="n">
        <v>51.31</v>
      </c>
      <c r="S11" t="n">
        <v>42.22</v>
      </c>
      <c r="T11" t="n">
        <v>4228.78</v>
      </c>
      <c r="U11" t="n">
        <v>0.82</v>
      </c>
      <c r="V11" t="n">
        <v>0.86</v>
      </c>
      <c r="W11" t="n">
        <v>9.199999999999999</v>
      </c>
      <c r="X11" t="n">
        <v>0.26</v>
      </c>
      <c r="Y11" t="n">
        <v>4</v>
      </c>
      <c r="Z11" t="n">
        <v>10</v>
      </c>
      <c r="AA11" t="n">
        <v>243.0215833968418</v>
      </c>
      <c r="AB11" t="n">
        <v>332.5128517589876</v>
      </c>
      <c r="AC11" t="n">
        <v>300.7782918719272</v>
      </c>
      <c r="AD11" t="n">
        <v>243021.5833968418</v>
      </c>
      <c r="AE11" t="n">
        <v>332512.8517589875</v>
      </c>
      <c r="AF11" t="n">
        <v>1.322924330091411e-06</v>
      </c>
      <c r="AG11" t="n">
        <v>0.2559722222222222</v>
      </c>
      <c r="AH11" t="n">
        <v>300778.2918719272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5.4593</v>
      </c>
      <c r="E12" t="n">
        <v>18.32</v>
      </c>
      <c r="F12" t="n">
        <v>15.67</v>
      </c>
      <c r="G12" t="n">
        <v>78.37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10</v>
      </c>
      <c r="N12" t="n">
        <v>29.47</v>
      </c>
      <c r="O12" t="n">
        <v>20530.82</v>
      </c>
      <c r="P12" t="n">
        <v>166.77</v>
      </c>
      <c r="Q12" t="n">
        <v>547.8</v>
      </c>
      <c r="R12" t="n">
        <v>49.9</v>
      </c>
      <c r="S12" t="n">
        <v>42.22</v>
      </c>
      <c r="T12" t="n">
        <v>3536.5</v>
      </c>
      <c r="U12" t="n">
        <v>0.85</v>
      </c>
      <c r="V12" t="n">
        <v>0.86</v>
      </c>
      <c r="W12" t="n">
        <v>9.199999999999999</v>
      </c>
      <c r="X12" t="n">
        <v>0.21</v>
      </c>
      <c r="Y12" t="n">
        <v>4</v>
      </c>
      <c r="Z12" t="n">
        <v>10</v>
      </c>
      <c r="AA12" t="n">
        <v>238.1707333031896</v>
      </c>
      <c r="AB12" t="n">
        <v>325.8757046564535</v>
      </c>
      <c r="AC12" t="n">
        <v>294.7745847735625</v>
      </c>
      <c r="AD12" t="n">
        <v>238170.7333031897</v>
      </c>
      <c r="AE12" t="n">
        <v>325875.7046564535</v>
      </c>
      <c r="AF12" t="n">
        <v>1.33074896728848e-06</v>
      </c>
      <c r="AG12" t="n">
        <v>0.2544444444444445</v>
      </c>
      <c r="AH12" t="n">
        <v>294774.5847735625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5.4726</v>
      </c>
      <c r="E13" t="n">
        <v>18.27</v>
      </c>
      <c r="F13" t="n">
        <v>15.66</v>
      </c>
      <c r="G13" t="n">
        <v>85.42</v>
      </c>
      <c r="H13" t="n">
        <v>1.28</v>
      </c>
      <c r="I13" t="n">
        <v>11</v>
      </c>
      <c r="J13" t="n">
        <v>166.01</v>
      </c>
      <c r="K13" t="n">
        <v>49.1</v>
      </c>
      <c r="L13" t="n">
        <v>12</v>
      </c>
      <c r="M13" t="n">
        <v>9</v>
      </c>
      <c r="N13" t="n">
        <v>29.91</v>
      </c>
      <c r="O13" t="n">
        <v>20708.3</v>
      </c>
      <c r="P13" t="n">
        <v>164.29</v>
      </c>
      <c r="Q13" t="n">
        <v>547.73</v>
      </c>
      <c r="R13" t="n">
        <v>49.53</v>
      </c>
      <c r="S13" t="n">
        <v>42.22</v>
      </c>
      <c r="T13" t="n">
        <v>3353.42</v>
      </c>
      <c r="U13" t="n">
        <v>0.85</v>
      </c>
      <c r="V13" t="n">
        <v>0.86</v>
      </c>
      <c r="W13" t="n">
        <v>9.19</v>
      </c>
      <c r="X13" t="n">
        <v>0.2</v>
      </c>
      <c r="Y13" t="n">
        <v>4</v>
      </c>
      <c r="Z13" t="n">
        <v>10</v>
      </c>
      <c r="AA13" t="n">
        <v>235.0852902733835</v>
      </c>
      <c r="AB13" t="n">
        <v>321.6540653829353</v>
      </c>
      <c r="AC13" t="n">
        <v>290.9558528271995</v>
      </c>
      <c r="AD13" t="n">
        <v>235085.2902733835</v>
      </c>
      <c r="AE13" t="n">
        <v>321654.0653829353</v>
      </c>
      <c r="AF13" t="n">
        <v>1.333990950924649e-06</v>
      </c>
      <c r="AG13" t="n">
        <v>0.25375</v>
      </c>
      <c r="AH13" t="n">
        <v>290955.8528271995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5.4901</v>
      </c>
      <c r="E14" t="n">
        <v>18.21</v>
      </c>
      <c r="F14" t="n">
        <v>15.63</v>
      </c>
      <c r="G14" t="n">
        <v>93.8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161.11</v>
      </c>
      <c r="Q14" t="n">
        <v>547.71</v>
      </c>
      <c r="R14" t="n">
        <v>48.55</v>
      </c>
      <c r="S14" t="n">
        <v>42.22</v>
      </c>
      <c r="T14" t="n">
        <v>2870.37</v>
      </c>
      <c r="U14" t="n">
        <v>0.87</v>
      </c>
      <c r="V14" t="n">
        <v>0.87</v>
      </c>
      <c r="W14" t="n">
        <v>9.19</v>
      </c>
      <c r="X14" t="n">
        <v>0.17</v>
      </c>
      <c r="Y14" t="n">
        <v>4</v>
      </c>
      <c r="Z14" t="n">
        <v>10</v>
      </c>
      <c r="AA14" t="n">
        <v>231.056697387674</v>
      </c>
      <c r="AB14" t="n">
        <v>316.1419668677357</v>
      </c>
      <c r="AC14" t="n">
        <v>285.9698212580099</v>
      </c>
      <c r="AD14" t="n">
        <v>231056.697387674</v>
      </c>
      <c r="AE14" t="n">
        <v>316141.9668677357</v>
      </c>
      <c r="AF14" t="n">
        <v>1.338256718866976e-06</v>
      </c>
      <c r="AG14" t="n">
        <v>0.2529166666666667</v>
      </c>
      <c r="AH14" t="n">
        <v>285969.8212580099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5.4895</v>
      </c>
      <c r="E15" t="n">
        <v>18.22</v>
      </c>
      <c r="F15" t="n">
        <v>15.63</v>
      </c>
      <c r="G15" t="n">
        <v>93.81</v>
      </c>
      <c r="H15" t="n">
        <v>1.47</v>
      </c>
      <c r="I15" t="n">
        <v>10</v>
      </c>
      <c r="J15" t="n">
        <v>168.9</v>
      </c>
      <c r="K15" t="n">
        <v>49.1</v>
      </c>
      <c r="L15" t="n">
        <v>14</v>
      </c>
      <c r="M15" t="n">
        <v>8</v>
      </c>
      <c r="N15" t="n">
        <v>30.81</v>
      </c>
      <c r="O15" t="n">
        <v>21065.06</v>
      </c>
      <c r="P15" t="n">
        <v>157.7</v>
      </c>
      <c r="Q15" t="n">
        <v>547.6799999999999</v>
      </c>
      <c r="R15" t="n">
        <v>48.7</v>
      </c>
      <c r="S15" t="n">
        <v>42.22</v>
      </c>
      <c r="T15" t="n">
        <v>2945.64</v>
      </c>
      <c r="U15" t="n">
        <v>0.87</v>
      </c>
      <c r="V15" t="n">
        <v>0.87</v>
      </c>
      <c r="W15" t="n">
        <v>9.19</v>
      </c>
      <c r="X15" t="n">
        <v>0.18</v>
      </c>
      <c r="Y15" t="n">
        <v>4</v>
      </c>
      <c r="Z15" t="n">
        <v>10</v>
      </c>
      <c r="AA15" t="n">
        <v>227.7016667929858</v>
      </c>
      <c r="AB15" t="n">
        <v>311.551465994582</v>
      </c>
      <c r="AC15" t="n">
        <v>281.8174313453802</v>
      </c>
      <c r="AD15" t="n">
        <v>227701.6667929858</v>
      </c>
      <c r="AE15" t="n">
        <v>311551.465994582</v>
      </c>
      <c r="AF15" t="n">
        <v>1.338110463966097e-06</v>
      </c>
      <c r="AG15" t="n">
        <v>0.2530555555555555</v>
      </c>
      <c r="AH15" t="n">
        <v>281817.4313453801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5.5024</v>
      </c>
      <c r="E16" t="n">
        <v>18.17</v>
      </c>
      <c r="F16" t="n">
        <v>15.62</v>
      </c>
      <c r="G16" t="n">
        <v>104.15</v>
      </c>
      <c r="H16" t="n">
        <v>1.56</v>
      </c>
      <c r="I16" t="n">
        <v>9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156.87</v>
      </c>
      <c r="Q16" t="n">
        <v>547.6799999999999</v>
      </c>
      <c r="R16" t="n">
        <v>48.12</v>
      </c>
      <c r="S16" t="n">
        <v>42.22</v>
      </c>
      <c r="T16" t="n">
        <v>2662.7</v>
      </c>
      <c r="U16" t="n">
        <v>0.88</v>
      </c>
      <c r="V16" t="n">
        <v>0.87</v>
      </c>
      <c r="W16" t="n">
        <v>9.199999999999999</v>
      </c>
      <c r="X16" t="n">
        <v>0.16</v>
      </c>
      <c r="Y16" t="n">
        <v>4</v>
      </c>
      <c r="Z16" t="n">
        <v>10</v>
      </c>
      <c r="AA16" t="n">
        <v>226.3064658175612</v>
      </c>
      <c r="AB16" t="n">
        <v>309.6424904680841</v>
      </c>
      <c r="AC16" t="n">
        <v>280.0906457638667</v>
      </c>
      <c r="AD16" t="n">
        <v>226306.4658175612</v>
      </c>
      <c r="AE16" t="n">
        <v>309642.4904680841</v>
      </c>
      <c r="AF16" t="n">
        <v>1.341254944335012e-06</v>
      </c>
      <c r="AG16" t="n">
        <v>0.2523611111111111</v>
      </c>
      <c r="AH16" t="n">
        <v>280090.6457638667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5.503</v>
      </c>
      <c r="E17" t="n">
        <v>18.17</v>
      </c>
      <c r="F17" t="n">
        <v>15.62</v>
      </c>
      <c r="G17" t="n">
        <v>104.14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157.51</v>
      </c>
      <c r="Q17" t="n">
        <v>547.75</v>
      </c>
      <c r="R17" t="n">
        <v>47.95</v>
      </c>
      <c r="S17" t="n">
        <v>42.22</v>
      </c>
      <c r="T17" t="n">
        <v>2574.46</v>
      </c>
      <c r="U17" t="n">
        <v>0.88</v>
      </c>
      <c r="V17" t="n">
        <v>0.87</v>
      </c>
      <c r="W17" t="n">
        <v>9.199999999999999</v>
      </c>
      <c r="X17" t="n">
        <v>0.16</v>
      </c>
      <c r="Y17" t="n">
        <v>4</v>
      </c>
      <c r="Z17" t="n">
        <v>10</v>
      </c>
      <c r="AA17" t="n">
        <v>226.9149595847454</v>
      </c>
      <c r="AB17" t="n">
        <v>310.4750584851955</v>
      </c>
      <c r="AC17" t="n">
        <v>280.8437546579418</v>
      </c>
      <c r="AD17" t="n">
        <v>226914.9595847454</v>
      </c>
      <c r="AE17" t="n">
        <v>310475.0584851955</v>
      </c>
      <c r="AF17" t="n">
        <v>1.341401199235892e-06</v>
      </c>
      <c r="AG17" t="n">
        <v>0.2523611111111111</v>
      </c>
      <c r="AH17" t="n">
        <v>280843.7546579418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3.4294</v>
      </c>
      <c r="E2" t="n">
        <v>29.16</v>
      </c>
      <c r="F2" t="n">
        <v>19.47</v>
      </c>
      <c r="G2" t="n">
        <v>6.02</v>
      </c>
      <c r="H2" t="n">
        <v>0.1</v>
      </c>
      <c r="I2" t="n">
        <v>194</v>
      </c>
      <c r="J2" t="n">
        <v>185.69</v>
      </c>
      <c r="K2" t="n">
        <v>53.44</v>
      </c>
      <c r="L2" t="n">
        <v>1</v>
      </c>
      <c r="M2" t="n">
        <v>192</v>
      </c>
      <c r="N2" t="n">
        <v>36.26</v>
      </c>
      <c r="O2" t="n">
        <v>23136.14</v>
      </c>
      <c r="P2" t="n">
        <v>269.54</v>
      </c>
      <c r="Q2" t="n">
        <v>550.92</v>
      </c>
      <c r="R2" t="n">
        <v>166.63</v>
      </c>
      <c r="S2" t="n">
        <v>42.22</v>
      </c>
      <c r="T2" t="n">
        <v>60991.76</v>
      </c>
      <c r="U2" t="n">
        <v>0.25</v>
      </c>
      <c r="V2" t="n">
        <v>0.7</v>
      </c>
      <c r="W2" t="n">
        <v>9.5</v>
      </c>
      <c r="X2" t="n">
        <v>3.97</v>
      </c>
      <c r="Y2" t="n">
        <v>4</v>
      </c>
      <c r="Z2" t="n">
        <v>10</v>
      </c>
      <c r="AA2" t="n">
        <v>581.8722572744996</v>
      </c>
      <c r="AB2" t="n">
        <v>796.1432927952367</v>
      </c>
      <c r="AC2" t="n">
        <v>720.160494324988</v>
      </c>
      <c r="AD2" t="n">
        <v>581872.2572744996</v>
      </c>
      <c r="AE2" t="n">
        <v>796143.2927952367</v>
      </c>
      <c r="AF2" t="n">
        <v>8.068727044834877e-07</v>
      </c>
      <c r="AG2" t="n">
        <v>0.405</v>
      </c>
      <c r="AH2" t="n">
        <v>720160.494324988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4.3735</v>
      </c>
      <c r="E3" t="n">
        <v>22.86</v>
      </c>
      <c r="F3" t="n">
        <v>17.2</v>
      </c>
      <c r="G3" t="n">
        <v>12</v>
      </c>
      <c r="H3" t="n">
        <v>0.19</v>
      </c>
      <c r="I3" t="n">
        <v>86</v>
      </c>
      <c r="J3" t="n">
        <v>187.21</v>
      </c>
      <c r="K3" t="n">
        <v>53.44</v>
      </c>
      <c r="L3" t="n">
        <v>2</v>
      </c>
      <c r="M3" t="n">
        <v>84</v>
      </c>
      <c r="N3" t="n">
        <v>36.77</v>
      </c>
      <c r="O3" t="n">
        <v>23322.88</v>
      </c>
      <c r="P3" t="n">
        <v>236.9</v>
      </c>
      <c r="Q3" t="n">
        <v>549.3200000000001</v>
      </c>
      <c r="R3" t="n">
        <v>96.62</v>
      </c>
      <c r="S3" t="n">
        <v>42.22</v>
      </c>
      <c r="T3" t="n">
        <v>26523.43</v>
      </c>
      <c r="U3" t="n">
        <v>0.44</v>
      </c>
      <c r="V3" t="n">
        <v>0.79</v>
      </c>
      <c r="W3" t="n">
        <v>9.32</v>
      </c>
      <c r="X3" t="n">
        <v>1.72</v>
      </c>
      <c r="Y3" t="n">
        <v>4</v>
      </c>
      <c r="Z3" t="n">
        <v>10</v>
      </c>
      <c r="AA3" t="n">
        <v>402.1835805347862</v>
      </c>
      <c r="AB3" t="n">
        <v>550.2853179750244</v>
      </c>
      <c r="AC3" t="n">
        <v>497.7668595577818</v>
      </c>
      <c r="AD3" t="n">
        <v>402183.5805347862</v>
      </c>
      <c r="AE3" t="n">
        <v>550285.3179750245</v>
      </c>
      <c r="AF3" t="n">
        <v>1.029001508444198e-06</v>
      </c>
      <c r="AG3" t="n">
        <v>0.3175</v>
      </c>
      <c r="AH3" t="n">
        <v>497766.8595577818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4.7481</v>
      </c>
      <c r="E4" t="n">
        <v>21.06</v>
      </c>
      <c r="F4" t="n">
        <v>16.55</v>
      </c>
      <c r="G4" t="n">
        <v>18.05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226.45</v>
      </c>
      <c r="Q4" t="n">
        <v>548.78</v>
      </c>
      <c r="R4" t="n">
        <v>76.58</v>
      </c>
      <c r="S4" t="n">
        <v>42.22</v>
      </c>
      <c r="T4" t="n">
        <v>16662.47</v>
      </c>
      <c r="U4" t="n">
        <v>0.55</v>
      </c>
      <c r="V4" t="n">
        <v>0.82</v>
      </c>
      <c r="W4" t="n">
        <v>9.27</v>
      </c>
      <c r="X4" t="n">
        <v>1.07</v>
      </c>
      <c r="Y4" t="n">
        <v>4</v>
      </c>
      <c r="Z4" t="n">
        <v>10</v>
      </c>
      <c r="AA4" t="n">
        <v>354.9604872759016</v>
      </c>
      <c r="AB4" t="n">
        <v>485.6725984423783</v>
      </c>
      <c r="AC4" t="n">
        <v>439.3206872928101</v>
      </c>
      <c r="AD4" t="n">
        <v>354960.4872759016</v>
      </c>
      <c r="AE4" t="n">
        <v>485672.5984423783</v>
      </c>
      <c r="AF4" t="n">
        <v>1.117137775750291e-06</v>
      </c>
      <c r="AG4" t="n">
        <v>0.2925</v>
      </c>
      <c r="AH4" t="n">
        <v>439320.6872928101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4.9356</v>
      </c>
      <c r="E5" t="n">
        <v>20.26</v>
      </c>
      <c r="F5" t="n">
        <v>16.27</v>
      </c>
      <c r="G5" t="n">
        <v>23.8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221.01</v>
      </c>
      <c r="Q5" t="n">
        <v>548.1900000000001</v>
      </c>
      <c r="R5" t="n">
        <v>68.18000000000001</v>
      </c>
      <c r="S5" t="n">
        <v>42.22</v>
      </c>
      <c r="T5" t="n">
        <v>12531.39</v>
      </c>
      <c r="U5" t="n">
        <v>0.62</v>
      </c>
      <c r="V5" t="n">
        <v>0.83</v>
      </c>
      <c r="W5" t="n">
        <v>9.24</v>
      </c>
      <c r="X5" t="n">
        <v>0.8</v>
      </c>
      <c r="Y5" t="n">
        <v>4</v>
      </c>
      <c r="Z5" t="n">
        <v>10</v>
      </c>
      <c r="AA5" t="n">
        <v>334.0292814836336</v>
      </c>
      <c r="AB5" t="n">
        <v>457.0335992577694</v>
      </c>
      <c r="AC5" t="n">
        <v>413.4149539952924</v>
      </c>
      <c r="AD5" t="n">
        <v>334029.2814836336</v>
      </c>
      <c r="AE5" t="n">
        <v>457033.5992577694</v>
      </c>
      <c r="AF5" t="n">
        <v>1.16125296560585e-06</v>
      </c>
      <c r="AG5" t="n">
        <v>0.2813888888888889</v>
      </c>
      <c r="AH5" t="n">
        <v>413414.9539952924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5.0471</v>
      </c>
      <c r="E6" t="n">
        <v>19.81</v>
      </c>
      <c r="F6" t="n">
        <v>16.12</v>
      </c>
      <c r="G6" t="n">
        <v>29.3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217.31</v>
      </c>
      <c r="Q6" t="n">
        <v>548.17</v>
      </c>
      <c r="R6" t="n">
        <v>63.24</v>
      </c>
      <c r="S6" t="n">
        <v>42.22</v>
      </c>
      <c r="T6" t="n">
        <v>10100.03</v>
      </c>
      <c r="U6" t="n">
        <v>0.67</v>
      </c>
      <c r="V6" t="n">
        <v>0.84</v>
      </c>
      <c r="W6" t="n">
        <v>9.24</v>
      </c>
      <c r="X6" t="n">
        <v>0.65</v>
      </c>
      <c r="Y6" t="n">
        <v>4</v>
      </c>
      <c r="Z6" t="n">
        <v>10</v>
      </c>
      <c r="AA6" t="n">
        <v>321.9051493192316</v>
      </c>
      <c r="AB6" t="n">
        <v>440.4448267514736</v>
      </c>
      <c r="AC6" t="n">
        <v>398.4093906545089</v>
      </c>
      <c r="AD6" t="n">
        <v>321905.1493192316</v>
      </c>
      <c r="AE6" t="n">
        <v>440444.8267514735</v>
      </c>
      <c r="AF6" t="n">
        <v>1.187486798506623e-06</v>
      </c>
      <c r="AG6" t="n">
        <v>0.2751388888888889</v>
      </c>
      <c r="AH6" t="n">
        <v>398409.3906545089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5.1407</v>
      </c>
      <c r="E7" t="n">
        <v>19.45</v>
      </c>
      <c r="F7" t="n">
        <v>15.98</v>
      </c>
      <c r="G7" t="n">
        <v>35.51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213.9</v>
      </c>
      <c r="Q7" t="n">
        <v>548.03</v>
      </c>
      <c r="R7" t="n">
        <v>59.18</v>
      </c>
      <c r="S7" t="n">
        <v>42.22</v>
      </c>
      <c r="T7" t="n">
        <v>8099.22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311.7388602459702</v>
      </c>
      <c r="AB7" t="n">
        <v>426.5348615364171</v>
      </c>
      <c r="AC7" t="n">
        <v>385.8269729968187</v>
      </c>
      <c r="AD7" t="n">
        <v>311738.8602459702</v>
      </c>
      <c r="AE7" t="n">
        <v>426534.8615364171</v>
      </c>
      <c r="AF7" t="n">
        <v>1.209509101282518e-06</v>
      </c>
      <c r="AG7" t="n">
        <v>0.2701388888888889</v>
      </c>
      <c r="AH7" t="n">
        <v>385826.9729968187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5.1989</v>
      </c>
      <c r="E8" t="n">
        <v>19.24</v>
      </c>
      <c r="F8" t="n">
        <v>15.91</v>
      </c>
      <c r="G8" t="n">
        <v>41.51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211.23</v>
      </c>
      <c r="Q8" t="n">
        <v>547.99</v>
      </c>
      <c r="R8" t="n">
        <v>57.12</v>
      </c>
      <c r="S8" t="n">
        <v>42.22</v>
      </c>
      <c r="T8" t="n">
        <v>7088.57</v>
      </c>
      <c r="U8" t="n">
        <v>0.74</v>
      </c>
      <c r="V8" t="n">
        <v>0.85</v>
      </c>
      <c r="W8" t="n">
        <v>9.220000000000001</v>
      </c>
      <c r="X8" t="n">
        <v>0.45</v>
      </c>
      <c r="Y8" t="n">
        <v>4</v>
      </c>
      <c r="Z8" t="n">
        <v>10</v>
      </c>
      <c r="AA8" t="n">
        <v>305.1143735855229</v>
      </c>
      <c r="AB8" t="n">
        <v>417.4709466358678</v>
      </c>
      <c r="AC8" t="n">
        <v>377.6281054130934</v>
      </c>
      <c r="AD8" t="n">
        <v>305114.3735855229</v>
      </c>
      <c r="AE8" t="n">
        <v>417470.9466358678</v>
      </c>
      <c r="AF8" t="n">
        <v>1.223202456213683e-06</v>
      </c>
      <c r="AG8" t="n">
        <v>0.2672222222222222</v>
      </c>
      <c r="AH8" t="n">
        <v>377628.1054130934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</v>
      </c>
      <c r="E9" t="n">
        <v>19.05</v>
      </c>
      <c r="F9" t="n">
        <v>15.83</v>
      </c>
      <c r="G9" t="n">
        <v>47.5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208.54</v>
      </c>
      <c r="Q9" t="n">
        <v>547.88</v>
      </c>
      <c r="R9" t="n">
        <v>54.9</v>
      </c>
      <c r="S9" t="n">
        <v>42.22</v>
      </c>
      <c r="T9" t="n">
        <v>5994.51</v>
      </c>
      <c r="U9" t="n">
        <v>0.77</v>
      </c>
      <c r="V9" t="n">
        <v>0.86</v>
      </c>
      <c r="W9" t="n">
        <v>9.210000000000001</v>
      </c>
      <c r="X9" t="n">
        <v>0.37</v>
      </c>
      <c r="Y9" t="n">
        <v>4</v>
      </c>
      <c r="Z9" t="n">
        <v>10</v>
      </c>
      <c r="AA9" t="n">
        <v>298.966295367646</v>
      </c>
      <c r="AB9" t="n">
        <v>409.0588747841004</v>
      </c>
      <c r="AC9" t="n">
        <v>370.0188698924417</v>
      </c>
      <c r="AD9" t="n">
        <v>298966.295367646</v>
      </c>
      <c r="AE9" t="n">
        <v>409058.8747841004</v>
      </c>
      <c r="AF9" t="n">
        <v>1.235225315955651e-06</v>
      </c>
      <c r="AG9" t="n">
        <v>0.2645833333333333</v>
      </c>
      <c r="AH9" t="n">
        <v>370018.8698924417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5.2829</v>
      </c>
      <c r="E10" t="n">
        <v>18.93</v>
      </c>
      <c r="F10" t="n">
        <v>15.79</v>
      </c>
      <c r="G10" t="n">
        <v>52.64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206.24</v>
      </c>
      <c r="Q10" t="n">
        <v>547.85</v>
      </c>
      <c r="R10" t="n">
        <v>53.38</v>
      </c>
      <c r="S10" t="n">
        <v>42.22</v>
      </c>
      <c r="T10" t="n">
        <v>5242.89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294.5437064301105</v>
      </c>
      <c r="AB10" t="n">
        <v>403.0076934889106</v>
      </c>
      <c r="AC10" t="n">
        <v>364.5452048471785</v>
      </c>
      <c r="AD10" t="n">
        <v>294543.7064301106</v>
      </c>
      <c r="AE10" t="n">
        <v>403007.6934889106</v>
      </c>
      <c r="AF10" t="n">
        <v>1.242966061268973e-06</v>
      </c>
      <c r="AG10" t="n">
        <v>0.2629166666666667</v>
      </c>
      <c r="AH10" t="n">
        <v>364545.2048471785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5.3097</v>
      </c>
      <c r="E11" t="n">
        <v>18.83</v>
      </c>
      <c r="F11" t="n">
        <v>15.77</v>
      </c>
      <c r="G11" t="n">
        <v>59.14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204.43</v>
      </c>
      <c r="Q11" t="n">
        <v>547.9</v>
      </c>
      <c r="R11" t="n">
        <v>52.79</v>
      </c>
      <c r="S11" t="n">
        <v>42.22</v>
      </c>
      <c r="T11" t="n">
        <v>4961.22</v>
      </c>
      <c r="U11" t="n">
        <v>0.8</v>
      </c>
      <c r="V11" t="n">
        <v>0.86</v>
      </c>
      <c r="W11" t="n">
        <v>9.199999999999999</v>
      </c>
      <c r="X11" t="n">
        <v>0.31</v>
      </c>
      <c r="Y11" t="n">
        <v>4</v>
      </c>
      <c r="Z11" t="n">
        <v>10</v>
      </c>
      <c r="AA11" t="n">
        <v>291.1096984969975</v>
      </c>
      <c r="AB11" t="n">
        <v>398.3091323370877</v>
      </c>
      <c r="AC11" t="n">
        <v>360.2950677772135</v>
      </c>
      <c r="AD11" t="n">
        <v>291109.6984969975</v>
      </c>
      <c r="AE11" t="n">
        <v>398309.1323370877</v>
      </c>
      <c r="AF11" t="n">
        <v>1.249271592405661e-06</v>
      </c>
      <c r="AG11" t="n">
        <v>0.2615277777777777</v>
      </c>
      <c r="AH11" t="n">
        <v>360295.0677772135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15.74</v>
      </c>
      <c r="G12" t="n">
        <v>62.97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202.03</v>
      </c>
      <c r="Q12" t="n">
        <v>547.8200000000001</v>
      </c>
      <c r="R12" t="n">
        <v>51.9</v>
      </c>
      <c r="S12" t="n">
        <v>42.22</v>
      </c>
      <c r="T12" t="n">
        <v>4517.97</v>
      </c>
      <c r="U12" t="n">
        <v>0.8100000000000001</v>
      </c>
      <c r="V12" t="n">
        <v>0.86</v>
      </c>
      <c r="W12" t="n">
        <v>9.210000000000001</v>
      </c>
      <c r="X12" t="n">
        <v>0.28</v>
      </c>
      <c r="Y12" t="n">
        <v>4</v>
      </c>
      <c r="Z12" t="n">
        <v>10</v>
      </c>
      <c r="AA12" t="n">
        <v>287.5304576051323</v>
      </c>
      <c r="AB12" t="n">
        <v>393.411857043874</v>
      </c>
      <c r="AC12" t="n">
        <v>355.8651815646151</v>
      </c>
      <c r="AD12" t="n">
        <v>287530.4576051323</v>
      </c>
      <c r="AE12" t="n">
        <v>393411.857043874</v>
      </c>
      <c r="AF12" t="n">
        <v>1.253506650631795e-06</v>
      </c>
      <c r="AG12" t="n">
        <v>0.2606944444444445</v>
      </c>
      <c r="AH12" t="n">
        <v>355865.1815646151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5.3611</v>
      </c>
      <c r="E13" t="n">
        <v>18.65</v>
      </c>
      <c r="F13" t="n">
        <v>15.7</v>
      </c>
      <c r="G13" t="n">
        <v>72.45999999999999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199.83</v>
      </c>
      <c r="Q13" t="n">
        <v>547.83</v>
      </c>
      <c r="R13" t="n">
        <v>50.69</v>
      </c>
      <c r="S13" t="n">
        <v>42.22</v>
      </c>
      <c r="T13" t="n">
        <v>3922.8</v>
      </c>
      <c r="U13" t="n">
        <v>0.83</v>
      </c>
      <c r="V13" t="n">
        <v>0.86</v>
      </c>
      <c r="W13" t="n">
        <v>9.199999999999999</v>
      </c>
      <c r="X13" t="n">
        <v>0.24</v>
      </c>
      <c r="Y13" t="n">
        <v>4</v>
      </c>
      <c r="Z13" t="n">
        <v>10</v>
      </c>
      <c r="AA13" t="n">
        <v>283.3173224446651</v>
      </c>
      <c r="AB13" t="n">
        <v>387.6472596469176</v>
      </c>
      <c r="AC13" t="n">
        <v>350.650749252561</v>
      </c>
      <c r="AD13" t="n">
        <v>283317.3224446651</v>
      </c>
      <c r="AE13" t="n">
        <v>387647.2596469176</v>
      </c>
      <c r="AF13" t="n">
        <v>1.261365036451399e-06</v>
      </c>
      <c r="AG13" t="n">
        <v>0.2590277777777777</v>
      </c>
      <c r="AH13" t="n">
        <v>350650.749252561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5.3795</v>
      </c>
      <c r="E14" t="n">
        <v>18.59</v>
      </c>
      <c r="F14" t="n">
        <v>15.67</v>
      </c>
      <c r="G14" t="n">
        <v>78.37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197.27</v>
      </c>
      <c r="Q14" t="n">
        <v>547.77</v>
      </c>
      <c r="R14" t="n">
        <v>49.86</v>
      </c>
      <c r="S14" t="n">
        <v>42.22</v>
      </c>
      <c r="T14" t="n">
        <v>3514.86</v>
      </c>
      <c r="U14" t="n">
        <v>0.85</v>
      </c>
      <c r="V14" t="n">
        <v>0.86</v>
      </c>
      <c r="W14" t="n">
        <v>9.199999999999999</v>
      </c>
      <c r="X14" t="n">
        <v>0.21</v>
      </c>
      <c r="Y14" t="n">
        <v>4</v>
      </c>
      <c r="Z14" t="n">
        <v>10</v>
      </c>
      <c r="AA14" t="n">
        <v>279.6158271002354</v>
      </c>
      <c r="AB14" t="n">
        <v>382.5827104182192</v>
      </c>
      <c r="AC14" t="n">
        <v>346.0695534941102</v>
      </c>
      <c r="AD14" t="n">
        <v>279615.8271002354</v>
      </c>
      <c r="AE14" t="n">
        <v>382582.7104182192</v>
      </c>
      <c r="AF14" t="n">
        <v>1.265694207082557e-06</v>
      </c>
      <c r="AG14" t="n">
        <v>0.2581944444444444</v>
      </c>
      <c r="AH14" t="n">
        <v>346069.5534941102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5.3932</v>
      </c>
      <c r="E15" t="n">
        <v>18.54</v>
      </c>
      <c r="F15" t="n">
        <v>15.66</v>
      </c>
      <c r="G15" t="n">
        <v>85.44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195.35</v>
      </c>
      <c r="Q15" t="n">
        <v>547.78</v>
      </c>
      <c r="R15" t="n">
        <v>49.49</v>
      </c>
      <c r="S15" t="n">
        <v>42.22</v>
      </c>
      <c r="T15" t="n">
        <v>3333.14</v>
      </c>
      <c r="U15" t="n">
        <v>0.85</v>
      </c>
      <c r="V15" t="n">
        <v>0.86</v>
      </c>
      <c r="W15" t="n">
        <v>9.199999999999999</v>
      </c>
      <c r="X15" t="n">
        <v>0.2</v>
      </c>
      <c r="Y15" t="n">
        <v>4</v>
      </c>
      <c r="Z15" t="n">
        <v>10</v>
      </c>
      <c r="AA15" t="n">
        <v>276.9228299119932</v>
      </c>
      <c r="AB15" t="n">
        <v>378.8980328586153</v>
      </c>
      <c r="AC15" t="n">
        <v>342.7365363893172</v>
      </c>
      <c r="AD15" t="n">
        <v>276922.8299119932</v>
      </c>
      <c r="AE15" t="n">
        <v>378898.0328586153</v>
      </c>
      <c r="AF15" t="n">
        <v>1.26891755695467e-06</v>
      </c>
      <c r="AG15" t="n">
        <v>0.2575</v>
      </c>
      <c r="AH15" t="n">
        <v>342736.5363893172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5.3975</v>
      </c>
      <c r="E16" t="n">
        <v>18.53</v>
      </c>
      <c r="F16" t="n">
        <v>15.65</v>
      </c>
      <c r="G16" t="n">
        <v>85.36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193.43</v>
      </c>
      <c r="Q16" t="n">
        <v>547.9299999999999</v>
      </c>
      <c r="R16" t="n">
        <v>49.07</v>
      </c>
      <c r="S16" t="n">
        <v>42.22</v>
      </c>
      <c r="T16" t="n">
        <v>3126.1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274.7185961965395</v>
      </c>
      <c r="AB16" t="n">
        <v>375.8821030452031</v>
      </c>
      <c r="AC16" t="n">
        <v>340.0084426844131</v>
      </c>
      <c r="AD16" t="n">
        <v>274718.5961965395</v>
      </c>
      <c r="AE16" t="n">
        <v>375882.103045203</v>
      </c>
      <c r="AF16" t="n">
        <v>1.269929265308691e-06</v>
      </c>
      <c r="AG16" t="n">
        <v>0.2573611111111112</v>
      </c>
      <c r="AH16" t="n">
        <v>340008.4426844131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5.4135</v>
      </c>
      <c r="E17" t="n">
        <v>18.47</v>
      </c>
      <c r="F17" t="n">
        <v>15.63</v>
      </c>
      <c r="G17" t="n">
        <v>93.79000000000001</v>
      </c>
      <c r="H17" t="n">
        <v>1.36</v>
      </c>
      <c r="I17" t="n">
        <v>10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192.07</v>
      </c>
      <c r="Q17" t="n">
        <v>547.72</v>
      </c>
      <c r="R17" t="n">
        <v>48.51</v>
      </c>
      <c r="S17" t="n">
        <v>42.22</v>
      </c>
      <c r="T17" t="n">
        <v>2851.53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272.445713634297</v>
      </c>
      <c r="AB17" t="n">
        <v>372.7722448510411</v>
      </c>
      <c r="AC17" t="n">
        <v>337.1953849915885</v>
      </c>
      <c r="AD17" t="n">
        <v>272445.713634297</v>
      </c>
      <c r="AE17" t="n">
        <v>372772.2448510411</v>
      </c>
      <c r="AF17" t="n">
        <v>1.273693761509699e-06</v>
      </c>
      <c r="AG17" t="n">
        <v>0.2565277777777777</v>
      </c>
      <c r="AH17" t="n">
        <v>337195.3849915885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5.4295</v>
      </c>
      <c r="E18" t="n">
        <v>18.42</v>
      </c>
      <c r="F18" t="n">
        <v>15.61</v>
      </c>
      <c r="G18" t="n">
        <v>104.1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188.96</v>
      </c>
      <c r="Q18" t="n">
        <v>547.67</v>
      </c>
      <c r="R18" t="n">
        <v>48.08</v>
      </c>
      <c r="S18" t="n">
        <v>42.22</v>
      </c>
      <c r="T18" t="n">
        <v>2638.46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268.432661490439</v>
      </c>
      <c r="AB18" t="n">
        <v>367.281409864449</v>
      </c>
      <c r="AC18" t="n">
        <v>332.2285875896816</v>
      </c>
      <c r="AD18" t="n">
        <v>268432.661490439</v>
      </c>
      <c r="AE18" t="n">
        <v>367281.409864449</v>
      </c>
      <c r="AF18" t="n">
        <v>1.277458257710707e-06</v>
      </c>
      <c r="AG18" t="n">
        <v>0.2558333333333334</v>
      </c>
      <c r="AH18" t="n">
        <v>332228.5875896816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5.4282</v>
      </c>
      <c r="E19" t="n">
        <v>18.42</v>
      </c>
      <c r="F19" t="n">
        <v>15.62</v>
      </c>
      <c r="G19" t="n">
        <v>104.12</v>
      </c>
      <c r="H19" t="n">
        <v>1.51</v>
      </c>
      <c r="I19" t="n">
        <v>9</v>
      </c>
      <c r="J19" t="n">
        <v>212.25</v>
      </c>
      <c r="K19" t="n">
        <v>53.44</v>
      </c>
      <c r="L19" t="n">
        <v>18</v>
      </c>
      <c r="M19" t="n">
        <v>7</v>
      </c>
      <c r="N19" t="n">
        <v>45.82</v>
      </c>
      <c r="O19" t="n">
        <v>26412.11</v>
      </c>
      <c r="P19" t="n">
        <v>188.51</v>
      </c>
      <c r="Q19" t="n">
        <v>547.7</v>
      </c>
      <c r="R19" t="n">
        <v>48.16</v>
      </c>
      <c r="S19" t="n">
        <v>42.22</v>
      </c>
      <c r="T19" t="n">
        <v>2682.37</v>
      </c>
      <c r="U19" t="n">
        <v>0.88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268.0942595263139</v>
      </c>
      <c r="AB19" t="n">
        <v>366.8183933678921</v>
      </c>
      <c r="AC19" t="n">
        <v>331.8097607377082</v>
      </c>
      <c r="AD19" t="n">
        <v>268094.2595263139</v>
      </c>
      <c r="AE19" t="n">
        <v>366818.3933678921</v>
      </c>
      <c r="AF19" t="n">
        <v>1.277152392394375e-06</v>
      </c>
      <c r="AG19" t="n">
        <v>0.2558333333333334</v>
      </c>
      <c r="AH19" t="n">
        <v>331809.7607377082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5.4446</v>
      </c>
      <c r="E20" t="n">
        <v>18.37</v>
      </c>
      <c r="F20" t="n">
        <v>15.6</v>
      </c>
      <c r="G20" t="n">
        <v>117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6</v>
      </c>
      <c r="N20" t="n">
        <v>46.44</v>
      </c>
      <c r="O20" t="n">
        <v>26611.98</v>
      </c>
      <c r="P20" t="n">
        <v>184.97</v>
      </c>
      <c r="Q20" t="n">
        <v>547.73</v>
      </c>
      <c r="R20" t="n">
        <v>47.64</v>
      </c>
      <c r="S20" t="n">
        <v>42.22</v>
      </c>
      <c r="T20" t="n">
        <v>2425.25</v>
      </c>
      <c r="U20" t="n">
        <v>0.89</v>
      </c>
      <c r="V20" t="n">
        <v>0.87</v>
      </c>
      <c r="W20" t="n">
        <v>9.19</v>
      </c>
      <c r="X20" t="n">
        <v>0.14</v>
      </c>
      <c r="Y20" t="n">
        <v>4</v>
      </c>
      <c r="Z20" t="n">
        <v>10</v>
      </c>
      <c r="AA20" t="n">
        <v>263.6558069675505</v>
      </c>
      <c r="AB20" t="n">
        <v>360.7455067662847</v>
      </c>
      <c r="AC20" t="n">
        <v>326.3164619100085</v>
      </c>
      <c r="AD20" t="n">
        <v>263655.8069675505</v>
      </c>
      <c r="AE20" t="n">
        <v>360745.5067662848</v>
      </c>
      <c r="AF20" t="n">
        <v>1.281011001000408e-06</v>
      </c>
      <c r="AG20" t="n">
        <v>0.2551388888888889</v>
      </c>
      <c r="AH20" t="n">
        <v>326316.4619100085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5.4469</v>
      </c>
      <c r="E21" t="n">
        <v>18.36</v>
      </c>
      <c r="F21" t="n">
        <v>15.59</v>
      </c>
      <c r="G21" t="n">
        <v>116.95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6</v>
      </c>
      <c r="N21" t="n">
        <v>47.07</v>
      </c>
      <c r="O21" t="n">
        <v>26812.71</v>
      </c>
      <c r="P21" t="n">
        <v>184.16</v>
      </c>
      <c r="Q21" t="n">
        <v>547.62</v>
      </c>
      <c r="R21" t="n">
        <v>47.38</v>
      </c>
      <c r="S21" t="n">
        <v>42.22</v>
      </c>
      <c r="T21" t="n">
        <v>2294.34</v>
      </c>
      <c r="U21" t="n">
        <v>0.89</v>
      </c>
      <c r="V21" t="n">
        <v>0.87</v>
      </c>
      <c r="W21" t="n">
        <v>9.19</v>
      </c>
      <c r="X21" t="n">
        <v>0.13</v>
      </c>
      <c r="Y21" t="n">
        <v>4</v>
      </c>
      <c r="Z21" t="n">
        <v>10</v>
      </c>
      <c r="AA21" t="n">
        <v>262.6869154465163</v>
      </c>
      <c r="AB21" t="n">
        <v>359.4198266427287</v>
      </c>
      <c r="AC21" t="n">
        <v>325.1173028368407</v>
      </c>
      <c r="AD21" t="n">
        <v>262686.9154465163</v>
      </c>
      <c r="AE21" t="n">
        <v>359419.8266427287</v>
      </c>
      <c r="AF21" t="n">
        <v>1.281552147329302e-06</v>
      </c>
      <c r="AG21" t="n">
        <v>0.255</v>
      </c>
      <c r="AH21" t="n">
        <v>325117.3028368407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5.4437</v>
      </c>
      <c r="E22" t="n">
        <v>18.37</v>
      </c>
      <c r="F22" t="n">
        <v>15.6</v>
      </c>
      <c r="G22" t="n">
        <v>117.03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180.9</v>
      </c>
      <c r="Q22" t="n">
        <v>547.73</v>
      </c>
      <c r="R22" t="n">
        <v>47.56</v>
      </c>
      <c r="S22" t="n">
        <v>42.22</v>
      </c>
      <c r="T22" t="n">
        <v>2387.16</v>
      </c>
      <c r="U22" t="n">
        <v>0.89</v>
      </c>
      <c r="V22" t="n">
        <v>0.87</v>
      </c>
      <c r="W22" t="n">
        <v>9.19</v>
      </c>
      <c r="X22" t="n">
        <v>0.14</v>
      </c>
      <c r="Y22" t="n">
        <v>4</v>
      </c>
      <c r="Z22" t="n">
        <v>10</v>
      </c>
      <c r="AA22" t="n">
        <v>259.6302871338754</v>
      </c>
      <c r="AB22" t="n">
        <v>355.2376129364494</v>
      </c>
      <c r="AC22" t="n">
        <v>321.3342337369151</v>
      </c>
      <c r="AD22" t="n">
        <v>259630.2871338754</v>
      </c>
      <c r="AE22" t="n">
        <v>355237.6129364494</v>
      </c>
      <c r="AF22" t="n">
        <v>1.280799248089101e-06</v>
      </c>
      <c r="AG22" t="n">
        <v>0.2551388888888889</v>
      </c>
      <c r="AH22" t="n">
        <v>321334.2337369151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5.4606</v>
      </c>
      <c r="E23" t="n">
        <v>18.31</v>
      </c>
      <c r="F23" t="n">
        <v>15.58</v>
      </c>
      <c r="G23" t="n">
        <v>133.58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1</v>
      </c>
      <c r="N23" t="n">
        <v>48.34</v>
      </c>
      <c r="O23" t="n">
        <v>27216.79</v>
      </c>
      <c r="P23" t="n">
        <v>180.04</v>
      </c>
      <c r="Q23" t="n">
        <v>547.75</v>
      </c>
      <c r="R23" t="n">
        <v>46.95</v>
      </c>
      <c r="S23" t="n">
        <v>42.22</v>
      </c>
      <c r="T23" t="n">
        <v>2084.49</v>
      </c>
      <c r="U23" t="n">
        <v>0.9</v>
      </c>
      <c r="V23" t="n">
        <v>0.87</v>
      </c>
      <c r="W23" t="n">
        <v>9.19</v>
      </c>
      <c r="X23" t="n">
        <v>0.12</v>
      </c>
      <c r="Y23" t="n">
        <v>4</v>
      </c>
      <c r="Z23" t="n">
        <v>10</v>
      </c>
      <c r="AA23" t="n">
        <v>257.8770851075461</v>
      </c>
      <c r="AB23" t="n">
        <v>352.8388045780441</v>
      </c>
      <c r="AC23" t="n">
        <v>319.1643642815934</v>
      </c>
      <c r="AD23" t="n">
        <v>257877.085107546</v>
      </c>
      <c r="AE23" t="n">
        <v>352838.8045780441</v>
      </c>
      <c r="AF23" t="n">
        <v>1.284775497201415e-06</v>
      </c>
      <c r="AG23" t="n">
        <v>0.2543055555555556</v>
      </c>
      <c r="AH23" t="n">
        <v>319164.3642815934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5.4599</v>
      </c>
      <c r="E24" t="n">
        <v>18.32</v>
      </c>
      <c r="F24" t="n">
        <v>15.59</v>
      </c>
      <c r="G24" t="n">
        <v>133.6</v>
      </c>
      <c r="H24" t="n">
        <v>1.85</v>
      </c>
      <c r="I24" t="n">
        <v>7</v>
      </c>
      <c r="J24" t="n">
        <v>220.43</v>
      </c>
      <c r="K24" t="n">
        <v>53.44</v>
      </c>
      <c r="L24" t="n">
        <v>23</v>
      </c>
      <c r="M24" t="n">
        <v>0</v>
      </c>
      <c r="N24" t="n">
        <v>48.99</v>
      </c>
      <c r="O24" t="n">
        <v>27420.16</v>
      </c>
      <c r="P24" t="n">
        <v>181.01</v>
      </c>
      <c r="Q24" t="n">
        <v>547.78</v>
      </c>
      <c r="R24" t="n">
        <v>46.97</v>
      </c>
      <c r="S24" t="n">
        <v>42.22</v>
      </c>
      <c r="T24" t="n">
        <v>2095.93</v>
      </c>
      <c r="U24" t="n">
        <v>0.9</v>
      </c>
      <c r="V24" t="n">
        <v>0.87</v>
      </c>
      <c r="W24" t="n">
        <v>9.199999999999999</v>
      </c>
      <c r="X24" t="n">
        <v>0.13</v>
      </c>
      <c r="Y24" t="n">
        <v>4</v>
      </c>
      <c r="Z24" t="n">
        <v>10</v>
      </c>
      <c r="AA24" t="n">
        <v>258.9258710822401</v>
      </c>
      <c r="AB24" t="n">
        <v>354.273799817959</v>
      </c>
      <c r="AC24" t="n">
        <v>320.4624055897332</v>
      </c>
      <c r="AD24" t="n">
        <v>258925.8710822401</v>
      </c>
      <c r="AE24" t="n">
        <v>354273.799817959</v>
      </c>
      <c r="AF24" t="n">
        <v>1.284610800492621e-06</v>
      </c>
      <c r="AG24" t="n">
        <v>0.2544444444444445</v>
      </c>
      <c r="AH24" t="n">
        <v>320462.4055897332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4.2626</v>
      </c>
      <c r="E2" t="n">
        <v>23.46</v>
      </c>
      <c r="F2" t="n">
        <v>18.17</v>
      </c>
      <c r="G2" t="n">
        <v>8.140000000000001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185.1</v>
      </c>
      <c r="Q2" t="n">
        <v>549.86</v>
      </c>
      <c r="R2" t="n">
        <v>127.01</v>
      </c>
      <c r="S2" t="n">
        <v>42.22</v>
      </c>
      <c r="T2" t="n">
        <v>41482.17</v>
      </c>
      <c r="U2" t="n">
        <v>0.33</v>
      </c>
      <c r="V2" t="n">
        <v>0.75</v>
      </c>
      <c r="W2" t="n">
        <v>9.390000000000001</v>
      </c>
      <c r="X2" t="n">
        <v>2.69</v>
      </c>
      <c r="Y2" t="n">
        <v>4</v>
      </c>
      <c r="Z2" t="n">
        <v>10</v>
      </c>
      <c r="AA2" t="n">
        <v>329.9984938251644</v>
      </c>
      <c r="AB2" t="n">
        <v>451.5184977576506</v>
      </c>
      <c r="AC2" t="n">
        <v>408.4262060418513</v>
      </c>
      <c r="AD2" t="n">
        <v>329998.4938251643</v>
      </c>
      <c r="AE2" t="n">
        <v>451518.4977576506</v>
      </c>
      <c r="AF2" t="n">
        <v>1.08499395731888e-06</v>
      </c>
      <c r="AG2" t="n">
        <v>0.3258333333333334</v>
      </c>
      <c r="AH2" t="n">
        <v>408426.2060418514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4.9444</v>
      </c>
      <c r="E3" t="n">
        <v>20.22</v>
      </c>
      <c r="F3" t="n">
        <v>16.68</v>
      </c>
      <c r="G3" t="n">
        <v>16.41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167.21</v>
      </c>
      <c r="Q3" t="n">
        <v>548.54</v>
      </c>
      <c r="R3" t="n">
        <v>80.67</v>
      </c>
      <c r="S3" t="n">
        <v>42.22</v>
      </c>
      <c r="T3" t="n">
        <v>18677.55</v>
      </c>
      <c r="U3" t="n">
        <v>0.52</v>
      </c>
      <c r="V3" t="n">
        <v>0.8100000000000001</v>
      </c>
      <c r="W3" t="n">
        <v>9.279999999999999</v>
      </c>
      <c r="X3" t="n">
        <v>1.21</v>
      </c>
      <c r="Y3" t="n">
        <v>4</v>
      </c>
      <c r="Z3" t="n">
        <v>10</v>
      </c>
      <c r="AA3" t="n">
        <v>258.5926096814571</v>
      </c>
      <c r="AB3" t="n">
        <v>353.8178168669523</v>
      </c>
      <c r="AC3" t="n">
        <v>320.0499410115945</v>
      </c>
      <c r="AD3" t="n">
        <v>258592.6096814571</v>
      </c>
      <c r="AE3" t="n">
        <v>353817.8168669523</v>
      </c>
      <c r="AF3" t="n">
        <v>1.258538010267787e-06</v>
      </c>
      <c r="AG3" t="n">
        <v>0.2808333333333333</v>
      </c>
      <c r="AH3" t="n">
        <v>320049.9410115945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5.1824</v>
      </c>
      <c r="E4" t="n">
        <v>19.3</v>
      </c>
      <c r="F4" t="n">
        <v>16.26</v>
      </c>
      <c r="G4" t="n">
        <v>24.38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159.77</v>
      </c>
      <c r="Q4" t="n">
        <v>548.36</v>
      </c>
      <c r="R4" t="n">
        <v>67.81</v>
      </c>
      <c r="S4" t="n">
        <v>42.22</v>
      </c>
      <c r="T4" t="n">
        <v>12351.75</v>
      </c>
      <c r="U4" t="n">
        <v>0.62</v>
      </c>
      <c r="V4" t="n">
        <v>0.83</v>
      </c>
      <c r="W4" t="n">
        <v>9.24</v>
      </c>
      <c r="X4" t="n">
        <v>0.79</v>
      </c>
      <c r="Y4" t="n">
        <v>4</v>
      </c>
      <c r="Z4" t="n">
        <v>10</v>
      </c>
      <c r="AA4" t="n">
        <v>237.2487182250277</v>
      </c>
      <c r="AB4" t="n">
        <v>324.6141629500785</v>
      </c>
      <c r="AC4" t="n">
        <v>293.6334428370587</v>
      </c>
      <c r="AD4" t="n">
        <v>237248.7182250277</v>
      </c>
      <c r="AE4" t="n">
        <v>324614.1629500785</v>
      </c>
      <c r="AF4" t="n">
        <v>1.319118069818741e-06</v>
      </c>
      <c r="AG4" t="n">
        <v>0.2680555555555555</v>
      </c>
      <c r="AH4" t="n">
        <v>293633.4428370587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5.3221</v>
      </c>
      <c r="E5" t="n">
        <v>18.79</v>
      </c>
      <c r="F5" t="n">
        <v>16.01</v>
      </c>
      <c r="G5" t="n">
        <v>33.13</v>
      </c>
      <c r="H5" t="n">
        <v>0.59</v>
      </c>
      <c r="I5" t="n">
        <v>29</v>
      </c>
      <c r="J5" t="n">
        <v>119.93</v>
      </c>
      <c r="K5" t="n">
        <v>43.4</v>
      </c>
      <c r="L5" t="n">
        <v>4</v>
      </c>
      <c r="M5" t="n">
        <v>27</v>
      </c>
      <c r="N5" t="n">
        <v>17.53</v>
      </c>
      <c r="O5" t="n">
        <v>15025.44</v>
      </c>
      <c r="P5" t="n">
        <v>154.37</v>
      </c>
      <c r="Q5" t="n">
        <v>548.0700000000001</v>
      </c>
      <c r="R5" t="n">
        <v>59.88</v>
      </c>
      <c r="S5" t="n">
        <v>42.22</v>
      </c>
      <c r="T5" t="n">
        <v>8440.48</v>
      </c>
      <c r="U5" t="n">
        <v>0.71</v>
      </c>
      <c r="V5" t="n">
        <v>0.85</v>
      </c>
      <c r="W5" t="n">
        <v>9.23</v>
      </c>
      <c r="X5" t="n">
        <v>0.55</v>
      </c>
      <c r="Y5" t="n">
        <v>4</v>
      </c>
      <c r="Z5" t="n">
        <v>10</v>
      </c>
      <c r="AA5" t="n">
        <v>224.5390488144469</v>
      </c>
      <c r="AB5" t="n">
        <v>307.2242325514891</v>
      </c>
      <c r="AC5" t="n">
        <v>277.9031829887845</v>
      </c>
      <c r="AD5" t="n">
        <v>224539.0488144469</v>
      </c>
      <c r="AE5" t="n">
        <v>307224.2325514891</v>
      </c>
      <c r="AF5" t="n">
        <v>1.354677037546758e-06</v>
      </c>
      <c r="AG5" t="n">
        <v>0.2609722222222222</v>
      </c>
      <c r="AH5" t="n">
        <v>277903.1829887845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5.3939</v>
      </c>
      <c r="E6" t="n">
        <v>18.54</v>
      </c>
      <c r="F6" t="n">
        <v>15.91</v>
      </c>
      <c r="G6" t="n">
        <v>41.49</v>
      </c>
      <c r="H6" t="n">
        <v>0.73</v>
      </c>
      <c r="I6" t="n">
        <v>23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150.09</v>
      </c>
      <c r="Q6" t="n">
        <v>547.95</v>
      </c>
      <c r="R6" t="n">
        <v>57.15</v>
      </c>
      <c r="S6" t="n">
        <v>42.22</v>
      </c>
      <c r="T6" t="n">
        <v>7104.73</v>
      </c>
      <c r="U6" t="n">
        <v>0.74</v>
      </c>
      <c r="V6" t="n">
        <v>0.85</v>
      </c>
      <c r="W6" t="n">
        <v>9.210000000000001</v>
      </c>
      <c r="X6" t="n">
        <v>0.44</v>
      </c>
      <c r="Y6" t="n">
        <v>4</v>
      </c>
      <c r="Z6" t="n">
        <v>10</v>
      </c>
      <c r="AA6" t="n">
        <v>216.8577949978507</v>
      </c>
      <c r="AB6" t="n">
        <v>296.7144022066257</v>
      </c>
      <c r="AC6" t="n">
        <v>268.3963961013918</v>
      </c>
      <c r="AD6" t="n">
        <v>216857.7949978507</v>
      </c>
      <c r="AE6" t="n">
        <v>296714.4022066257</v>
      </c>
      <c r="AF6" t="n">
        <v>1.372952870638181e-06</v>
      </c>
      <c r="AG6" t="n">
        <v>0.2575</v>
      </c>
      <c r="AH6" t="n">
        <v>268396.3961013918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5.4456</v>
      </c>
      <c r="E7" t="n">
        <v>18.36</v>
      </c>
      <c r="F7" t="n">
        <v>15.83</v>
      </c>
      <c r="G7" t="n">
        <v>49.98</v>
      </c>
      <c r="H7" t="n">
        <v>0.86</v>
      </c>
      <c r="I7" t="n">
        <v>19</v>
      </c>
      <c r="J7" t="n">
        <v>122.54</v>
      </c>
      <c r="K7" t="n">
        <v>43.4</v>
      </c>
      <c r="L7" t="n">
        <v>6</v>
      </c>
      <c r="M7" t="n">
        <v>17</v>
      </c>
      <c r="N7" t="n">
        <v>18.14</v>
      </c>
      <c r="O7" t="n">
        <v>15347.16</v>
      </c>
      <c r="P7" t="n">
        <v>145.88</v>
      </c>
      <c r="Q7" t="n">
        <v>547.89</v>
      </c>
      <c r="R7" t="n">
        <v>54.49</v>
      </c>
      <c r="S7" t="n">
        <v>42.22</v>
      </c>
      <c r="T7" t="n">
        <v>5794.12</v>
      </c>
      <c r="U7" t="n">
        <v>0.77</v>
      </c>
      <c r="V7" t="n">
        <v>0.86</v>
      </c>
      <c r="W7" t="n">
        <v>9.210000000000001</v>
      </c>
      <c r="X7" t="n">
        <v>0.36</v>
      </c>
      <c r="Y7" t="n">
        <v>4</v>
      </c>
      <c r="Z7" t="n">
        <v>10</v>
      </c>
      <c r="AA7" t="n">
        <v>210.2933631087578</v>
      </c>
      <c r="AB7" t="n">
        <v>287.7326568936774</v>
      </c>
      <c r="AC7" t="n">
        <v>260.2718559551499</v>
      </c>
      <c r="AD7" t="n">
        <v>210293.3631087578</v>
      </c>
      <c r="AE7" t="n">
        <v>287732.6568936774</v>
      </c>
      <c r="AF7" t="n">
        <v>1.386112488616266e-06</v>
      </c>
      <c r="AG7" t="n">
        <v>0.255</v>
      </c>
      <c r="AH7" t="n">
        <v>260271.8559551499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5.4817</v>
      </c>
      <c r="E8" t="n">
        <v>18.24</v>
      </c>
      <c r="F8" t="n">
        <v>15.78</v>
      </c>
      <c r="G8" t="n">
        <v>59.16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14</v>
      </c>
      <c r="N8" t="n">
        <v>18.45</v>
      </c>
      <c r="O8" t="n">
        <v>15508.69</v>
      </c>
      <c r="P8" t="n">
        <v>141.83</v>
      </c>
      <c r="Q8" t="n">
        <v>547.89</v>
      </c>
      <c r="R8" t="n">
        <v>53.06</v>
      </c>
      <c r="S8" t="n">
        <v>42.22</v>
      </c>
      <c r="T8" t="n">
        <v>5096.44</v>
      </c>
      <c r="U8" t="n">
        <v>0.8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204.7038182220074</v>
      </c>
      <c r="AB8" t="n">
        <v>280.0847949863127</v>
      </c>
      <c r="AC8" t="n">
        <v>253.3538952543799</v>
      </c>
      <c r="AD8" t="n">
        <v>204703.8182220074</v>
      </c>
      <c r="AE8" t="n">
        <v>280084.7949863127</v>
      </c>
      <c r="AF8" t="n">
        <v>1.395301312775045e-06</v>
      </c>
      <c r="AG8" t="n">
        <v>0.2533333333333333</v>
      </c>
      <c r="AH8" t="n">
        <v>253353.8952543799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5.5131</v>
      </c>
      <c r="E9" t="n">
        <v>18.14</v>
      </c>
      <c r="F9" t="n">
        <v>15.72</v>
      </c>
      <c r="G9" t="n">
        <v>67.37</v>
      </c>
      <c r="H9" t="n">
        <v>1.13</v>
      </c>
      <c r="I9" t="n">
        <v>14</v>
      </c>
      <c r="J9" t="n">
        <v>125.16</v>
      </c>
      <c r="K9" t="n">
        <v>43.4</v>
      </c>
      <c r="L9" t="n">
        <v>8</v>
      </c>
      <c r="M9" t="n">
        <v>12</v>
      </c>
      <c r="N9" t="n">
        <v>18.76</v>
      </c>
      <c r="O9" t="n">
        <v>15670.68</v>
      </c>
      <c r="P9" t="n">
        <v>137.62</v>
      </c>
      <c r="Q9" t="n">
        <v>547.8200000000001</v>
      </c>
      <c r="R9" t="n">
        <v>51.24</v>
      </c>
      <c r="S9" t="n">
        <v>42.22</v>
      </c>
      <c r="T9" t="n">
        <v>4195.21</v>
      </c>
      <c r="U9" t="n">
        <v>0.82</v>
      </c>
      <c r="V9" t="n">
        <v>0.86</v>
      </c>
      <c r="W9" t="n">
        <v>9.199999999999999</v>
      </c>
      <c r="X9" t="n">
        <v>0.26</v>
      </c>
      <c r="Y9" t="n">
        <v>4</v>
      </c>
      <c r="Z9" t="n">
        <v>10</v>
      </c>
      <c r="AA9" t="n">
        <v>199.1592855679059</v>
      </c>
      <c r="AB9" t="n">
        <v>272.4985208014576</v>
      </c>
      <c r="AC9" t="n">
        <v>246.4916444303223</v>
      </c>
      <c r="AD9" t="n">
        <v>199159.2855679059</v>
      </c>
      <c r="AE9" t="n">
        <v>272498.5208014576</v>
      </c>
      <c r="AF9" t="n">
        <v>1.403293808026725e-06</v>
      </c>
      <c r="AG9" t="n">
        <v>0.2519444444444445</v>
      </c>
      <c r="AH9" t="n">
        <v>246491.6444303223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5.5396</v>
      </c>
      <c r="E10" t="n">
        <v>18.05</v>
      </c>
      <c r="F10" t="n">
        <v>15.68</v>
      </c>
      <c r="G10" t="n">
        <v>78.41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10</v>
      </c>
      <c r="N10" t="n">
        <v>19.08</v>
      </c>
      <c r="O10" t="n">
        <v>15833.12</v>
      </c>
      <c r="P10" t="n">
        <v>133.4</v>
      </c>
      <c r="Q10" t="n">
        <v>547.7</v>
      </c>
      <c r="R10" t="n">
        <v>50.08</v>
      </c>
      <c r="S10" t="n">
        <v>42.22</v>
      </c>
      <c r="T10" t="n">
        <v>3623.15</v>
      </c>
      <c r="U10" t="n">
        <v>0.84</v>
      </c>
      <c r="V10" t="n">
        <v>0.86</v>
      </c>
      <c r="W10" t="n">
        <v>9.199999999999999</v>
      </c>
      <c r="X10" t="n">
        <v>0.22</v>
      </c>
      <c r="Y10" t="n">
        <v>4</v>
      </c>
      <c r="Z10" t="n">
        <v>10</v>
      </c>
      <c r="AA10" t="n">
        <v>193.9144002469149</v>
      </c>
      <c r="AB10" t="n">
        <v>265.3222373172715</v>
      </c>
      <c r="AC10" t="n">
        <v>240.0002553698876</v>
      </c>
      <c r="AD10" t="n">
        <v>193914.4002469149</v>
      </c>
      <c r="AE10" t="n">
        <v>265322.2373172715</v>
      </c>
      <c r="AF10" t="n">
        <v>1.410039066758239e-06</v>
      </c>
      <c r="AG10" t="n">
        <v>0.2506944444444444</v>
      </c>
      <c r="AH10" t="n">
        <v>240000.2553698875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5.5477</v>
      </c>
      <c r="E11" t="n">
        <v>18.03</v>
      </c>
      <c r="F11" t="n">
        <v>15.68</v>
      </c>
      <c r="G11" t="n">
        <v>85.52</v>
      </c>
      <c r="H11" t="n">
        <v>1.38</v>
      </c>
      <c r="I11" t="n">
        <v>11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132.17</v>
      </c>
      <c r="Q11" t="n">
        <v>547.79</v>
      </c>
      <c r="R11" t="n">
        <v>49.66</v>
      </c>
      <c r="S11" t="n">
        <v>42.22</v>
      </c>
      <c r="T11" t="n">
        <v>3421.26</v>
      </c>
      <c r="U11" t="n">
        <v>0.85</v>
      </c>
      <c r="V11" t="n">
        <v>0.86</v>
      </c>
      <c r="W11" t="n">
        <v>9.210000000000001</v>
      </c>
      <c r="X11" t="n">
        <v>0.22</v>
      </c>
      <c r="Y11" t="n">
        <v>4</v>
      </c>
      <c r="Z11" t="n">
        <v>10</v>
      </c>
      <c r="AA11" t="n">
        <v>192.4273761374992</v>
      </c>
      <c r="AB11" t="n">
        <v>263.2876253278963</v>
      </c>
      <c r="AC11" t="n">
        <v>238.1598238931817</v>
      </c>
      <c r="AD11" t="n">
        <v>192427.3761374992</v>
      </c>
      <c r="AE11" t="n">
        <v>263287.6253278963</v>
      </c>
      <c r="AF11" t="n">
        <v>1.412100825087494e-06</v>
      </c>
      <c r="AG11" t="n">
        <v>0.2504166666666667</v>
      </c>
      <c r="AH11" t="n">
        <v>238159.8238931817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4.6156</v>
      </c>
      <c r="E2" t="n">
        <v>21.67</v>
      </c>
      <c r="F2" t="n">
        <v>17.67</v>
      </c>
      <c r="G2" t="n">
        <v>9.720000000000001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107</v>
      </c>
      <c r="N2" t="n">
        <v>11.32</v>
      </c>
      <c r="O2" t="n">
        <v>11317.98</v>
      </c>
      <c r="P2" t="n">
        <v>150.63</v>
      </c>
      <c r="Q2" t="n">
        <v>549.72</v>
      </c>
      <c r="R2" t="n">
        <v>110.98</v>
      </c>
      <c r="S2" t="n">
        <v>42.22</v>
      </c>
      <c r="T2" t="n">
        <v>33590.13</v>
      </c>
      <c r="U2" t="n">
        <v>0.38</v>
      </c>
      <c r="V2" t="n">
        <v>0.77</v>
      </c>
      <c r="W2" t="n">
        <v>9.359999999999999</v>
      </c>
      <c r="X2" t="n">
        <v>2.18</v>
      </c>
      <c r="Y2" t="n">
        <v>4</v>
      </c>
      <c r="Z2" t="n">
        <v>10</v>
      </c>
      <c r="AA2" t="n">
        <v>252.0386743821092</v>
      </c>
      <c r="AB2" t="n">
        <v>344.8504334510027</v>
      </c>
      <c r="AC2" t="n">
        <v>311.9383920831651</v>
      </c>
      <c r="AD2" t="n">
        <v>252038.6743821092</v>
      </c>
      <c r="AE2" t="n">
        <v>344850.4334510028</v>
      </c>
      <c r="AF2" t="n">
        <v>1.223799975450885e-06</v>
      </c>
      <c r="AG2" t="n">
        <v>0.3009722222222223</v>
      </c>
      <c r="AH2" t="n">
        <v>311938.3920831651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5.1682</v>
      </c>
      <c r="E3" t="n">
        <v>19.35</v>
      </c>
      <c r="F3" t="n">
        <v>16.46</v>
      </c>
      <c r="G3" t="n">
        <v>19.76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136.43</v>
      </c>
      <c r="Q3" t="n">
        <v>548.52</v>
      </c>
      <c r="R3" t="n">
        <v>74</v>
      </c>
      <c r="S3" t="n">
        <v>42.22</v>
      </c>
      <c r="T3" t="n">
        <v>15393.62</v>
      </c>
      <c r="U3" t="n">
        <v>0.57</v>
      </c>
      <c r="V3" t="n">
        <v>0.82</v>
      </c>
      <c r="W3" t="n">
        <v>9.27</v>
      </c>
      <c r="X3" t="n">
        <v>1</v>
      </c>
      <c r="Y3" t="n">
        <v>4</v>
      </c>
      <c r="Z3" t="n">
        <v>10</v>
      </c>
      <c r="AA3" t="n">
        <v>205.9147869414423</v>
      </c>
      <c r="AB3" t="n">
        <v>281.7416958124119</v>
      </c>
      <c r="AC3" t="n">
        <v>254.8526637911117</v>
      </c>
      <c r="AD3" t="n">
        <v>205914.7869414423</v>
      </c>
      <c r="AE3" t="n">
        <v>281741.695812412</v>
      </c>
      <c r="AF3" t="n">
        <v>1.370318708970722e-06</v>
      </c>
      <c r="AG3" t="n">
        <v>0.26875</v>
      </c>
      <c r="AH3" t="n">
        <v>254852.6637911117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5.3603</v>
      </c>
      <c r="E4" t="n">
        <v>18.66</v>
      </c>
      <c r="F4" t="n">
        <v>16.11</v>
      </c>
      <c r="G4" t="n">
        <v>30.21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30</v>
      </c>
      <c r="N4" t="n">
        <v>11.77</v>
      </c>
      <c r="O4" t="n">
        <v>11620.34</v>
      </c>
      <c r="P4" t="n">
        <v>129.1</v>
      </c>
      <c r="Q4" t="n">
        <v>548.2</v>
      </c>
      <c r="R4" t="n">
        <v>63.17</v>
      </c>
      <c r="S4" t="n">
        <v>42.22</v>
      </c>
      <c r="T4" t="n">
        <v>10072.64</v>
      </c>
      <c r="U4" t="n">
        <v>0.67</v>
      </c>
      <c r="V4" t="n">
        <v>0.84</v>
      </c>
      <c r="W4" t="n">
        <v>9.24</v>
      </c>
      <c r="X4" t="n">
        <v>0.65</v>
      </c>
      <c r="Y4" t="n">
        <v>4</v>
      </c>
      <c r="Z4" t="n">
        <v>10</v>
      </c>
      <c r="AA4" t="n">
        <v>189.9259050809584</v>
      </c>
      <c r="AB4" t="n">
        <v>259.8650022712245</v>
      </c>
      <c r="AC4" t="n">
        <v>235.063851177356</v>
      </c>
      <c r="AD4" t="n">
        <v>189925.9050809584</v>
      </c>
      <c r="AE4" t="n">
        <v>259865.0022712245</v>
      </c>
      <c r="AF4" t="n">
        <v>1.421252926685454e-06</v>
      </c>
      <c r="AG4" t="n">
        <v>0.2591666666666667</v>
      </c>
      <c r="AH4" t="n">
        <v>235063.8511773559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5.4707</v>
      </c>
      <c r="E5" t="n">
        <v>18.28</v>
      </c>
      <c r="F5" t="n">
        <v>15.9</v>
      </c>
      <c r="G5" t="n">
        <v>41.49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21</v>
      </c>
      <c r="N5" t="n">
        <v>12</v>
      </c>
      <c r="O5" t="n">
        <v>11772.07</v>
      </c>
      <c r="P5" t="n">
        <v>122.88</v>
      </c>
      <c r="Q5" t="n">
        <v>548</v>
      </c>
      <c r="R5" t="n">
        <v>57.11</v>
      </c>
      <c r="S5" t="n">
        <v>42.22</v>
      </c>
      <c r="T5" t="n">
        <v>7083.67</v>
      </c>
      <c r="U5" t="n">
        <v>0.74</v>
      </c>
      <c r="V5" t="n">
        <v>0.85</v>
      </c>
      <c r="W5" t="n">
        <v>9.210000000000001</v>
      </c>
      <c r="X5" t="n">
        <v>0.44</v>
      </c>
      <c r="Y5" t="n">
        <v>4</v>
      </c>
      <c r="Z5" t="n">
        <v>10</v>
      </c>
      <c r="AA5" t="n">
        <v>179.2176531878447</v>
      </c>
      <c r="AB5" t="n">
        <v>245.2134996163416</v>
      </c>
      <c r="AC5" t="n">
        <v>221.8106673723373</v>
      </c>
      <c r="AD5" t="n">
        <v>179217.6531878448</v>
      </c>
      <c r="AE5" t="n">
        <v>245213.4996163415</v>
      </c>
      <c r="AF5" t="n">
        <v>1.450524856074867e-06</v>
      </c>
      <c r="AG5" t="n">
        <v>0.2538888888888889</v>
      </c>
      <c r="AH5" t="n">
        <v>221810.6673723373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5.5314</v>
      </c>
      <c r="E6" t="n">
        <v>18.08</v>
      </c>
      <c r="F6" t="n">
        <v>15.8</v>
      </c>
      <c r="G6" t="n">
        <v>52.66</v>
      </c>
      <c r="H6" t="n">
        <v>0.93</v>
      </c>
      <c r="I6" t="n">
        <v>18</v>
      </c>
      <c r="J6" t="n">
        <v>94.79000000000001</v>
      </c>
      <c r="K6" t="n">
        <v>37.55</v>
      </c>
      <c r="L6" t="n">
        <v>5</v>
      </c>
      <c r="M6" t="n">
        <v>16</v>
      </c>
      <c r="N6" t="n">
        <v>12.23</v>
      </c>
      <c r="O6" t="n">
        <v>11924.18</v>
      </c>
      <c r="P6" t="n">
        <v>117.44</v>
      </c>
      <c r="Q6" t="n">
        <v>548.04</v>
      </c>
      <c r="R6" t="n">
        <v>53.61</v>
      </c>
      <c r="S6" t="n">
        <v>42.22</v>
      </c>
      <c r="T6" t="n">
        <v>5359.02</v>
      </c>
      <c r="U6" t="n">
        <v>0.79</v>
      </c>
      <c r="V6" t="n">
        <v>0.86</v>
      </c>
      <c r="W6" t="n">
        <v>9.210000000000001</v>
      </c>
      <c r="X6" t="n">
        <v>0.34</v>
      </c>
      <c r="Y6" t="n">
        <v>4</v>
      </c>
      <c r="Z6" t="n">
        <v>10</v>
      </c>
      <c r="AA6" t="n">
        <v>171.5773162709281</v>
      </c>
      <c r="AB6" t="n">
        <v>234.7596535787457</v>
      </c>
      <c r="AC6" t="n">
        <v>212.3545217285012</v>
      </c>
      <c r="AD6" t="n">
        <v>171577.3162709281</v>
      </c>
      <c r="AE6" t="n">
        <v>234759.6535787457</v>
      </c>
      <c r="AF6" t="n">
        <v>1.466619114353286e-06</v>
      </c>
      <c r="AG6" t="n">
        <v>0.2511111111111111</v>
      </c>
      <c r="AH6" t="n">
        <v>212354.5217285012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5.5592</v>
      </c>
      <c r="E7" t="n">
        <v>17.99</v>
      </c>
      <c r="F7" t="n">
        <v>15.77</v>
      </c>
      <c r="G7" t="n">
        <v>63.06</v>
      </c>
      <c r="H7" t="n">
        <v>1.1</v>
      </c>
      <c r="I7" t="n">
        <v>15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113.15</v>
      </c>
      <c r="Q7" t="n">
        <v>547.85</v>
      </c>
      <c r="R7" t="n">
        <v>52.2</v>
      </c>
      <c r="S7" t="n">
        <v>42.22</v>
      </c>
      <c r="T7" t="n">
        <v>4669.19</v>
      </c>
      <c r="U7" t="n">
        <v>0.8100000000000001</v>
      </c>
      <c r="V7" t="n">
        <v>0.86</v>
      </c>
      <c r="W7" t="n">
        <v>9.220000000000001</v>
      </c>
      <c r="X7" t="n">
        <v>0.3</v>
      </c>
      <c r="Y7" t="n">
        <v>4</v>
      </c>
      <c r="Z7" t="n">
        <v>10</v>
      </c>
      <c r="AA7" t="n">
        <v>166.42660450726</v>
      </c>
      <c r="AB7" t="n">
        <v>227.7122225103328</v>
      </c>
      <c r="AC7" t="n">
        <v>205.9796875901239</v>
      </c>
      <c r="AD7" t="n">
        <v>166426.60450726</v>
      </c>
      <c r="AE7" t="n">
        <v>227712.2225103328</v>
      </c>
      <c r="AF7" t="n">
        <v>1.473990125558229e-06</v>
      </c>
      <c r="AG7" t="n">
        <v>0.2498611111111111</v>
      </c>
      <c r="AH7" t="n">
        <v>205979.6875901239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5.5625</v>
      </c>
      <c r="E8" t="n">
        <v>17.98</v>
      </c>
      <c r="F8" t="n">
        <v>15.75</v>
      </c>
      <c r="G8" t="n">
        <v>63.02</v>
      </c>
      <c r="H8" t="n">
        <v>1.27</v>
      </c>
      <c r="I8" t="n">
        <v>15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114.29</v>
      </c>
      <c r="Q8" t="n">
        <v>548.01</v>
      </c>
      <c r="R8" t="n">
        <v>51.7</v>
      </c>
      <c r="S8" t="n">
        <v>42.22</v>
      </c>
      <c r="T8" t="n">
        <v>4418.22</v>
      </c>
      <c r="U8" t="n">
        <v>0.82</v>
      </c>
      <c r="V8" t="n">
        <v>0.86</v>
      </c>
      <c r="W8" t="n">
        <v>9.220000000000001</v>
      </c>
      <c r="X8" t="n">
        <v>0.29</v>
      </c>
      <c r="Y8" t="n">
        <v>4</v>
      </c>
      <c r="Z8" t="n">
        <v>10</v>
      </c>
      <c r="AA8" t="n">
        <v>167.3766306555353</v>
      </c>
      <c r="AB8" t="n">
        <v>229.0120901985981</v>
      </c>
      <c r="AC8" t="n">
        <v>207.1554977305971</v>
      </c>
      <c r="AD8" t="n">
        <v>167376.6306555353</v>
      </c>
      <c r="AE8" t="n">
        <v>229012.0901985981</v>
      </c>
      <c r="AF8" t="n">
        <v>1.474865101708456e-06</v>
      </c>
      <c r="AG8" t="n">
        <v>0.2497222222222222</v>
      </c>
      <c r="AH8" t="n">
        <v>207155.4977305972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4.6156</v>
      </c>
      <c r="E27" t="n">
        <v>21.67</v>
      </c>
      <c r="F27" t="n">
        <v>17.67</v>
      </c>
      <c r="G27" t="n">
        <v>9.720000000000001</v>
      </c>
      <c r="H27" t="n">
        <v>0.2</v>
      </c>
      <c r="I27" t="n">
        <v>109</v>
      </c>
      <c r="J27" t="n">
        <v>89.87</v>
      </c>
      <c r="K27" t="n">
        <v>37.55</v>
      </c>
      <c r="L27" t="n">
        <v>1</v>
      </c>
      <c r="M27" t="n">
        <v>107</v>
      </c>
      <c r="N27" t="n">
        <v>11.32</v>
      </c>
      <c r="O27" t="n">
        <v>11317.98</v>
      </c>
      <c r="P27" t="n">
        <v>150.63</v>
      </c>
      <c r="Q27" t="n">
        <v>549.72</v>
      </c>
      <c r="R27" t="n">
        <v>110.98</v>
      </c>
      <c r="S27" t="n">
        <v>42.22</v>
      </c>
      <c r="T27" t="n">
        <v>33590.13</v>
      </c>
      <c r="U27" t="n">
        <v>0.38</v>
      </c>
      <c r="V27" t="n">
        <v>0.77</v>
      </c>
      <c r="W27" t="n">
        <v>9.359999999999999</v>
      </c>
      <c r="X27" t="n">
        <v>2.18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5.1682</v>
      </c>
      <c r="E28" t="n">
        <v>19.35</v>
      </c>
      <c r="F28" t="n">
        <v>16.46</v>
      </c>
      <c r="G28" t="n">
        <v>19.76</v>
      </c>
      <c r="H28" t="n">
        <v>0.39</v>
      </c>
      <c r="I28" t="n">
        <v>50</v>
      </c>
      <c r="J28" t="n">
        <v>91.09999999999999</v>
      </c>
      <c r="K28" t="n">
        <v>37.55</v>
      </c>
      <c r="L28" t="n">
        <v>2</v>
      </c>
      <c r="M28" t="n">
        <v>48</v>
      </c>
      <c r="N28" t="n">
        <v>11.54</v>
      </c>
      <c r="O28" t="n">
        <v>11468.97</v>
      </c>
      <c r="P28" t="n">
        <v>136.43</v>
      </c>
      <c r="Q28" t="n">
        <v>548.52</v>
      </c>
      <c r="R28" t="n">
        <v>74</v>
      </c>
      <c r="S28" t="n">
        <v>42.22</v>
      </c>
      <c r="T28" t="n">
        <v>15393.62</v>
      </c>
      <c r="U28" t="n">
        <v>0.57</v>
      </c>
      <c r="V28" t="n">
        <v>0.82</v>
      </c>
      <c r="W28" t="n">
        <v>9.27</v>
      </c>
      <c r="X28" t="n">
        <v>1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5.3603</v>
      </c>
      <c r="E29" t="n">
        <v>18.66</v>
      </c>
      <c r="F29" t="n">
        <v>16.11</v>
      </c>
      <c r="G29" t="n">
        <v>30.21</v>
      </c>
      <c r="H29" t="n">
        <v>0.57</v>
      </c>
      <c r="I29" t="n">
        <v>32</v>
      </c>
      <c r="J29" t="n">
        <v>92.31999999999999</v>
      </c>
      <c r="K29" t="n">
        <v>37.55</v>
      </c>
      <c r="L29" t="n">
        <v>3</v>
      </c>
      <c r="M29" t="n">
        <v>30</v>
      </c>
      <c r="N29" t="n">
        <v>11.77</v>
      </c>
      <c r="O29" t="n">
        <v>11620.34</v>
      </c>
      <c r="P29" t="n">
        <v>129.1</v>
      </c>
      <c r="Q29" t="n">
        <v>548.2</v>
      </c>
      <c r="R29" t="n">
        <v>63.17</v>
      </c>
      <c r="S29" t="n">
        <v>42.22</v>
      </c>
      <c r="T29" t="n">
        <v>10072.64</v>
      </c>
      <c r="U29" t="n">
        <v>0.67</v>
      </c>
      <c r="V29" t="n">
        <v>0.84</v>
      </c>
      <c r="W29" t="n">
        <v>9.24</v>
      </c>
      <c r="X29" t="n">
        <v>0.65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5.4707</v>
      </c>
      <c r="E30" t="n">
        <v>18.28</v>
      </c>
      <c r="F30" t="n">
        <v>15.9</v>
      </c>
      <c r="G30" t="n">
        <v>41.49</v>
      </c>
      <c r="H30" t="n">
        <v>0.75</v>
      </c>
      <c r="I30" t="n">
        <v>23</v>
      </c>
      <c r="J30" t="n">
        <v>93.55</v>
      </c>
      <c r="K30" t="n">
        <v>37.55</v>
      </c>
      <c r="L30" t="n">
        <v>4</v>
      </c>
      <c r="M30" t="n">
        <v>21</v>
      </c>
      <c r="N30" t="n">
        <v>12</v>
      </c>
      <c r="O30" t="n">
        <v>11772.07</v>
      </c>
      <c r="P30" t="n">
        <v>122.88</v>
      </c>
      <c r="Q30" t="n">
        <v>548</v>
      </c>
      <c r="R30" t="n">
        <v>57.11</v>
      </c>
      <c r="S30" t="n">
        <v>42.22</v>
      </c>
      <c r="T30" t="n">
        <v>7083.67</v>
      </c>
      <c r="U30" t="n">
        <v>0.74</v>
      </c>
      <c r="V30" t="n">
        <v>0.85</v>
      </c>
      <c r="W30" t="n">
        <v>9.210000000000001</v>
      </c>
      <c r="X30" t="n">
        <v>0.44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5.5314</v>
      </c>
      <c r="E31" t="n">
        <v>18.08</v>
      </c>
      <c r="F31" t="n">
        <v>15.8</v>
      </c>
      <c r="G31" t="n">
        <v>52.66</v>
      </c>
      <c r="H31" t="n">
        <v>0.93</v>
      </c>
      <c r="I31" t="n">
        <v>18</v>
      </c>
      <c r="J31" t="n">
        <v>94.79000000000001</v>
      </c>
      <c r="K31" t="n">
        <v>37.55</v>
      </c>
      <c r="L31" t="n">
        <v>5</v>
      </c>
      <c r="M31" t="n">
        <v>16</v>
      </c>
      <c r="N31" t="n">
        <v>12.23</v>
      </c>
      <c r="O31" t="n">
        <v>11924.18</v>
      </c>
      <c r="P31" t="n">
        <v>117.44</v>
      </c>
      <c r="Q31" t="n">
        <v>548.04</v>
      </c>
      <c r="R31" t="n">
        <v>53.61</v>
      </c>
      <c r="S31" t="n">
        <v>42.22</v>
      </c>
      <c r="T31" t="n">
        <v>5359.02</v>
      </c>
      <c r="U31" t="n">
        <v>0.79</v>
      </c>
      <c r="V31" t="n">
        <v>0.86</v>
      </c>
      <c r="W31" t="n">
        <v>9.210000000000001</v>
      </c>
      <c r="X31" t="n">
        <v>0.34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5.5592</v>
      </c>
      <c r="E32" t="n">
        <v>17.99</v>
      </c>
      <c r="F32" t="n">
        <v>15.77</v>
      </c>
      <c r="G32" t="n">
        <v>63.06</v>
      </c>
      <c r="H32" t="n">
        <v>1.1</v>
      </c>
      <c r="I32" t="n">
        <v>15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113.15</v>
      </c>
      <c r="Q32" t="n">
        <v>547.85</v>
      </c>
      <c r="R32" t="n">
        <v>52.2</v>
      </c>
      <c r="S32" t="n">
        <v>42.22</v>
      </c>
      <c r="T32" t="n">
        <v>4669.19</v>
      </c>
      <c r="U32" t="n">
        <v>0.8100000000000001</v>
      </c>
      <c r="V32" t="n">
        <v>0.86</v>
      </c>
      <c r="W32" t="n">
        <v>9.220000000000001</v>
      </c>
      <c r="X32" t="n">
        <v>0.3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5.5625</v>
      </c>
      <c r="E33" t="n">
        <v>17.98</v>
      </c>
      <c r="F33" t="n">
        <v>15.75</v>
      </c>
      <c r="G33" t="n">
        <v>63.02</v>
      </c>
      <c r="H33" t="n">
        <v>1.27</v>
      </c>
      <c r="I33" t="n">
        <v>15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114.29</v>
      </c>
      <c r="Q33" t="n">
        <v>548.01</v>
      </c>
      <c r="R33" t="n">
        <v>51.7</v>
      </c>
      <c r="S33" t="n">
        <v>42.22</v>
      </c>
      <c r="T33" t="n">
        <v>4418.22</v>
      </c>
      <c r="U33" t="n">
        <v>0.82</v>
      </c>
      <c r="V33" t="n">
        <v>0.86</v>
      </c>
      <c r="W33" t="n">
        <v>9.220000000000001</v>
      </c>
      <c r="X33" t="n">
        <v>0.29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4.8588</v>
      </c>
      <c r="E34" t="n">
        <v>20.58</v>
      </c>
      <c r="F34" t="n">
        <v>17.32</v>
      </c>
      <c r="G34" t="n">
        <v>11.42</v>
      </c>
      <c r="H34" t="n">
        <v>0.24</v>
      </c>
      <c r="I34" t="n">
        <v>91</v>
      </c>
      <c r="J34" t="n">
        <v>71.52</v>
      </c>
      <c r="K34" t="n">
        <v>32.27</v>
      </c>
      <c r="L34" t="n">
        <v>1</v>
      </c>
      <c r="M34" t="n">
        <v>89</v>
      </c>
      <c r="N34" t="n">
        <v>8.25</v>
      </c>
      <c r="O34" t="n">
        <v>9054.6</v>
      </c>
      <c r="P34" t="n">
        <v>124.68</v>
      </c>
      <c r="Q34" t="n">
        <v>549.21</v>
      </c>
      <c r="R34" t="n">
        <v>100.46</v>
      </c>
      <c r="S34" t="n">
        <v>42.22</v>
      </c>
      <c r="T34" t="n">
        <v>28418.38</v>
      </c>
      <c r="U34" t="n">
        <v>0.42</v>
      </c>
      <c r="V34" t="n">
        <v>0.78</v>
      </c>
      <c r="W34" t="n">
        <v>9.33</v>
      </c>
      <c r="X34" t="n">
        <v>1.84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5.3296</v>
      </c>
      <c r="E35" t="n">
        <v>18.76</v>
      </c>
      <c r="F35" t="n">
        <v>16.28</v>
      </c>
      <c r="G35" t="n">
        <v>23.83</v>
      </c>
      <c r="H35" t="n">
        <v>0.48</v>
      </c>
      <c r="I35" t="n">
        <v>41</v>
      </c>
      <c r="J35" t="n">
        <v>72.7</v>
      </c>
      <c r="K35" t="n">
        <v>32.27</v>
      </c>
      <c r="L35" t="n">
        <v>2</v>
      </c>
      <c r="M35" t="n">
        <v>39</v>
      </c>
      <c r="N35" t="n">
        <v>8.43</v>
      </c>
      <c r="O35" t="n">
        <v>9200.25</v>
      </c>
      <c r="P35" t="n">
        <v>111.74</v>
      </c>
      <c r="Q35" t="n">
        <v>548.3</v>
      </c>
      <c r="R35" t="n">
        <v>68.31999999999999</v>
      </c>
      <c r="S35" t="n">
        <v>42.22</v>
      </c>
      <c r="T35" t="n">
        <v>12597.91</v>
      </c>
      <c r="U35" t="n">
        <v>0.62</v>
      </c>
      <c r="V35" t="n">
        <v>0.83</v>
      </c>
      <c r="W35" t="n">
        <v>9.25</v>
      </c>
      <c r="X35" t="n">
        <v>0.8100000000000001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5.4874</v>
      </c>
      <c r="E36" t="n">
        <v>18.22</v>
      </c>
      <c r="F36" t="n">
        <v>15.98</v>
      </c>
      <c r="G36" t="n">
        <v>36.87</v>
      </c>
      <c r="H36" t="n">
        <v>0.71</v>
      </c>
      <c r="I36" t="n">
        <v>26</v>
      </c>
      <c r="J36" t="n">
        <v>73.88</v>
      </c>
      <c r="K36" t="n">
        <v>32.27</v>
      </c>
      <c r="L36" t="n">
        <v>3</v>
      </c>
      <c r="M36" t="n">
        <v>24</v>
      </c>
      <c r="N36" t="n">
        <v>8.609999999999999</v>
      </c>
      <c r="O36" t="n">
        <v>9346.23</v>
      </c>
      <c r="P36" t="n">
        <v>103.71</v>
      </c>
      <c r="Q36" t="n">
        <v>548.13</v>
      </c>
      <c r="R36" t="n">
        <v>58.89</v>
      </c>
      <c r="S36" t="n">
        <v>42.22</v>
      </c>
      <c r="T36" t="n">
        <v>7961.25</v>
      </c>
      <c r="U36" t="n">
        <v>0.72</v>
      </c>
      <c r="V36" t="n">
        <v>0.85</v>
      </c>
      <c r="W36" t="n">
        <v>9.23</v>
      </c>
      <c r="X36" t="n">
        <v>0.51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5.5461</v>
      </c>
      <c r="E37" t="n">
        <v>18.03</v>
      </c>
      <c r="F37" t="n">
        <v>15.88</v>
      </c>
      <c r="G37" t="n">
        <v>47.63</v>
      </c>
      <c r="H37" t="n">
        <v>0.93</v>
      </c>
      <c r="I37" t="n">
        <v>20</v>
      </c>
      <c r="J37" t="n">
        <v>75.06999999999999</v>
      </c>
      <c r="K37" t="n">
        <v>32.27</v>
      </c>
      <c r="L37" t="n">
        <v>4</v>
      </c>
      <c r="M37" t="n">
        <v>1</v>
      </c>
      <c r="N37" t="n">
        <v>8.800000000000001</v>
      </c>
      <c r="O37" t="n">
        <v>9492.549999999999</v>
      </c>
      <c r="P37" t="n">
        <v>98.31999999999999</v>
      </c>
      <c r="Q37" t="n">
        <v>548.17</v>
      </c>
      <c r="R37" t="n">
        <v>55.06</v>
      </c>
      <c r="S37" t="n">
        <v>42.22</v>
      </c>
      <c r="T37" t="n">
        <v>6075.17</v>
      </c>
      <c r="U37" t="n">
        <v>0.77</v>
      </c>
      <c r="V37" t="n">
        <v>0.85</v>
      </c>
      <c r="W37" t="n">
        <v>9.24</v>
      </c>
      <c r="X37" t="n">
        <v>0.41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5.549</v>
      </c>
      <c r="E38" t="n">
        <v>18.02</v>
      </c>
      <c r="F38" t="n">
        <v>15.87</v>
      </c>
      <c r="G38" t="n">
        <v>47.6</v>
      </c>
      <c r="H38" t="n">
        <v>1.15</v>
      </c>
      <c r="I38" t="n">
        <v>20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99.54000000000001</v>
      </c>
      <c r="Q38" t="n">
        <v>548.25</v>
      </c>
      <c r="R38" t="n">
        <v>54.66</v>
      </c>
      <c r="S38" t="n">
        <v>42.22</v>
      </c>
      <c r="T38" t="n">
        <v>5876.82</v>
      </c>
      <c r="U38" t="n">
        <v>0.77</v>
      </c>
      <c r="V38" t="n">
        <v>0.85</v>
      </c>
      <c r="W38" t="n">
        <v>9.24</v>
      </c>
      <c r="X38" t="n">
        <v>0.4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5.3301</v>
      </c>
      <c r="E39" t="n">
        <v>18.76</v>
      </c>
      <c r="F39" t="n">
        <v>16.48</v>
      </c>
      <c r="G39" t="n">
        <v>19.02</v>
      </c>
      <c r="H39" t="n">
        <v>0.43</v>
      </c>
      <c r="I39" t="n">
        <v>52</v>
      </c>
      <c r="J39" t="n">
        <v>39.78</v>
      </c>
      <c r="K39" t="n">
        <v>19.54</v>
      </c>
      <c r="L39" t="n">
        <v>1</v>
      </c>
      <c r="M39" t="n">
        <v>50</v>
      </c>
      <c r="N39" t="n">
        <v>4.24</v>
      </c>
      <c r="O39" t="n">
        <v>5140</v>
      </c>
      <c r="P39" t="n">
        <v>70.62</v>
      </c>
      <c r="Q39" t="n">
        <v>548.22</v>
      </c>
      <c r="R39" t="n">
        <v>74.52</v>
      </c>
      <c r="S39" t="n">
        <v>42.22</v>
      </c>
      <c r="T39" t="n">
        <v>15645.03</v>
      </c>
      <c r="U39" t="n">
        <v>0.57</v>
      </c>
      <c r="V39" t="n">
        <v>0.82</v>
      </c>
      <c r="W39" t="n">
        <v>9.27</v>
      </c>
      <c r="X39" t="n">
        <v>1.02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5.4454</v>
      </c>
      <c r="E40" t="n">
        <v>18.36</v>
      </c>
      <c r="F40" t="n">
        <v>16.24</v>
      </c>
      <c r="G40" t="n">
        <v>25.65</v>
      </c>
      <c r="H40" t="n">
        <v>0.84</v>
      </c>
      <c r="I40" t="n">
        <v>38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67.19</v>
      </c>
      <c r="Q40" t="n">
        <v>548.7</v>
      </c>
      <c r="R40" t="n">
        <v>65.73</v>
      </c>
      <c r="S40" t="n">
        <v>42.22</v>
      </c>
      <c r="T40" t="n">
        <v>11319.31</v>
      </c>
      <c r="U40" t="n">
        <v>0.64</v>
      </c>
      <c r="V40" t="n">
        <v>0.83</v>
      </c>
      <c r="W40" t="n">
        <v>9.289999999999999</v>
      </c>
      <c r="X40" t="n">
        <v>0.78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3.9283</v>
      </c>
      <c r="E41" t="n">
        <v>25.46</v>
      </c>
      <c r="F41" t="n">
        <v>18.69</v>
      </c>
      <c r="G41" t="n">
        <v>7.14</v>
      </c>
      <c r="H41" t="n">
        <v>0.12</v>
      </c>
      <c r="I41" t="n">
        <v>157</v>
      </c>
      <c r="J41" t="n">
        <v>141.81</v>
      </c>
      <c r="K41" t="n">
        <v>47.83</v>
      </c>
      <c r="L41" t="n">
        <v>1</v>
      </c>
      <c r="M41" t="n">
        <v>155</v>
      </c>
      <c r="N41" t="n">
        <v>22.98</v>
      </c>
      <c r="O41" t="n">
        <v>17723.39</v>
      </c>
      <c r="P41" t="n">
        <v>217.55</v>
      </c>
      <c r="Q41" t="n">
        <v>550.38</v>
      </c>
      <c r="R41" t="n">
        <v>142.63</v>
      </c>
      <c r="S41" t="n">
        <v>42.22</v>
      </c>
      <c r="T41" t="n">
        <v>49173.42</v>
      </c>
      <c r="U41" t="n">
        <v>0.3</v>
      </c>
      <c r="V41" t="n">
        <v>0.73</v>
      </c>
      <c r="W41" t="n">
        <v>9.44</v>
      </c>
      <c r="X41" t="n">
        <v>3.2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4.7227</v>
      </c>
      <c r="E42" t="n">
        <v>21.17</v>
      </c>
      <c r="F42" t="n">
        <v>16.89</v>
      </c>
      <c r="G42" t="n">
        <v>14.28</v>
      </c>
      <c r="H42" t="n">
        <v>0.25</v>
      </c>
      <c r="I42" t="n">
        <v>71</v>
      </c>
      <c r="J42" t="n">
        <v>143.17</v>
      </c>
      <c r="K42" t="n">
        <v>47.83</v>
      </c>
      <c r="L42" t="n">
        <v>2</v>
      </c>
      <c r="M42" t="n">
        <v>69</v>
      </c>
      <c r="N42" t="n">
        <v>23.34</v>
      </c>
      <c r="O42" t="n">
        <v>17891.86</v>
      </c>
      <c r="P42" t="n">
        <v>194.67</v>
      </c>
      <c r="Q42" t="n">
        <v>548.98</v>
      </c>
      <c r="R42" t="n">
        <v>87.06999999999999</v>
      </c>
      <c r="S42" t="n">
        <v>42.22</v>
      </c>
      <c r="T42" t="n">
        <v>21827.08</v>
      </c>
      <c r="U42" t="n">
        <v>0.48</v>
      </c>
      <c r="V42" t="n">
        <v>0.8</v>
      </c>
      <c r="W42" t="n">
        <v>9.300000000000001</v>
      </c>
      <c r="X42" t="n">
        <v>1.42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5.0164</v>
      </c>
      <c r="E43" t="n">
        <v>19.93</v>
      </c>
      <c r="F43" t="n">
        <v>16.38</v>
      </c>
      <c r="G43" t="n">
        <v>21.36</v>
      </c>
      <c r="H43" t="n">
        <v>0.37</v>
      </c>
      <c r="I43" t="n">
        <v>46</v>
      </c>
      <c r="J43" t="n">
        <v>144.54</v>
      </c>
      <c r="K43" t="n">
        <v>47.83</v>
      </c>
      <c r="L43" t="n">
        <v>3</v>
      </c>
      <c r="M43" t="n">
        <v>44</v>
      </c>
      <c r="N43" t="n">
        <v>23.71</v>
      </c>
      <c r="O43" t="n">
        <v>18060.85</v>
      </c>
      <c r="P43" t="n">
        <v>186.4</v>
      </c>
      <c r="Q43" t="n">
        <v>548.46</v>
      </c>
      <c r="R43" t="n">
        <v>71.45999999999999</v>
      </c>
      <c r="S43" t="n">
        <v>42.22</v>
      </c>
      <c r="T43" t="n">
        <v>14143.34</v>
      </c>
      <c r="U43" t="n">
        <v>0.59</v>
      </c>
      <c r="V43" t="n">
        <v>0.83</v>
      </c>
      <c r="W43" t="n">
        <v>9.25</v>
      </c>
      <c r="X43" t="n">
        <v>0.91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5.1701</v>
      </c>
      <c r="E44" t="n">
        <v>19.34</v>
      </c>
      <c r="F44" t="n">
        <v>16.13</v>
      </c>
      <c r="G44" t="n">
        <v>28.47</v>
      </c>
      <c r="H44" t="n">
        <v>0.49</v>
      </c>
      <c r="I44" t="n">
        <v>34</v>
      </c>
      <c r="J44" t="n">
        <v>145.92</v>
      </c>
      <c r="K44" t="n">
        <v>47.83</v>
      </c>
      <c r="L44" t="n">
        <v>4</v>
      </c>
      <c r="M44" t="n">
        <v>32</v>
      </c>
      <c r="N44" t="n">
        <v>24.09</v>
      </c>
      <c r="O44" t="n">
        <v>18230.35</v>
      </c>
      <c r="P44" t="n">
        <v>181.09</v>
      </c>
      <c r="Q44" t="n">
        <v>548.14</v>
      </c>
      <c r="R44" t="n">
        <v>64.02</v>
      </c>
      <c r="S44" t="n">
        <v>42.22</v>
      </c>
      <c r="T44" t="n">
        <v>10485.72</v>
      </c>
      <c r="U44" t="n">
        <v>0.66</v>
      </c>
      <c r="V44" t="n">
        <v>0.84</v>
      </c>
      <c r="W44" t="n">
        <v>9.23</v>
      </c>
      <c r="X44" t="n">
        <v>0.67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5.2643</v>
      </c>
      <c r="E45" t="n">
        <v>19</v>
      </c>
      <c r="F45" t="n">
        <v>15.99</v>
      </c>
      <c r="G45" t="n">
        <v>35.53</v>
      </c>
      <c r="H45" t="n">
        <v>0.6</v>
      </c>
      <c r="I45" t="n">
        <v>27</v>
      </c>
      <c r="J45" t="n">
        <v>147.3</v>
      </c>
      <c r="K45" t="n">
        <v>47.83</v>
      </c>
      <c r="L45" t="n">
        <v>5</v>
      </c>
      <c r="M45" t="n">
        <v>25</v>
      </c>
      <c r="N45" t="n">
        <v>24.47</v>
      </c>
      <c r="O45" t="n">
        <v>18400.38</v>
      </c>
      <c r="P45" t="n">
        <v>177.21</v>
      </c>
      <c r="Q45" t="n">
        <v>548.09</v>
      </c>
      <c r="R45" t="n">
        <v>58.96</v>
      </c>
      <c r="S45" t="n">
        <v>42.22</v>
      </c>
      <c r="T45" t="n">
        <v>7990.26</v>
      </c>
      <c r="U45" t="n">
        <v>0.72</v>
      </c>
      <c r="V45" t="n">
        <v>0.85</v>
      </c>
      <c r="W45" t="n">
        <v>9.23</v>
      </c>
      <c r="X45" t="n">
        <v>0.52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5.3374</v>
      </c>
      <c r="E46" t="n">
        <v>18.74</v>
      </c>
      <c r="F46" t="n">
        <v>15.87</v>
      </c>
      <c r="G46" t="n">
        <v>43.29</v>
      </c>
      <c r="H46" t="n">
        <v>0.71</v>
      </c>
      <c r="I46" t="n">
        <v>22</v>
      </c>
      <c r="J46" t="n">
        <v>148.68</v>
      </c>
      <c r="K46" t="n">
        <v>47.83</v>
      </c>
      <c r="L46" t="n">
        <v>6</v>
      </c>
      <c r="M46" t="n">
        <v>20</v>
      </c>
      <c r="N46" t="n">
        <v>24.85</v>
      </c>
      <c r="O46" t="n">
        <v>18570.94</v>
      </c>
      <c r="P46" t="n">
        <v>173.37</v>
      </c>
      <c r="Q46" t="n">
        <v>547.91</v>
      </c>
      <c r="R46" t="n">
        <v>55.98</v>
      </c>
      <c r="S46" t="n">
        <v>42.22</v>
      </c>
      <c r="T46" t="n">
        <v>6523.49</v>
      </c>
      <c r="U46" t="n">
        <v>0.75</v>
      </c>
      <c r="V46" t="n">
        <v>0.85</v>
      </c>
      <c r="W46" t="n">
        <v>9.210000000000001</v>
      </c>
      <c r="X46" t="n">
        <v>0.41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5.3759</v>
      </c>
      <c r="E47" t="n">
        <v>18.6</v>
      </c>
      <c r="F47" t="n">
        <v>15.82</v>
      </c>
      <c r="G47" t="n">
        <v>49.97</v>
      </c>
      <c r="H47" t="n">
        <v>0.83</v>
      </c>
      <c r="I47" t="n">
        <v>19</v>
      </c>
      <c r="J47" t="n">
        <v>150.07</v>
      </c>
      <c r="K47" t="n">
        <v>47.83</v>
      </c>
      <c r="L47" t="n">
        <v>7</v>
      </c>
      <c r="M47" t="n">
        <v>17</v>
      </c>
      <c r="N47" t="n">
        <v>25.24</v>
      </c>
      <c r="O47" t="n">
        <v>18742.03</v>
      </c>
      <c r="P47" t="n">
        <v>170.24</v>
      </c>
      <c r="Q47" t="n">
        <v>547.86</v>
      </c>
      <c r="R47" t="n">
        <v>54.48</v>
      </c>
      <c r="S47" t="n">
        <v>42.22</v>
      </c>
      <c r="T47" t="n">
        <v>5792.54</v>
      </c>
      <c r="U47" t="n">
        <v>0.77</v>
      </c>
      <c r="V47" t="n">
        <v>0.86</v>
      </c>
      <c r="W47" t="n">
        <v>9.210000000000001</v>
      </c>
      <c r="X47" t="n">
        <v>0.36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5.4221</v>
      </c>
      <c r="E48" t="n">
        <v>18.44</v>
      </c>
      <c r="F48" t="n">
        <v>15.75</v>
      </c>
      <c r="G48" t="n">
        <v>59.07</v>
      </c>
      <c r="H48" t="n">
        <v>0.9399999999999999</v>
      </c>
      <c r="I48" t="n">
        <v>16</v>
      </c>
      <c r="J48" t="n">
        <v>151.46</v>
      </c>
      <c r="K48" t="n">
        <v>47.83</v>
      </c>
      <c r="L48" t="n">
        <v>8</v>
      </c>
      <c r="M48" t="n">
        <v>14</v>
      </c>
      <c r="N48" t="n">
        <v>25.63</v>
      </c>
      <c r="O48" t="n">
        <v>18913.66</v>
      </c>
      <c r="P48" t="n">
        <v>166.84</v>
      </c>
      <c r="Q48" t="n">
        <v>547.86</v>
      </c>
      <c r="R48" t="n">
        <v>52.34</v>
      </c>
      <c r="S48" t="n">
        <v>42.22</v>
      </c>
      <c r="T48" t="n">
        <v>4733.98</v>
      </c>
      <c r="U48" t="n">
        <v>0.8100000000000001</v>
      </c>
      <c r="V48" t="n">
        <v>0.86</v>
      </c>
      <c r="W48" t="n">
        <v>9.199999999999999</v>
      </c>
      <c r="X48" t="n">
        <v>0.29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5.4509</v>
      </c>
      <c r="E49" t="n">
        <v>18.35</v>
      </c>
      <c r="F49" t="n">
        <v>15.71</v>
      </c>
      <c r="G49" t="n">
        <v>67.34</v>
      </c>
      <c r="H49" t="n">
        <v>1.04</v>
      </c>
      <c r="I49" t="n">
        <v>14</v>
      </c>
      <c r="J49" t="n">
        <v>152.85</v>
      </c>
      <c r="K49" t="n">
        <v>47.83</v>
      </c>
      <c r="L49" t="n">
        <v>9</v>
      </c>
      <c r="M49" t="n">
        <v>12</v>
      </c>
      <c r="N49" t="n">
        <v>26.03</v>
      </c>
      <c r="O49" t="n">
        <v>19085.83</v>
      </c>
      <c r="P49" t="n">
        <v>163.34</v>
      </c>
      <c r="Q49" t="n">
        <v>547.86</v>
      </c>
      <c r="R49" t="n">
        <v>51.02</v>
      </c>
      <c r="S49" t="n">
        <v>42.22</v>
      </c>
      <c r="T49" t="n">
        <v>4086.96</v>
      </c>
      <c r="U49" t="n">
        <v>0.83</v>
      </c>
      <c r="V49" t="n">
        <v>0.86</v>
      </c>
      <c r="W49" t="n">
        <v>9.199999999999999</v>
      </c>
      <c r="X49" t="n">
        <v>0.25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5.465</v>
      </c>
      <c r="E50" t="n">
        <v>18.3</v>
      </c>
      <c r="F50" t="n">
        <v>15.69</v>
      </c>
      <c r="G50" t="n">
        <v>72.44</v>
      </c>
      <c r="H50" t="n">
        <v>1.15</v>
      </c>
      <c r="I50" t="n">
        <v>13</v>
      </c>
      <c r="J50" t="n">
        <v>154.25</v>
      </c>
      <c r="K50" t="n">
        <v>47.83</v>
      </c>
      <c r="L50" t="n">
        <v>10</v>
      </c>
      <c r="M50" t="n">
        <v>11</v>
      </c>
      <c r="N50" t="n">
        <v>26.43</v>
      </c>
      <c r="O50" t="n">
        <v>19258.55</v>
      </c>
      <c r="P50" t="n">
        <v>161.08</v>
      </c>
      <c r="Q50" t="n">
        <v>547.75</v>
      </c>
      <c r="R50" t="n">
        <v>50.45</v>
      </c>
      <c r="S50" t="n">
        <v>42.22</v>
      </c>
      <c r="T50" t="n">
        <v>3807.16</v>
      </c>
      <c r="U50" t="n">
        <v>0.84</v>
      </c>
      <c r="V50" t="n">
        <v>0.86</v>
      </c>
      <c r="W50" t="n">
        <v>9.199999999999999</v>
      </c>
      <c r="X50" t="n">
        <v>0.23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5.4732</v>
      </c>
      <c r="E51" t="n">
        <v>18.27</v>
      </c>
      <c r="F51" t="n">
        <v>15.7</v>
      </c>
      <c r="G51" t="n">
        <v>78.48</v>
      </c>
      <c r="H51" t="n">
        <v>1.25</v>
      </c>
      <c r="I51" t="n">
        <v>12</v>
      </c>
      <c r="J51" t="n">
        <v>155.66</v>
      </c>
      <c r="K51" t="n">
        <v>47.83</v>
      </c>
      <c r="L51" t="n">
        <v>11</v>
      </c>
      <c r="M51" t="n">
        <v>10</v>
      </c>
      <c r="N51" t="n">
        <v>26.83</v>
      </c>
      <c r="O51" t="n">
        <v>19431.82</v>
      </c>
      <c r="P51" t="n">
        <v>157.84</v>
      </c>
      <c r="Q51" t="n">
        <v>547.77</v>
      </c>
      <c r="R51" t="n">
        <v>50.48</v>
      </c>
      <c r="S51" t="n">
        <v>42.22</v>
      </c>
      <c r="T51" t="n">
        <v>3825.12</v>
      </c>
      <c r="U51" t="n">
        <v>0.84</v>
      </c>
      <c r="V51" t="n">
        <v>0.86</v>
      </c>
      <c r="W51" t="n">
        <v>9.199999999999999</v>
      </c>
      <c r="X51" t="n">
        <v>0.24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5.496</v>
      </c>
      <c r="E52" t="n">
        <v>18.2</v>
      </c>
      <c r="F52" t="n">
        <v>15.65</v>
      </c>
      <c r="G52" t="n">
        <v>85.36</v>
      </c>
      <c r="H52" t="n">
        <v>1.35</v>
      </c>
      <c r="I52" t="n">
        <v>11</v>
      </c>
      <c r="J52" t="n">
        <v>157.07</v>
      </c>
      <c r="K52" t="n">
        <v>47.83</v>
      </c>
      <c r="L52" t="n">
        <v>12</v>
      </c>
      <c r="M52" t="n">
        <v>9</v>
      </c>
      <c r="N52" t="n">
        <v>27.24</v>
      </c>
      <c r="O52" t="n">
        <v>19605.66</v>
      </c>
      <c r="P52" t="n">
        <v>153.99</v>
      </c>
      <c r="Q52" t="n">
        <v>547.67</v>
      </c>
      <c r="R52" t="n">
        <v>49.15</v>
      </c>
      <c r="S52" t="n">
        <v>42.22</v>
      </c>
      <c r="T52" t="n">
        <v>3166.21</v>
      </c>
      <c r="U52" t="n">
        <v>0.86</v>
      </c>
      <c r="V52" t="n">
        <v>0.87</v>
      </c>
      <c r="W52" t="n">
        <v>9.19</v>
      </c>
      <c r="X52" t="n">
        <v>0.19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5.51</v>
      </c>
      <c r="E53" t="n">
        <v>18.15</v>
      </c>
      <c r="F53" t="n">
        <v>15.63</v>
      </c>
      <c r="G53" t="n">
        <v>93.79000000000001</v>
      </c>
      <c r="H53" t="n">
        <v>1.45</v>
      </c>
      <c r="I53" t="n">
        <v>10</v>
      </c>
      <c r="J53" t="n">
        <v>158.48</v>
      </c>
      <c r="K53" t="n">
        <v>47.83</v>
      </c>
      <c r="L53" t="n">
        <v>13</v>
      </c>
      <c r="M53" t="n">
        <v>8</v>
      </c>
      <c r="N53" t="n">
        <v>27.65</v>
      </c>
      <c r="O53" t="n">
        <v>19780.06</v>
      </c>
      <c r="P53" t="n">
        <v>151.66</v>
      </c>
      <c r="Q53" t="n">
        <v>547.71</v>
      </c>
      <c r="R53" t="n">
        <v>48.44</v>
      </c>
      <c r="S53" t="n">
        <v>42.22</v>
      </c>
      <c r="T53" t="n">
        <v>2817.32</v>
      </c>
      <c r="U53" t="n">
        <v>0.87</v>
      </c>
      <c r="V53" t="n">
        <v>0.87</v>
      </c>
      <c r="W53" t="n">
        <v>9.199999999999999</v>
      </c>
      <c r="X53" t="n">
        <v>0.17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5.5205</v>
      </c>
      <c r="E54" t="n">
        <v>18.11</v>
      </c>
      <c r="F54" t="n">
        <v>15.63</v>
      </c>
      <c r="G54" t="n">
        <v>104.17</v>
      </c>
      <c r="H54" t="n">
        <v>1.55</v>
      </c>
      <c r="I54" t="n">
        <v>9</v>
      </c>
      <c r="J54" t="n">
        <v>159.9</v>
      </c>
      <c r="K54" t="n">
        <v>47.83</v>
      </c>
      <c r="L54" t="n">
        <v>14</v>
      </c>
      <c r="M54" t="n">
        <v>0</v>
      </c>
      <c r="N54" t="n">
        <v>28.07</v>
      </c>
      <c r="O54" t="n">
        <v>19955.16</v>
      </c>
      <c r="P54" t="n">
        <v>149.9</v>
      </c>
      <c r="Q54" t="n">
        <v>547.84</v>
      </c>
      <c r="R54" t="n">
        <v>48.09</v>
      </c>
      <c r="S54" t="n">
        <v>42.22</v>
      </c>
      <c r="T54" t="n">
        <v>2644.43</v>
      </c>
      <c r="U54" t="n">
        <v>0.88</v>
      </c>
      <c r="V54" t="n">
        <v>0.87</v>
      </c>
      <c r="W54" t="n">
        <v>9.199999999999999</v>
      </c>
      <c r="X54" t="n">
        <v>0.17</v>
      </c>
      <c r="Y54" t="n">
        <v>4</v>
      </c>
      <c r="Z54" t="n">
        <v>10</v>
      </c>
    </row>
    <row r="55">
      <c r="A55" t="n">
        <v>0</v>
      </c>
      <c r="B55" t="n">
        <v>90</v>
      </c>
      <c r="C55" t="inlineStr">
        <is>
          <t xml:space="preserve">CONCLUIDO	</t>
        </is>
      </c>
      <c r="D55" t="n">
        <v>3.5293</v>
      </c>
      <c r="E55" t="n">
        <v>28.33</v>
      </c>
      <c r="F55" t="n">
        <v>19.3</v>
      </c>
      <c r="G55" t="n">
        <v>6.23</v>
      </c>
      <c r="H55" t="n">
        <v>0.1</v>
      </c>
      <c r="I55" t="n">
        <v>186</v>
      </c>
      <c r="J55" t="n">
        <v>176.73</v>
      </c>
      <c r="K55" t="n">
        <v>52.44</v>
      </c>
      <c r="L55" t="n">
        <v>1</v>
      </c>
      <c r="M55" t="n">
        <v>184</v>
      </c>
      <c r="N55" t="n">
        <v>33.29</v>
      </c>
      <c r="O55" t="n">
        <v>22031.19</v>
      </c>
      <c r="P55" t="n">
        <v>258.94</v>
      </c>
      <c r="Q55" t="n">
        <v>550.24</v>
      </c>
      <c r="R55" t="n">
        <v>160.72</v>
      </c>
      <c r="S55" t="n">
        <v>42.22</v>
      </c>
      <c r="T55" t="n">
        <v>58073.05</v>
      </c>
      <c r="U55" t="n">
        <v>0.26</v>
      </c>
      <c r="V55" t="n">
        <v>0.7</v>
      </c>
      <c r="W55" t="n">
        <v>9.51</v>
      </c>
      <c r="X55" t="n">
        <v>3.8</v>
      </c>
      <c r="Y55" t="n">
        <v>4</v>
      </c>
      <c r="Z55" t="n">
        <v>10</v>
      </c>
    </row>
    <row r="56">
      <c r="A56" t="n">
        <v>1</v>
      </c>
      <c r="B56" t="n">
        <v>90</v>
      </c>
      <c r="C56" t="inlineStr">
        <is>
          <t xml:space="preserve">CONCLUIDO	</t>
        </is>
      </c>
      <c r="D56" t="n">
        <v>4.4412</v>
      </c>
      <c r="E56" t="n">
        <v>22.52</v>
      </c>
      <c r="F56" t="n">
        <v>17.14</v>
      </c>
      <c r="G56" t="n">
        <v>12.39</v>
      </c>
      <c r="H56" t="n">
        <v>0.2</v>
      </c>
      <c r="I56" t="n">
        <v>83</v>
      </c>
      <c r="J56" t="n">
        <v>178.21</v>
      </c>
      <c r="K56" t="n">
        <v>52.44</v>
      </c>
      <c r="L56" t="n">
        <v>2</v>
      </c>
      <c r="M56" t="n">
        <v>81</v>
      </c>
      <c r="N56" t="n">
        <v>33.77</v>
      </c>
      <c r="O56" t="n">
        <v>22213.89</v>
      </c>
      <c r="P56" t="n">
        <v>228.76</v>
      </c>
      <c r="Q56" t="n">
        <v>549.16</v>
      </c>
      <c r="R56" t="n">
        <v>94.7</v>
      </c>
      <c r="S56" t="n">
        <v>42.22</v>
      </c>
      <c r="T56" t="n">
        <v>25578.16</v>
      </c>
      <c r="U56" t="n">
        <v>0.45</v>
      </c>
      <c r="V56" t="n">
        <v>0.79</v>
      </c>
      <c r="W56" t="n">
        <v>9.32</v>
      </c>
      <c r="X56" t="n">
        <v>1.67</v>
      </c>
      <c r="Y56" t="n">
        <v>4</v>
      </c>
      <c r="Z56" t="n">
        <v>10</v>
      </c>
    </row>
    <row r="57">
      <c r="A57" t="n">
        <v>2</v>
      </c>
      <c r="B57" t="n">
        <v>90</v>
      </c>
      <c r="C57" t="inlineStr">
        <is>
          <t xml:space="preserve">CONCLUIDO	</t>
        </is>
      </c>
      <c r="D57" t="n">
        <v>4.7928</v>
      </c>
      <c r="E57" t="n">
        <v>20.86</v>
      </c>
      <c r="F57" t="n">
        <v>16.52</v>
      </c>
      <c r="G57" t="n">
        <v>18.36</v>
      </c>
      <c r="H57" t="n">
        <v>0.3</v>
      </c>
      <c r="I57" t="n">
        <v>54</v>
      </c>
      <c r="J57" t="n">
        <v>179.7</v>
      </c>
      <c r="K57" t="n">
        <v>52.44</v>
      </c>
      <c r="L57" t="n">
        <v>3</v>
      </c>
      <c r="M57" t="n">
        <v>52</v>
      </c>
      <c r="N57" t="n">
        <v>34.26</v>
      </c>
      <c r="O57" t="n">
        <v>22397.24</v>
      </c>
      <c r="P57" t="n">
        <v>218.77</v>
      </c>
      <c r="Q57" t="n">
        <v>548.59</v>
      </c>
      <c r="R57" t="n">
        <v>76.14</v>
      </c>
      <c r="S57" t="n">
        <v>42.22</v>
      </c>
      <c r="T57" t="n">
        <v>16446.8</v>
      </c>
      <c r="U57" t="n">
        <v>0.55</v>
      </c>
      <c r="V57" t="n">
        <v>0.82</v>
      </c>
      <c r="W57" t="n">
        <v>9.26</v>
      </c>
      <c r="X57" t="n">
        <v>1.05</v>
      </c>
      <c r="Y57" t="n">
        <v>4</v>
      </c>
      <c r="Z57" t="n">
        <v>10</v>
      </c>
    </row>
    <row r="58">
      <c r="A58" t="n">
        <v>3</v>
      </c>
      <c r="B58" t="n">
        <v>90</v>
      </c>
      <c r="C58" t="inlineStr">
        <is>
          <t xml:space="preserve">CONCLUIDO	</t>
        </is>
      </c>
      <c r="D58" t="n">
        <v>4.9741</v>
      </c>
      <c r="E58" t="n">
        <v>20.1</v>
      </c>
      <c r="F58" t="n">
        <v>16.26</v>
      </c>
      <c r="G58" t="n">
        <v>24.39</v>
      </c>
      <c r="H58" t="n">
        <v>0.39</v>
      </c>
      <c r="I58" t="n">
        <v>40</v>
      </c>
      <c r="J58" t="n">
        <v>181.19</v>
      </c>
      <c r="K58" t="n">
        <v>52.44</v>
      </c>
      <c r="L58" t="n">
        <v>4</v>
      </c>
      <c r="M58" t="n">
        <v>38</v>
      </c>
      <c r="N58" t="n">
        <v>34.75</v>
      </c>
      <c r="O58" t="n">
        <v>22581.25</v>
      </c>
      <c r="P58" t="n">
        <v>213.51</v>
      </c>
      <c r="Q58" t="n">
        <v>548.29</v>
      </c>
      <c r="R58" t="n">
        <v>67.76000000000001</v>
      </c>
      <c r="S58" t="n">
        <v>42.22</v>
      </c>
      <c r="T58" t="n">
        <v>12322.84</v>
      </c>
      <c r="U58" t="n">
        <v>0.62</v>
      </c>
      <c r="V58" t="n">
        <v>0.83</v>
      </c>
      <c r="W58" t="n">
        <v>9.25</v>
      </c>
      <c r="X58" t="n">
        <v>0.8</v>
      </c>
      <c r="Y58" t="n">
        <v>4</v>
      </c>
      <c r="Z58" t="n">
        <v>10</v>
      </c>
    </row>
    <row r="59">
      <c r="A59" t="n">
        <v>4</v>
      </c>
      <c r="B59" t="n">
        <v>90</v>
      </c>
      <c r="C59" t="inlineStr">
        <is>
          <t xml:space="preserve">CONCLUIDO	</t>
        </is>
      </c>
      <c r="D59" t="n">
        <v>5.1099</v>
      </c>
      <c r="E59" t="n">
        <v>19.57</v>
      </c>
      <c r="F59" t="n">
        <v>16.05</v>
      </c>
      <c r="G59" t="n">
        <v>31.06</v>
      </c>
      <c r="H59" t="n">
        <v>0.49</v>
      </c>
      <c r="I59" t="n">
        <v>31</v>
      </c>
      <c r="J59" t="n">
        <v>182.69</v>
      </c>
      <c r="K59" t="n">
        <v>52.44</v>
      </c>
      <c r="L59" t="n">
        <v>5</v>
      </c>
      <c r="M59" t="n">
        <v>29</v>
      </c>
      <c r="N59" t="n">
        <v>35.25</v>
      </c>
      <c r="O59" t="n">
        <v>22766.06</v>
      </c>
      <c r="P59" t="n">
        <v>208.95</v>
      </c>
      <c r="Q59" t="n">
        <v>547.9299999999999</v>
      </c>
      <c r="R59" t="n">
        <v>61.35</v>
      </c>
      <c r="S59" t="n">
        <v>42.22</v>
      </c>
      <c r="T59" t="n">
        <v>9165.059999999999</v>
      </c>
      <c r="U59" t="n">
        <v>0.6899999999999999</v>
      </c>
      <c r="V59" t="n">
        <v>0.84</v>
      </c>
      <c r="W59" t="n">
        <v>9.23</v>
      </c>
      <c r="X59" t="n">
        <v>0.58</v>
      </c>
      <c r="Y59" t="n">
        <v>4</v>
      </c>
      <c r="Z59" t="n">
        <v>10</v>
      </c>
    </row>
    <row r="60">
      <c r="A60" t="n">
        <v>5</v>
      </c>
      <c r="B60" t="n">
        <v>90</v>
      </c>
      <c r="C60" t="inlineStr">
        <is>
          <t xml:space="preserve">CONCLUIDO	</t>
        </is>
      </c>
      <c r="D60" t="n">
        <v>5.1776</v>
      </c>
      <c r="E60" t="n">
        <v>19.31</v>
      </c>
      <c r="F60" t="n">
        <v>15.97</v>
      </c>
      <c r="G60" t="n">
        <v>36.85</v>
      </c>
      <c r="H60" t="n">
        <v>0.58</v>
      </c>
      <c r="I60" t="n">
        <v>26</v>
      </c>
      <c r="J60" t="n">
        <v>184.19</v>
      </c>
      <c r="K60" t="n">
        <v>52.44</v>
      </c>
      <c r="L60" t="n">
        <v>6</v>
      </c>
      <c r="M60" t="n">
        <v>24</v>
      </c>
      <c r="N60" t="n">
        <v>35.75</v>
      </c>
      <c r="O60" t="n">
        <v>22951.43</v>
      </c>
      <c r="P60" t="n">
        <v>206.09</v>
      </c>
      <c r="Q60" t="n">
        <v>548.15</v>
      </c>
      <c r="R60" t="n">
        <v>58.8</v>
      </c>
      <c r="S60" t="n">
        <v>42.22</v>
      </c>
      <c r="T60" t="n">
        <v>7915.02</v>
      </c>
      <c r="U60" t="n">
        <v>0.72</v>
      </c>
      <c r="V60" t="n">
        <v>0.85</v>
      </c>
      <c r="W60" t="n">
        <v>9.220000000000001</v>
      </c>
      <c r="X60" t="n">
        <v>0.51</v>
      </c>
      <c r="Y60" t="n">
        <v>4</v>
      </c>
      <c r="Z60" t="n">
        <v>10</v>
      </c>
    </row>
    <row r="61">
      <c r="A61" t="n">
        <v>6</v>
      </c>
      <c r="B61" t="n">
        <v>90</v>
      </c>
      <c r="C61" t="inlineStr">
        <is>
          <t xml:space="preserve">CONCLUIDO	</t>
        </is>
      </c>
      <c r="D61" t="n">
        <v>5.2386</v>
      </c>
      <c r="E61" t="n">
        <v>19.09</v>
      </c>
      <c r="F61" t="n">
        <v>15.89</v>
      </c>
      <c r="G61" t="n">
        <v>43.33</v>
      </c>
      <c r="H61" t="n">
        <v>0.67</v>
      </c>
      <c r="I61" t="n">
        <v>22</v>
      </c>
      <c r="J61" t="n">
        <v>185.7</v>
      </c>
      <c r="K61" t="n">
        <v>52.44</v>
      </c>
      <c r="L61" t="n">
        <v>7</v>
      </c>
      <c r="M61" t="n">
        <v>20</v>
      </c>
      <c r="N61" t="n">
        <v>36.26</v>
      </c>
      <c r="O61" t="n">
        <v>23137.49</v>
      </c>
      <c r="P61" t="n">
        <v>203.25</v>
      </c>
      <c r="Q61" t="n">
        <v>547.89</v>
      </c>
      <c r="R61" t="n">
        <v>56.29</v>
      </c>
      <c r="S61" t="n">
        <v>42.22</v>
      </c>
      <c r="T61" t="n">
        <v>6681.65</v>
      </c>
      <c r="U61" t="n">
        <v>0.75</v>
      </c>
      <c r="V61" t="n">
        <v>0.85</v>
      </c>
      <c r="W61" t="n">
        <v>9.220000000000001</v>
      </c>
      <c r="X61" t="n">
        <v>0.42</v>
      </c>
      <c r="Y61" t="n">
        <v>4</v>
      </c>
      <c r="Z61" t="n">
        <v>10</v>
      </c>
    </row>
    <row r="62">
      <c r="A62" t="n">
        <v>7</v>
      </c>
      <c r="B62" t="n">
        <v>90</v>
      </c>
      <c r="C62" t="inlineStr">
        <is>
          <t xml:space="preserve">CONCLUIDO	</t>
        </is>
      </c>
      <c r="D62" t="n">
        <v>5.2889</v>
      </c>
      <c r="E62" t="n">
        <v>18.91</v>
      </c>
      <c r="F62" t="n">
        <v>15.81</v>
      </c>
      <c r="G62" t="n">
        <v>49.93</v>
      </c>
      <c r="H62" t="n">
        <v>0.76</v>
      </c>
      <c r="I62" t="n">
        <v>19</v>
      </c>
      <c r="J62" t="n">
        <v>187.22</v>
      </c>
      <c r="K62" t="n">
        <v>52.44</v>
      </c>
      <c r="L62" t="n">
        <v>8</v>
      </c>
      <c r="M62" t="n">
        <v>17</v>
      </c>
      <c r="N62" t="n">
        <v>36.78</v>
      </c>
      <c r="O62" t="n">
        <v>23324.24</v>
      </c>
      <c r="P62" t="n">
        <v>200.52</v>
      </c>
      <c r="Q62" t="n">
        <v>547.83</v>
      </c>
      <c r="R62" t="n">
        <v>54.09</v>
      </c>
      <c r="S62" t="n">
        <v>42.22</v>
      </c>
      <c r="T62" t="n">
        <v>5593.42</v>
      </c>
      <c r="U62" t="n">
        <v>0.78</v>
      </c>
      <c r="V62" t="n">
        <v>0.86</v>
      </c>
      <c r="W62" t="n">
        <v>9.210000000000001</v>
      </c>
      <c r="X62" t="n">
        <v>0.35</v>
      </c>
      <c r="Y62" t="n">
        <v>4</v>
      </c>
      <c r="Z62" t="n">
        <v>10</v>
      </c>
    </row>
    <row r="63">
      <c r="A63" t="n">
        <v>8</v>
      </c>
      <c r="B63" t="n">
        <v>90</v>
      </c>
      <c r="C63" t="inlineStr">
        <is>
          <t xml:space="preserve">CONCLUIDO	</t>
        </is>
      </c>
      <c r="D63" t="n">
        <v>5.3184</v>
      </c>
      <c r="E63" t="n">
        <v>18.8</v>
      </c>
      <c r="F63" t="n">
        <v>15.78</v>
      </c>
      <c r="G63" t="n">
        <v>55.69</v>
      </c>
      <c r="H63" t="n">
        <v>0.85</v>
      </c>
      <c r="I63" t="n">
        <v>17</v>
      </c>
      <c r="J63" t="n">
        <v>188.74</v>
      </c>
      <c r="K63" t="n">
        <v>52.44</v>
      </c>
      <c r="L63" t="n">
        <v>9</v>
      </c>
      <c r="M63" t="n">
        <v>15</v>
      </c>
      <c r="N63" t="n">
        <v>37.3</v>
      </c>
      <c r="O63" t="n">
        <v>23511.69</v>
      </c>
      <c r="P63" t="n">
        <v>198.21</v>
      </c>
      <c r="Q63" t="n">
        <v>547.8200000000001</v>
      </c>
      <c r="R63" t="n">
        <v>52.94</v>
      </c>
      <c r="S63" t="n">
        <v>42.22</v>
      </c>
      <c r="T63" t="n">
        <v>5031.91</v>
      </c>
      <c r="U63" t="n">
        <v>0.8</v>
      </c>
      <c r="V63" t="n">
        <v>0.86</v>
      </c>
      <c r="W63" t="n">
        <v>9.210000000000001</v>
      </c>
      <c r="X63" t="n">
        <v>0.32</v>
      </c>
      <c r="Y63" t="n">
        <v>4</v>
      </c>
      <c r="Z63" t="n">
        <v>10</v>
      </c>
    </row>
    <row r="64">
      <c r="A64" t="n">
        <v>9</v>
      </c>
      <c r="B64" t="n">
        <v>90</v>
      </c>
      <c r="C64" t="inlineStr">
        <is>
          <t xml:space="preserve">CONCLUIDO	</t>
        </is>
      </c>
      <c r="D64" t="n">
        <v>5.3451</v>
      </c>
      <c r="E64" t="n">
        <v>18.71</v>
      </c>
      <c r="F64" t="n">
        <v>15.76</v>
      </c>
      <c r="G64" t="n">
        <v>63.02</v>
      </c>
      <c r="H64" t="n">
        <v>0.93</v>
      </c>
      <c r="I64" t="n">
        <v>15</v>
      </c>
      <c r="J64" t="n">
        <v>190.26</v>
      </c>
      <c r="K64" t="n">
        <v>52.44</v>
      </c>
      <c r="L64" t="n">
        <v>10</v>
      </c>
      <c r="M64" t="n">
        <v>13</v>
      </c>
      <c r="N64" t="n">
        <v>37.82</v>
      </c>
      <c r="O64" t="n">
        <v>23699.85</v>
      </c>
      <c r="P64" t="n">
        <v>195.58</v>
      </c>
      <c r="Q64" t="n">
        <v>547.8</v>
      </c>
      <c r="R64" t="n">
        <v>52.31</v>
      </c>
      <c r="S64" t="n">
        <v>42.22</v>
      </c>
      <c r="T64" t="n">
        <v>4725.18</v>
      </c>
      <c r="U64" t="n">
        <v>0.8100000000000001</v>
      </c>
      <c r="V64" t="n">
        <v>0.86</v>
      </c>
      <c r="W64" t="n">
        <v>9.199999999999999</v>
      </c>
      <c r="X64" t="n">
        <v>0.29</v>
      </c>
      <c r="Y64" t="n">
        <v>4</v>
      </c>
      <c r="Z64" t="n">
        <v>10</v>
      </c>
    </row>
    <row r="65">
      <c r="A65" t="n">
        <v>10</v>
      </c>
      <c r="B65" t="n">
        <v>90</v>
      </c>
      <c r="C65" t="inlineStr">
        <is>
          <t xml:space="preserve">CONCLUIDO	</t>
        </is>
      </c>
      <c r="D65" t="n">
        <v>5.369</v>
      </c>
      <c r="E65" t="n">
        <v>18.63</v>
      </c>
      <c r="F65" t="n">
        <v>15.71</v>
      </c>
      <c r="G65" t="n">
        <v>67.31999999999999</v>
      </c>
      <c r="H65" t="n">
        <v>1.02</v>
      </c>
      <c r="I65" t="n">
        <v>14</v>
      </c>
      <c r="J65" t="n">
        <v>191.79</v>
      </c>
      <c r="K65" t="n">
        <v>52.44</v>
      </c>
      <c r="L65" t="n">
        <v>11</v>
      </c>
      <c r="M65" t="n">
        <v>12</v>
      </c>
      <c r="N65" t="n">
        <v>38.35</v>
      </c>
      <c r="O65" t="n">
        <v>23888.73</v>
      </c>
      <c r="P65" t="n">
        <v>193.78</v>
      </c>
      <c r="Q65" t="n">
        <v>547.73</v>
      </c>
      <c r="R65" t="n">
        <v>50.69</v>
      </c>
      <c r="S65" t="n">
        <v>42.22</v>
      </c>
      <c r="T65" t="n">
        <v>3921.51</v>
      </c>
      <c r="U65" t="n">
        <v>0.83</v>
      </c>
      <c r="V65" t="n">
        <v>0.86</v>
      </c>
      <c r="W65" t="n">
        <v>9.199999999999999</v>
      </c>
      <c r="X65" t="n">
        <v>0.25</v>
      </c>
      <c r="Y65" t="n">
        <v>4</v>
      </c>
      <c r="Z65" t="n">
        <v>10</v>
      </c>
    </row>
    <row r="66">
      <c r="A66" t="n">
        <v>11</v>
      </c>
      <c r="B66" t="n">
        <v>90</v>
      </c>
      <c r="C66" t="inlineStr">
        <is>
          <t xml:space="preserve">CONCLUIDO	</t>
        </is>
      </c>
      <c r="D66" t="n">
        <v>5.3834</v>
      </c>
      <c r="E66" t="n">
        <v>18.58</v>
      </c>
      <c r="F66" t="n">
        <v>15.69</v>
      </c>
      <c r="G66" t="n">
        <v>72.43000000000001</v>
      </c>
      <c r="H66" t="n">
        <v>1.1</v>
      </c>
      <c r="I66" t="n">
        <v>13</v>
      </c>
      <c r="J66" t="n">
        <v>193.33</v>
      </c>
      <c r="K66" t="n">
        <v>52.44</v>
      </c>
      <c r="L66" t="n">
        <v>12</v>
      </c>
      <c r="M66" t="n">
        <v>11</v>
      </c>
      <c r="N66" t="n">
        <v>38.89</v>
      </c>
      <c r="O66" t="n">
        <v>24078.33</v>
      </c>
      <c r="P66" t="n">
        <v>191.67</v>
      </c>
      <c r="Q66" t="n">
        <v>547.73</v>
      </c>
      <c r="R66" t="n">
        <v>50.55</v>
      </c>
      <c r="S66" t="n">
        <v>42.22</v>
      </c>
      <c r="T66" t="n">
        <v>3853.66</v>
      </c>
      <c r="U66" t="n">
        <v>0.84</v>
      </c>
      <c r="V66" t="n">
        <v>0.86</v>
      </c>
      <c r="W66" t="n">
        <v>9.19</v>
      </c>
      <c r="X66" t="n">
        <v>0.23</v>
      </c>
      <c r="Y66" t="n">
        <v>4</v>
      </c>
      <c r="Z66" t="n">
        <v>10</v>
      </c>
    </row>
    <row r="67">
      <c r="A67" t="n">
        <v>12</v>
      </c>
      <c r="B67" t="n">
        <v>90</v>
      </c>
      <c r="C67" t="inlineStr">
        <is>
          <t xml:space="preserve">CONCLUIDO	</t>
        </is>
      </c>
      <c r="D67" t="n">
        <v>5.3956</v>
      </c>
      <c r="E67" t="n">
        <v>18.53</v>
      </c>
      <c r="F67" t="n">
        <v>15.69</v>
      </c>
      <c r="G67" t="n">
        <v>78.43000000000001</v>
      </c>
      <c r="H67" t="n">
        <v>1.18</v>
      </c>
      <c r="I67" t="n">
        <v>12</v>
      </c>
      <c r="J67" t="n">
        <v>194.88</v>
      </c>
      <c r="K67" t="n">
        <v>52.44</v>
      </c>
      <c r="L67" t="n">
        <v>13</v>
      </c>
      <c r="M67" t="n">
        <v>10</v>
      </c>
      <c r="N67" t="n">
        <v>39.43</v>
      </c>
      <c r="O67" t="n">
        <v>24268.67</v>
      </c>
      <c r="P67" t="n">
        <v>189.44</v>
      </c>
      <c r="Q67" t="n">
        <v>547.79</v>
      </c>
      <c r="R67" t="n">
        <v>50.05</v>
      </c>
      <c r="S67" t="n">
        <v>42.22</v>
      </c>
      <c r="T67" t="n">
        <v>3611.57</v>
      </c>
      <c r="U67" t="n">
        <v>0.84</v>
      </c>
      <c r="V67" t="n">
        <v>0.86</v>
      </c>
      <c r="W67" t="n">
        <v>9.199999999999999</v>
      </c>
      <c r="X67" t="n">
        <v>0.23</v>
      </c>
      <c r="Y67" t="n">
        <v>4</v>
      </c>
      <c r="Z67" t="n">
        <v>10</v>
      </c>
    </row>
    <row r="68">
      <c r="A68" t="n">
        <v>13</v>
      </c>
      <c r="B68" t="n">
        <v>90</v>
      </c>
      <c r="C68" t="inlineStr">
        <is>
          <t xml:space="preserve">CONCLUIDO	</t>
        </is>
      </c>
      <c r="D68" t="n">
        <v>5.4151</v>
      </c>
      <c r="E68" t="n">
        <v>18.47</v>
      </c>
      <c r="F68" t="n">
        <v>15.66</v>
      </c>
      <c r="G68" t="n">
        <v>85.39</v>
      </c>
      <c r="H68" t="n">
        <v>1.27</v>
      </c>
      <c r="I68" t="n">
        <v>11</v>
      </c>
      <c r="J68" t="n">
        <v>196.42</v>
      </c>
      <c r="K68" t="n">
        <v>52.44</v>
      </c>
      <c r="L68" t="n">
        <v>14</v>
      </c>
      <c r="M68" t="n">
        <v>9</v>
      </c>
      <c r="N68" t="n">
        <v>39.98</v>
      </c>
      <c r="O68" t="n">
        <v>24459.75</v>
      </c>
      <c r="P68" t="n">
        <v>187.01</v>
      </c>
      <c r="Q68" t="n">
        <v>547.76</v>
      </c>
      <c r="R68" t="n">
        <v>49.31</v>
      </c>
      <c r="S68" t="n">
        <v>42.22</v>
      </c>
      <c r="T68" t="n">
        <v>3245.43</v>
      </c>
      <c r="U68" t="n">
        <v>0.86</v>
      </c>
      <c r="V68" t="n">
        <v>0.87</v>
      </c>
      <c r="W68" t="n">
        <v>9.19</v>
      </c>
      <c r="X68" t="n">
        <v>0.2</v>
      </c>
      <c r="Y68" t="n">
        <v>4</v>
      </c>
      <c r="Z68" t="n">
        <v>10</v>
      </c>
    </row>
    <row r="69">
      <c r="A69" t="n">
        <v>14</v>
      </c>
      <c r="B69" t="n">
        <v>90</v>
      </c>
      <c r="C69" t="inlineStr">
        <is>
          <t xml:space="preserve">CONCLUIDO	</t>
        </is>
      </c>
      <c r="D69" t="n">
        <v>5.4303</v>
      </c>
      <c r="E69" t="n">
        <v>18.42</v>
      </c>
      <c r="F69" t="n">
        <v>15.64</v>
      </c>
      <c r="G69" t="n">
        <v>93.84</v>
      </c>
      <c r="H69" t="n">
        <v>1.35</v>
      </c>
      <c r="I69" t="n">
        <v>10</v>
      </c>
      <c r="J69" t="n">
        <v>197.98</v>
      </c>
      <c r="K69" t="n">
        <v>52.44</v>
      </c>
      <c r="L69" t="n">
        <v>15</v>
      </c>
      <c r="M69" t="n">
        <v>8</v>
      </c>
      <c r="N69" t="n">
        <v>40.54</v>
      </c>
      <c r="O69" t="n">
        <v>24651.58</v>
      </c>
      <c r="P69" t="n">
        <v>184.56</v>
      </c>
      <c r="Q69" t="n">
        <v>547.6900000000001</v>
      </c>
      <c r="R69" t="n">
        <v>48.7</v>
      </c>
      <c r="S69" t="n">
        <v>42.22</v>
      </c>
      <c r="T69" t="n">
        <v>2946.12</v>
      </c>
      <c r="U69" t="n">
        <v>0.87</v>
      </c>
      <c r="V69" t="n">
        <v>0.87</v>
      </c>
      <c r="W69" t="n">
        <v>9.199999999999999</v>
      </c>
      <c r="X69" t="n">
        <v>0.18</v>
      </c>
      <c r="Y69" t="n">
        <v>4</v>
      </c>
      <c r="Z69" t="n">
        <v>10</v>
      </c>
    </row>
    <row r="70">
      <c r="A70" t="n">
        <v>15</v>
      </c>
      <c r="B70" t="n">
        <v>90</v>
      </c>
      <c r="C70" t="inlineStr">
        <is>
          <t xml:space="preserve">CONCLUIDO	</t>
        </is>
      </c>
      <c r="D70" t="n">
        <v>5.4304</v>
      </c>
      <c r="E70" t="n">
        <v>18.41</v>
      </c>
      <c r="F70" t="n">
        <v>15.64</v>
      </c>
      <c r="G70" t="n">
        <v>93.83</v>
      </c>
      <c r="H70" t="n">
        <v>1.42</v>
      </c>
      <c r="I70" t="n">
        <v>10</v>
      </c>
      <c r="J70" t="n">
        <v>199.54</v>
      </c>
      <c r="K70" t="n">
        <v>52.44</v>
      </c>
      <c r="L70" t="n">
        <v>16</v>
      </c>
      <c r="M70" t="n">
        <v>8</v>
      </c>
      <c r="N70" t="n">
        <v>41.1</v>
      </c>
      <c r="O70" t="n">
        <v>24844.17</v>
      </c>
      <c r="P70" t="n">
        <v>182.2</v>
      </c>
      <c r="Q70" t="n">
        <v>547.64</v>
      </c>
      <c r="R70" t="n">
        <v>48.76</v>
      </c>
      <c r="S70" t="n">
        <v>42.22</v>
      </c>
      <c r="T70" t="n">
        <v>2975.89</v>
      </c>
      <c r="U70" t="n">
        <v>0.87</v>
      </c>
      <c r="V70" t="n">
        <v>0.87</v>
      </c>
      <c r="W70" t="n">
        <v>9.19</v>
      </c>
      <c r="X70" t="n">
        <v>0.18</v>
      </c>
      <c r="Y70" t="n">
        <v>4</v>
      </c>
      <c r="Z70" t="n">
        <v>10</v>
      </c>
    </row>
    <row r="71">
      <c r="A71" t="n">
        <v>16</v>
      </c>
      <c r="B71" t="n">
        <v>90</v>
      </c>
      <c r="C71" t="inlineStr">
        <is>
          <t xml:space="preserve">CONCLUIDO	</t>
        </is>
      </c>
      <c r="D71" t="n">
        <v>5.447</v>
      </c>
      <c r="E71" t="n">
        <v>18.36</v>
      </c>
      <c r="F71" t="n">
        <v>15.62</v>
      </c>
      <c r="G71" t="n">
        <v>104.12</v>
      </c>
      <c r="H71" t="n">
        <v>1.5</v>
      </c>
      <c r="I71" t="n">
        <v>9</v>
      </c>
      <c r="J71" t="n">
        <v>201.11</v>
      </c>
      <c r="K71" t="n">
        <v>52.44</v>
      </c>
      <c r="L71" t="n">
        <v>17</v>
      </c>
      <c r="M71" t="n">
        <v>7</v>
      </c>
      <c r="N71" t="n">
        <v>41.67</v>
      </c>
      <c r="O71" t="n">
        <v>25037.53</v>
      </c>
      <c r="P71" t="n">
        <v>180.83</v>
      </c>
      <c r="Q71" t="n">
        <v>547.67</v>
      </c>
      <c r="R71" t="n">
        <v>48.14</v>
      </c>
      <c r="S71" t="n">
        <v>42.22</v>
      </c>
      <c r="T71" t="n">
        <v>2668.28</v>
      </c>
      <c r="U71" t="n">
        <v>0.88</v>
      </c>
      <c r="V71" t="n">
        <v>0.87</v>
      </c>
      <c r="W71" t="n">
        <v>9.19</v>
      </c>
      <c r="X71" t="n">
        <v>0.16</v>
      </c>
      <c r="Y71" t="n">
        <v>4</v>
      </c>
      <c r="Z71" t="n">
        <v>10</v>
      </c>
    </row>
    <row r="72">
      <c r="A72" t="n">
        <v>17</v>
      </c>
      <c r="B72" t="n">
        <v>90</v>
      </c>
      <c r="C72" t="inlineStr">
        <is>
          <t xml:space="preserve">CONCLUIDO	</t>
        </is>
      </c>
      <c r="D72" t="n">
        <v>5.4438</v>
      </c>
      <c r="E72" t="n">
        <v>18.37</v>
      </c>
      <c r="F72" t="n">
        <v>15.63</v>
      </c>
      <c r="G72" t="n">
        <v>104.19</v>
      </c>
      <c r="H72" t="n">
        <v>1.58</v>
      </c>
      <c r="I72" t="n">
        <v>9</v>
      </c>
      <c r="J72" t="n">
        <v>202.68</v>
      </c>
      <c r="K72" t="n">
        <v>52.44</v>
      </c>
      <c r="L72" t="n">
        <v>18</v>
      </c>
      <c r="M72" t="n">
        <v>7</v>
      </c>
      <c r="N72" t="n">
        <v>42.24</v>
      </c>
      <c r="O72" t="n">
        <v>25231.66</v>
      </c>
      <c r="P72" t="n">
        <v>177.68</v>
      </c>
      <c r="Q72" t="n">
        <v>547.83</v>
      </c>
      <c r="R72" t="n">
        <v>48.44</v>
      </c>
      <c r="S72" t="n">
        <v>42.22</v>
      </c>
      <c r="T72" t="n">
        <v>2821.33</v>
      </c>
      <c r="U72" t="n">
        <v>0.87</v>
      </c>
      <c r="V72" t="n">
        <v>0.87</v>
      </c>
      <c r="W72" t="n">
        <v>9.19</v>
      </c>
      <c r="X72" t="n">
        <v>0.17</v>
      </c>
      <c r="Y72" t="n">
        <v>4</v>
      </c>
      <c r="Z72" t="n">
        <v>10</v>
      </c>
    </row>
    <row r="73">
      <c r="A73" t="n">
        <v>18</v>
      </c>
      <c r="B73" t="n">
        <v>90</v>
      </c>
      <c r="C73" t="inlineStr">
        <is>
          <t xml:space="preserve">CONCLUIDO	</t>
        </is>
      </c>
      <c r="D73" t="n">
        <v>5.4653</v>
      </c>
      <c r="E73" t="n">
        <v>18.3</v>
      </c>
      <c r="F73" t="n">
        <v>15.59</v>
      </c>
      <c r="G73" t="n">
        <v>116.94</v>
      </c>
      <c r="H73" t="n">
        <v>1.65</v>
      </c>
      <c r="I73" t="n">
        <v>8</v>
      </c>
      <c r="J73" t="n">
        <v>204.26</v>
      </c>
      <c r="K73" t="n">
        <v>52.44</v>
      </c>
      <c r="L73" t="n">
        <v>19</v>
      </c>
      <c r="M73" t="n">
        <v>6</v>
      </c>
      <c r="N73" t="n">
        <v>42.82</v>
      </c>
      <c r="O73" t="n">
        <v>25426.72</v>
      </c>
      <c r="P73" t="n">
        <v>176.43</v>
      </c>
      <c r="Q73" t="n">
        <v>547.6799999999999</v>
      </c>
      <c r="R73" t="n">
        <v>47.28</v>
      </c>
      <c r="S73" t="n">
        <v>42.22</v>
      </c>
      <c r="T73" t="n">
        <v>2242.82</v>
      </c>
      <c r="U73" t="n">
        <v>0.89</v>
      </c>
      <c r="V73" t="n">
        <v>0.87</v>
      </c>
      <c r="W73" t="n">
        <v>9.19</v>
      </c>
      <c r="X73" t="n">
        <v>0.13</v>
      </c>
      <c r="Y73" t="n">
        <v>4</v>
      </c>
      <c r="Z73" t="n">
        <v>10</v>
      </c>
    </row>
    <row r="74">
      <c r="A74" t="n">
        <v>19</v>
      </c>
      <c r="B74" t="n">
        <v>90</v>
      </c>
      <c r="C74" t="inlineStr">
        <is>
          <t xml:space="preserve">CONCLUIDO	</t>
        </is>
      </c>
      <c r="D74" t="n">
        <v>5.4633</v>
      </c>
      <c r="E74" t="n">
        <v>18.3</v>
      </c>
      <c r="F74" t="n">
        <v>15.6</v>
      </c>
      <c r="G74" t="n">
        <v>116.99</v>
      </c>
      <c r="H74" t="n">
        <v>1.73</v>
      </c>
      <c r="I74" t="n">
        <v>8</v>
      </c>
      <c r="J74" t="n">
        <v>205.85</v>
      </c>
      <c r="K74" t="n">
        <v>52.44</v>
      </c>
      <c r="L74" t="n">
        <v>20</v>
      </c>
      <c r="M74" t="n">
        <v>4</v>
      </c>
      <c r="N74" t="n">
        <v>43.41</v>
      </c>
      <c r="O74" t="n">
        <v>25622.45</v>
      </c>
      <c r="P74" t="n">
        <v>173.57</v>
      </c>
      <c r="Q74" t="n">
        <v>547.8</v>
      </c>
      <c r="R74" t="n">
        <v>47.42</v>
      </c>
      <c r="S74" t="n">
        <v>42.22</v>
      </c>
      <c r="T74" t="n">
        <v>2314.44</v>
      </c>
      <c r="U74" t="n">
        <v>0.89</v>
      </c>
      <c r="V74" t="n">
        <v>0.87</v>
      </c>
      <c r="W74" t="n">
        <v>9.19</v>
      </c>
      <c r="X74" t="n">
        <v>0.14</v>
      </c>
      <c r="Y74" t="n">
        <v>4</v>
      </c>
      <c r="Z74" t="n">
        <v>10</v>
      </c>
    </row>
    <row r="75">
      <c r="A75" t="n">
        <v>20</v>
      </c>
      <c r="B75" t="n">
        <v>90</v>
      </c>
      <c r="C75" t="inlineStr">
        <is>
          <t xml:space="preserve">CONCLUIDO	</t>
        </is>
      </c>
      <c r="D75" t="n">
        <v>5.4631</v>
      </c>
      <c r="E75" t="n">
        <v>18.3</v>
      </c>
      <c r="F75" t="n">
        <v>15.6</v>
      </c>
      <c r="G75" t="n">
        <v>117</v>
      </c>
      <c r="H75" t="n">
        <v>1.8</v>
      </c>
      <c r="I75" t="n">
        <v>8</v>
      </c>
      <c r="J75" t="n">
        <v>207.45</v>
      </c>
      <c r="K75" t="n">
        <v>52.44</v>
      </c>
      <c r="L75" t="n">
        <v>21</v>
      </c>
      <c r="M75" t="n">
        <v>0</v>
      </c>
      <c r="N75" t="n">
        <v>44</v>
      </c>
      <c r="O75" t="n">
        <v>25818.99</v>
      </c>
      <c r="P75" t="n">
        <v>173.73</v>
      </c>
      <c r="Q75" t="n">
        <v>547.71</v>
      </c>
      <c r="R75" t="n">
        <v>47.21</v>
      </c>
      <c r="S75" t="n">
        <v>42.22</v>
      </c>
      <c r="T75" t="n">
        <v>2209.68</v>
      </c>
      <c r="U75" t="n">
        <v>0.89</v>
      </c>
      <c r="V75" t="n">
        <v>0.87</v>
      </c>
      <c r="W75" t="n">
        <v>9.199999999999999</v>
      </c>
      <c r="X75" t="n">
        <v>0.14</v>
      </c>
      <c r="Y75" t="n">
        <v>4</v>
      </c>
      <c r="Z75" t="n">
        <v>10</v>
      </c>
    </row>
    <row r="76">
      <c r="A76" t="n">
        <v>0</v>
      </c>
      <c r="B76" t="n">
        <v>10</v>
      </c>
      <c r="C76" t="inlineStr">
        <is>
          <t xml:space="preserve">CONCLUIDO	</t>
        </is>
      </c>
      <c r="D76" t="n">
        <v>5.2908</v>
      </c>
      <c r="E76" t="n">
        <v>18.9</v>
      </c>
      <c r="F76" t="n">
        <v>16.63</v>
      </c>
      <c r="G76" t="n">
        <v>17.82</v>
      </c>
      <c r="H76" t="n">
        <v>0.64</v>
      </c>
      <c r="I76" t="n">
        <v>56</v>
      </c>
      <c r="J76" t="n">
        <v>26.11</v>
      </c>
      <c r="K76" t="n">
        <v>12.1</v>
      </c>
      <c r="L76" t="n">
        <v>1</v>
      </c>
      <c r="M76" t="n">
        <v>0</v>
      </c>
      <c r="N76" t="n">
        <v>3.01</v>
      </c>
      <c r="O76" t="n">
        <v>3454.41</v>
      </c>
      <c r="P76" t="n">
        <v>48.75</v>
      </c>
      <c r="Q76" t="n">
        <v>549.22</v>
      </c>
      <c r="R76" t="n">
        <v>76.64</v>
      </c>
      <c r="S76" t="n">
        <v>42.22</v>
      </c>
      <c r="T76" t="n">
        <v>16685.18</v>
      </c>
      <c r="U76" t="n">
        <v>0.55</v>
      </c>
      <c r="V76" t="n">
        <v>0.82</v>
      </c>
      <c r="W76" t="n">
        <v>9.35</v>
      </c>
      <c r="X76" t="n">
        <v>1.16</v>
      </c>
      <c r="Y76" t="n">
        <v>4</v>
      </c>
      <c r="Z76" t="n">
        <v>10</v>
      </c>
    </row>
    <row r="77">
      <c r="A77" t="n">
        <v>0</v>
      </c>
      <c r="B77" t="n">
        <v>45</v>
      </c>
      <c r="C77" t="inlineStr">
        <is>
          <t xml:space="preserve">CONCLUIDO	</t>
        </is>
      </c>
      <c r="D77" t="n">
        <v>4.4898</v>
      </c>
      <c r="E77" t="n">
        <v>22.27</v>
      </c>
      <c r="F77" t="n">
        <v>17.86</v>
      </c>
      <c r="G77" t="n">
        <v>9.08</v>
      </c>
      <c r="H77" t="n">
        <v>0.18</v>
      </c>
      <c r="I77" t="n">
        <v>118</v>
      </c>
      <c r="J77" t="n">
        <v>98.70999999999999</v>
      </c>
      <c r="K77" t="n">
        <v>39.72</v>
      </c>
      <c r="L77" t="n">
        <v>1</v>
      </c>
      <c r="M77" t="n">
        <v>116</v>
      </c>
      <c r="N77" t="n">
        <v>12.99</v>
      </c>
      <c r="O77" t="n">
        <v>12407.75</v>
      </c>
      <c r="P77" t="n">
        <v>162.73</v>
      </c>
      <c r="Q77" t="n">
        <v>549.7</v>
      </c>
      <c r="R77" t="n">
        <v>116.88</v>
      </c>
      <c r="S77" t="n">
        <v>42.22</v>
      </c>
      <c r="T77" t="n">
        <v>36497.43</v>
      </c>
      <c r="U77" t="n">
        <v>0.36</v>
      </c>
      <c r="V77" t="n">
        <v>0.76</v>
      </c>
      <c r="W77" t="n">
        <v>9.380000000000001</v>
      </c>
      <c r="X77" t="n">
        <v>2.38</v>
      </c>
      <c r="Y77" t="n">
        <v>4</v>
      </c>
      <c r="Z77" t="n">
        <v>10</v>
      </c>
    </row>
    <row r="78">
      <c r="A78" t="n">
        <v>1</v>
      </c>
      <c r="B78" t="n">
        <v>45</v>
      </c>
      <c r="C78" t="inlineStr">
        <is>
          <t xml:space="preserve">CONCLUIDO	</t>
        </is>
      </c>
      <c r="D78" t="n">
        <v>5.094</v>
      </c>
      <c r="E78" t="n">
        <v>19.63</v>
      </c>
      <c r="F78" t="n">
        <v>16.53</v>
      </c>
      <c r="G78" t="n">
        <v>18.37</v>
      </c>
      <c r="H78" t="n">
        <v>0.35</v>
      </c>
      <c r="I78" t="n">
        <v>54</v>
      </c>
      <c r="J78" t="n">
        <v>99.95</v>
      </c>
      <c r="K78" t="n">
        <v>39.72</v>
      </c>
      <c r="L78" t="n">
        <v>2</v>
      </c>
      <c r="M78" t="n">
        <v>52</v>
      </c>
      <c r="N78" t="n">
        <v>13.24</v>
      </c>
      <c r="O78" t="n">
        <v>12561.45</v>
      </c>
      <c r="P78" t="n">
        <v>147.16</v>
      </c>
      <c r="Q78" t="n">
        <v>548.47</v>
      </c>
      <c r="R78" t="n">
        <v>76.33</v>
      </c>
      <c r="S78" t="n">
        <v>42.22</v>
      </c>
      <c r="T78" t="n">
        <v>16542.03</v>
      </c>
      <c r="U78" t="n">
        <v>0.55</v>
      </c>
      <c r="V78" t="n">
        <v>0.82</v>
      </c>
      <c r="W78" t="n">
        <v>9.26</v>
      </c>
      <c r="X78" t="n">
        <v>1.07</v>
      </c>
      <c r="Y78" t="n">
        <v>4</v>
      </c>
      <c r="Z78" t="n">
        <v>10</v>
      </c>
    </row>
    <row r="79">
      <c r="A79" t="n">
        <v>2</v>
      </c>
      <c r="B79" t="n">
        <v>45</v>
      </c>
      <c r="C79" t="inlineStr">
        <is>
          <t xml:space="preserve">CONCLUIDO	</t>
        </is>
      </c>
      <c r="D79" t="n">
        <v>5.3068</v>
      </c>
      <c r="E79" t="n">
        <v>18.84</v>
      </c>
      <c r="F79" t="n">
        <v>16.14</v>
      </c>
      <c r="G79" t="n">
        <v>27.66</v>
      </c>
      <c r="H79" t="n">
        <v>0.52</v>
      </c>
      <c r="I79" t="n">
        <v>35</v>
      </c>
      <c r="J79" t="n">
        <v>101.2</v>
      </c>
      <c r="K79" t="n">
        <v>39.72</v>
      </c>
      <c r="L79" t="n">
        <v>3</v>
      </c>
      <c r="M79" t="n">
        <v>33</v>
      </c>
      <c r="N79" t="n">
        <v>13.49</v>
      </c>
      <c r="O79" t="n">
        <v>12715.54</v>
      </c>
      <c r="P79" t="n">
        <v>139.79</v>
      </c>
      <c r="Q79" t="n">
        <v>548.22</v>
      </c>
      <c r="R79" t="n">
        <v>64.18000000000001</v>
      </c>
      <c r="S79" t="n">
        <v>42.22</v>
      </c>
      <c r="T79" t="n">
        <v>10559.11</v>
      </c>
      <c r="U79" t="n">
        <v>0.66</v>
      </c>
      <c r="V79" t="n">
        <v>0.84</v>
      </c>
      <c r="W79" t="n">
        <v>9.23</v>
      </c>
      <c r="X79" t="n">
        <v>0.67</v>
      </c>
      <c r="Y79" t="n">
        <v>4</v>
      </c>
      <c r="Z79" t="n">
        <v>10</v>
      </c>
    </row>
    <row r="80">
      <c r="A80" t="n">
        <v>3</v>
      </c>
      <c r="B80" t="n">
        <v>45</v>
      </c>
      <c r="C80" t="inlineStr">
        <is>
          <t xml:space="preserve">CONCLUIDO	</t>
        </is>
      </c>
      <c r="D80" t="n">
        <v>5.4214</v>
      </c>
      <c r="E80" t="n">
        <v>18.45</v>
      </c>
      <c r="F80" t="n">
        <v>15.94</v>
      </c>
      <c r="G80" t="n">
        <v>38.26</v>
      </c>
      <c r="H80" t="n">
        <v>0.6899999999999999</v>
      </c>
      <c r="I80" t="n">
        <v>25</v>
      </c>
      <c r="J80" t="n">
        <v>102.45</v>
      </c>
      <c r="K80" t="n">
        <v>39.72</v>
      </c>
      <c r="L80" t="n">
        <v>4</v>
      </c>
      <c r="M80" t="n">
        <v>23</v>
      </c>
      <c r="N80" t="n">
        <v>13.74</v>
      </c>
      <c r="O80" t="n">
        <v>12870.03</v>
      </c>
      <c r="P80" t="n">
        <v>134.24</v>
      </c>
      <c r="Q80" t="n">
        <v>548.05</v>
      </c>
      <c r="R80" t="n">
        <v>58</v>
      </c>
      <c r="S80" t="n">
        <v>42.22</v>
      </c>
      <c r="T80" t="n">
        <v>7522.27</v>
      </c>
      <c r="U80" t="n">
        <v>0.73</v>
      </c>
      <c r="V80" t="n">
        <v>0.85</v>
      </c>
      <c r="W80" t="n">
        <v>9.220000000000001</v>
      </c>
      <c r="X80" t="n">
        <v>0.48</v>
      </c>
      <c r="Y80" t="n">
        <v>4</v>
      </c>
      <c r="Z80" t="n">
        <v>10</v>
      </c>
    </row>
    <row r="81">
      <c r="A81" t="n">
        <v>4</v>
      </c>
      <c r="B81" t="n">
        <v>45</v>
      </c>
      <c r="C81" t="inlineStr">
        <is>
          <t xml:space="preserve">CONCLUIDO	</t>
        </is>
      </c>
      <c r="D81" t="n">
        <v>5.4845</v>
      </c>
      <c r="E81" t="n">
        <v>18.23</v>
      </c>
      <c r="F81" t="n">
        <v>15.83</v>
      </c>
      <c r="G81" t="n">
        <v>47.5</v>
      </c>
      <c r="H81" t="n">
        <v>0.85</v>
      </c>
      <c r="I81" t="n">
        <v>20</v>
      </c>
      <c r="J81" t="n">
        <v>103.71</v>
      </c>
      <c r="K81" t="n">
        <v>39.72</v>
      </c>
      <c r="L81" t="n">
        <v>5</v>
      </c>
      <c r="M81" t="n">
        <v>18</v>
      </c>
      <c r="N81" t="n">
        <v>14</v>
      </c>
      <c r="O81" t="n">
        <v>13024.91</v>
      </c>
      <c r="P81" t="n">
        <v>129.3</v>
      </c>
      <c r="Q81" t="n">
        <v>547.85</v>
      </c>
      <c r="R81" t="n">
        <v>54.83</v>
      </c>
      <c r="S81" t="n">
        <v>42.22</v>
      </c>
      <c r="T81" t="n">
        <v>5959.96</v>
      </c>
      <c r="U81" t="n">
        <v>0.77</v>
      </c>
      <c r="V81" t="n">
        <v>0.86</v>
      </c>
      <c r="W81" t="n">
        <v>9.210000000000001</v>
      </c>
      <c r="X81" t="n">
        <v>0.37</v>
      </c>
      <c r="Y81" t="n">
        <v>4</v>
      </c>
      <c r="Z81" t="n">
        <v>10</v>
      </c>
    </row>
    <row r="82">
      <c r="A82" t="n">
        <v>5</v>
      </c>
      <c r="B82" t="n">
        <v>45</v>
      </c>
      <c r="C82" t="inlineStr">
        <is>
          <t xml:space="preserve">CONCLUIDO	</t>
        </is>
      </c>
      <c r="D82" t="n">
        <v>5.5323</v>
      </c>
      <c r="E82" t="n">
        <v>18.08</v>
      </c>
      <c r="F82" t="n">
        <v>15.76</v>
      </c>
      <c r="G82" t="n">
        <v>59.09</v>
      </c>
      <c r="H82" t="n">
        <v>1.01</v>
      </c>
      <c r="I82" t="n">
        <v>16</v>
      </c>
      <c r="J82" t="n">
        <v>104.97</v>
      </c>
      <c r="K82" t="n">
        <v>39.72</v>
      </c>
      <c r="L82" t="n">
        <v>6</v>
      </c>
      <c r="M82" t="n">
        <v>14</v>
      </c>
      <c r="N82" t="n">
        <v>14.25</v>
      </c>
      <c r="O82" t="n">
        <v>13180.19</v>
      </c>
      <c r="P82" t="n">
        <v>124.33</v>
      </c>
      <c r="Q82" t="n">
        <v>547.9400000000001</v>
      </c>
      <c r="R82" t="n">
        <v>52.4</v>
      </c>
      <c r="S82" t="n">
        <v>42.22</v>
      </c>
      <c r="T82" t="n">
        <v>4764.98</v>
      </c>
      <c r="U82" t="n">
        <v>0.8100000000000001</v>
      </c>
      <c r="V82" t="n">
        <v>0.86</v>
      </c>
      <c r="W82" t="n">
        <v>9.210000000000001</v>
      </c>
      <c r="X82" t="n">
        <v>0.3</v>
      </c>
      <c r="Y82" t="n">
        <v>4</v>
      </c>
      <c r="Z82" t="n">
        <v>10</v>
      </c>
    </row>
    <row r="83">
      <c r="A83" t="n">
        <v>6</v>
      </c>
      <c r="B83" t="n">
        <v>45</v>
      </c>
      <c r="C83" t="inlineStr">
        <is>
          <t xml:space="preserve">CONCLUIDO	</t>
        </is>
      </c>
      <c r="D83" t="n">
        <v>5.5573</v>
      </c>
      <c r="E83" t="n">
        <v>17.99</v>
      </c>
      <c r="F83" t="n">
        <v>15.72</v>
      </c>
      <c r="G83" t="n">
        <v>67.37</v>
      </c>
      <c r="H83" t="n">
        <v>1.16</v>
      </c>
      <c r="I83" t="n">
        <v>14</v>
      </c>
      <c r="J83" t="n">
        <v>106.23</v>
      </c>
      <c r="K83" t="n">
        <v>39.72</v>
      </c>
      <c r="L83" t="n">
        <v>7</v>
      </c>
      <c r="M83" t="n">
        <v>4</v>
      </c>
      <c r="N83" t="n">
        <v>14.52</v>
      </c>
      <c r="O83" t="n">
        <v>13335.87</v>
      </c>
      <c r="P83" t="n">
        <v>120.12</v>
      </c>
      <c r="Q83" t="n">
        <v>547.84</v>
      </c>
      <c r="R83" t="n">
        <v>50.89</v>
      </c>
      <c r="S83" t="n">
        <v>42.22</v>
      </c>
      <c r="T83" t="n">
        <v>4020.58</v>
      </c>
      <c r="U83" t="n">
        <v>0.83</v>
      </c>
      <c r="V83" t="n">
        <v>0.86</v>
      </c>
      <c r="W83" t="n">
        <v>9.210000000000001</v>
      </c>
      <c r="X83" t="n">
        <v>0.26</v>
      </c>
      <c r="Y83" t="n">
        <v>4</v>
      </c>
      <c r="Z83" t="n">
        <v>10</v>
      </c>
    </row>
    <row r="84">
      <c r="A84" t="n">
        <v>7</v>
      </c>
      <c r="B84" t="n">
        <v>45</v>
      </c>
      <c r="C84" t="inlineStr">
        <is>
          <t xml:space="preserve">CONCLUIDO	</t>
        </is>
      </c>
      <c r="D84" t="n">
        <v>5.5564</v>
      </c>
      <c r="E84" t="n">
        <v>18</v>
      </c>
      <c r="F84" t="n">
        <v>15.72</v>
      </c>
      <c r="G84" t="n">
        <v>67.38</v>
      </c>
      <c r="H84" t="n">
        <v>1.31</v>
      </c>
      <c r="I84" t="n">
        <v>14</v>
      </c>
      <c r="J84" t="n">
        <v>107.5</v>
      </c>
      <c r="K84" t="n">
        <v>39.72</v>
      </c>
      <c r="L84" t="n">
        <v>8</v>
      </c>
      <c r="M84" t="n">
        <v>0</v>
      </c>
      <c r="N84" t="n">
        <v>14.78</v>
      </c>
      <c r="O84" t="n">
        <v>13491.96</v>
      </c>
      <c r="P84" t="n">
        <v>120.75</v>
      </c>
      <c r="Q84" t="n">
        <v>547.96</v>
      </c>
      <c r="R84" t="n">
        <v>50.73</v>
      </c>
      <c r="S84" t="n">
        <v>42.22</v>
      </c>
      <c r="T84" t="n">
        <v>3938.6</v>
      </c>
      <c r="U84" t="n">
        <v>0.83</v>
      </c>
      <c r="V84" t="n">
        <v>0.86</v>
      </c>
      <c r="W84" t="n">
        <v>9.220000000000001</v>
      </c>
      <c r="X84" t="n">
        <v>0.26</v>
      </c>
      <c r="Y84" t="n">
        <v>4</v>
      </c>
      <c r="Z84" t="n">
        <v>10</v>
      </c>
    </row>
    <row r="85">
      <c r="A85" t="n">
        <v>0</v>
      </c>
      <c r="B85" t="n">
        <v>60</v>
      </c>
      <c r="C85" t="inlineStr">
        <is>
          <t xml:space="preserve">CONCLUIDO	</t>
        </is>
      </c>
      <c r="D85" t="n">
        <v>4.1423</v>
      </c>
      <c r="E85" t="n">
        <v>24.14</v>
      </c>
      <c r="F85" t="n">
        <v>18.38</v>
      </c>
      <c r="G85" t="n">
        <v>7.77</v>
      </c>
      <c r="H85" t="n">
        <v>0.14</v>
      </c>
      <c r="I85" t="n">
        <v>142</v>
      </c>
      <c r="J85" t="n">
        <v>124.63</v>
      </c>
      <c r="K85" t="n">
        <v>45</v>
      </c>
      <c r="L85" t="n">
        <v>1</v>
      </c>
      <c r="M85" t="n">
        <v>140</v>
      </c>
      <c r="N85" t="n">
        <v>18.64</v>
      </c>
      <c r="O85" t="n">
        <v>15605.44</v>
      </c>
      <c r="P85" t="n">
        <v>196.42</v>
      </c>
      <c r="Q85" t="n">
        <v>549.98</v>
      </c>
      <c r="R85" t="n">
        <v>132.71</v>
      </c>
      <c r="S85" t="n">
        <v>42.22</v>
      </c>
      <c r="T85" t="n">
        <v>44288.25</v>
      </c>
      <c r="U85" t="n">
        <v>0.32</v>
      </c>
      <c r="V85" t="n">
        <v>0.74</v>
      </c>
      <c r="W85" t="n">
        <v>9.43</v>
      </c>
      <c r="X85" t="n">
        <v>2.89</v>
      </c>
      <c r="Y85" t="n">
        <v>4</v>
      </c>
      <c r="Z85" t="n">
        <v>10</v>
      </c>
    </row>
    <row r="86">
      <c r="A86" t="n">
        <v>1</v>
      </c>
      <c r="B86" t="n">
        <v>60</v>
      </c>
      <c r="C86" t="inlineStr">
        <is>
          <t xml:space="preserve">CONCLUIDO	</t>
        </is>
      </c>
      <c r="D86" t="n">
        <v>4.8626</v>
      </c>
      <c r="E86" t="n">
        <v>20.57</v>
      </c>
      <c r="F86" t="n">
        <v>16.77</v>
      </c>
      <c r="G86" t="n">
        <v>15.48</v>
      </c>
      <c r="H86" t="n">
        <v>0.28</v>
      </c>
      <c r="I86" t="n">
        <v>65</v>
      </c>
      <c r="J86" t="n">
        <v>125.95</v>
      </c>
      <c r="K86" t="n">
        <v>45</v>
      </c>
      <c r="L86" t="n">
        <v>2</v>
      </c>
      <c r="M86" t="n">
        <v>63</v>
      </c>
      <c r="N86" t="n">
        <v>18.95</v>
      </c>
      <c r="O86" t="n">
        <v>15767.7</v>
      </c>
      <c r="P86" t="n">
        <v>176.78</v>
      </c>
      <c r="Q86" t="n">
        <v>549.01</v>
      </c>
      <c r="R86" t="n">
        <v>83.16</v>
      </c>
      <c r="S86" t="n">
        <v>42.22</v>
      </c>
      <c r="T86" t="n">
        <v>19900.8</v>
      </c>
      <c r="U86" t="n">
        <v>0.51</v>
      </c>
      <c r="V86" t="n">
        <v>0.8100000000000001</v>
      </c>
      <c r="W86" t="n">
        <v>9.300000000000001</v>
      </c>
      <c r="X86" t="n">
        <v>1.3</v>
      </c>
      <c r="Y86" t="n">
        <v>4</v>
      </c>
      <c r="Z86" t="n">
        <v>10</v>
      </c>
    </row>
    <row r="87">
      <c r="A87" t="n">
        <v>2</v>
      </c>
      <c r="B87" t="n">
        <v>60</v>
      </c>
      <c r="C87" t="inlineStr">
        <is>
          <t xml:space="preserve">CONCLUIDO	</t>
        </is>
      </c>
      <c r="D87" t="n">
        <v>5.1263</v>
      </c>
      <c r="E87" t="n">
        <v>19.51</v>
      </c>
      <c r="F87" t="n">
        <v>16.3</v>
      </c>
      <c r="G87" t="n">
        <v>23.29</v>
      </c>
      <c r="H87" t="n">
        <v>0.42</v>
      </c>
      <c r="I87" t="n">
        <v>42</v>
      </c>
      <c r="J87" t="n">
        <v>127.27</v>
      </c>
      <c r="K87" t="n">
        <v>45</v>
      </c>
      <c r="L87" t="n">
        <v>3</v>
      </c>
      <c r="M87" t="n">
        <v>40</v>
      </c>
      <c r="N87" t="n">
        <v>19.27</v>
      </c>
      <c r="O87" t="n">
        <v>15930.42</v>
      </c>
      <c r="P87" t="n">
        <v>169</v>
      </c>
      <c r="Q87" t="n">
        <v>548.28</v>
      </c>
      <c r="R87" t="n">
        <v>68.89</v>
      </c>
      <c r="S87" t="n">
        <v>42.22</v>
      </c>
      <c r="T87" t="n">
        <v>12882.07</v>
      </c>
      <c r="U87" t="n">
        <v>0.61</v>
      </c>
      <c r="V87" t="n">
        <v>0.83</v>
      </c>
      <c r="W87" t="n">
        <v>9.25</v>
      </c>
      <c r="X87" t="n">
        <v>0.83</v>
      </c>
      <c r="Y87" t="n">
        <v>4</v>
      </c>
      <c r="Z87" t="n">
        <v>10</v>
      </c>
    </row>
    <row r="88">
      <c r="A88" t="n">
        <v>3</v>
      </c>
      <c r="B88" t="n">
        <v>60</v>
      </c>
      <c r="C88" t="inlineStr">
        <is>
          <t xml:space="preserve">CONCLUIDO	</t>
        </is>
      </c>
      <c r="D88" t="n">
        <v>5.2629</v>
      </c>
      <c r="E88" t="n">
        <v>19</v>
      </c>
      <c r="F88" t="n">
        <v>16.08</v>
      </c>
      <c r="G88" t="n">
        <v>31.12</v>
      </c>
      <c r="H88" t="n">
        <v>0.55</v>
      </c>
      <c r="I88" t="n">
        <v>31</v>
      </c>
      <c r="J88" t="n">
        <v>128.59</v>
      </c>
      <c r="K88" t="n">
        <v>45</v>
      </c>
      <c r="L88" t="n">
        <v>4</v>
      </c>
      <c r="M88" t="n">
        <v>29</v>
      </c>
      <c r="N88" t="n">
        <v>19.59</v>
      </c>
      <c r="O88" t="n">
        <v>16093.6</v>
      </c>
      <c r="P88" t="n">
        <v>163.77</v>
      </c>
      <c r="Q88" t="n">
        <v>548.03</v>
      </c>
      <c r="R88" t="n">
        <v>62.37</v>
      </c>
      <c r="S88" t="n">
        <v>42.22</v>
      </c>
      <c r="T88" t="n">
        <v>9673.559999999999</v>
      </c>
      <c r="U88" t="n">
        <v>0.68</v>
      </c>
      <c r="V88" t="n">
        <v>0.84</v>
      </c>
      <c r="W88" t="n">
        <v>9.23</v>
      </c>
      <c r="X88" t="n">
        <v>0.61</v>
      </c>
      <c r="Y88" t="n">
        <v>4</v>
      </c>
      <c r="Z88" t="n">
        <v>10</v>
      </c>
    </row>
    <row r="89">
      <c r="A89" t="n">
        <v>4</v>
      </c>
      <c r="B89" t="n">
        <v>60</v>
      </c>
      <c r="C89" t="inlineStr">
        <is>
          <t xml:space="preserve">CONCLUIDO	</t>
        </is>
      </c>
      <c r="D89" t="n">
        <v>5.3601</v>
      </c>
      <c r="E89" t="n">
        <v>18.66</v>
      </c>
      <c r="F89" t="n">
        <v>15.91</v>
      </c>
      <c r="G89" t="n">
        <v>39.78</v>
      </c>
      <c r="H89" t="n">
        <v>0.68</v>
      </c>
      <c r="I89" t="n">
        <v>24</v>
      </c>
      <c r="J89" t="n">
        <v>129.92</v>
      </c>
      <c r="K89" t="n">
        <v>45</v>
      </c>
      <c r="L89" t="n">
        <v>5</v>
      </c>
      <c r="M89" t="n">
        <v>22</v>
      </c>
      <c r="N89" t="n">
        <v>19.92</v>
      </c>
      <c r="O89" t="n">
        <v>16257.24</v>
      </c>
      <c r="P89" t="n">
        <v>159.22</v>
      </c>
      <c r="Q89" t="n">
        <v>548.23</v>
      </c>
      <c r="R89" t="n">
        <v>57.08</v>
      </c>
      <c r="S89" t="n">
        <v>42.22</v>
      </c>
      <c r="T89" t="n">
        <v>7063.72</v>
      </c>
      <c r="U89" t="n">
        <v>0.74</v>
      </c>
      <c r="V89" t="n">
        <v>0.85</v>
      </c>
      <c r="W89" t="n">
        <v>9.220000000000001</v>
      </c>
      <c r="X89" t="n">
        <v>0.45</v>
      </c>
      <c r="Y89" t="n">
        <v>4</v>
      </c>
      <c r="Z89" t="n">
        <v>10</v>
      </c>
    </row>
    <row r="90">
      <c r="A90" t="n">
        <v>5</v>
      </c>
      <c r="B90" t="n">
        <v>60</v>
      </c>
      <c r="C90" t="inlineStr">
        <is>
          <t xml:space="preserve">CONCLUIDO	</t>
        </is>
      </c>
      <c r="D90" t="n">
        <v>5.4077</v>
      </c>
      <c r="E90" t="n">
        <v>18.49</v>
      </c>
      <c r="F90" t="n">
        <v>15.85</v>
      </c>
      <c r="G90" t="n">
        <v>47.55</v>
      </c>
      <c r="H90" t="n">
        <v>0.8100000000000001</v>
      </c>
      <c r="I90" t="n">
        <v>20</v>
      </c>
      <c r="J90" t="n">
        <v>131.25</v>
      </c>
      <c r="K90" t="n">
        <v>45</v>
      </c>
      <c r="L90" t="n">
        <v>6</v>
      </c>
      <c r="M90" t="n">
        <v>18</v>
      </c>
      <c r="N90" t="n">
        <v>20.25</v>
      </c>
      <c r="O90" t="n">
        <v>16421.36</v>
      </c>
      <c r="P90" t="n">
        <v>155.61</v>
      </c>
      <c r="Q90" t="n">
        <v>548.1</v>
      </c>
      <c r="R90" t="n">
        <v>55.14</v>
      </c>
      <c r="S90" t="n">
        <v>42.22</v>
      </c>
      <c r="T90" t="n">
        <v>6116.04</v>
      </c>
      <c r="U90" t="n">
        <v>0.77</v>
      </c>
      <c r="V90" t="n">
        <v>0.85</v>
      </c>
      <c r="W90" t="n">
        <v>9.210000000000001</v>
      </c>
      <c r="X90" t="n">
        <v>0.39</v>
      </c>
      <c r="Y90" t="n">
        <v>4</v>
      </c>
      <c r="Z90" t="n">
        <v>10</v>
      </c>
    </row>
    <row r="91">
      <c r="A91" t="n">
        <v>6</v>
      </c>
      <c r="B91" t="n">
        <v>60</v>
      </c>
      <c r="C91" t="inlineStr">
        <is>
          <t xml:space="preserve">CONCLUIDO	</t>
        </is>
      </c>
      <c r="D91" t="n">
        <v>5.449</v>
      </c>
      <c r="E91" t="n">
        <v>18.35</v>
      </c>
      <c r="F91" t="n">
        <v>15.79</v>
      </c>
      <c r="G91" t="n">
        <v>55.71</v>
      </c>
      <c r="H91" t="n">
        <v>0.93</v>
      </c>
      <c r="I91" t="n">
        <v>17</v>
      </c>
      <c r="J91" t="n">
        <v>132.58</v>
      </c>
      <c r="K91" t="n">
        <v>45</v>
      </c>
      <c r="L91" t="n">
        <v>7</v>
      </c>
      <c r="M91" t="n">
        <v>15</v>
      </c>
      <c r="N91" t="n">
        <v>20.59</v>
      </c>
      <c r="O91" t="n">
        <v>16585.95</v>
      </c>
      <c r="P91" t="n">
        <v>151.83</v>
      </c>
      <c r="Q91" t="n">
        <v>547.89</v>
      </c>
      <c r="R91" t="n">
        <v>53.4</v>
      </c>
      <c r="S91" t="n">
        <v>42.22</v>
      </c>
      <c r="T91" t="n">
        <v>5259.3</v>
      </c>
      <c r="U91" t="n">
        <v>0.79</v>
      </c>
      <c r="V91" t="n">
        <v>0.86</v>
      </c>
      <c r="W91" t="n">
        <v>9.199999999999999</v>
      </c>
      <c r="X91" t="n">
        <v>0.32</v>
      </c>
      <c r="Y91" t="n">
        <v>4</v>
      </c>
      <c r="Z91" t="n">
        <v>10</v>
      </c>
    </row>
    <row r="92">
      <c r="A92" t="n">
        <v>7</v>
      </c>
      <c r="B92" t="n">
        <v>60</v>
      </c>
      <c r="C92" t="inlineStr">
        <is>
          <t xml:space="preserve">CONCLUIDO	</t>
        </is>
      </c>
      <c r="D92" t="n">
        <v>5.4767</v>
      </c>
      <c r="E92" t="n">
        <v>18.26</v>
      </c>
      <c r="F92" t="n">
        <v>15.74</v>
      </c>
      <c r="G92" t="n">
        <v>62.97</v>
      </c>
      <c r="H92" t="n">
        <v>1.06</v>
      </c>
      <c r="I92" t="n">
        <v>15</v>
      </c>
      <c r="J92" t="n">
        <v>133.92</v>
      </c>
      <c r="K92" t="n">
        <v>45</v>
      </c>
      <c r="L92" t="n">
        <v>8</v>
      </c>
      <c r="M92" t="n">
        <v>13</v>
      </c>
      <c r="N92" t="n">
        <v>20.93</v>
      </c>
      <c r="O92" t="n">
        <v>16751.02</v>
      </c>
      <c r="P92" t="n">
        <v>148.22</v>
      </c>
      <c r="Q92" t="n">
        <v>547.9299999999999</v>
      </c>
      <c r="R92" t="n">
        <v>51.72</v>
      </c>
      <c r="S92" t="n">
        <v>42.22</v>
      </c>
      <c r="T92" t="n">
        <v>4428.13</v>
      </c>
      <c r="U92" t="n">
        <v>0.82</v>
      </c>
      <c r="V92" t="n">
        <v>0.86</v>
      </c>
      <c r="W92" t="n">
        <v>9.210000000000001</v>
      </c>
      <c r="X92" t="n">
        <v>0.28</v>
      </c>
      <c r="Y92" t="n">
        <v>4</v>
      </c>
      <c r="Z92" t="n">
        <v>10</v>
      </c>
    </row>
    <row r="93">
      <c r="A93" t="n">
        <v>8</v>
      </c>
      <c r="B93" t="n">
        <v>60</v>
      </c>
      <c r="C93" t="inlineStr">
        <is>
          <t xml:space="preserve">CONCLUIDO	</t>
        </is>
      </c>
      <c r="D93" t="n">
        <v>5.5054</v>
      </c>
      <c r="E93" t="n">
        <v>18.16</v>
      </c>
      <c r="F93" t="n">
        <v>15.7</v>
      </c>
      <c r="G93" t="n">
        <v>72.45999999999999</v>
      </c>
      <c r="H93" t="n">
        <v>1.18</v>
      </c>
      <c r="I93" t="n">
        <v>13</v>
      </c>
      <c r="J93" t="n">
        <v>135.27</v>
      </c>
      <c r="K93" t="n">
        <v>45</v>
      </c>
      <c r="L93" t="n">
        <v>9</v>
      </c>
      <c r="M93" t="n">
        <v>11</v>
      </c>
      <c r="N93" t="n">
        <v>21.27</v>
      </c>
      <c r="O93" t="n">
        <v>16916.71</v>
      </c>
      <c r="P93" t="n">
        <v>144.65</v>
      </c>
      <c r="Q93" t="n">
        <v>547.8200000000001</v>
      </c>
      <c r="R93" t="n">
        <v>50.53</v>
      </c>
      <c r="S93" t="n">
        <v>42.22</v>
      </c>
      <c r="T93" t="n">
        <v>3842.96</v>
      </c>
      <c r="U93" t="n">
        <v>0.84</v>
      </c>
      <c r="V93" t="n">
        <v>0.86</v>
      </c>
      <c r="W93" t="n">
        <v>9.199999999999999</v>
      </c>
      <c r="X93" t="n">
        <v>0.24</v>
      </c>
      <c r="Y93" t="n">
        <v>4</v>
      </c>
      <c r="Z93" t="n">
        <v>10</v>
      </c>
    </row>
    <row r="94">
      <c r="A94" t="n">
        <v>9</v>
      </c>
      <c r="B94" t="n">
        <v>60</v>
      </c>
      <c r="C94" t="inlineStr">
        <is>
          <t xml:space="preserve">CONCLUIDO	</t>
        </is>
      </c>
      <c r="D94" t="n">
        <v>5.5161</v>
      </c>
      <c r="E94" t="n">
        <v>18.13</v>
      </c>
      <c r="F94" t="n">
        <v>15.69</v>
      </c>
      <c r="G94" t="n">
        <v>78.45</v>
      </c>
      <c r="H94" t="n">
        <v>1.29</v>
      </c>
      <c r="I94" t="n">
        <v>12</v>
      </c>
      <c r="J94" t="n">
        <v>136.61</v>
      </c>
      <c r="K94" t="n">
        <v>45</v>
      </c>
      <c r="L94" t="n">
        <v>10</v>
      </c>
      <c r="M94" t="n">
        <v>10</v>
      </c>
      <c r="N94" t="n">
        <v>21.61</v>
      </c>
      <c r="O94" t="n">
        <v>17082.76</v>
      </c>
      <c r="P94" t="n">
        <v>140.21</v>
      </c>
      <c r="Q94" t="n">
        <v>547.74</v>
      </c>
      <c r="R94" t="n">
        <v>50.26</v>
      </c>
      <c r="S94" t="n">
        <v>42.22</v>
      </c>
      <c r="T94" t="n">
        <v>3715.74</v>
      </c>
      <c r="U94" t="n">
        <v>0.84</v>
      </c>
      <c r="V94" t="n">
        <v>0.86</v>
      </c>
      <c r="W94" t="n">
        <v>9.199999999999999</v>
      </c>
      <c r="X94" t="n">
        <v>0.23</v>
      </c>
      <c r="Y94" t="n">
        <v>4</v>
      </c>
      <c r="Z94" t="n">
        <v>10</v>
      </c>
    </row>
    <row r="95">
      <c r="A95" t="n">
        <v>10</v>
      </c>
      <c r="B95" t="n">
        <v>60</v>
      </c>
      <c r="C95" t="inlineStr">
        <is>
          <t xml:space="preserve">CONCLUIDO	</t>
        </is>
      </c>
      <c r="D95" t="n">
        <v>5.5282</v>
      </c>
      <c r="E95" t="n">
        <v>18.09</v>
      </c>
      <c r="F95" t="n">
        <v>15.68</v>
      </c>
      <c r="G95" t="n">
        <v>85.5</v>
      </c>
      <c r="H95" t="n">
        <v>1.41</v>
      </c>
      <c r="I95" t="n">
        <v>11</v>
      </c>
      <c r="J95" t="n">
        <v>137.96</v>
      </c>
      <c r="K95" t="n">
        <v>45</v>
      </c>
      <c r="L95" t="n">
        <v>11</v>
      </c>
      <c r="M95" t="n">
        <v>2</v>
      </c>
      <c r="N95" t="n">
        <v>21.96</v>
      </c>
      <c r="O95" t="n">
        <v>17249.3</v>
      </c>
      <c r="P95" t="n">
        <v>138.37</v>
      </c>
      <c r="Q95" t="n">
        <v>547.88</v>
      </c>
      <c r="R95" t="n">
        <v>49.47</v>
      </c>
      <c r="S95" t="n">
        <v>42.22</v>
      </c>
      <c r="T95" t="n">
        <v>3326.46</v>
      </c>
      <c r="U95" t="n">
        <v>0.85</v>
      </c>
      <c r="V95" t="n">
        <v>0.86</v>
      </c>
      <c r="W95" t="n">
        <v>9.210000000000001</v>
      </c>
      <c r="X95" t="n">
        <v>0.22</v>
      </c>
      <c r="Y95" t="n">
        <v>4</v>
      </c>
      <c r="Z95" t="n">
        <v>10</v>
      </c>
    </row>
    <row r="96">
      <c r="A96" t="n">
        <v>11</v>
      </c>
      <c r="B96" t="n">
        <v>60</v>
      </c>
      <c r="C96" t="inlineStr">
        <is>
          <t xml:space="preserve">CONCLUIDO	</t>
        </is>
      </c>
      <c r="D96" t="n">
        <v>5.5315</v>
      </c>
      <c r="E96" t="n">
        <v>18.08</v>
      </c>
      <c r="F96" t="n">
        <v>15.66</v>
      </c>
      <c r="G96" t="n">
        <v>85.45</v>
      </c>
      <c r="H96" t="n">
        <v>1.52</v>
      </c>
      <c r="I96" t="n">
        <v>11</v>
      </c>
      <c r="J96" t="n">
        <v>139.32</v>
      </c>
      <c r="K96" t="n">
        <v>45</v>
      </c>
      <c r="L96" t="n">
        <v>12</v>
      </c>
      <c r="M96" t="n">
        <v>0</v>
      </c>
      <c r="N96" t="n">
        <v>22.32</v>
      </c>
      <c r="O96" t="n">
        <v>17416.34</v>
      </c>
      <c r="P96" t="n">
        <v>139.2</v>
      </c>
      <c r="Q96" t="n">
        <v>547.87</v>
      </c>
      <c r="R96" t="n">
        <v>49.06</v>
      </c>
      <c r="S96" t="n">
        <v>42.22</v>
      </c>
      <c r="T96" t="n">
        <v>3119.38</v>
      </c>
      <c r="U96" t="n">
        <v>0.86</v>
      </c>
      <c r="V96" t="n">
        <v>0.86</v>
      </c>
      <c r="W96" t="n">
        <v>9.210000000000001</v>
      </c>
      <c r="X96" t="n">
        <v>0.21</v>
      </c>
      <c r="Y96" t="n">
        <v>4</v>
      </c>
      <c r="Z96" t="n">
        <v>10</v>
      </c>
    </row>
    <row r="97">
      <c r="A97" t="n">
        <v>0</v>
      </c>
      <c r="B97" t="n">
        <v>80</v>
      </c>
      <c r="C97" t="inlineStr">
        <is>
          <t xml:space="preserve">CONCLUIDO	</t>
        </is>
      </c>
      <c r="D97" t="n">
        <v>3.7304</v>
      </c>
      <c r="E97" t="n">
        <v>26.81</v>
      </c>
      <c r="F97" t="n">
        <v>18.97</v>
      </c>
      <c r="G97" t="n">
        <v>6.66</v>
      </c>
      <c r="H97" t="n">
        <v>0.11</v>
      </c>
      <c r="I97" t="n">
        <v>171</v>
      </c>
      <c r="J97" t="n">
        <v>159.12</v>
      </c>
      <c r="K97" t="n">
        <v>50.28</v>
      </c>
      <c r="L97" t="n">
        <v>1</v>
      </c>
      <c r="M97" t="n">
        <v>169</v>
      </c>
      <c r="N97" t="n">
        <v>27.84</v>
      </c>
      <c r="O97" t="n">
        <v>19859.16</v>
      </c>
      <c r="P97" t="n">
        <v>237.96</v>
      </c>
      <c r="Q97" t="n">
        <v>550.61</v>
      </c>
      <c r="R97" t="n">
        <v>151.26</v>
      </c>
      <c r="S97" t="n">
        <v>42.22</v>
      </c>
      <c r="T97" t="n">
        <v>53419.58</v>
      </c>
      <c r="U97" t="n">
        <v>0.28</v>
      </c>
      <c r="V97" t="n">
        <v>0.72</v>
      </c>
      <c r="W97" t="n">
        <v>9.460000000000001</v>
      </c>
      <c r="X97" t="n">
        <v>3.47</v>
      </c>
      <c r="Y97" t="n">
        <v>4</v>
      </c>
      <c r="Z97" t="n">
        <v>10</v>
      </c>
    </row>
    <row r="98">
      <c r="A98" t="n">
        <v>1</v>
      </c>
      <c r="B98" t="n">
        <v>80</v>
      </c>
      <c r="C98" t="inlineStr">
        <is>
          <t xml:space="preserve">CONCLUIDO	</t>
        </is>
      </c>
      <c r="D98" t="n">
        <v>4.5855</v>
      </c>
      <c r="E98" t="n">
        <v>21.81</v>
      </c>
      <c r="F98" t="n">
        <v>17</v>
      </c>
      <c r="G98" t="n">
        <v>13.25</v>
      </c>
      <c r="H98" t="n">
        <v>0.22</v>
      </c>
      <c r="I98" t="n">
        <v>77</v>
      </c>
      <c r="J98" t="n">
        <v>160.54</v>
      </c>
      <c r="K98" t="n">
        <v>50.28</v>
      </c>
      <c r="L98" t="n">
        <v>2</v>
      </c>
      <c r="M98" t="n">
        <v>75</v>
      </c>
      <c r="N98" t="n">
        <v>28.26</v>
      </c>
      <c r="O98" t="n">
        <v>20034.4</v>
      </c>
      <c r="P98" t="n">
        <v>211.66</v>
      </c>
      <c r="Q98" t="n">
        <v>549</v>
      </c>
      <c r="R98" t="n">
        <v>90.84999999999999</v>
      </c>
      <c r="S98" t="n">
        <v>42.22</v>
      </c>
      <c r="T98" t="n">
        <v>23686.52</v>
      </c>
      <c r="U98" t="n">
        <v>0.46</v>
      </c>
      <c r="V98" t="n">
        <v>0.8</v>
      </c>
      <c r="W98" t="n">
        <v>9.300000000000001</v>
      </c>
      <c r="X98" t="n">
        <v>1.53</v>
      </c>
      <c r="Y98" t="n">
        <v>4</v>
      </c>
      <c r="Z98" t="n">
        <v>10</v>
      </c>
    </row>
    <row r="99">
      <c r="A99" t="n">
        <v>2</v>
      </c>
      <c r="B99" t="n">
        <v>80</v>
      </c>
      <c r="C99" t="inlineStr">
        <is>
          <t xml:space="preserve">CONCLUIDO	</t>
        </is>
      </c>
      <c r="D99" t="n">
        <v>4.9009</v>
      </c>
      <c r="E99" t="n">
        <v>20.4</v>
      </c>
      <c r="F99" t="n">
        <v>16.47</v>
      </c>
      <c r="G99" t="n">
        <v>19.76</v>
      </c>
      <c r="H99" t="n">
        <v>0.33</v>
      </c>
      <c r="I99" t="n">
        <v>50</v>
      </c>
      <c r="J99" t="n">
        <v>161.97</v>
      </c>
      <c r="K99" t="n">
        <v>50.28</v>
      </c>
      <c r="L99" t="n">
        <v>3</v>
      </c>
      <c r="M99" t="n">
        <v>48</v>
      </c>
      <c r="N99" t="n">
        <v>28.69</v>
      </c>
      <c r="O99" t="n">
        <v>20210.21</v>
      </c>
      <c r="P99" t="n">
        <v>203.05</v>
      </c>
      <c r="Q99" t="n">
        <v>548.3</v>
      </c>
      <c r="R99" t="n">
        <v>74.26000000000001</v>
      </c>
      <c r="S99" t="n">
        <v>42.22</v>
      </c>
      <c r="T99" t="n">
        <v>15524.43</v>
      </c>
      <c r="U99" t="n">
        <v>0.57</v>
      </c>
      <c r="V99" t="n">
        <v>0.82</v>
      </c>
      <c r="W99" t="n">
        <v>9.26</v>
      </c>
      <c r="X99" t="n">
        <v>1</v>
      </c>
      <c r="Y99" t="n">
        <v>4</v>
      </c>
      <c r="Z99" t="n">
        <v>10</v>
      </c>
    </row>
    <row r="100">
      <c r="A100" t="n">
        <v>3</v>
      </c>
      <c r="B100" t="n">
        <v>80</v>
      </c>
      <c r="C100" t="inlineStr">
        <is>
          <t xml:space="preserve">CONCLUIDO	</t>
        </is>
      </c>
      <c r="D100" t="n">
        <v>5.0733</v>
      </c>
      <c r="E100" t="n">
        <v>19.71</v>
      </c>
      <c r="F100" t="n">
        <v>16.19</v>
      </c>
      <c r="G100" t="n">
        <v>26.26</v>
      </c>
      <c r="H100" t="n">
        <v>0.43</v>
      </c>
      <c r="I100" t="n">
        <v>37</v>
      </c>
      <c r="J100" t="n">
        <v>163.4</v>
      </c>
      <c r="K100" t="n">
        <v>50.28</v>
      </c>
      <c r="L100" t="n">
        <v>4</v>
      </c>
      <c r="M100" t="n">
        <v>35</v>
      </c>
      <c r="N100" t="n">
        <v>29.12</v>
      </c>
      <c r="O100" t="n">
        <v>20386.62</v>
      </c>
      <c r="P100" t="n">
        <v>197.62</v>
      </c>
      <c r="Q100" t="n">
        <v>548.37</v>
      </c>
      <c r="R100" t="n">
        <v>65.63</v>
      </c>
      <c r="S100" t="n">
        <v>42.22</v>
      </c>
      <c r="T100" t="n">
        <v>11274.65</v>
      </c>
      <c r="U100" t="n">
        <v>0.64</v>
      </c>
      <c r="V100" t="n">
        <v>0.84</v>
      </c>
      <c r="W100" t="n">
        <v>9.24</v>
      </c>
      <c r="X100" t="n">
        <v>0.73</v>
      </c>
      <c r="Y100" t="n">
        <v>4</v>
      </c>
      <c r="Z100" t="n">
        <v>10</v>
      </c>
    </row>
    <row r="101">
      <c r="A101" t="n">
        <v>4</v>
      </c>
      <c r="B101" t="n">
        <v>80</v>
      </c>
      <c r="C101" t="inlineStr">
        <is>
          <t xml:space="preserve">CONCLUIDO	</t>
        </is>
      </c>
      <c r="D101" t="n">
        <v>5.1923</v>
      </c>
      <c r="E101" t="n">
        <v>19.26</v>
      </c>
      <c r="F101" t="n">
        <v>16</v>
      </c>
      <c r="G101" t="n">
        <v>33.1</v>
      </c>
      <c r="H101" t="n">
        <v>0.54</v>
      </c>
      <c r="I101" t="n">
        <v>29</v>
      </c>
      <c r="J101" t="n">
        <v>164.83</v>
      </c>
      <c r="K101" t="n">
        <v>50.28</v>
      </c>
      <c r="L101" t="n">
        <v>5</v>
      </c>
      <c r="M101" t="n">
        <v>27</v>
      </c>
      <c r="N101" t="n">
        <v>29.55</v>
      </c>
      <c r="O101" t="n">
        <v>20563.61</v>
      </c>
      <c r="P101" t="n">
        <v>193.27</v>
      </c>
      <c r="Q101" t="n">
        <v>548.15</v>
      </c>
      <c r="R101" t="n">
        <v>59.68</v>
      </c>
      <c r="S101" t="n">
        <v>42.22</v>
      </c>
      <c r="T101" t="n">
        <v>8339.200000000001</v>
      </c>
      <c r="U101" t="n">
        <v>0.71</v>
      </c>
      <c r="V101" t="n">
        <v>0.85</v>
      </c>
      <c r="W101" t="n">
        <v>9.23</v>
      </c>
      <c r="X101" t="n">
        <v>0.54</v>
      </c>
      <c r="Y101" t="n">
        <v>4</v>
      </c>
      <c r="Z101" t="n">
        <v>10</v>
      </c>
    </row>
    <row r="102">
      <c r="A102" t="n">
        <v>5</v>
      </c>
      <c r="B102" t="n">
        <v>80</v>
      </c>
      <c r="C102" t="inlineStr">
        <is>
          <t xml:space="preserve">CONCLUIDO	</t>
        </is>
      </c>
      <c r="D102" t="n">
        <v>5.2588</v>
      </c>
      <c r="E102" t="n">
        <v>19.02</v>
      </c>
      <c r="F102" t="n">
        <v>15.92</v>
      </c>
      <c r="G102" t="n">
        <v>39.8</v>
      </c>
      <c r="H102" t="n">
        <v>0.64</v>
      </c>
      <c r="I102" t="n">
        <v>24</v>
      </c>
      <c r="J102" t="n">
        <v>166.27</v>
      </c>
      <c r="K102" t="n">
        <v>50.28</v>
      </c>
      <c r="L102" t="n">
        <v>6</v>
      </c>
      <c r="M102" t="n">
        <v>22</v>
      </c>
      <c r="N102" t="n">
        <v>29.99</v>
      </c>
      <c r="O102" t="n">
        <v>20741.2</v>
      </c>
      <c r="P102" t="n">
        <v>190.04</v>
      </c>
      <c r="Q102" t="n">
        <v>547.9400000000001</v>
      </c>
      <c r="R102" t="n">
        <v>57.44</v>
      </c>
      <c r="S102" t="n">
        <v>42.22</v>
      </c>
      <c r="T102" t="n">
        <v>7245.24</v>
      </c>
      <c r="U102" t="n">
        <v>0.73</v>
      </c>
      <c r="V102" t="n">
        <v>0.85</v>
      </c>
      <c r="W102" t="n">
        <v>9.210000000000001</v>
      </c>
      <c r="X102" t="n">
        <v>0.46</v>
      </c>
      <c r="Y102" t="n">
        <v>4</v>
      </c>
      <c r="Z102" t="n">
        <v>10</v>
      </c>
    </row>
    <row r="103">
      <c r="A103" t="n">
        <v>6</v>
      </c>
      <c r="B103" t="n">
        <v>80</v>
      </c>
      <c r="C103" t="inlineStr">
        <is>
          <t xml:space="preserve">CONCLUIDO	</t>
        </is>
      </c>
      <c r="D103" t="n">
        <v>5.3029</v>
      </c>
      <c r="E103" t="n">
        <v>18.86</v>
      </c>
      <c r="F103" t="n">
        <v>15.86</v>
      </c>
      <c r="G103" t="n">
        <v>45.3</v>
      </c>
      <c r="H103" t="n">
        <v>0.74</v>
      </c>
      <c r="I103" t="n">
        <v>21</v>
      </c>
      <c r="J103" t="n">
        <v>167.72</v>
      </c>
      <c r="K103" t="n">
        <v>50.28</v>
      </c>
      <c r="L103" t="n">
        <v>7</v>
      </c>
      <c r="M103" t="n">
        <v>19</v>
      </c>
      <c r="N103" t="n">
        <v>30.44</v>
      </c>
      <c r="O103" t="n">
        <v>20919.39</v>
      </c>
      <c r="P103" t="n">
        <v>187.03</v>
      </c>
      <c r="Q103" t="n">
        <v>548.0700000000001</v>
      </c>
      <c r="R103" t="n">
        <v>55.31</v>
      </c>
      <c r="S103" t="n">
        <v>42.22</v>
      </c>
      <c r="T103" t="n">
        <v>6195.58</v>
      </c>
      <c r="U103" t="n">
        <v>0.76</v>
      </c>
      <c r="V103" t="n">
        <v>0.85</v>
      </c>
      <c r="W103" t="n">
        <v>9.220000000000001</v>
      </c>
      <c r="X103" t="n">
        <v>0.39</v>
      </c>
      <c r="Y103" t="n">
        <v>4</v>
      </c>
      <c r="Z103" t="n">
        <v>10</v>
      </c>
    </row>
    <row r="104">
      <c r="A104" t="n">
        <v>7</v>
      </c>
      <c r="B104" t="n">
        <v>80</v>
      </c>
      <c r="C104" t="inlineStr">
        <is>
          <t xml:space="preserve">CONCLUIDO	</t>
        </is>
      </c>
      <c r="D104" t="n">
        <v>5.3494</v>
      </c>
      <c r="E104" t="n">
        <v>18.69</v>
      </c>
      <c r="F104" t="n">
        <v>15.79</v>
      </c>
      <c r="G104" t="n">
        <v>52.63</v>
      </c>
      <c r="H104" t="n">
        <v>0.84</v>
      </c>
      <c r="I104" t="n">
        <v>18</v>
      </c>
      <c r="J104" t="n">
        <v>169.17</v>
      </c>
      <c r="K104" t="n">
        <v>50.28</v>
      </c>
      <c r="L104" t="n">
        <v>8</v>
      </c>
      <c r="M104" t="n">
        <v>16</v>
      </c>
      <c r="N104" t="n">
        <v>30.89</v>
      </c>
      <c r="O104" t="n">
        <v>21098.19</v>
      </c>
      <c r="P104" t="n">
        <v>184.42</v>
      </c>
      <c r="Q104" t="n">
        <v>547.84</v>
      </c>
      <c r="R104" t="n">
        <v>53.33</v>
      </c>
      <c r="S104" t="n">
        <v>42.22</v>
      </c>
      <c r="T104" t="n">
        <v>5219.04</v>
      </c>
      <c r="U104" t="n">
        <v>0.79</v>
      </c>
      <c r="V104" t="n">
        <v>0.86</v>
      </c>
      <c r="W104" t="n">
        <v>9.210000000000001</v>
      </c>
      <c r="X104" t="n">
        <v>0.33</v>
      </c>
      <c r="Y104" t="n">
        <v>4</v>
      </c>
      <c r="Z104" t="n">
        <v>10</v>
      </c>
    </row>
    <row r="105">
      <c r="A105" t="n">
        <v>8</v>
      </c>
      <c r="B105" t="n">
        <v>80</v>
      </c>
      <c r="C105" t="inlineStr">
        <is>
          <t xml:space="preserve">CONCLUIDO	</t>
        </is>
      </c>
      <c r="D105" t="n">
        <v>5.3705</v>
      </c>
      <c r="E105" t="n">
        <v>18.62</v>
      </c>
      <c r="F105" t="n">
        <v>15.78</v>
      </c>
      <c r="G105" t="n">
        <v>59.18</v>
      </c>
      <c r="H105" t="n">
        <v>0.9399999999999999</v>
      </c>
      <c r="I105" t="n">
        <v>16</v>
      </c>
      <c r="J105" t="n">
        <v>170.62</v>
      </c>
      <c r="K105" t="n">
        <v>50.28</v>
      </c>
      <c r="L105" t="n">
        <v>9</v>
      </c>
      <c r="M105" t="n">
        <v>14</v>
      </c>
      <c r="N105" t="n">
        <v>31.34</v>
      </c>
      <c r="O105" t="n">
        <v>21277.6</v>
      </c>
      <c r="P105" t="n">
        <v>181.92</v>
      </c>
      <c r="Q105" t="n">
        <v>547.88</v>
      </c>
      <c r="R105" t="n">
        <v>53.1</v>
      </c>
      <c r="S105" t="n">
        <v>42.22</v>
      </c>
      <c r="T105" t="n">
        <v>5113.77</v>
      </c>
      <c r="U105" t="n">
        <v>0.8</v>
      </c>
      <c r="V105" t="n">
        <v>0.86</v>
      </c>
      <c r="W105" t="n">
        <v>9.210000000000001</v>
      </c>
      <c r="X105" t="n">
        <v>0.32</v>
      </c>
      <c r="Y105" t="n">
        <v>4</v>
      </c>
      <c r="Z105" t="n">
        <v>10</v>
      </c>
    </row>
    <row r="106">
      <c r="A106" t="n">
        <v>9</v>
      </c>
      <c r="B106" t="n">
        <v>80</v>
      </c>
      <c r="C106" t="inlineStr">
        <is>
          <t xml:space="preserve">CONCLUIDO	</t>
        </is>
      </c>
      <c r="D106" t="n">
        <v>5.408</v>
      </c>
      <c r="E106" t="n">
        <v>18.49</v>
      </c>
      <c r="F106" t="n">
        <v>15.72</v>
      </c>
      <c r="G106" t="n">
        <v>67.34999999999999</v>
      </c>
      <c r="H106" t="n">
        <v>1.03</v>
      </c>
      <c r="I106" t="n">
        <v>14</v>
      </c>
      <c r="J106" t="n">
        <v>172.08</v>
      </c>
      <c r="K106" t="n">
        <v>50.28</v>
      </c>
      <c r="L106" t="n">
        <v>10</v>
      </c>
      <c r="M106" t="n">
        <v>12</v>
      </c>
      <c r="N106" t="n">
        <v>31.8</v>
      </c>
      <c r="O106" t="n">
        <v>21457.64</v>
      </c>
      <c r="P106" t="n">
        <v>179.01</v>
      </c>
      <c r="Q106" t="n">
        <v>547.7</v>
      </c>
      <c r="R106" t="n">
        <v>50.93</v>
      </c>
      <c r="S106" t="n">
        <v>42.22</v>
      </c>
      <c r="T106" t="n">
        <v>4041.62</v>
      </c>
      <c r="U106" t="n">
        <v>0.83</v>
      </c>
      <c r="V106" t="n">
        <v>0.86</v>
      </c>
      <c r="W106" t="n">
        <v>9.199999999999999</v>
      </c>
      <c r="X106" t="n">
        <v>0.25</v>
      </c>
      <c r="Y106" t="n">
        <v>4</v>
      </c>
      <c r="Z106" t="n">
        <v>10</v>
      </c>
    </row>
    <row r="107">
      <c r="A107" t="n">
        <v>10</v>
      </c>
      <c r="B107" t="n">
        <v>80</v>
      </c>
      <c r="C107" t="inlineStr">
        <is>
          <t xml:space="preserve">CONCLUIDO	</t>
        </is>
      </c>
      <c r="D107" t="n">
        <v>5.4241</v>
      </c>
      <c r="E107" t="n">
        <v>18.44</v>
      </c>
      <c r="F107" t="n">
        <v>15.69</v>
      </c>
      <c r="G107" t="n">
        <v>72.43000000000001</v>
      </c>
      <c r="H107" t="n">
        <v>1.12</v>
      </c>
      <c r="I107" t="n">
        <v>13</v>
      </c>
      <c r="J107" t="n">
        <v>173.55</v>
      </c>
      <c r="K107" t="n">
        <v>50.28</v>
      </c>
      <c r="L107" t="n">
        <v>11</v>
      </c>
      <c r="M107" t="n">
        <v>11</v>
      </c>
      <c r="N107" t="n">
        <v>32.27</v>
      </c>
      <c r="O107" t="n">
        <v>21638.31</v>
      </c>
      <c r="P107" t="n">
        <v>176.59</v>
      </c>
      <c r="Q107" t="n">
        <v>547.75</v>
      </c>
      <c r="R107" t="n">
        <v>50.53</v>
      </c>
      <c r="S107" t="n">
        <v>42.22</v>
      </c>
      <c r="T107" t="n">
        <v>3845</v>
      </c>
      <c r="U107" t="n">
        <v>0.84</v>
      </c>
      <c r="V107" t="n">
        <v>0.86</v>
      </c>
      <c r="W107" t="n">
        <v>9.199999999999999</v>
      </c>
      <c r="X107" t="n">
        <v>0.23</v>
      </c>
      <c r="Y107" t="n">
        <v>4</v>
      </c>
      <c r="Z107" t="n">
        <v>10</v>
      </c>
    </row>
    <row r="108">
      <c r="A108" t="n">
        <v>11</v>
      </c>
      <c r="B108" t="n">
        <v>80</v>
      </c>
      <c r="C108" t="inlineStr">
        <is>
          <t xml:space="preserve">CONCLUIDO	</t>
        </is>
      </c>
      <c r="D108" t="n">
        <v>5.4354</v>
      </c>
      <c r="E108" t="n">
        <v>18.4</v>
      </c>
      <c r="F108" t="n">
        <v>15.69</v>
      </c>
      <c r="G108" t="n">
        <v>78.43000000000001</v>
      </c>
      <c r="H108" t="n">
        <v>1.22</v>
      </c>
      <c r="I108" t="n">
        <v>12</v>
      </c>
      <c r="J108" t="n">
        <v>175.02</v>
      </c>
      <c r="K108" t="n">
        <v>50.28</v>
      </c>
      <c r="L108" t="n">
        <v>12</v>
      </c>
      <c r="M108" t="n">
        <v>10</v>
      </c>
      <c r="N108" t="n">
        <v>32.74</v>
      </c>
      <c r="O108" t="n">
        <v>21819.6</v>
      </c>
      <c r="P108" t="n">
        <v>173.98</v>
      </c>
      <c r="Q108" t="n">
        <v>547.6799999999999</v>
      </c>
      <c r="R108" t="n">
        <v>50.26</v>
      </c>
      <c r="S108" t="n">
        <v>42.22</v>
      </c>
      <c r="T108" t="n">
        <v>3713.04</v>
      </c>
      <c r="U108" t="n">
        <v>0.84</v>
      </c>
      <c r="V108" t="n">
        <v>0.86</v>
      </c>
      <c r="W108" t="n">
        <v>9.199999999999999</v>
      </c>
      <c r="X108" t="n">
        <v>0.23</v>
      </c>
      <c r="Y108" t="n">
        <v>4</v>
      </c>
      <c r="Z108" t="n">
        <v>10</v>
      </c>
    </row>
    <row r="109">
      <c r="A109" t="n">
        <v>12</v>
      </c>
      <c r="B109" t="n">
        <v>80</v>
      </c>
      <c r="C109" t="inlineStr">
        <is>
          <t xml:space="preserve">CONCLUIDO	</t>
        </is>
      </c>
      <c r="D109" t="n">
        <v>5.4555</v>
      </c>
      <c r="E109" t="n">
        <v>18.33</v>
      </c>
      <c r="F109" t="n">
        <v>15.65</v>
      </c>
      <c r="G109" t="n">
        <v>85.37</v>
      </c>
      <c r="H109" t="n">
        <v>1.31</v>
      </c>
      <c r="I109" t="n">
        <v>11</v>
      </c>
      <c r="J109" t="n">
        <v>176.49</v>
      </c>
      <c r="K109" t="n">
        <v>50.28</v>
      </c>
      <c r="L109" t="n">
        <v>13</v>
      </c>
      <c r="M109" t="n">
        <v>9</v>
      </c>
      <c r="N109" t="n">
        <v>33.21</v>
      </c>
      <c r="O109" t="n">
        <v>22001.54</v>
      </c>
      <c r="P109" t="n">
        <v>171.26</v>
      </c>
      <c r="Q109" t="n">
        <v>547.76</v>
      </c>
      <c r="R109" t="n">
        <v>49.29</v>
      </c>
      <c r="S109" t="n">
        <v>42.22</v>
      </c>
      <c r="T109" t="n">
        <v>3233.19</v>
      </c>
      <c r="U109" t="n">
        <v>0.86</v>
      </c>
      <c r="V109" t="n">
        <v>0.87</v>
      </c>
      <c r="W109" t="n">
        <v>9.19</v>
      </c>
      <c r="X109" t="n">
        <v>0.19</v>
      </c>
      <c r="Y109" t="n">
        <v>4</v>
      </c>
      <c r="Z109" t="n">
        <v>10</v>
      </c>
    </row>
    <row r="110">
      <c r="A110" t="n">
        <v>13</v>
      </c>
      <c r="B110" t="n">
        <v>80</v>
      </c>
      <c r="C110" t="inlineStr">
        <is>
          <t xml:space="preserve">CONCLUIDO	</t>
        </is>
      </c>
      <c r="D110" t="n">
        <v>5.4705</v>
      </c>
      <c r="E110" t="n">
        <v>18.28</v>
      </c>
      <c r="F110" t="n">
        <v>15.63</v>
      </c>
      <c r="G110" t="n">
        <v>93.8</v>
      </c>
      <c r="H110" t="n">
        <v>1.4</v>
      </c>
      <c r="I110" t="n">
        <v>10</v>
      </c>
      <c r="J110" t="n">
        <v>177.97</v>
      </c>
      <c r="K110" t="n">
        <v>50.28</v>
      </c>
      <c r="L110" t="n">
        <v>14</v>
      </c>
      <c r="M110" t="n">
        <v>8</v>
      </c>
      <c r="N110" t="n">
        <v>33.69</v>
      </c>
      <c r="O110" t="n">
        <v>22184.13</v>
      </c>
      <c r="P110" t="n">
        <v>168.87</v>
      </c>
      <c r="Q110" t="n">
        <v>547.8</v>
      </c>
      <c r="R110" t="n">
        <v>48.55</v>
      </c>
      <c r="S110" t="n">
        <v>42.22</v>
      </c>
      <c r="T110" t="n">
        <v>2870.3</v>
      </c>
      <c r="U110" t="n">
        <v>0.87</v>
      </c>
      <c r="V110" t="n">
        <v>0.87</v>
      </c>
      <c r="W110" t="n">
        <v>9.19</v>
      </c>
      <c r="X110" t="n">
        <v>0.17</v>
      </c>
      <c r="Y110" t="n">
        <v>4</v>
      </c>
      <c r="Z110" t="n">
        <v>10</v>
      </c>
    </row>
    <row r="111">
      <c r="A111" t="n">
        <v>14</v>
      </c>
      <c r="B111" t="n">
        <v>80</v>
      </c>
      <c r="C111" t="inlineStr">
        <is>
          <t xml:space="preserve">CONCLUIDO	</t>
        </is>
      </c>
      <c r="D111" t="n">
        <v>5.4828</v>
      </c>
      <c r="E111" t="n">
        <v>18.24</v>
      </c>
      <c r="F111" t="n">
        <v>15.62</v>
      </c>
      <c r="G111" t="n">
        <v>104.16</v>
      </c>
      <c r="H111" t="n">
        <v>1.48</v>
      </c>
      <c r="I111" t="n">
        <v>9</v>
      </c>
      <c r="J111" t="n">
        <v>179.46</v>
      </c>
      <c r="K111" t="n">
        <v>50.28</v>
      </c>
      <c r="L111" t="n">
        <v>15</v>
      </c>
      <c r="M111" t="n">
        <v>7</v>
      </c>
      <c r="N111" t="n">
        <v>34.18</v>
      </c>
      <c r="O111" t="n">
        <v>22367.38</v>
      </c>
      <c r="P111" t="n">
        <v>165.56</v>
      </c>
      <c r="Q111" t="n">
        <v>547.71</v>
      </c>
      <c r="R111" t="n">
        <v>48.16</v>
      </c>
      <c r="S111" t="n">
        <v>42.22</v>
      </c>
      <c r="T111" t="n">
        <v>2681.68</v>
      </c>
      <c r="U111" t="n">
        <v>0.88</v>
      </c>
      <c r="V111" t="n">
        <v>0.87</v>
      </c>
      <c r="W111" t="n">
        <v>9.199999999999999</v>
      </c>
      <c r="X111" t="n">
        <v>0.17</v>
      </c>
      <c r="Y111" t="n">
        <v>4</v>
      </c>
      <c r="Z111" t="n">
        <v>10</v>
      </c>
    </row>
    <row r="112">
      <c r="A112" t="n">
        <v>15</v>
      </c>
      <c r="B112" t="n">
        <v>80</v>
      </c>
      <c r="C112" t="inlineStr">
        <is>
          <t xml:space="preserve">CONCLUIDO	</t>
        </is>
      </c>
      <c r="D112" t="n">
        <v>5.4819</v>
      </c>
      <c r="E112" t="n">
        <v>18.24</v>
      </c>
      <c r="F112" t="n">
        <v>15.63</v>
      </c>
      <c r="G112" t="n">
        <v>104.18</v>
      </c>
      <c r="H112" t="n">
        <v>1.57</v>
      </c>
      <c r="I112" t="n">
        <v>9</v>
      </c>
      <c r="J112" t="n">
        <v>180.95</v>
      </c>
      <c r="K112" t="n">
        <v>50.28</v>
      </c>
      <c r="L112" t="n">
        <v>16</v>
      </c>
      <c r="M112" t="n">
        <v>7</v>
      </c>
      <c r="N112" t="n">
        <v>34.67</v>
      </c>
      <c r="O112" t="n">
        <v>22551.28</v>
      </c>
      <c r="P112" t="n">
        <v>163.61</v>
      </c>
      <c r="Q112" t="n">
        <v>547.74</v>
      </c>
      <c r="R112" t="n">
        <v>48.46</v>
      </c>
      <c r="S112" t="n">
        <v>42.22</v>
      </c>
      <c r="T112" t="n">
        <v>2832.37</v>
      </c>
      <c r="U112" t="n">
        <v>0.87</v>
      </c>
      <c r="V112" t="n">
        <v>0.87</v>
      </c>
      <c r="W112" t="n">
        <v>9.19</v>
      </c>
      <c r="X112" t="n">
        <v>0.17</v>
      </c>
      <c r="Y112" t="n">
        <v>4</v>
      </c>
      <c r="Z112" t="n">
        <v>10</v>
      </c>
    </row>
    <row r="113">
      <c r="A113" t="n">
        <v>16</v>
      </c>
      <c r="B113" t="n">
        <v>80</v>
      </c>
      <c r="C113" t="inlineStr">
        <is>
          <t xml:space="preserve">CONCLUIDO	</t>
        </is>
      </c>
      <c r="D113" t="n">
        <v>5.5</v>
      </c>
      <c r="E113" t="n">
        <v>18.18</v>
      </c>
      <c r="F113" t="n">
        <v>15.6</v>
      </c>
      <c r="G113" t="n">
        <v>117</v>
      </c>
      <c r="H113" t="n">
        <v>1.65</v>
      </c>
      <c r="I113" t="n">
        <v>8</v>
      </c>
      <c r="J113" t="n">
        <v>182.45</v>
      </c>
      <c r="K113" t="n">
        <v>50.28</v>
      </c>
      <c r="L113" t="n">
        <v>17</v>
      </c>
      <c r="M113" t="n">
        <v>0</v>
      </c>
      <c r="N113" t="n">
        <v>35.17</v>
      </c>
      <c r="O113" t="n">
        <v>22735.98</v>
      </c>
      <c r="P113" t="n">
        <v>161.58</v>
      </c>
      <c r="Q113" t="n">
        <v>547.71</v>
      </c>
      <c r="R113" t="n">
        <v>47.25</v>
      </c>
      <c r="S113" t="n">
        <v>42.22</v>
      </c>
      <c r="T113" t="n">
        <v>2229.47</v>
      </c>
      <c r="U113" t="n">
        <v>0.89</v>
      </c>
      <c r="V113" t="n">
        <v>0.87</v>
      </c>
      <c r="W113" t="n">
        <v>9.199999999999999</v>
      </c>
      <c r="X113" t="n">
        <v>0.14</v>
      </c>
      <c r="Y113" t="n">
        <v>4</v>
      </c>
      <c r="Z113" t="n">
        <v>10</v>
      </c>
    </row>
    <row r="114">
      <c r="A114" t="n">
        <v>0</v>
      </c>
      <c r="B114" t="n">
        <v>35</v>
      </c>
      <c r="C114" t="inlineStr">
        <is>
          <t xml:space="preserve">CONCLUIDO	</t>
        </is>
      </c>
      <c r="D114" t="n">
        <v>4.7393</v>
      </c>
      <c r="E114" t="n">
        <v>21.1</v>
      </c>
      <c r="F114" t="n">
        <v>17.49</v>
      </c>
      <c r="G114" t="n">
        <v>10.49</v>
      </c>
      <c r="H114" t="n">
        <v>0.22</v>
      </c>
      <c r="I114" t="n">
        <v>100</v>
      </c>
      <c r="J114" t="n">
        <v>80.84</v>
      </c>
      <c r="K114" t="n">
        <v>35.1</v>
      </c>
      <c r="L114" t="n">
        <v>1</v>
      </c>
      <c r="M114" t="n">
        <v>98</v>
      </c>
      <c r="N114" t="n">
        <v>9.74</v>
      </c>
      <c r="O114" t="n">
        <v>10204.21</v>
      </c>
      <c r="P114" t="n">
        <v>138.07</v>
      </c>
      <c r="Q114" t="n">
        <v>549.58</v>
      </c>
      <c r="R114" t="n">
        <v>105.65</v>
      </c>
      <c r="S114" t="n">
        <v>42.22</v>
      </c>
      <c r="T114" t="n">
        <v>30967.87</v>
      </c>
      <c r="U114" t="n">
        <v>0.4</v>
      </c>
      <c r="V114" t="n">
        <v>0.78</v>
      </c>
      <c r="W114" t="n">
        <v>9.34</v>
      </c>
      <c r="X114" t="n">
        <v>2</v>
      </c>
      <c r="Y114" t="n">
        <v>4</v>
      </c>
      <c r="Z114" t="n">
        <v>10</v>
      </c>
    </row>
    <row r="115">
      <c r="A115" t="n">
        <v>1</v>
      </c>
      <c r="B115" t="n">
        <v>35</v>
      </c>
      <c r="C115" t="inlineStr">
        <is>
          <t xml:space="preserve">CONCLUIDO	</t>
        </is>
      </c>
      <c r="D115" t="n">
        <v>5.2467</v>
      </c>
      <c r="E115" t="n">
        <v>19.06</v>
      </c>
      <c r="F115" t="n">
        <v>16.38</v>
      </c>
      <c r="G115" t="n">
        <v>21.36</v>
      </c>
      <c r="H115" t="n">
        <v>0.43</v>
      </c>
      <c r="I115" t="n">
        <v>46</v>
      </c>
      <c r="J115" t="n">
        <v>82.04000000000001</v>
      </c>
      <c r="K115" t="n">
        <v>35.1</v>
      </c>
      <c r="L115" t="n">
        <v>2</v>
      </c>
      <c r="M115" t="n">
        <v>44</v>
      </c>
      <c r="N115" t="n">
        <v>9.94</v>
      </c>
      <c r="O115" t="n">
        <v>10352.53</v>
      </c>
      <c r="P115" t="n">
        <v>124.73</v>
      </c>
      <c r="Q115" t="n">
        <v>548.6900000000001</v>
      </c>
      <c r="R115" t="n">
        <v>71.23</v>
      </c>
      <c r="S115" t="n">
        <v>42.22</v>
      </c>
      <c r="T115" t="n">
        <v>14029.92</v>
      </c>
      <c r="U115" t="n">
        <v>0.59</v>
      </c>
      <c r="V115" t="n">
        <v>0.83</v>
      </c>
      <c r="W115" t="n">
        <v>9.26</v>
      </c>
      <c r="X115" t="n">
        <v>0.91</v>
      </c>
      <c r="Y115" t="n">
        <v>4</v>
      </c>
      <c r="Z115" t="n">
        <v>10</v>
      </c>
    </row>
    <row r="116">
      <c r="A116" t="n">
        <v>2</v>
      </c>
      <c r="B116" t="n">
        <v>35</v>
      </c>
      <c r="C116" t="inlineStr">
        <is>
          <t xml:space="preserve">CONCLUIDO	</t>
        </is>
      </c>
      <c r="D116" t="n">
        <v>5.4312</v>
      </c>
      <c r="E116" t="n">
        <v>18.41</v>
      </c>
      <c r="F116" t="n">
        <v>16.02</v>
      </c>
      <c r="G116" t="n">
        <v>33.15</v>
      </c>
      <c r="H116" t="n">
        <v>0.63</v>
      </c>
      <c r="I116" t="n">
        <v>29</v>
      </c>
      <c r="J116" t="n">
        <v>83.25</v>
      </c>
      <c r="K116" t="n">
        <v>35.1</v>
      </c>
      <c r="L116" t="n">
        <v>3</v>
      </c>
      <c r="M116" t="n">
        <v>27</v>
      </c>
      <c r="N116" t="n">
        <v>10.15</v>
      </c>
      <c r="O116" t="n">
        <v>10501.19</v>
      </c>
      <c r="P116" t="n">
        <v>117.14</v>
      </c>
      <c r="Q116" t="n">
        <v>547.9400000000001</v>
      </c>
      <c r="R116" t="n">
        <v>60.56</v>
      </c>
      <c r="S116" t="n">
        <v>42.22</v>
      </c>
      <c r="T116" t="n">
        <v>8782.610000000001</v>
      </c>
      <c r="U116" t="n">
        <v>0.7</v>
      </c>
      <c r="V116" t="n">
        <v>0.85</v>
      </c>
      <c r="W116" t="n">
        <v>9.220000000000001</v>
      </c>
      <c r="X116" t="n">
        <v>0.5600000000000001</v>
      </c>
      <c r="Y116" t="n">
        <v>4</v>
      </c>
      <c r="Z116" t="n">
        <v>10</v>
      </c>
    </row>
    <row r="117">
      <c r="A117" t="n">
        <v>3</v>
      </c>
      <c r="B117" t="n">
        <v>35</v>
      </c>
      <c r="C117" t="inlineStr">
        <is>
          <t xml:space="preserve">CONCLUIDO	</t>
        </is>
      </c>
      <c r="D117" t="n">
        <v>5.518</v>
      </c>
      <c r="E117" t="n">
        <v>18.12</v>
      </c>
      <c r="F117" t="n">
        <v>15.87</v>
      </c>
      <c r="G117" t="n">
        <v>45.34</v>
      </c>
      <c r="H117" t="n">
        <v>0.83</v>
      </c>
      <c r="I117" t="n">
        <v>21</v>
      </c>
      <c r="J117" t="n">
        <v>84.45999999999999</v>
      </c>
      <c r="K117" t="n">
        <v>35.1</v>
      </c>
      <c r="L117" t="n">
        <v>4</v>
      </c>
      <c r="M117" t="n">
        <v>19</v>
      </c>
      <c r="N117" t="n">
        <v>10.36</v>
      </c>
      <c r="O117" t="n">
        <v>10650.22</v>
      </c>
      <c r="P117" t="n">
        <v>110.49</v>
      </c>
      <c r="Q117" t="n">
        <v>547.9400000000001</v>
      </c>
      <c r="R117" t="n">
        <v>55.94</v>
      </c>
      <c r="S117" t="n">
        <v>42.22</v>
      </c>
      <c r="T117" t="n">
        <v>6509.39</v>
      </c>
      <c r="U117" t="n">
        <v>0.75</v>
      </c>
      <c r="V117" t="n">
        <v>0.85</v>
      </c>
      <c r="W117" t="n">
        <v>9.210000000000001</v>
      </c>
      <c r="X117" t="n">
        <v>0.41</v>
      </c>
      <c r="Y117" t="n">
        <v>4</v>
      </c>
      <c r="Z117" t="n">
        <v>10</v>
      </c>
    </row>
    <row r="118">
      <c r="A118" t="n">
        <v>4</v>
      </c>
      <c r="B118" t="n">
        <v>35</v>
      </c>
      <c r="C118" t="inlineStr">
        <is>
          <t xml:space="preserve">CONCLUIDO	</t>
        </is>
      </c>
      <c r="D118" t="n">
        <v>5.5625</v>
      </c>
      <c r="E118" t="n">
        <v>17.98</v>
      </c>
      <c r="F118" t="n">
        <v>15.79</v>
      </c>
      <c r="G118" t="n">
        <v>55.74</v>
      </c>
      <c r="H118" t="n">
        <v>1.02</v>
      </c>
      <c r="I118" t="n">
        <v>17</v>
      </c>
      <c r="J118" t="n">
        <v>85.67</v>
      </c>
      <c r="K118" t="n">
        <v>35.1</v>
      </c>
      <c r="L118" t="n">
        <v>5</v>
      </c>
      <c r="M118" t="n">
        <v>0</v>
      </c>
      <c r="N118" t="n">
        <v>10.57</v>
      </c>
      <c r="O118" t="n">
        <v>10799.59</v>
      </c>
      <c r="P118" t="n">
        <v>105.92</v>
      </c>
      <c r="Q118" t="n">
        <v>547.87</v>
      </c>
      <c r="R118" t="n">
        <v>52.77</v>
      </c>
      <c r="S118" t="n">
        <v>42.22</v>
      </c>
      <c r="T118" t="n">
        <v>4945.43</v>
      </c>
      <c r="U118" t="n">
        <v>0.8</v>
      </c>
      <c r="V118" t="n">
        <v>0.86</v>
      </c>
      <c r="W118" t="n">
        <v>9.23</v>
      </c>
      <c r="X118" t="n">
        <v>0.33</v>
      </c>
      <c r="Y118" t="n">
        <v>4</v>
      </c>
      <c r="Z118" t="n">
        <v>10</v>
      </c>
    </row>
    <row r="119">
      <c r="A119" t="n">
        <v>0</v>
      </c>
      <c r="B119" t="n">
        <v>50</v>
      </c>
      <c r="C119" t="inlineStr">
        <is>
          <t xml:space="preserve">CONCLUIDO	</t>
        </is>
      </c>
      <c r="D119" t="n">
        <v>4.3755</v>
      </c>
      <c r="E119" t="n">
        <v>22.85</v>
      </c>
      <c r="F119" t="n">
        <v>18.02</v>
      </c>
      <c r="G119" t="n">
        <v>8.58</v>
      </c>
      <c r="H119" t="n">
        <v>0.16</v>
      </c>
      <c r="I119" t="n">
        <v>126</v>
      </c>
      <c r="J119" t="n">
        <v>107.41</v>
      </c>
      <c r="K119" t="n">
        <v>41.65</v>
      </c>
      <c r="L119" t="n">
        <v>1</v>
      </c>
      <c r="M119" t="n">
        <v>124</v>
      </c>
      <c r="N119" t="n">
        <v>14.77</v>
      </c>
      <c r="O119" t="n">
        <v>13481.73</v>
      </c>
      <c r="P119" t="n">
        <v>174.1</v>
      </c>
      <c r="Q119" t="n">
        <v>549.8200000000001</v>
      </c>
      <c r="R119" t="n">
        <v>122.03</v>
      </c>
      <c r="S119" t="n">
        <v>42.22</v>
      </c>
      <c r="T119" t="n">
        <v>39029</v>
      </c>
      <c r="U119" t="n">
        <v>0.35</v>
      </c>
      <c r="V119" t="n">
        <v>0.75</v>
      </c>
      <c r="W119" t="n">
        <v>9.380000000000001</v>
      </c>
      <c r="X119" t="n">
        <v>2.53</v>
      </c>
      <c r="Y119" t="n">
        <v>4</v>
      </c>
      <c r="Z119" t="n">
        <v>10</v>
      </c>
    </row>
    <row r="120">
      <c r="A120" t="n">
        <v>1</v>
      </c>
      <c r="B120" t="n">
        <v>50</v>
      </c>
      <c r="C120" t="inlineStr">
        <is>
          <t xml:space="preserve">CONCLUIDO	</t>
        </is>
      </c>
      <c r="D120" t="n">
        <v>5.0167</v>
      </c>
      <c r="E120" t="n">
        <v>19.93</v>
      </c>
      <c r="F120" t="n">
        <v>16.61</v>
      </c>
      <c r="G120" t="n">
        <v>17.18</v>
      </c>
      <c r="H120" t="n">
        <v>0.32</v>
      </c>
      <c r="I120" t="n">
        <v>58</v>
      </c>
      <c r="J120" t="n">
        <v>108.68</v>
      </c>
      <c r="K120" t="n">
        <v>41.65</v>
      </c>
      <c r="L120" t="n">
        <v>2</v>
      </c>
      <c r="M120" t="n">
        <v>56</v>
      </c>
      <c r="N120" t="n">
        <v>15.03</v>
      </c>
      <c r="O120" t="n">
        <v>13638.32</v>
      </c>
      <c r="P120" t="n">
        <v>157.38</v>
      </c>
      <c r="Q120" t="n">
        <v>548.63</v>
      </c>
      <c r="R120" t="n">
        <v>78.65000000000001</v>
      </c>
      <c r="S120" t="n">
        <v>42.22</v>
      </c>
      <c r="T120" t="n">
        <v>17678.18</v>
      </c>
      <c r="U120" t="n">
        <v>0.54</v>
      </c>
      <c r="V120" t="n">
        <v>0.82</v>
      </c>
      <c r="W120" t="n">
        <v>9.27</v>
      </c>
      <c r="X120" t="n">
        <v>1.14</v>
      </c>
      <c r="Y120" t="n">
        <v>4</v>
      </c>
      <c r="Z120" t="n">
        <v>10</v>
      </c>
    </row>
    <row r="121">
      <c r="A121" t="n">
        <v>2</v>
      </c>
      <c r="B121" t="n">
        <v>50</v>
      </c>
      <c r="C121" t="inlineStr">
        <is>
          <t xml:space="preserve">CONCLUIDO	</t>
        </is>
      </c>
      <c r="D121" t="n">
        <v>5.2497</v>
      </c>
      <c r="E121" t="n">
        <v>19.05</v>
      </c>
      <c r="F121" t="n">
        <v>16.19</v>
      </c>
      <c r="G121" t="n">
        <v>26.25</v>
      </c>
      <c r="H121" t="n">
        <v>0.48</v>
      </c>
      <c r="I121" t="n">
        <v>37</v>
      </c>
      <c r="J121" t="n">
        <v>109.96</v>
      </c>
      <c r="K121" t="n">
        <v>41.65</v>
      </c>
      <c r="L121" t="n">
        <v>3</v>
      </c>
      <c r="M121" t="n">
        <v>35</v>
      </c>
      <c r="N121" t="n">
        <v>15.31</v>
      </c>
      <c r="O121" t="n">
        <v>13795.21</v>
      </c>
      <c r="P121" t="n">
        <v>150.04</v>
      </c>
      <c r="Q121" t="n">
        <v>548.22</v>
      </c>
      <c r="R121" t="n">
        <v>65.59999999999999</v>
      </c>
      <c r="S121" t="n">
        <v>42.22</v>
      </c>
      <c r="T121" t="n">
        <v>11258.07</v>
      </c>
      <c r="U121" t="n">
        <v>0.64</v>
      </c>
      <c r="V121" t="n">
        <v>0.84</v>
      </c>
      <c r="W121" t="n">
        <v>9.24</v>
      </c>
      <c r="X121" t="n">
        <v>0.72</v>
      </c>
      <c r="Y121" t="n">
        <v>4</v>
      </c>
      <c r="Z121" t="n">
        <v>10</v>
      </c>
    </row>
    <row r="122">
      <c r="A122" t="n">
        <v>3</v>
      </c>
      <c r="B122" t="n">
        <v>50</v>
      </c>
      <c r="C122" t="inlineStr">
        <is>
          <t xml:space="preserve">CONCLUIDO	</t>
        </is>
      </c>
      <c r="D122" t="n">
        <v>5.3733</v>
      </c>
      <c r="E122" t="n">
        <v>18.61</v>
      </c>
      <c r="F122" t="n">
        <v>15.97</v>
      </c>
      <c r="G122" t="n">
        <v>35.5</v>
      </c>
      <c r="H122" t="n">
        <v>0.63</v>
      </c>
      <c r="I122" t="n">
        <v>27</v>
      </c>
      <c r="J122" t="n">
        <v>111.23</v>
      </c>
      <c r="K122" t="n">
        <v>41.65</v>
      </c>
      <c r="L122" t="n">
        <v>4</v>
      </c>
      <c r="M122" t="n">
        <v>25</v>
      </c>
      <c r="N122" t="n">
        <v>15.58</v>
      </c>
      <c r="O122" t="n">
        <v>13952.52</v>
      </c>
      <c r="P122" t="n">
        <v>144.6</v>
      </c>
      <c r="Q122" t="n">
        <v>548.0700000000001</v>
      </c>
      <c r="R122" t="n">
        <v>58.97</v>
      </c>
      <c r="S122" t="n">
        <v>42.22</v>
      </c>
      <c r="T122" t="n">
        <v>7996.1</v>
      </c>
      <c r="U122" t="n">
        <v>0.72</v>
      </c>
      <c r="V122" t="n">
        <v>0.85</v>
      </c>
      <c r="W122" t="n">
        <v>9.220000000000001</v>
      </c>
      <c r="X122" t="n">
        <v>0.51</v>
      </c>
      <c r="Y122" t="n">
        <v>4</v>
      </c>
      <c r="Z122" t="n">
        <v>10</v>
      </c>
    </row>
    <row r="123">
      <c r="A123" t="n">
        <v>4</v>
      </c>
      <c r="B123" t="n">
        <v>50</v>
      </c>
      <c r="C123" t="inlineStr">
        <is>
          <t xml:space="preserve">CONCLUIDO	</t>
        </is>
      </c>
      <c r="D123" t="n">
        <v>5.4422</v>
      </c>
      <c r="E123" t="n">
        <v>18.38</v>
      </c>
      <c r="F123" t="n">
        <v>15.87</v>
      </c>
      <c r="G123" t="n">
        <v>45.35</v>
      </c>
      <c r="H123" t="n">
        <v>0.78</v>
      </c>
      <c r="I123" t="n">
        <v>21</v>
      </c>
      <c r="J123" t="n">
        <v>112.51</v>
      </c>
      <c r="K123" t="n">
        <v>41.65</v>
      </c>
      <c r="L123" t="n">
        <v>5</v>
      </c>
      <c r="M123" t="n">
        <v>19</v>
      </c>
      <c r="N123" t="n">
        <v>15.86</v>
      </c>
      <c r="O123" t="n">
        <v>14110.24</v>
      </c>
      <c r="P123" t="n">
        <v>139.82</v>
      </c>
      <c r="Q123" t="n">
        <v>547.92</v>
      </c>
      <c r="R123" t="n">
        <v>55.99</v>
      </c>
      <c r="S123" t="n">
        <v>42.22</v>
      </c>
      <c r="T123" t="n">
        <v>6537.1</v>
      </c>
      <c r="U123" t="n">
        <v>0.75</v>
      </c>
      <c r="V123" t="n">
        <v>0.85</v>
      </c>
      <c r="W123" t="n">
        <v>9.210000000000001</v>
      </c>
      <c r="X123" t="n">
        <v>0.41</v>
      </c>
      <c r="Y123" t="n">
        <v>4</v>
      </c>
      <c r="Z123" t="n">
        <v>10</v>
      </c>
    </row>
    <row r="124">
      <c r="A124" t="n">
        <v>5</v>
      </c>
      <c r="B124" t="n">
        <v>50</v>
      </c>
      <c r="C124" t="inlineStr">
        <is>
          <t xml:space="preserve">CONCLUIDO	</t>
        </is>
      </c>
      <c r="D124" t="n">
        <v>5.4838</v>
      </c>
      <c r="E124" t="n">
        <v>18.24</v>
      </c>
      <c r="F124" t="n">
        <v>15.8</v>
      </c>
      <c r="G124" t="n">
        <v>52.66</v>
      </c>
      <c r="H124" t="n">
        <v>0.93</v>
      </c>
      <c r="I124" t="n">
        <v>18</v>
      </c>
      <c r="J124" t="n">
        <v>113.79</v>
      </c>
      <c r="K124" t="n">
        <v>41.65</v>
      </c>
      <c r="L124" t="n">
        <v>6</v>
      </c>
      <c r="M124" t="n">
        <v>16</v>
      </c>
      <c r="N124" t="n">
        <v>16.14</v>
      </c>
      <c r="O124" t="n">
        <v>14268.39</v>
      </c>
      <c r="P124" t="n">
        <v>135.29</v>
      </c>
      <c r="Q124" t="n">
        <v>547.8200000000001</v>
      </c>
      <c r="R124" t="n">
        <v>53.52</v>
      </c>
      <c r="S124" t="n">
        <v>42.22</v>
      </c>
      <c r="T124" t="n">
        <v>5316.94</v>
      </c>
      <c r="U124" t="n">
        <v>0.79</v>
      </c>
      <c r="V124" t="n">
        <v>0.86</v>
      </c>
      <c r="W124" t="n">
        <v>9.210000000000001</v>
      </c>
      <c r="X124" t="n">
        <v>0.34</v>
      </c>
      <c r="Y124" t="n">
        <v>4</v>
      </c>
      <c r="Z124" t="n">
        <v>10</v>
      </c>
    </row>
    <row r="125">
      <c r="A125" t="n">
        <v>6</v>
      </c>
      <c r="B125" t="n">
        <v>50</v>
      </c>
      <c r="C125" t="inlineStr">
        <is>
          <t xml:space="preserve">CONCLUIDO	</t>
        </is>
      </c>
      <c r="D125" t="n">
        <v>5.5173</v>
      </c>
      <c r="E125" t="n">
        <v>18.12</v>
      </c>
      <c r="F125" t="n">
        <v>15.76</v>
      </c>
      <c r="G125" t="n">
        <v>63.02</v>
      </c>
      <c r="H125" t="n">
        <v>1.07</v>
      </c>
      <c r="I125" t="n">
        <v>15</v>
      </c>
      <c r="J125" t="n">
        <v>115.08</v>
      </c>
      <c r="K125" t="n">
        <v>41.65</v>
      </c>
      <c r="L125" t="n">
        <v>7</v>
      </c>
      <c r="M125" t="n">
        <v>13</v>
      </c>
      <c r="N125" t="n">
        <v>16.43</v>
      </c>
      <c r="O125" t="n">
        <v>14426.96</v>
      </c>
      <c r="P125" t="n">
        <v>131.16</v>
      </c>
      <c r="Q125" t="n">
        <v>547.92</v>
      </c>
      <c r="R125" t="n">
        <v>52.32</v>
      </c>
      <c r="S125" t="n">
        <v>42.22</v>
      </c>
      <c r="T125" t="n">
        <v>4729.8</v>
      </c>
      <c r="U125" t="n">
        <v>0.8100000000000001</v>
      </c>
      <c r="V125" t="n">
        <v>0.86</v>
      </c>
      <c r="W125" t="n">
        <v>9.199999999999999</v>
      </c>
      <c r="X125" t="n">
        <v>0.29</v>
      </c>
      <c r="Y125" t="n">
        <v>4</v>
      </c>
      <c r="Z125" t="n">
        <v>10</v>
      </c>
    </row>
    <row r="126">
      <c r="A126" t="n">
        <v>7</v>
      </c>
      <c r="B126" t="n">
        <v>50</v>
      </c>
      <c r="C126" t="inlineStr">
        <is>
          <t xml:space="preserve">CONCLUIDO	</t>
        </is>
      </c>
      <c r="D126" t="n">
        <v>5.5458</v>
      </c>
      <c r="E126" t="n">
        <v>18.03</v>
      </c>
      <c r="F126" t="n">
        <v>15.71</v>
      </c>
      <c r="G126" t="n">
        <v>72.48999999999999</v>
      </c>
      <c r="H126" t="n">
        <v>1.21</v>
      </c>
      <c r="I126" t="n">
        <v>13</v>
      </c>
      <c r="J126" t="n">
        <v>116.37</v>
      </c>
      <c r="K126" t="n">
        <v>41.65</v>
      </c>
      <c r="L126" t="n">
        <v>8</v>
      </c>
      <c r="M126" t="n">
        <v>9</v>
      </c>
      <c r="N126" t="n">
        <v>16.72</v>
      </c>
      <c r="O126" t="n">
        <v>14585.96</v>
      </c>
      <c r="P126" t="n">
        <v>126.46</v>
      </c>
      <c r="Q126" t="n">
        <v>547.83</v>
      </c>
      <c r="R126" t="n">
        <v>50.79</v>
      </c>
      <c r="S126" t="n">
        <v>42.22</v>
      </c>
      <c r="T126" t="n">
        <v>3976.38</v>
      </c>
      <c r="U126" t="n">
        <v>0.83</v>
      </c>
      <c r="V126" t="n">
        <v>0.86</v>
      </c>
      <c r="W126" t="n">
        <v>9.199999999999999</v>
      </c>
      <c r="X126" t="n">
        <v>0.25</v>
      </c>
      <c r="Y126" t="n">
        <v>4</v>
      </c>
      <c r="Z126" t="n">
        <v>10</v>
      </c>
    </row>
    <row r="127">
      <c r="A127" t="n">
        <v>8</v>
      </c>
      <c r="B127" t="n">
        <v>50</v>
      </c>
      <c r="C127" t="inlineStr">
        <is>
          <t xml:space="preserve">CONCLUIDO	</t>
        </is>
      </c>
      <c r="D127" t="n">
        <v>5.5602</v>
      </c>
      <c r="E127" t="n">
        <v>17.98</v>
      </c>
      <c r="F127" t="n">
        <v>15.68</v>
      </c>
      <c r="G127" t="n">
        <v>78.41</v>
      </c>
      <c r="H127" t="n">
        <v>1.35</v>
      </c>
      <c r="I127" t="n">
        <v>12</v>
      </c>
      <c r="J127" t="n">
        <v>117.66</v>
      </c>
      <c r="K127" t="n">
        <v>41.65</v>
      </c>
      <c r="L127" t="n">
        <v>9</v>
      </c>
      <c r="M127" t="n">
        <v>0</v>
      </c>
      <c r="N127" t="n">
        <v>17.01</v>
      </c>
      <c r="O127" t="n">
        <v>14745.39</v>
      </c>
      <c r="P127" t="n">
        <v>126.12</v>
      </c>
      <c r="Q127" t="n">
        <v>547.84</v>
      </c>
      <c r="R127" t="n">
        <v>49.76</v>
      </c>
      <c r="S127" t="n">
        <v>42.22</v>
      </c>
      <c r="T127" t="n">
        <v>3464</v>
      </c>
      <c r="U127" t="n">
        <v>0.85</v>
      </c>
      <c r="V127" t="n">
        <v>0.86</v>
      </c>
      <c r="W127" t="n">
        <v>9.210000000000001</v>
      </c>
      <c r="X127" t="n">
        <v>0.22</v>
      </c>
      <c r="Y127" t="n">
        <v>4</v>
      </c>
      <c r="Z127" t="n">
        <v>10</v>
      </c>
    </row>
    <row r="128">
      <c r="A128" t="n">
        <v>0</v>
      </c>
      <c r="B128" t="n">
        <v>25</v>
      </c>
      <c r="C128" t="inlineStr">
        <is>
          <t xml:space="preserve">CONCLUIDO	</t>
        </is>
      </c>
      <c r="D128" t="n">
        <v>5.0063</v>
      </c>
      <c r="E128" t="n">
        <v>19.97</v>
      </c>
      <c r="F128" t="n">
        <v>17.07</v>
      </c>
      <c r="G128" t="n">
        <v>12.8</v>
      </c>
      <c r="H128" t="n">
        <v>0.28</v>
      </c>
      <c r="I128" t="n">
        <v>80</v>
      </c>
      <c r="J128" t="n">
        <v>61.76</v>
      </c>
      <c r="K128" t="n">
        <v>28.92</v>
      </c>
      <c r="L128" t="n">
        <v>1</v>
      </c>
      <c r="M128" t="n">
        <v>78</v>
      </c>
      <c r="N128" t="n">
        <v>6.84</v>
      </c>
      <c r="O128" t="n">
        <v>7851.41</v>
      </c>
      <c r="P128" t="n">
        <v>109.44</v>
      </c>
      <c r="Q128" t="n">
        <v>549.11</v>
      </c>
      <c r="R128" t="n">
        <v>92.7</v>
      </c>
      <c r="S128" t="n">
        <v>42.22</v>
      </c>
      <c r="T128" t="n">
        <v>24595.54</v>
      </c>
      <c r="U128" t="n">
        <v>0.46</v>
      </c>
      <c r="V128" t="n">
        <v>0.79</v>
      </c>
      <c r="W128" t="n">
        <v>9.300000000000001</v>
      </c>
      <c r="X128" t="n">
        <v>1.59</v>
      </c>
      <c r="Y128" t="n">
        <v>4</v>
      </c>
      <c r="Z128" t="n">
        <v>10</v>
      </c>
    </row>
    <row r="129">
      <c r="A129" t="n">
        <v>1</v>
      </c>
      <c r="B129" t="n">
        <v>25</v>
      </c>
      <c r="C129" t="inlineStr">
        <is>
          <t xml:space="preserve">CONCLUIDO	</t>
        </is>
      </c>
      <c r="D129" t="n">
        <v>5.4126</v>
      </c>
      <c r="E129" t="n">
        <v>18.48</v>
      </c>
      <c r="F129" t="n">
        <v>16.18</v>
      </c>
      <c r="G129" t="n">
        <v>26.97</v>
      </c>
      <c r="H129" t="n">
        <v>0.55</v>
      </c>
      <c r="I129" t="n">
        <v>36</v>
      </c>
      <c r="J129" t="n">
        <v>62.92</v>
      </c>
      <c r="K129" t="n">
        <v>28.92</v>
      </c>
      <c r="L129" t="n">
        <v>2</v>
      </c>
      <c r="M129" t="n">
        <v>34</v>
      </c>
      <c r="N129" t="n">
        <v>7</v>
      </c>
      <c r="O129" t="n">
        <v>7994.37</v>
      </c>
      <c r="P129" t="n">
        <v>97.19</v>
      </c>
      <c r="Q129" t="n">
        <v>548.34</v>
      </c>
      <c r="R129" t="n">
        <v>65.36</v>
      </c>
      <c r="S129" t="n">
        <v>42.22</v>
      </c>
      <c r="T129" t="n">
        <v>11143.11</v>
      </c>
      <c r="U129" t="n">
        <v>0.65</v>
      </c>
      <c r="V129" t="n">
        <v>0.84</v>
      </c>
      <c r="W129" t="n">
        <v>9.24</v>
      </c>
      <c r="X129" t="n">
        <v>0.71</v>
      </c>
      <c r="Y129" t="n">
        <v>4</v>
      </c>
      <c r="Z129" t="n">
        <v>10</v>
      </c>
    </row>
    <row r="130">
      <c r="A130" t="n">
        <v>2</v>
      </c>
      <c r="B130" t="n">
        <v>25</v>
      </c>
      <c r="C130" t="inlineStr">
        <is>
          <t xml:space="preserve">CONCLUIDO	</t>
        </is>
      </c>
      <c r="D130" t="n">
        <v>5.5296</v>
      </c>
      <c r="E130" t="n">
        <v>18.08</v>
      </c>
      <c r="F130" t="n">
        <v>15.96</v>
      </c>
      <c r="G130" t="n">
        <v>39.89</v>
      </c>
      <c r="H130" t="n">
        <v>0.8100000000000001</v>
      </c>
      <c r="I130" t="n">
        <v>24</v>
      </c>
      <c r="J130" t="n">
        <v>64.08</v>
      </c>
      <c r="K130" t="n">
        <v>28.92</v>
      </c>
      <c r="L130" t="n">
        <v>3</v>
      </c>
      <c r="M130" t="n">
        <v>4</v>
      </c>
      <c r="N130" t="n">
        <v>7.16</v>
      </c>
      <c r="O130" t="n">
        <v>8137.65</v>
      </c>
      <c r="P130" t="n">
        <v>89.48</v>
      </c>
      <c r="Q130" t="n">
        <v>548.25</v>
      </c>
      <c r="R130" t="n">
        <v>57.73</v>
      </c>
      <c r="S130" t="n">
        <v>42.22</v>
      </c>
      <c r="T130" t="n">
        <v>7391.35</v>
      </c>
      <c r="U130" t="n">
        <v>0.73</v>
      </c>
      <c r="V130" t="n">
        <v>0.85</v>
      </c>
      <c r="W130" t="n">
        <v>9.24</v>
      </c>
      <c r="X130" t="n">
        <v>0.49</v>
      </c>
      <c r="Y130" t="n">
        <v>4</v>
      </c>
      <c r="Z130" t="n">
        <v>10</v>
      </c>
    </row>
    <row r="131">
      <c r="A131" t="n">
        <v>3</v>
      </c>
      <c r="B131" t="n">
        <v>25</v>
      </c>
      <c r="C131" t="inlineStr">
        <is>
          <t xml:space="preserve">CONCLUIDO	</t>
        </is>
      </c>
      <c r="D131" t="n">
        <v>5.5432</v>
      </c>
      <c r="E131" t="n">
        <v>18.04</v>
      </c>
      <c r="F131" t="n">
        <v>15.93</v>
      </c>
      <c r="G131" t="n">
        <v>41.54</v>
      </c>
      <c r="H131" t="n">
        <v>1.07</v>
      </c>
      <c r="I131" t="n">
        <v>23</v>
      </c>
      <c r="J131" t="n">
        <v>65.25</v>
      </c>
      <c r="K131" t="n">
        <v>28.92</v>
      </c>
      <c r="L131" t="n">
        <v>4</v>
      </c>
      <c r="M131" t="n">
        <v>0</v>
      </c>
      <c r="N131" t="n">
        <v>7.33</v>
      </c>
      <c r="O131" t="n">
        <v>8281.25</v>
      </c>
      <c r="P131" t="n">
        <v>90.59</v>
      </c>
      <c r="Q131" t="n">
        <v>548.17</v>
      </c>
      <c r="R131" t="n">
        <v>56.7</v>
      </c>
      <c r="S131" t="n">
        <v>42.22</v>
      </c>
      <c r="T131" t="n">
        <v>6881.98</v>
      </c>
      <c r="U131" t="n">
        <v>0.74</v>
      </c>
      <c r="V131" t="n">
        <v>0.85</v>
      </c>
      <c r="W131" t="n">
        <v>9.24</v>
      </c>
      <c r="X131" t="n">
        <v>0.46</v>
      </c>
      <c r="Y131" t="n">
        <v>4</v>
      </c>
      <c r="Z131" t="n">
        <v>10</v>
      </c>
    </row>
    <row r="132">
      <c r="A132" t="n">
        <v>0</v>
      </c>
      <c r="B132" t="n">
        <v>85</v>
      </c>
      <c r="C132" t="inlineStr">
        <is>
          <t xml:space="preserve">CONCLUIDO	</t>
        </is>
      </c>
      <c r="D132" t="n">
        <v>3.6238</v>
      </c>
      <c r="E132" t="n">
        <v>27.6</v>
      </c>
      <c r="F132" t="n">
        <v>19.16</v>
      </c>
      <c r="G132" t="n">
        <v>6.42</v>
      </c>
      <c r="H132" t="n">
        <v>0.11</v>
      </c>
      <c r="I132" t="n">
        <v>179</v>
      </c>
      <c r="J132" t="n">
        <v>167.88</v>
      </c>
      <c r="K132" t="n">
        <v>51.39</v>
      </c>
      <c r="L132" t="n">
        <v>1</v>
      </c>
      <c r="M132" t="n">
        <v>177</v>
      </c>
      <c r="N132" t="n">
        <v>30.49</v>
      </c>
      <c r="O132" t="n">
        <v>20939.59</v>
      </c>
      <c r="P132" t="n">
        <v>248.69</v>
      </c>
      <c r="Q132" t="n">
        <v>551.36</v>
      </c>
      <c r="R132" t="n">
        <v>156.94</v>
      </c>
      <c r="S132" t="n">
        <v>42.22</v>
      </c>
      <c r="T132" t="n">
        <v>56218.73</v>
      </c>
      <c r="U132" t="n">
        <v>0.27</v>
      </c>
      <c r="V132" t="n">
        <v>0.71</v>
      </c>
      <c r="W132" t="n">
        <v>9.48</v>
      </c>
      <c r="X132" t="n">
        <v>3.65</v>
      </c>
      <c r="Y132" t="n">
        <v>4</v>
      </c>
      <c r="Z132" t="n">
        <v>10</v>
      </c>
    </row>
    <row r="133">
      <c r="A133" t="n">
        <v>1</v>
      </c>
      <c r="B133" t="n">
        <v>85</v>
      </c>
      <c r="C133" t="inlineStr">
        <is>
          <t xml:space="preserve">CONCLUIDO	</t>
        </is>
      </c>
      <c r="D133" t="n">
        <v>4.5083</v>
      </c>
      <c r="E133" t="n">
        <v>22.18</v>
      </c>
      <c r="F133" t="n">
        <v>17.1</v>
      </c>
      <c r="G133" t="n">
        <v>12.82</v>
      </c>
      <c r="H133" t="n">
        <v>0.21</v>
      </c>
      <c r="I133" t="n">
        <v>80</v>
      </c>
      <c r="J133" t="n">
        <v>169.33</v>
      </c>
      <c r="K133" t="n">
        <v>51.39</v>
      </c>
      <c r="L133" t="n">
        <v>2</v>
      </c>
      <c r="M133" t="n">
        <v>78</v>
      </c>
      <c r="N133" t="n">
        <v>30.94</v>
      </c>
      <c r="O133" t="n">
        <v>21118.46</v>
      </c>
      <c r="P133" t="n">
        <v>220.57</v>
      </c>
      <c r="Q133" t="n">
        <v>548.89</v>
      </c>
      <c r="R133" t="n">
        <v>93.43000000000001</v>
      </c>
      <c r="S133" t="n">
        <v>42.22</v>
      </c>
      <c r="T133" t="n">
        <v>24958.81</v>
      </c>
      <c r="U133" t="n">
        <v>0.45</v>
      </c>
      <c r="V133" t="n">
        <v>0.79</v>
      </c>
      <c r="W133" t="n">
        <v>9.32</v>
      </c>
      <c r="X133" t="n">
        <v>1.62</v>
      </c>
      <c r="Y133" t="n">
        <v>4</v>
      </c>
      <c r="Z133" t="n">
        <v>10</v>
      </c>
    </row>
    <row r="134">
      <c r="A134" t="n">
        <v>2</v>
      </c>
      <c r="B134" t="n">
        <v>85</v>
      </c>
      <c r="C134" t="inlineStr">
        <is>
          <t xml:space="preserve">CONCLUIDO	</t>
        </is>
      </c>
      <c r="D134" t="n">
        <v>4.8487</v>
      </c>
      <c r="E134" t="n">
        <v>20.62</v>
      </c>
      <c r="F134" t="n">
        <v>16.49</v>
      </c>
      <c r="G134" t="n">
        <v>19.03</v>
      </c>
      <c r="H134" t="n">
        <v>0.31</v>
      </c>
      <c r="I134" t="n">
        <v>52</v>
      </c>
      <c r="J134" t="n">
        <v>170.79</v>
      </c>
      <c r="K134" t="n">
        <v>51.39</v>
      </c>
      <c r="L134" t="n">
        <v>3</v>
      </c>
      <c r="M134" t="n">
        <v>50</v>
      </c>
      <c r="N134" t="n">
        <v>31.4</v>
      </c>
      <c r="O134" t="n">
        <v>21297.94</v>
      </c>
      <c r="P134" t="n">
        <v>210.97</v>
      </c>
      <c r="Q134" t="n">
        <v>548.36</v>
      </c>
      <c r="R134" t="n">
        <v>74.5</v>
      </c>
      <c r="S134" t="n">
        <v>42.22</v>
      </c>
      <c r="T134" t="n">
        <v>15633.22</v>
      </c>
      <c r="U134" t="n">
        <v>0.57</v>
      </c>
      <c r="V134" t="n">
        <v>0.82</v>
      </c>
      <c r="W134" t="n">
        <v>9.27</v>
      </c>
      <c r="X134" t="n">
        <v>1.02</v>
      </c>
      <c r="Y134" t="n">
        <v>4</v>
      </c>
      <c r="Z134" t="n">
        <v>10</v>
      </c>
    </row>
    <row r="135">
      <c r="A135" t="n">
        <v>3</v>
      </c>
      <c r="B135" t="n">
        <v>85</v>
      </c>
      <c r="C135" t="inlineStr">
        <is>
          <t xml:space="preserve">CONCLUIDO	</t>
        </is>
      </c>
      <c r="D135" t="n">
        <v>5.033</v>
      </c>
      <c r="E135" t="n">
        <v>19.87</v>
      </c>
      <c r="F135" t="n">
        <v>16.21</v>
      </c>
      <c r="G135" t="n">
        <v>25.59</v>
      </c>
      <c r="H135" t="n">
        <v>0.41</v>
      </c>
      <c r="I135" t="n">
        <v>38</v>
      </c>
      <c r="J135" t="n">
        <v>172.25</v>
      </c>
      <c r="K135" t="n">
        <v>51.39</v>
      </c>
      <c r="L135" t="n">
        <v>4</v>
      </c>
      <c r="M135" t="n">
        <v>36</v>
      </c>
      <c r="N135" t="n">
        <v>31.86</v>
      </c>
      <c r="O135" t="n">
        <v>21478.05</v>
      </c>
      <c r="P135" t="n">
        <v>205.42</v>
      </c>
      <c r="Q135" t="n">
        <v>548.08</v>
      </c>
      <c r="R135" t="n">
        <v>66.31</v>
      </c>
      <c r="S135" t="n">
        <v>42.22</v>
      </c>
      <c r="T135" t="n">
        <v>11610.34</v>
      </c>
      <c r="U135" t="n">
        <v>0.64</v>
      </c>
      <c r="V135" t="n">
        <v>0.84</v>
      </c>
      <c r="W135" t="n">
        <v>9.24</v>
      </c>
      <c r="X135" t="n">
        <v>0.74</v>
      </c>
      <c r="Y135" t="n">
        <v>4</v>
      </c>
      <c r="Z135" t="n">
        <v>10</v>
      </c>
    </row>
    <row r="136">
      <c r="A136" t="n">
        <v>4</v>
      </c>
      <c r="B136" t="n">
        <v>85</v>
      </c>
      <c r="C136" t="inlineStr">
        <is>
          <t xml:space="preserve">CONCLUIDO	</t>
        </is>
      </c>
      <c r="D136" t="n">
        <v>5.1437</v>
      </c>
      <c r="E136" t="n">
        <v>19.44</v>
      </c>
      <c r="F136" t="n">
        <v>16.05</v>
      </c>
      <c r="G136" t="n">
        <v>32.1</v>
      </c>
      <c r="H136" t="n">
        <v>0.51</v>
      </c>
      <c r="I136" t="n">
        <v>30</v>
      </c>
      <c r="J136" t="n">
        <v>173.71</v>
      </c>
      <c r="K136" t="n">
        <v>51.39</v>
      </c>
      <c r="L136" t="n">
        <v>5</v>
      </c>
      <c r="M136" t="n">
        <v>28</v>
      </c>
      <c r="N136" t="n">
        <v>32.32</v>
      </c>
      <c r="O136" t="n">
        <v>21658.78</v>
      </c>
      <c r="P136" t="n">
        <v>201.47</v>
      </c>
      <c r="Q136" t="n">
        <v>548.12</v>
      </c>
      <c r="R136" t="n">
        <v>61.37</v>
      </c>
      <c r="S136" t="n">
        <v>42.22</v>
      </c>
      <c r="T136" t="n">
        <v>9182.540000000001</v>
      </c>
      <c r="U136" t="n">
        <v>0.6899999999999999</v>
      </c>
      <c r="V136" t="n">
        <v>0.84</v>
      </c>
      <c r="W136" t="n">
        <v>9.23</v>
      </c>
      <c r="X136" t="n">
        <v>0.59</v>
      </c>
      <c r="Y136" t="n">
        <v>4</v>
      </c>
      <c r="Z136" t="n">
        <v>10</v>
      </c>
    </row>
    <row r="137">
      <c r="A137" t="n">
        <v>5</v>
      </c>
      <c r="B137" t="n">
        <v>85</v>
      </c>
      <c r="C137" t="inlineStr">
        <is>
          <t xml:space="preserve">CONCLUIDO	</t>
        </is>
      </c>
      <c r="D137" t="n">
        <v>5.2167</v>
      </c>
      <c r="E137" t="n">
        <v>19.17</v>
      </c>
      <c r="F137" t="n">
        <v>15.95</v>
      </c>
      <c r="G137" t="n">
        <v>38.28</v>
      </c>
      <c r="H137" t="n">
        <v>0.61</v>
      </c>
      <c r="I137" t="n">
        <v>25</v>
      </c>
      <c r="J137" t="n">
        <v>175.18</v>
      </c>
      <c r="K137" t="n">
        <v>51.39</v>
      </c>
      <c r="L137" t="n">
        <v>6</v>
      </c>
      <c r="M137" t="n">
        <v>23</v>
      </c>
      <c r="N137" t="n">
        <v>32.79</v>
      </c>
      <c r="O137" t="n">
        <v>21840.16</v>
      </c>
      <c r="P137" t="n">
        <v>198.36</v>
      </c>
      <c r="Q137" t="n">
        <v>548.0599999999999</v>
      </c>
      <c r="R137" t="n">
        <v>58.2</v>
      </c>
      <c r="S137" t="n">
        <v>42.22</v>
      </c>
      <c r="T137" t="n">
        <v>7622.4</v>
      </c>
      <c r="U137" t="n">
        <v>0.73</v>
      </c>
      <c r="V137" t="n">
        <v>0.85</v>
      </c>
      <c r="W137" t="n">
        <v>9.220000000000001</v>
      </c>
      <c r="X137" t="n">
        <v>0.49</v>
      </c>
      <c r="Y137" t="n">
        <v>4</v>
      </c>
      <c r="Z137" t="n">
        <v>10</v>
      </c>
    </row>
    <row r="138">
      <c r="A138" t="n">
        <v>6</v>
      </c>
      <c r="B138" t="n">
        <v>85</v>
      </c>
      <c r="C138" t="inlineStr">
        <is>
          <t xml:space="preserve">CONCLUIDO	</t>
        </is>
      </c>
      <c r="D138" t="n">
        <v>5.2761</v>
      </c>
      <c r="E138" t="n">
        <v>18.95</v>
      </c>
      <c r="F138" t="n">
        <v>15.87</v>
      </c>
      <c r="G138" t="n">
        <v>45.34</v>
      </c>
      <c r="H138" t="n">
        <v>0.7</v>
      </c>
      <c r="I138" t="n">
        <v>21</v>
      </c>
      <c r="J138" t="n">
        <v>176.66</v>
      </c>
      <c r="K138" t="n">
        <v>51.39</v>
      </c>
      <c r="L138" t="n">
        <v>7</v>
      </c>
      <c r="M138" t="n">
        <v>19</v>
      </c>
      <c r="N138" t="n">
        <v>33.27</v>
      </c>
      <c r="O138" t="n">
        <v>22022.17</v>
      </c>
      <c r="P138" t="n">
        <v>195.18</v>
      </c>
      <c r="Q138" t="n">
        <v>547.86</v>
      </c>
      <c r="R138" t="n">
        <v>56.02</v>
      </c>
      <c r="S138" t="n">
        <v>42.22</v>
      </c>
      <c r="T138" t="n">
        <v>6550.51</v>
      </c>
      <c r="U138" t="n">
        <v>0.75</v>
      </c>
      <c r="V138" t="n">
        <v>0.85</v>
      </c>
      <c r="W138" t="n">
        <v>9.210000000000001</v>
      </c>
      <c r="X138" t="n">
        <v>0.41</v>
      </c>
      <c r="Y138" t="n">
        <v>4</v>
      </c>
      <c r="Z138" t="n">
        <v>10</v>
      </c>
    </row>
    <row r="139">
      <c r="A139" t="n">
        <v>7</v>
      </c>
      <c r="B139" t="n">
        <v>85</v>
      </c>
      <c r="C139" t="inlineStr">
        <is>
          <t xml:space="preserve">CONCLUIDO	</t>
        </is>
      </c>
      <c r="D139" t="n">
        <v>5.31</v>
      </c>
      <c r="E139" t="n">
        <v>18.83</v>
      </c>
      <c r="F139" t="n">
        <v>15.82</v>
      </c>
      <c r="G139" t="n">
        <v>49.95</v>
      </c>
      <c r="H139" t="n">
        <v>0.8</v>
      </c>
      <c r="I139" t="n">
        <v>19</v>
      </c>
      <c r="J139" t="n">
        <v>178.14</v>
      </c>
      <c r="K139" t="n">
        <v>51.39</v>
      </c>
      <c r="L139" t="n">
        <v>8</v>
      </c>
      <c r="M139" t="n">
        <v>17</v>
      </c>
      <c r="N139" t="n">
        <v>33.75</v>
      </c>
      <c r="O139" t="n">
        <v>22204.83</v>
      </c>
      <c r="P139" t="n">
        <v>192.59</v>
      </c>
      <c r="Q139" t="n">
        <v>548.02</v>
      </c>
      <c r="R139" t="n">
        <v>54.23</v>
      </c>
      <c r="S139" t="n">
        <v>42.22</v>
      </c>
      <c r="T139" t="n">
        <v>5664.39</v>
      </c>
      <c r="U139" t="n">
        <v>0.78</v>
      </c>
      <c r="V139" t="n">
        <v>0.86</v>
      </c>
      <c r="W139" t="n">
        <v>9.210000000000001</v>
      </c>
      <c r="X139" t="n">
        <v>0.35</v>
      </c>
      <c r="Y139" t="n">
        <v>4</v>
      </c>
      <c r="Z139" t="n">
        <v>10</v>
      </c>
    </row>
    <row r="140">
      <c r="A140" t="n">
        <v>8</v>
      </c>
      <c r="B140" t="n">
        <v>85</v>
      </c>
      <c r="C140" t="inlineStr">
        <is>
          <t xml:space="preserve">CONCLUIDO	</t>
        </is>
      </c>
      <c r="D140" t="n">
        <v>5.337</v>
      </c>
      <c r="E140" t="n">
        <v>18.74</v>
      </c>
      <c r="F140" t="n">
        <v>15.79</v>
      </c>
      <c r="G140" t="n">
        <v>55.72</v>
      </c>
      <c r="H140" t="n">
        <v>0.89</v>
      </c>
      <c r="I140" t="n">
        <v>17</v>
      </c>
      <c r="J140" t="n">
        <v>179.63</v>
      </c>
      <c r="K140" t="n">
        <v>51.39</v>
      </c>
      <c r="L140" t="n">
        <v>9</v>
      </c>
      <c r="M140" t="n">
        <v>15</v>
      </c>
      <c r="N140" t="n">
        <v>34.24</v>
      </c>
      <c r="O140" t="n">
        <v>22388.15</v>
      </c>
      <c r="P140" t="n">
        <v>190.15</v>
      </c>
      <c r="Q140" t="n">
        <v>547.8</v>
      </c>
      <c r="R140" t="n">
        <v>53.34</v>
      </c>
      <c r="S140" t="n">
        <v>42.22</v>
      </c>
      <c r="T140" t="n">
        <v>5228.3</v>
      </c>
      <c r="U140" t="n">
        <v>0.79</v>
      </c>
      <c r="V140" t="n">
        <v>0.86</v>
      </c>
      <c r="W140" t="n">
        <v>9.210000000000001</v>
      </c>
      <c r="X140" t="n">
        <v>0.33</v>
      </c>
      <c r="Y140" t="n">
        <v>4</v>
      </c>
      <c r="Z140" t="n">
        <v>10</v>
      </c>
    </row>
    <row r="141">
      <c r="A141" t="n">
        <v>9</v>
      </c>
      <c r="B141" t="n">
        <v>85</v>
      </c>
      <c r="C141" t="inlineStr">
        <is>
          <t xml:space="preserve">CONCLUIDO	</t>
        </is>
      </c>
      <c r="D141" t="n">
        <v>5.3675</v>
      </c>
      <c r="E141" t="n">
        <v>18.63</v>
      </c>
      <c r="F141" t="n">
        <v>15.75</v>
      </c>
      <c r="G141" t="n">
        <v>63</v>
      </c>
      <c r="H141" t="n">
        <v>0.98</v>
      </c>
      <c r="I141" t="n">
        <v>15</v>
      </c>
      <c r="J141" t="n">
        <v>181.12</v>
      </c>
      <c r="K141" t="n">
        <v>51.39</v>
      </c>
      <c r="L141" t="n">
        <v>10</v>
      </c>
      <c r="M141" t="n">
        <v>13</v>
      </c>
      <c r="N141" t="n">
        <v>34.73</v>
      </c>
      <c r="O141" t="n">
        <v>22572.13</v>
      </c>
      <c r="P141" t="n">
        <v>187.9</v>
      </c>
      <c r="Q141" t="n">
        <v>547.76</v>
      </c>
      <c r="R141" t="n">
        <v>52.26</v>
      </c>
      <c r="S141" t="n">
        <v>42.22</v>
      </c>
      <c r="T141" t="n">
        <v>4698.37</v>
      </c>
      <c r="U141" t="n">
        <v>0.8100000000000001</v>
      </c>
      <c r="V141" t="n">
        <v>0.86</v>
      </c>
      <c r="W141" t="n">
        <v>9.199999999999999</v>
      </c>
      <c r="X141" t="n">
        <v>0.29</v>
      </c>
      <c r="Y141" t="n">
        <v>4</v>
      </c>
      <c r="Z141" t="n">
        <v>10</v>
      </c>
    </row>
    <row r="142">
      <c r="A142" t="n">
        <v>10</v>
      </c>
      <c r="B142" t="n">
        <v>85</v>
      </c>
      <c r="C142" t="inlineStr">
        <is>
          <t xml:space="preserve">CONCLUIDO	</t>
        </is>
      </c>
      <c r="D142" t="n">
        <v>5.3856</v>
      </c>
      <c r="E142" t="n">
        <v>18.57</v>
      </c>
      <c r="F142" t="n">
        <v>15.72</v>
      </c>
      <c r="G142" t="n">
        <v>67.38</v>
      </c>
      <c r="H142" t="n">
        <v>1.07</v>
      </c>
      <c r="I142" t="n">
        <v>14</v>
      </c>
      <c r="J142" t="n">
        <v>182.62</v>
      </c>
      <c r="K142" t="n">
        <v>51.39</v>
      </c>
      <c r="L142" t="n">
        <v>11</v>
      </c>
      <c r="M142" t="n">
        <v>12</v>
      </c>
      <c r="N142" t="n">
        <v>35.22</v>
      </c>
      <c r="O142" t="n">
        <v>22756.91</v>
      </c>
      <c r="P142" t="n">
        <v>184.97</v>
      </c>
      <c r="Q142" t="n">
        <v>547.76</v>
      </c>
      <c r="R142" t="n">
        <v>51.33</v>
      </c>
      <c r="S142" t="n">
        <v>42.22</v>
      </c>
      <c r="T142" t="n">
        <v>4238.01</v>
      </c>
      <c r="U142" t="n">
        <v>0.82</v>
      </c>
      <c r="V142" t="n">
        <v>0.86</v>
      </c>
      <c r="W142" t="n">
        <v>9.199999999999999</v>
      </c>
      <c r="X142" t="n">
        <v>0.26</v>
      </c>
      <c r="Y142" t="n">
        <v>4</v>
      </c>
      <c r="Z142" t="n">
        <v>10</v>
      </c>
    </row>
    <row r="143">
      <c r="A143" t="n">
        <v>11</v>
      </c>
      <c r="B143" t="n">
        <v>85</v>
      </c>
      <c r="C143" t="inlineStr">
        <is>
          <t xml:space="preserve">CONCLUIDO	</t>
        </is>
      </c>
      <c r="D143" t="n">
        <v>5.4175</v>
      </c>
      <c r="E143" t="n">
        <v>18.46</v>
      </c>
      <c r="F143" t="n">
        <v>15.68</v>
      </c>
      <c r="G143" t="n">
        <v>78.40000000000001</v>
      </c>
      <c r="H143" t="n">
        <v>1.16</v>
      </c>
      <c r="I143" t="n">
        <v>12</v>
      </c>
      <c r="J143" t="n">
        <v>184.12</v>
      </c>
      <c r="K143" t="n">
        <v>51.39</v>
      </c>
      <c r="L143" t="n">
        <v>12</v>
      </c>
      <c r="M143" t="n">
        <v>10</v>
      </c>
      <c r="N143" t="n">
        <v>35.73</v>
      </c>
      <c r="O143" t="n">
        <v>22942.24</v>
      </c>
      <c r="P143" t="n">
        <v>182.23</v>
      </c>
      <c r="Q143" t="n">
        <v>547.75</v>
      </c>
      <c r="R143" t="n">
        <v>49.86</v>
      </c>
      <c r="S143" t="n">
        <v>42.22</v>
      </c>
      <c r="T143" t="n">
        <v>3513.6</v>
      </c>
      <c r="U143" t="n">
        <v>0.85</v>
      </c>
      <c r="V143" t="n">
        <v>0.86</v>
      </c>
      <c r="W143" t="n">
        <v>9.199999999999999</v>
      </c>
      <c r="X143" t="n">
        <v>0.22</v>
      </c>
      <c r="Y143" t="n">
        <v>4</v>
      </c>
      <c r="Z143" t="n">
        <v>10</v>
      </c>
    </row>
    <row r="144">
      <c r="A144" t="n">
        <v>12</v>
      </c>
      <c r="B144" t="n">
        <v>85</v>
      </c>
      <c r="C144" t="inlineStr">
        <is>
          <t xml:space="preserve">CONCLUIDO	</t>
        </is>
      </c>
      <c r="D144" t="n">
        <v>5.4331</v>
      </c>
      <c r="E144" t="n">
        <v>18.41</v>
      </c>
      <c r="F144" t="n">
        <v>15.66</v>
      </c>
      <c r="G144" t="n">
        <v>85.42</v>
      </c>
      <c r="H144" t="n">
        <v>1.24</v>
      </c>
      <c r="I144" t="n">
        <v>11</v>
      </c>
      <c r="J144" t="n">
        <v>185.63</v>
      </c>
      <c r="K144" t="n">
        <v>51.39</v>
      </c>
      <c r="L144" t="n">
        <v>13</v>
      </c>
      <c r="M144" t="n">
        <v>9</v>
      </c>
      <c r="N144" t="n">
        <v>36.24</v>
      </c>
      <c r="O144" t="n">
        <v>23128.27</v>
      </c>
      <c r="P144" t="n">
        <v>180.09</v>
      </c>
      <c r="Q144" t="n">
        <v>547.71</v>
      </c>
      <c r="R144" t="n">
        <v>49.31</v>
      </c>
      <c r="S144" t="n">
        <v>42.22</v>
      </c>
      <c r="T144" t="n">
        <v>3246.48</v>
      </c>
      <c r="U144" t="n">
        <v>0.86</v>
      </c>
      <c r="V144" t="n">
        <v>0.86</v>
      </c>
      <c r="W144" t="n">
        <v>9.199999999999999</v>
      </c>
      <c r="X144" t="n">
        <v>0.2</v>
      </c>
      <c r="Y144" t="n">
        <v>4</v>
      </c>
      <c r="Z144" t="n">
        <v>10</v>
      </c>
    </row>
    <row r="145">
      <c r="A145" t="n">
        <v>13</v>
      </c>
      <c r="B145" t="n">
        <v>85</v>
      </c>
      <c r="C145" t="inlineStr">
        <is>
          <t xml:space="preserve">CONCLUIDO	</t>
        </is>
      </c>
      <c r="D145" t="n">
        <v>5.4329</v>
      </c>
      <c r="E145" t="n">
        <v>18.41</v>
      </c>
      <c r="F145" t="n">
        <v>15.66</v>
      </c>
      <c r="G145" t="n">
        <v>85.42</v>
      </c>
      <c r="H145" t="n">
        <v>1.33</v>
      </c>
      <c r="I145" t="n">
        <v>11</v>
      </c>
      <c r="J145" t="n">
        <v>187.14</v>
      </c>
      <c r="K145" t="n">
        <v>51.39</v>
      </c>
      <c r="L145" t="n">
        <v>14</v>
      </c>
      <c r="M145" t="n">
        <v>9</v>
      </c>
      <c r="N145" t="n">
        <v>36.75</v>
      </c>
      <c r="O145" t="n">
        <v>23314.98</v>
      </c>
      <c r="P145" t="n">
        <v>177.14</v>
      </c>
      <c r="Q145" t="n">
        <v>547.74</v>
      </c>
      <c r="R145" t="n">
        <v>49.49</v>
      </c>
      <c r="S145" t="n">
        <v>42.22</v>
      </c>
      <c r="T145" t="n">
        <v>3334.53</v>
      </c>
      <c r="U145" t="n">
        <v>0.85</v>
      </c>
      <c r="V145" t="n">
        <v>0.86</v>
      </c>
      <c r="W145" t="n">
        <v>9.19</v>
      </c>
      <c r="X145" t="n">
        <v>0.2</v>
      </c>
      <c r="Y145" t="n">
        <v>4</v>
      </c>
      <c r="Z145" t="n">
        <v>10</v>
      </c>
    </row>
    <row r="146">
      <c r="A146" t="n">
        <v>14</v>
      </c>
      <c r="B146" t="n">
        <v>85</v>
      </c>
      <c r="C146" t="inlineStr">
        <is>
          <t xml:space="preserve">CONCLUIDO	</t>
        </is>
      </c>
      <c r="D146" t="n">
        <v>5.4504</v>
      </c>
      <c r="E146" t="n">
        <v>18.35</v>
      </c>
      <c r="F146" t="n">
        <v>15.64</v>
      </c>
      <c r="G146" t="n">
        <v>93.81</v>
      </c>
      <c r="H146" t="n">
        <v>1.41</v>
      </c>
      <c r="I146" t="n">
        <v>10</v>
      </c>
      <c r="J146" t="n">
        <v>188.66</v>
      </c>
      <c r="K146" t="n">
        <v>51.39</v>
      </c>
      <c r="L146" t="n">
        <v>15</v>
      </c>
      <c r="M146" t="n">
        <v>8</v>
      </c>
      <c r="N146" t="n">
        <v>37.27</v>
      </c>
      <c r="O146" t="n">
        <v>23502.4</v>
      </c>
      <c r="P146" t="n">
        <v>175.91</v>
      </c>
      <c r="Q146" t="n">
        <v>547.66</v>
      </c>
      <c r="R146" t="n">
        <v>48.5</v>
      </c>
      <c r="S146" t="n">
        <v>42.22</v>
      </c>
      <c r="T146" t="n">
        <v>2846.83</v>
      </c>
      <c r="U146" t="n">
        <v>0.87</v>
      </c>
      <c r="V146" t="n">
        <v>0.87</v>
      </c>
      <c r="W146" t="n">
        <v>9.199999999999999</v>
      </c>
      <c r="X146" t="n">
        <v>0.18</v>
      </c>
      <c r="Y146" t="n">
        <v>4</v>
      </c>
      <c r="Z146" t="n">
        <v>10</v>
      </c>
    </row>
    <row r="147">
      <c r="A147" t="n">
        <v>15</v>
      </c>
      <c r="B147" t="n">
        <v>85</v>
      </c>
      <c r="C147" t="inlineStr">
        <is>
          <t xml:space="preserve">CONCLUIDO	</t>
        </is>
      </c>
      <c r="D147" t="n">
        <v>5.4637</v>
      </c>
      <c r="E147" t="n">
        <v>18.3</v>
      </c>
      <c r="F147" t="n">
        <v>15.62</v>
      </c>
      <c r="G147" t="n">
        <v>104.17</v>
      </c>
      <c r="H147" t="n">
        <v>1.49</v>
      </c>
      <c r="I147" t="n">
        <v>9</v>
      </c>
      <c r="J147" t="n">
        <v>190.19</v>
      </c>
      <c r="K147" t="n">
        <v>51.39</v>
      </c>
      <c r="L147" t="n">
        <v>16</v>
      </c>
      <c r="M147" t="n">
        <v>7</v>
      </c>
      <c r="N147" t="n">
        <v>37.79</v>
      </c>
      <c r="O147" t="n">
        <v>23690.52</v>
      </c>
      <c r="P147" t="n">
        <v>173.29</v>
      </c>
      <c r="Q147" t="n">
        <v>547.6900000000001</v>
      </c>
      <c r="R147" t="n">
        <v>48.33</v>
      </c>
      <c r="S147" t="n">
        <v>42.22</v>
      </c>
      <c r="T147" t="n">
        <v>2766.87</v>
      </c>
      <c r="U147" t="n">
        <v>0.87</v>
      </c>
      <c r="V147" t="n">
        <v>0.87</v>
      </c>
      <c r="W147" t="n">
        <v>9.19</v>
      </c>
      <c r="X147" t="n">
        <v>0.17</v>
      </c>
      <c r="Y147" t="n">
        <v>4</v>
      </c>
      <c r="Z147" t="n">
        <v>10</v>
      </c>
    </row>
    <row r="148">
      <c r="A148" t="n">
        <v>16</v>
      </c>
      <c r="B148" t="n">
        <v>85</v>
      </c>
      <c r="C148" t="inlineStr">
        <is>
          <t xml:space="preserve">CONCLUIDO	</t>
        </is>
      </c>
      <c r="D148" t="n">
        <v>5.4631</v>
      </c>
      <c r="E148" t="n">
        <v>18.3</v>
      </c>
      <c r="F148" t="n">
        <v>15.63</v>
      </c>
      <c r="G148" t="n">
        <v>104.18</v>
      </c>
      <c r="H148" t="n">
        <v>1.57</v>
      </c>
      <c r="I148" t="n">
        <v>9</v>
      </c>
      <c r="J148" t="n">
        <v>191.72</v>
      </c>
      <c r="K148" t="n">
        <v>51.39</v>
      </c>
      <c r="L148" t="n">
        <v>17</v>
      </c>
      <c r="M148" t="n">
        <v>7</v>
      </c>
      <c r="N148" t="n">
        <v>38.33</v>
      </c>
      <c r="O148" t="n">
        <v>23879.37</v>
      </c>
      <c r="P148" t="n">
        <v>170.82</v>
      </c>
      <c r="Q148" t="n">
        <v>547.67</v>
      </c>
      <c r="R148" t="n">
        <v>48.44</v>
      </c>
      <c r="S148" t="n">
        <v>42.22</v>
      </c>
      <c r="T148" t="n">
        <v>2820.28</v>
      </c>
      <c r="U148" t="n">
        <v>0.87</v>
      </c>
      <c r="V148" t="n">
        <v>0.87</v>
      </c>
      <c r="W148" t="n">
        <v>9.19</v>
      </c>
      <c r="X148" t="n">
        <v>0.17</v>
      </c>
      <c r="Y148" t="n">
        <v>4</v>
      </c>
      <c r="Z148" t="n">
        <v>10</v>
      </c>
    </row>
    <row r="149">
      <c r="A149" t="n">
        <v>17</v>
      </c>
      <c r="B149" t="n">
        <v>85</v>
      </c>
      <c r="C149" t="inlineStr">
        <is>
          <t xml:space="preserve">CONCLUIDO	</t>
        </is>
      </c>
      <c r="D149" t="n">
        <v>5.479</v>
      </c>
      <c r="E149" t="n">
        <v>18.25</v>
      </c>
      <c r="F149" t="n">
        <v>15.61</v>
      </c>
      <c r="G149" t="n">
        <v>117.06</v>
      </c>
      <c r="H149" t="n">
        <v>1.65</v>
      </c>
      <c r="I149" t="n">
        <v>8</v>
      </c>
      <c r="J149" t="n">
        <v>193.26</v>
      </c>
      <c r="K149" t="n">
        <v>51.39</v>
      </c>
      <c r="L149" t="n">
        <v>18</v>
      </c>
      <c r="M149" t="n">
        <v>6</v>
      </c>
      <c r="N149" t="n">
        <v>38.86</v>
      </c>
      <c r="O149" t="n">
        <v>24068.93</v>
      </c>
      <c r="P149" t="n">
        <v>168.93</v>
      </c>
      <c r="Q149" t="n">
        <v>547.66</v>
      </c>
      <c r="R149" t="n">
        <v>47.73</v>
      </c>
      <c r="S149" t="n">
        <v>42.22</v>
      </c>
      <c r="T149" t="n">
        <v>2471.88</v>
      </c>
      <c r="U149" t="n">
        <v>0.88</v>
      </c>
      <c r="V149" t="n">
        <v>0.87</v>
      </c>
      <c r="W149" t="n">
        <v>9.19</v>
      </c>
      <c r="X149" t="n">
        <v>0.15</v>
      </c>
      <c r="Y149" t="n">
        <v>4</v>
      </c>
      <c r="Z149" t="n">
        <v>10</v>
      </c>
    </row>
    <row r="150">
      <c r="A150" t="n">
        <v>18</v>
      </c>
      <c r="B150" t="n">
        <v>85</v>
      </c>
      <c r="C150" t="inlineStr">
        <is>
          <t xml:space="preserve">CONCLUIDO	</t>
        </is>
      </c>
      <c r="D150" t="n">
        <v>5.4801</v>
      </c>
      <c r="E150" t="n">
        <v>18.25</v>
      </c>
      <c r="F150" t="n">
        <v>15.6</v>
      </c>
      <c r="G150" t="n">
        <v>117.03</v>
      </c>
      <c r="H150" t="n">
        <v>1.73</v>
      </c>
      <c r="I150" t="n">
        <v>8</v>
      </c>
      <c r="J150" t="n">
        <v>194.8</v>
      </c>
      <c r="K150" t="n">
        <v>51.39</v>
      </c>
      <c r="L150" t="n">
        <v>19</v>
      </c>
      <c r="M150" t="n">
        <v>0</v>
      </c>
      <c r="N150" t="n">
        <v>39.41</v>
      </c>
      <c r="O150" t="n">
        <v>24259.23</v>
      </c>
      <c r="P150" t="n">
        <v>168.82</v>
      </c>
      <c r="Q150" t="n">
        <v>547.91</v>
      </c>
      <c r="R150" t="n">
        <v>47.43</v>
      </c>
      <c r="S150" t="n">
        <v>42.22</v>
      </c>
      <c r="T150" t="n">
        <v>2321.6</v>
      </c>
      <c r="U150" t="n">
        <v>0.89</v>
      </c>
      <c r="V150" t="n">
        <v>0.87</v>
      </c>
      <c r="W150" t="n">
        <v>9.199999999999999</v>
      </c>
      <c r="X150" t="n">
        <v>0.14</v>
      </c>
      <c r="Y150" t="n">
        <v>4</v>
      </c>
      <c r="Z150" t="n">
        <v>10</v>
      </c>
    </row>
    <row r="151">
      <c r="A151" t="n">
        <v>0</v>
      </c>
      <c r="B151" t="n">
        <v>20</v>
      </c>
      <c r="C151" t="inlineStr">
        <is>
          <t xml:space="preserve">CONCLUIDO	</t>
        </is>
      </c>
      <c r="D151" t="n">
        <v>5.1662</v>
      </c>
      <c r="E151" t="n">
        <v>19.36</v>
      </c>
      <c r="F151" t="n">
        <v>16.79</v>
      </c>
      <c r="G151" t="n">
        <v>15.04</v>
      </c>
      <c r="H151" t="n">
        <v>0.34</v>
      </c>
      <c r="I151" t="n">
        <v>67</v>
      </c>
      <c r="J151" t="n">
        <v>51.33</v>
      </c>
      <c r="K151" t="n">
        <v>24.83</v>
      </c>
      <c r="L151" t="n">
        <v>1</v>
      </c>
      <c r="M151" t="n">
        <v>65</v>
      </c>
      <c r="N151" t="n">
        <v>5.51</v>
      </c>
      <c r="O151" t="n">
        <v>6564.78</v>
      </c>
      <c r="P151" t="n">
        <v>91.93000000000001</v>
      </c>
      <c r="Q151" t="n">
        <v>548.59</v>
      </c>
      <c r="R151" t="n">
        <v>84.12</v>
      </c>
      <c r="S151" t="n">
        <v>42.22</v>
      </c>
      <c r="T151" t="n">
        <v>20369.73</v>
      </c>
      <c r="U151" t="n">
        <v>0.5</v>
      </c>
      <c r="V151" t="n">
        <v>0.8100000000000001</v>
      </c>
      <c r="W151" t="n">
        <v>9.279999999999999</v>
      </c>
      <c r="X151" t="n">
        <v>1.32</v>
      </c>
      <c r="Y151" t="n">
        <v>4</v>
      </c>
      <c r="Z151" t="n">
        <v>10</v>
      </c>
    </row>
    <row r="152">
      <c r="A152" t="n">
        <v>1</v>
      </c>
      <c r="B152" t="n">
        <v>20</v>
      </c>
      <c r="C152" t="inlineStr">
        <is>
          <t xml:space="preserve">CONCLUIDO	</t>
        </is>
      </c>
      <c r="D152" t="n">
        <v>5.5015</v>
      </c>
      <c r="E152" t="n">
        <v>18.18</v>
      </c>
      <c r="F152" t="n">
        <v>16.06</v>
      </c>
      <c r="G152" t="n">
        <v>32.12</v>
      </c>
      <c r="H152" t="n">
        <v>0.66</v>
      </c>
      <c r="I152" t="n">
        <v>30</v>
      </c>
      <c r="J152" t="n">
        <v>52.47</v>
      </c>
      <c r="K152" t="n">
        <v>24.83</v>
      </c>
      <c r="L152" t="n">
        <v>2</v>
      </c>
      <c r="M152" t="n">
        <v>22</v>
      </c>
      <c r="N152" t="n">
        <v>5.64</v>
      </c>
      <c r="O152" t="n">
        <v>6705.1</v>
      </c>
      <c r="P152" t="n">
        <v>79.26000000000001</v>
      </c>
      <c r="Q152" t="n">
        <v>548.05</v>
      </c>
      <c r="R152" t="n">
        <v>61.63</v>
      </c>
      <c r="S152" t="n">
        <v>42.22</v>
      </c>
      <c r="T152" t="n">
        <v>9309.969999999999</v>
      </c>
      <c r="U152" t="n">
        <v>0.68</v>
      </c>
      <c r="V152" t="n">
        <v>0.84</v>
      </c>
      <c r="W152" t="n">
        <v>9.23</v>
      </c>
      <c r="X152" t="n">
        <v>0.6</v>
      </c>
      <c r="Y152" t="n">
        <v>4</v>
      </c>
      <c r="Z152" t="n">
        <v>10</v>
      </c>
    </row>
    <row r="153">
      <c r="A153" t="n">
        <v>2</v>
      </c>
      <c r="B153" t="n">
        <v>20</v>
      </c>
      <c r="C153" t="inlineStr">
        <is>
          <t xml:space="preserve">CONCLUIDO	</t>
        </is>
      </c>
      <c r="D153" t="n">
        <v>5.5097</v>
      </c>
      <c r="E153" t="n">
        <v>18.15</v>
      </c>
      <c r="F153" t="n">
        <v>16.05</v>
      </c>
      <c r="G153" t="n">
        <v>33.2</v>
      </c>
      <c r="H153" t="n">
        <v>0.97</v>
      </c>
      <c r="I153" t="n">
        <v>29</v>
      </c>
      <c r="J153" t="n">
        <v>53.61</v>
      </c>
      <c r="K153" t="n">
        <v>24.83</v>
      </c>
      <c r="L153" t="n">
        <v>3</v>
      </c>
      <c r="M153" t="n">
        <v>0</v>
      </c>
      <c r="N153" t="n">
        <v>5.78</v>
      </c>
      <c r="O153" t="n">
        <v>6845.59</v>
      </c>
      <c r="P153" t="n">
        <v>80.34999999999999</v>
      </c>
      <c r="Q153" t="n">
        <v>548.49</v>
      </c>
      <c r="R153" t="n">
        <v>59.93</v>
      </c>
      <c r="S153" t="n">
        <v>42.22</v>
      </c>
      <c r="T153" t="n">
        <v>8462.74</v>
      </c>
      <c r="U153" t="n">
        <v>0.7</v>
      </c>
      <c r="V153" t="n">
        <v>0.84</v>
      </c>
      <c r="W153" t="n">
        <v>9.27</v>
      </c>
      <c r="X153" t="n">
        <v>0.58</v>
      </c>
      <c r="Y153" t="n">
        <v>4</v>
      </c>
      <c r="Z153" t="n">
        <v>10</v>
      </c>
    </row>
    <row r="154">
      <c r="A154" t="n">
        <v>0</v>
      </c>
      <c r="B154" t="n">
        <v>65</v>
      </c>
      <c r="C154" t="inlineStr">
        <is>
          <t xml:space="preserve">CONCLUIDO	</t>
        </is>
      </c>
      <c r="D154" t="n">
        <v>4.0392</v>
      </c>
      <c r="E154" t="n">
        <v>24.76</v>
      </c>
      <c r="F154" t="n">
        <v>18.52</v>
      </c>
      <c r="G154" t="n">
        <v>7.46</v>
      </c>
      <c r="H154" t="n">
        <v>0.13</v>
      </c>
      <c r="I154" t="n">
        <v>149</v>
      </c>
      <c r="J154" t="n">
        <v>133.21</v>
      </c>
      <c r="K154" t="n">
        <v>46.47</v>
      </c>
      <c r="L154" t="n">
        <v>1</v>
      </c>
      <c r="M154" t="n">
        <v>147</v>
      </c>
      <c r="N154" t="n">
        <v>20.75</v>
      </c>
      <c r="O154" t="n">
        <v>16663.42</v>
      </c>
      <c r="P154" t="n">
        <v>206.87</v>
      </c>
      <c r="Q154" t="n">
        <v>550.2</v>
      </c>
      <c r="R154" t="n">
        <v>137.07</v>
      </c>
      <c r="S154" t="n">
        <v>42.22</v>
      </c>
      <c r="T154" t="n">
        <v>46435.2</v>
      </c>
      <c r="U154" t="n">
        <v>0.31</v>
      </c>
      <c r="V154" t="n">
        <v>0.73</v>
      </c>
      <c r="W154" t="n">
        <v>9.44</v>
      </c>
      <c r="X154" t="n">
        <v>3.03</v>
      </c>
      <c r="Y154" t="n">
        <v>4</v>
      </c>
      <c r="Z154" t="n">
        <v>10</v>
      </c>
    </row>
    <row r="155">
      <c r="A155" t="n">
        <v>1</v>
      </c>
      <c r="B155" t="n">
        <v>65</v>
      </c>
      <c r="C155" t="inlineStr">
        <is>
          <t xml:space="preserve">CONCLUIDO	</t>
        </is>
      </c>
      <c r="D155" t="n">
        <v>4.7946</v>
      </c>
      <c r="E155" t="n">
        <v>20.86</v>
      </c>
      <c r="F155" t="n">
        <v>16.83</v>
      </c>
      <c r="G155" t="n">
        <v>14.85</v>
      </c>
      <c r="H155" t="n">
        <v>0.26</v>
      </c>
      <c r="I155" t="n">
        <v>68</v>
      </c>
      <c r="J155" t="n">
        <v>134.55</v>
      </c>
      <c r="K155" t="n">
        <v>46.47</v>
      </c>
      <c r="L155" t="n">
        <v>2</v>
      </c>
      <c r="M155" t="n">
        <v>66</v>
      </c>
      <c r="N155" t="n">
        <v>21.09</v>
      </c>
      <c r="O155" t="n">
        <v>16828.84</v>
      </c>
      <c r="P155" t="n">
        <v>185.76</v>
      </c>
      <c r="Q155" t="n">
        <v>548.64</v>
      </c>
      <c r="R155" t="n">
        <v>85.34999999999999</v>
      </c>
      <c r="S155" t="n">
        <v>42.22</v>
      </c>
      <c r="T155" t="n">
        <v>20980.13</v>
      </c>
      <c r="U155" t="n">
        <v>0.49</v>
      </c>
      <c r="V155" t="n">
        <v>0.8100000000000001</v>
      </c>
      <c r="W155" t="n">
        <v>9.289999999999999</v>
      </c>
      <c r="X155" t="n">
        <v>1.35</v>
      </c>
      <c r="Y155" t="n">
        <v>4</v>
      </c>
      <c r="Z155" t="n">
        <v>10</v>
      </c>
    </row>
    <row r="156">
      <c r="A156" t="n">
        <v>2</v>
      </c>
      <c r="B156" t="n">
        <v>65</v>
      </c>
      <c r="C156" t="inlineStr">
        <is>
          <t xml:space="preserve">CONCLUIDO	</t>
        </is>
      </c>
      <c r="D156" t="n">
        <v>5.0725</v>
      </c>
      <c r="E156" t="n">
        <v>19.71</v>
      </c>
      <c r="F156" t="n">
        <v>16.34</v>
      </c>
      <c r="G156" t="n">
        <v>22.28</v>
      </c>
      <c r="H156" t="n">
        <v>0.39</v>
      </c>
      <c r="I156" t="n">
        <v>44</v>
      </c>
      <c r="J156" t="n">
        <v>135.9</v>
      </c>
      <c r="K156" t="n">
        <v>46.47</v>
      </c>
      <c r="L156" t="n">
        <v>3</v>
      </c>
      <c r="M156" t="n">
        <v>42</v>
      </c>
      <c r="N156" t="n">
        <v>21.43</v>
      </c>
      <c r="O156" t="n">
        <v>16994.64</v>
      </c>
      <c r="P156" t="n">
        <v>177.82</v>
      </c>
      <c r="Q156" t="n">
        <v>548.33</v>
      </c>
      <c r="R156" t="n">
        <v>70</v>
      </c>
      <c r="S156" t="n">
        <v>42.22</v>
      </c>
      <c r="T156" t="n">
        <v>13426.82</v>
      </c>
      <c r="U156" t="n">
        <v>0.6</v>
      </c>
      <c r="V156" t="n">
        <v>0.83</v>
      </c>
      <c r="W156" t="n">
        <v>9.25</v>
      </c>
      <c r="X156" t="n">
        <v>0.87</v>
      </c>
      <c r="Y156" t="n">
        <v>4</v>
      </c>
      <c r="Z156" t="n">
        <v>10</v>
      </c>
    </row>
    <row r="157">
      <c r="A157" t="n">
        <v>3</v>
      </c>
      <c r="B157" t="n">
        <v>65</v>
      </c>
      <c r="C157" t="inlineStr">
        <is>
          <t xml:space="preserve">CONCLUIDO	</t>
        </is>
      </c>
      <c r="D157" t="n">
        <v>5.2215</v>
      </c>
      <c r="E157" t="n">
        <v>19.15</v>
      </c>
      <c r="F157" t="n">
        <v>16.1</v>
      </c>
      <c r="G157" t="n">
        <v>30.19</v>
      </c>
      <c r="H157" t="n">
        <v>0.52</v>
      </c>
      <c r="I157" t="n">
        <v>32</v>
      </c>
      <c r="J157" t="n">
        <v>137.25</v>
      </c>
      <c r="K157" t="n">
        <v>46.47</v>
      </c>
      <c r="L157" t="n">
        <v>4</v>
      </c>
      <c r="M157" t="n">
        <v>30</v>
      </c>
      <c r="N157" t="n">
        <v>21.78</v>
      </c>
      <c r="O157" t="n">
        <v>17160.92</v>
      </c>
      <c r="P157" t="n">
        <v>172.51</v>
      </c>
      <c r="Q157" t="n">
        <v>548.11</v>
      </c>
      <c r="R157" t="n">
        <v>63.03</v>
      </c>
      <c r="S157" t="n">
        <v>42.22</v>
      </c>
      <c r="T157" t="n">
        <v>10001.7</v>
      </c>
      <c r="U157" t="n">
        <v>0.67</v>
      </c>
      <c r="V157" t="n">
        <v>0.84</v>
      </c>
      <c r="W157" t="n">
        <v>9.23</v>
      </c>
      <c r="X157" t="n">
        <v>0.64</v>
      </c>
      <c r="Y157" t="n">
        <v>4</v>
      </c>
      <c r="Z157" t="n">
        <v>10</v>
      </c>
    </row>
    <row r="158">
      <c r="A158" t="n">
        <v>4</v>
      </c>
      <c r="B158" t="n">
        <v>65</v>
      </c>
      <c r="C158" t="inlineStr">
        <is>
          <t xml:space="preserve">CONCLUIDO	</t>
        </is>
      </c>
      <c r="D158" t="n">
        <v>5.3048</v>
      </c>
      <c r="E158" t="n">
        <v>18.85</v>
      </c>
      <c r="F158" t="n">
        <v>15.96</v>
      </c>
      <c r="G158" t="n">
        <v>36.84</v>
      </c>
      <c r="H158" t="n">
        <v>0.64</v>
      </c>
      <c r="I158" t="n">
        <v>26</v>
      </c>
      <c r="J158" t="n">
        <v>138.6</v>
      </c>
      <c r="K158" t="n">
        <v>46.47</v>
      </c>
      <c r="L158" t="n">
        <v>5</v>
      </c>
      <c r="M158" t="n">
        <v>24</v>
      </c>
      <c r="N158" t="n">
        <v>22.13</v>
      </c>
      <c r="O158" t="n">
        <v>17327.69</v>
      </c>
      <c r="P158" t="n">
        <v>168.35</v>
      </c>
      <c r="Q158" t="n">
        <v>547.99</v>
      </c>
      <c r="R158" t="n">
        <v>58.87</v>
      </c>
      <c r="S158" t="n">
        <v>42.22</v>
      </c>
      <c r="T158" t="n">
        <v>7952.03</v>
      </c>
      <c r="U158" t="n">
        <v>0.72</v>
      </c>
      <c r="V158" t="n">
        <v>0.85</v>
      </c>
      <c r="W158" t="n">
        <v>9.220000000000001</v>
      </c>
      <c r="X158" t="n">
        <v>0.5</v>
      </c>
      <c r="Y158" t="n">
        <v>4</v>
      </c>
      <c r="Z158" t="n">
        <v>10</v>
      </c>
    </row>
    <row r="159">
      <c r="A159" t="n">
        <v>5</v>
      </c>
      <c r="B159" t="n">
        <v>65</v>
      </c>
      <c r="C159" t="inlineStr">
        <is>
          <t xml:space="preserve">CONCLUIDO	</t>
        </is>
      </c>
      <c r="D159" t="n">
        <v>5.3716</v>
      </c>
      <c r="E159" t="n">
        <v>18.62</v>
      </c>
      <c r="F159" t="n">
        <v>15.86</v>
      </c>
      <c r="G159" t="n">
        <v>45.33</v>
      </c>
      <c r="H159" t="n">
        <v>0.76</v>
      </c>
      <c r="I159" t="n">
        <v>21</v>
      </c>
      <c r="J159" t="n">
        <v>139.95</v>
      </c>
      <c r="K159" t="n">
        <v>46.47</v>
      </c>
      <c r="L159" t="n">
        <v>6</v>
      </c>
      <c r="M159" t="n">
        <v>19</v>
      </c>
      <c r="N159" t="n">
        <v>22.49</v>
      </c>
      <c r="O159" t="n">
        <v>17494.97</v>
      </c>
      <c r="P159" t="n">
        <v>164.52</v>
      </c>
      <c r="Q159" t="n">
        <v>548.15</v>
      </c>
      <c r="R159" t="n">
        <v>55.78</v>
      </c>
      <c r="S159" t="n">
        <v>42.22</v>
      </c>
      <c r="T159" t="n">
        <v>6428.47</v>
      </c>
      <c r="U159" t="n">
        <v>0.76</v>
      </c>
      <c r="V159" t="n">
        <v>0.85</v>
      </c>
      <c r="W159" t="n">
        <v>9.210000000000001</v>
      </c>
      <c r="X159" t="n">
        <v>0.4</v>
      </c>
      <c r="Y159" t="n">
        <v>4</v>
      </c>
      <c r="Z159" t="n">
        <v>10</v>
      </c>
    </row>
    <row r="160">
      <c r="A160" t="n">
        <v>6</v>
      </c>
      <c r="B160" t="n">
        <v>65</v>
      </c>
      <c r="C160" t="inlineStr">
        <is>
          <t xml:space="preserve">CONCLUIDO	</t>
        </is>
      </c>
      <c r="D160" t="n">
        <v>5.4193</v>
      </c>
      <c r="E160" t="n">
        <v>18.45</v>
      </c>
      <c r="F160" t="n">
        <v>15.78</v>
      </c>
      <c r="G160" t="n">
        <v>52.61</v>
      </c>
      <c r="H160" t="n">
        <v>0.88</v>
      </c>
      <c r="I160" t="n">
        <v>18</v>
      </c>
      <c r="J160" t="n">
        <v>141.31</v>
      </c>
      <c r="K160" t="n">
        <v>46.47</v>
      </c>
      <c r="L160" t="n">
        <v>7</v>
      </c>
      <c r="M160" t="n">
        <v>16</v>
      </c>
      <c r="N160" t="n">
        <v>22.85</v>
      </c>
      <c r="O160" t="n">
        <v>17662.75</v>
      </c>
      <c r="P160" t="n">
        <v>161.09</v>
      </c>
      <c r="Q160" t="n">
        <v>547.87</v>
      </c>
      <c r="R160" t="n">
        <v>53.3</v>
      </c>
      <c r="S160" t="n">
        <v>42.22</v>
      </c>
      <c r="T160" t="n">
        <v>5207.31</v>
      </c>
      <c r="U160" t="n">
        <v>0.79</v>
      </c>
      <c r="V160" t="n">
        <v>0.86</v>
      </c>
      <c r="W160" t="n">
        <v>9.199999999999999</v>
      </c>
      <c r="X160" t="n">
        <v>0.32</v>
      </c>
      <c r="Y160" t="n">
        <v>4</v>
      </c>
      <c r="Z160" t="n">
        <v>10</v>
      </c>
    </row>
    <row r="161">
      <c r="A161" t="n">
        <v>7</v>
      </c>
      <c r="B161" t="n">
        <v>65</v>
      </c>
      <c r="C161" t="inlineStr">
        <is>
          <t xml:space="preserve">CONCLUIDO	</t>
        </is>
      </c>
      <c r="D161" t="n">
        <v>5.4358</v>
      </c>
      <c r="E161" t="n">
        <v>18.4</v>
      </c>
      <c r="F161" t="n">
        <v>15.78</v>
      </c>
      <c r="G161" t="n">
        <v>59.18</v>
      </c>
      <c r="H161" t="n">
        <v>0.99</v>
      </c>
      <c r="I161" t="n">
        <v>16</v>
      </c>
      <c r="J161" t="n">
        <v>142.68</v>
      </c>
      <c r="K161" t="n">
        <v>46.47</v>
      </c>
      <c r="L161" t="n">
        <v>8</v>
      </c>
      <c r="M161" t="n">
        <v>14</v>
      </c>
      <c r="N161" t="n">
        <v>23.21</v>
      </c>
      <c r="O161" t="n">
        <v>17831.04</v>
      </c>
      <c r="P161" t="n">
        <v>157.71</v>
      </c>
      <c r="Q161" t="n">
        <v>547.77</v>
      </c>
      <c r="R161" t="n">
        <v>53.2</v>
      </c>
      <c r="S161" t="n">
        <v>42.22</v>
      </c>
      <c r="T161" t="n">
        <v>5166.15</v>
      </c>
      <c r="U161" t="n">
        <v>0.79</v>
      </c>
      <c r="V161" t="n">
        <v>0.86</v>
      </c>
      <c r="W161" t="n">
        <v>9.199999999999999</v>
      </c>
      <c r="X161" t="n">
        <v>0.32</v>
      </c>
      <c r="Y161" t="n">
        <v>4</v>
      </c>
      <c r="Z161" t="n">
        <v>10</v>
      </c>
    </row>
    <row r="162">
      <c r="A162" t="n">
        <v>8</v>
      </c>
      <c r="B162" t="n">
        <v>65</v>
      </c>
      <c r="C162" t="inlineStr">
        <is>
          <t xml:space="preserve">CONCLUIDO	</t>
        </is>
      </c>
      <c r="D162" t="n">
        <v>5.4695</v>
      </c>
      <c r="E162" t="n">
        <v>18.28</v>
      </c>
      <c r="F162" t="n">
        <v>15.72</v>
      </c>
      <c r="G162" t="n">
        <v>67.38</v>
      </c>
      <c r="H162" t="n">
        <v>1.11</v>
      </c>
      <c r="I162" t="n">
        <v>14</v>
      </c>
      <c r="J162" t="n">
        <v>144.05</v>
      </c>
      <c r="K162" t="n">
        <v>46.47</v>
      </c>
      <c r="L162" t="n">
        <v>9</v>
      </c>
      <c r="M162" t="n">
        <v>12</v>
      </c>
      <c r="N162" t="n">
        <v>23.58</v>
      </c>
      <c r="O162" t="n">
        <v>17999.83</v>
      </c>
      <c r="P162" t="n">
        <v>154.43</v>
      </c>
      <c r="Q162" t="n">
        <v>547.72</v>
      </c>
      <c r="R162" t="n">
        <v>51.32</v>
      </c>
      <c r="S162" t="n">
        <v>42.22</v>
      </c>
      <c r="T162" t="n">
        <v>4237.22</v>
      </c>
      <c r="U162" t="n">
        <v>0.82</v>
      </c>
      <c r="V162" t="n">
        <v>0.86</v>
      </c>
      <c r="W162" t="n">
        <v>9.199999999999999</v>
      </c>
      <c r="X162" t="n">
        <v>0.26</v>
      </c>
      <c r="Y162" t="n">
        <v>4</v>
      </c>
      <c r="Z162" t="n">
        <v>10</v>
      </c>
    </row>
    <row r="163">
      <c r="A163" t="n">
        <v>9</v>
      </c>
      <c r="B163" t="n">
        <v>65</v>
      </c>
      <c r="C163" t="inlineStr">
        <is>
          <t xml:space="preserve">CONCLUIDO	</t>
        </is>
      </c>
      <c r="D163" t="n">
        <v>5.496</v>
      </c>
      <c r="E163" t="n">
        <v>18.2</v>
      </c>
      <c r="F163" t="n">
        <v>15.69</v>
      </c>
      <c r="G163" t="n">
        <v>78.44</v>
      </c>
      <c r="H163" t="n">
        <v>1.22</v>
      </c>
      <c r="I163" t="n">
        <v>12</v>
      </c>
      <c r="J163" t="n">
        <v>145.42</v>
      </c>
      <c r="K163" t="n">
        <v>46.47</v>
      </c>
      <c r="L163" t="n">
        <v>10</v>
      </c>
      <c r="M163" t="n">
        <v>10</v>
      </c>
      <c r="N163" t="n">
        <v>23.95</v>
      </c>
      <c r="O163" t="n">
        <v>18169.15</v>
      </c>
      <c r="P163" t="n">
        <v>150.73</v>
      </c>
      <c r="Q163" t="n">
        <v>547.76</v>
      </c>
      <c r="R163" t="n">
        <v>50.2</v>
      </c>
      <c r="S163" t="n">
        <v>42.22</v>
      </c>
      <c r="T163" t="n">
        <v>3687.24</v>
      </c>
      <c r="U163" t="n">
        <v>0.84</v>
      </c>
      <c r="V163" t="n">
        <v>0.86</v>
      </c>
      <c r="W163" t="n">
        <v>9.199999999999999</v>
      </c>
      <c r="X163" t="n">
        <v>0.23</v>
      </c>
      <c r="Y163" t="n">
        <v>4</v>
      </c>
      <c r="Z163" t="n">
        <v>10</v>
      </c>
    </row>
    <row r="164">
      <c r="A164" t="n">
        <v>10</v>
      </c>
      <c r="B164" t="n">
        <v>65</v>
      </c>
      <c r="C164" t="inlineStr">
        <is>
          <t xml:space="preserve">CONCLUIDO	</t>
        </is>
      </c>
      <c r="D164" t="n">
        <v>5.5143</v>
      </c>
      <c r="E164" t="n">
        <v>18.13</v>
      </c>
      <c r="F164" t="n">
        <v>15.65</v>
      </c>
      <c r="G164" t="n">
        <v>85.39</v>
      </c>
      <c r="H164" t="n">
        <v>1.33</v>
      </c>
      <c r="I164" t="n">
        <v>11</v>
      </c>
      <c r="J164" t="n">
        <v>146.8</v>
      </c>
      <c r="K164" t="n">
        <v>46.47</v>
      </c>
      <c r="L164" t="n">
        <v>11</v>
      </c>
      <c r="M164" t="n">
        <v>9</v>
      </c>
      <c r="N164" t="n">
        <v>24.33</v>
      </c>
      <c r="O164" t="n">
        <v>18338.99</v>
      </c>
      <c r="P164" t="n">
        <v>147.49</v>
      </c>
      <c r="Q164" t="n">
        <v>547.78</v>
      </c>
      <c r="R164" t="n">
        <v>49.29</v>
      </c>
      <c r="S164" t="n">
        <v>42.22</v>
      </c>
      <c r="T164" t="n">
        <v>3235.77</v>
      </c>
      <c r="U164" t="n">
        <v>0.86</v>
      </c>
      <c r="V164" t="n">
        <v>0.87</v>
      </c>
      <c r="W164" t="n">
        <v>9.19</v>
      </c>
      <c r="X164" t="n">
        <v>0.2</v>
      </c>
      <c r="Y164" t="n">
        <v>4</v>
      </c>
      <c r="Z164" t="n">
        <v>10</v>
      </c>
    </row>
    <row r="165">
      <c r="A165" t="n">
        <v>11</v>
      </c>
      <c r="B165" t="n">
        <v>65</v>
      </c>
      <c r="C165" t="inlineStr">
        <is>
          <t xml:space="preserve">CONCLUIDO	</t>
        </is>
      </c>
      <c r="D165" t="n">
        <v>5.527</v>
      </c>
      <c r="E165" t="n">
        <v>18.09</v>
      </c>
      <c r="F165" t="n">
        <v>15.64</v>
      </c>
      <c r="G165" t="n">
        <v>93.84</v>
      </c>
      <c r="H165" t="n">
        <v>1.43</v>
      </c>
      <c r="I165" t="n">
        <v>10</v>
      </c>
      <c r="J165" t="n">
        <v>148.18</v>
      </c>
      <c r="K165" t="n">
        <v>46.47</v>
      </c>
      <c r="L165" t="n">
        <v>12</v>
      </c>
      <c r="M165" t="n">
        <v>3</v>
      </c>
      <c r="N165" t="n">
        <v>24.71</v>
      </c>
      <c r="O165" t="n">
        <v>18509.36</v>
      </c>
      <c r="P165" t="n">
        <v>144.68</v>
      </c>
      <c r="Q165" t="n">
        <v>547.8099999999999</v>
      </c>
      <c r="R165" t="n">
        <v>48.6</v>
      </c>
      <c r="S165" t="n">
        <v>42.22</v>
      </c>
      <c r="T165" t="n">
        <v>2894.41</v>
      </c>
      <c r="U165" t="n">
        <v>0.87</v>
      </c>
      <c r="V165" t="n">
        <v>0.87</v>
      </c>
      <c r="W165" t="n">
        <v>9.199999999999999</v>
      </c>
      <c r="X165" t="n">
        <v>0.18</v>
      </c>
      <c r="Y165" t="n">
        <v>4</v>
      </c>
      <c r="Z165" t="n">
        <v>10</v>
      </c>
    </row>
    <row r="166">
      <c r="A166" t="n">
        <v>12</v>
      </c>
      <c r="B166" t="n">
        <v>65</v>
      </c>
      <c r="C166" t="inlineStr">
        <is>
          <t xml:space="preserve">CONCLUIDO	</t>
        </is>
      </c>
      <c r="D166" t="n">
        <v>5.5265</v>
      </c>
      <c r="E166" t="n">
        <v>18.09</v>
      </c>
      <c r="F166" t="n">
        <v>15.64</v>
      </c>
      <c r="G166" t="n">
        <v>93.84999999999999</v>
      </c>
      <c r="H166" t="n">
        <v>1.54</v>
      </c>
      <c r="I166" t="n">
        <v>10</v>
      </c>
      <c r="J166" t="n">
        <v>149.56</v>
      </c>
      <c r="K166" t="n">
        <v>46.47</v>
      </c>
      <c r="L166" t="n">
        <v>13</v>
      </c>
      <c r="M166" t="n">
        <v>0</v>
      </c>
      <c r="N166" t="n">
        <v>25.1</v>
      </c>
      <c r="O166" t="n">
        <v>18680.25</v>
      </c>
      <c r="P166" t="n">
        <v>145.41</v>
      </c>
      <c r="Q166" t="n">
        <v>547.8200000000001</v>
      </c>
      <c r="R166" t="n">
        <v>48.61</v>
      </c>
      <c r="S166" t="n">
        <v>42.22</v>
      </c>
      <c r="T166" t="n">
        <v>2899.26</v>
      </c>
      <c r="U166" t="n">
        <v>0.87</v>
      </c>
      <c r="V166" t="n">
        <v>0.87</v>
      </c>
      <c r="W166" t="n">
        <v>9.199999999999999</v>
      </c>
      <c r="X166" t="n">
        <v>0.18</v>
      </c>
      <c r="Y166" t="n">
        <v>4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3.83</v>
      </c>
      <c r="E167" t="n">
        <v>26.11</v>
      </c>
      <c r="F167" t="n">
        <v>18.82</v>
      </c>
      <c r="G167" t="n">
        <v>6.89</v>
      </c>
      <c r="H167" t="n">
        <v>0.12</v>
      </c>
      <c r="I167" t="n">
        <v>164</v>
      </c>
      <c r="J167" t="n">
        <v>150.44</v>
      </c>
      <c r="K167" t="n">
        <v>49.1</v>
      </c>
      <c r="L167" t="n">
        <v>1</v>
      </c>
      <c r="M167" t="n">
        <v>162</v>
      </c>
      <c r="N167" t="n">
        <v>25.34</v>
      </c>
      <c r="O167" t="n">
        <v>18787.76</v>
      </c>
      <c r="P167" t="n">
        <v>227.67</v>
      </c>
      <c r="Q167" t="n">
        <v>550.66</v>
      </c>
      <c r="R167" t="n">
        <v>146.6</v>
      </c>
      <c r="S167" t="n">
        <v>42.22</v>
      </c>
      <c r="T167" t="n">
        <v>51125.05</v>
      </c>
      <c r="U167" t="n">
        <v>0.29</v>
      </c>
      <c r="V167" t="n">
        <v>0.72</v>
      </c>
      <c r="W167" t="n">
        <v>9.449999999999999</v>
      </c>
      <c r="X167" t="n">
        <v>3.32</v>
      </c>
      <c r="Y167" t="n">
        <v>4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4.6548</v>
      </c>
      <c r="E168" t="n">
        <v>21.48</v>
      </c>
      <c r="F168" t="n">
        <v>16.95</v>
      </c>
      <c r="G168" t="n">
        <v>13.74</v>
      </c>
      <c r="H168" t="n">
        <v>0.23</v>
      </c>
      <c r="I168" t="n">
        <v>74</v>
      </c>
      <c r="J168" t="n">
        <v>151.83</v>
      </c>
      <c r="K168" t="n">
        <v>49.1</v>
      </c>
      <c r="L168" t="n">
        <v>2</v>
      </c>
      <c r="M168" t="n">
        <v>72</v>
      </c>
      <c r="N168" t="n">
        <v>25.73</v>
      </c>
      <c r="O168" t="n">
        <v>18959.54</v>
      </c>
      <c r="P168" t="n">
        <v>203.2</v>
      </c>
      <c r="Q168" t="n">
        <v>548.8200000000001</v>
      </c>
      <c r="R168" t="n">
        <v>89.16</v>
      </c>
      <c r="S168" t="n">
        <v>42.22</v>
      </c>
      <c r="T168" t="n">
        <v>22853</v>
      </c>
      <c r="U168" t="n">
        <v>0.47</v>
      </c>
      <c r="V168" t="n">
        <v>0.8</v>
      </c>
      <c r="W168" t="n">
        <v>9.289999999999999</v>
      </c>
      <c r="X168" t="n">
        <v>1.47</v>
      </c>
      <c r="Y168" t="n">
        <v>4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4.9627</v>
      </c>
      <c r="E169" t="n">
        <v>20.15</v>
      </c>
      <c r="F169" t="n">
        <v>16.41</v>
      </c>
      <c r="G169" t="n">
        <v>20.51</v>
      </c>
      <c r="H169" t="n">
        <v>0.35</v>
      </c>
      <c r="I169" t="n">
        <v>48</v>
      </c>
      <c r="J169" t="n">
        <v>153.23</v>
      </c>
      <c r="K169" t="n">
        <v>49.1</v>
      </c>
      <c r="L169" t="n">
        <v>3</v>
      </c>
      <c r="M169" t="n">
        <v>46</v>
      </c>
      <c r="N169" t="n">
        <v>26.13</v>
      </c>
      <c r="O169" t="n">
        <v>19131.85</v>
      </c>
      <c r="P169" t="n">
        <v>194.61</v>
      </c>
      <c r="Q169" t="n">
        <v>548.3099999999999</v>
      </c>
      <c r="R169" t="n">
        <v>72.31999999999999</v>
      </c>
      <c r="S169" t="n">
        <v>42.22</v>
      </c>
      <c r="T169" t="n">
        <v>14565.08</v>
      </c>
      <c r="U169" t="n">
        <v>0.58</v>
      </c>
      <c r="V169" t="n">
        <v>0.83</v>
      </c>
      <c r="W169" t="n">
        <v>9.26</v>
      </c>
      <c r="X169" t="n">
        <v>0.9399999999999999</v>
      </c>
      <c r="Y169" t="n">
        <v>4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5.1295</v>
      </c>
      <c r="E170" t="n">
        <v>19.5</v>
      </c>
      <c r="F170" t="n">
        <v>16.15</v>
      </c>
      <c r="G170" t="n">
        <v>27.68</v>
      </c>
      <c r="H170" t="n">
        <v>0.46</v>
      </c>
      <c r="I170" t="n">
        <v>35</v>
      </c>
      <c r="J170" t="n">
        <v>154.63</v>
      </c>
      <c r="K170" t="n">
        <v>49.1</v>
      </c>
      <c r="L170" t="n">
        <v>4</v>
      </c>
      <c r="M170" t="n">
        <v>33</v>
      </c>
      <c r="N170" t="n">
        <v>26.53</v>
      </c>
      <c r="O170" t="n">
        <v>19304.72</v>
      </c>
      <c r="P170" t="n">
        <v>189.27</v>
      </c>
      <c r="Q170" t="n">
        <v>548.26</v>
      </c>
      <c r="R170" t="n">
        <v>64.66</v>
      </c>
      <c r="S170" t="n">
        <v>42.22</v>
      </c>
      <c r="T170" t="n">
        <v>10797.87</v>
      </c>
      <c r="U170" t="n">
        <v>0.65</v>
      </c>
      <c r="V170" t="n">
        <v>0.84</v>
      </c>
      <c r="W170" t="n">
        <v>9.23</v>
      </c>
      <c r="X170" t="n">
        <v>0.68</v>
      </c>
      <c r="Y170" t="n">
        <v>4</v>
      </c>
      <c r="Z170" t="n">
        <v>10</v>
      </c>
    </row>
    <row r="171">
      <c r="A171" t="n">
        <v>4</v>
      </c>
      <c r="B171" t="n">
        <v>75</v>
      </c>
      <c r="C171" t="inlineStr">
        <is>
          <t xml:space="preserve">CONCLUIDO	</t>
        </is>
      </c>
      <c r="D171" t="n">
        <v>5.2271</v>
      </c>
      <c r="E171" t="n">
        <v>19.13</v>
      </c>
      <c r="F171" t="n">
        <v>16</v>
      </c>
      <c r="G171" t="n">
        <v>34.28</v>
      </c>
      <c r="H171" t="n">
        <v>0.57</v>
      </c>
      <c r="I171" t="n">
        <v>28</v>
      </c>
      <c r="J171" t="n">
        <v>156.03</v>
      </c>
      <c r="K171" t="n">
        <v>49.1</v>
      </c>
      <c r="L171" t="n">
        <v>5</v>
      </c>
      <c r="M171" t="n">
        <v>26</v>
      </c>
      <c r="N171" t="n">
        <v>26.94</v>
      </c>
      <c r="O171" t="n">
        <v>19478.15</v>
      </c>
      <c r="P171" t="n">
        <v>185.37</v>
      </c>
      <c r="Q171" t="n">
        <v>548.01</v>
      </c>
      <c r="R171" t="n">
        <v>59.65</v>
      </c>
      <c r="S171" t="n">
        <v>42.22</v>
      </c>
      <c r="T171" t="n">
        <v>8330.09</v>
      </c>
      <c r="U171" t="n">
        <v>0.71</v>
      </c>
      <c r="V171" t="n">
        <v>0.85</v>
      </c>
      <c r="W171" t="n">
        <v>9.23</v>
      </c>
      <c r="X171" t="n">
        <v>0.54</v>
      </c>
      <c r="Y171" t="n">
        <v>4</v>
      </c>
      <c r="Z171" t="n">
        <v>10</v>
      </c>
    </row>
    <row r="172">
      <c r="A172" t="n">
        <v>5</v>
      </c>
      <c r="B172" t="n">
        <v>75</v>
      </c>
      <c r="C172" t="inlineStr">
        <is>
          <t xml:space="preserve">CONCLUIDO	</t>
        </is>
      </c>
      <c r="D172" t="n">
        <v>5.296</v>
      </c>
      <c r="E172" t="n">
        <v>18.88</v>
      </c>
      <c r="F172" t="n">
        <v>15.9</v>
      </c>
      <c r="G172" t="n">
        <v>41.49</v>
      </c>
      <c r="H172" t="n">
        <v>0.67</v>
      </c>
      <c r="I172" t="n">
        <v>23</v>
      </c>
      <c r="J172" t="n">
        <v>157.44</v>
      </c>
      <c r="K172" t="n">
        <v>49.1</v>
      </c>
      <c r="L172" t="n">
        <v>6</v>
      </c>
      <c r="M172" t="n">
        <v>21</v>
      </c>
      <c r="N172" t="n">
        <v>27.35</v>
      </c>
      <c r="O172" t="n">
        <v>19652.13</v>
      </c>
      <c r="P172" t="n">
        <v>181.86</v>
      </c>
      <c r="Q172" t="n">
        <v>548.0599999999999</v>
      </c>
      <c r="R172" t="n">
        <v>56.9</v>
      </c>
      <c r="S172" t="n">
        <v>42.22</v>
      </c>
      <c r="T172" t="n">
        <v>6978.24</v>
      </c>
      <c r="U172" t="n">
        <v>0.74</v>
      </c>
      <c r="V172" t="n">
        <v>0.85</v>
      </c>
      <c r="W172" t="n">
        <v>9.210000000000001</v>
      </c>
      <c r="X172" t="n">
        <v>0.44</v>
      </c>
      <c r="Y172" t="n">
        <v>4</v>
      </c>
      <c r="Z172" t="n">
        <v>10</v>
      </c>
    </row>
    <row r="173">
      <c r="A173" t="n">
        <v>6</v>
      </c>
      <c r="B173" t="n">
        <v>75</v>
      </c>
      <c r="C173" t="inlineStr">
        <is>
          <t xml:space="preserve">CONCLUIDO	</t>
        </is>
      </c>
      <c r="D173" t="n">
        <v>5.3405</v>
      </c>
      <c r="E173" t="n">
        <v>18.73</v>
      </c>
      <c r="F173" t="n">
        <v>15.84</v>
      </c>
      <c r="G173" t="n">
        <v>47.51</v>
      </c>
      <c r="H173" t="n">
        <v>0.78</v>
      </c>
      <c r="I173" t="n">
        <v>20</v>
      </c>
      <c r="J173" t="n">
        <v>158.86</v>
      </c>
      <c r="K173" t="n">
        <v>49.1</v>
      </c>
      <c r="L173" t="n">
        <v>7</v>
      </c>
      <c r="M173" t="n">
        <v>18</v>
      </c>
      <c r="N173" t="n">
        <v>27.77</v>
      </c>
      <c r="O173" t="n">
        <v>19826.68</v>
      </c>
      <c r="P173" t="n">
        <v>178.75</v>
      </c>
      <c r="Q173" t="n">
        <v>547.87</v>
      </c>
      <c r="R173" t="n">
        <v>54.98</v>
      </c>
      <c r="S173" t="n">
        <v>42.22</v>
      </c>
      <c r="T173" t="n">
        <v>6033.93</v>
      </c>
      <c r="U173" t="n">
        <v>0.77</v>
      </c>
      <c r="V173" t="n">
        <v>0.86</v>
      </c>
      <c r="W173" t="n">
        <v>9.210000000000001</v>
      </c>
      <c r="X173" t="n">
        <v>0.38</v>
      </c>
      <c r="Y173" t="n">
        <v>4</v>
      </c>
      <c r="Z173" t="n">
        <v>10</v>
      </c>
    </row>
    <row r="174">
      <c r="A174" t="n">
        <v>7</v>
      </c>
      <c r="B174" t="n">
        <v>75</v>
      </c>
      <c r="C174" t="inlineStr">
        <is>
          <t xml:space="preserve">CONCLUIDO	</t>
        </is>
      </c>
      <c r="D174" t="n">
        <v>5.386</v>
      </c>
      <c r="E174" t="n">
        <v>18.57</v>
      </c>
      <c r="F174" t="n">
        <v>15.77</v>
      </c>
      <c r="G174" t="n">
        <v>55.66</v>
      </c>
      <c r="H174" t="n">
        <v>0.88</v>
      </c>
      <c r="I174" t="n">
        <v>17</v>
      </c>
      <c r="J174" t="n">
        <v>160.28</v>
      </c>
      <c r="K174" t="n">
        <v>49.1</v>
      </c>
      <c r="L174" t="n">
        <v>8</v>
      </c>
      <c r="M174" t="n">
        <v>15</v>
      </c>
      <c r="N174" t="n">
        <v>28.19</v>
      </c>
      <c r="O174" t="n">
        <v>20001.93</v>
      </c>
      <c r="P174" t="n">
        <v>175.73</v>
      </c>
      <c r="Q174" t="n">
        <v>547.83</v>
      </c>
      <c r="R174" t="n">
        <v>52.82</v>
      </c>
      <c r="S174" t="n">
        <v>42.22</v>
      </c>
      <c r="T174" t="n">
        <v>4971.7</v>
      </c>
      <c r="U174" t="n">
        <v>0.8</v>
      </c>
      <c r="V174" t="n">
        <v>0.86</v>
      </c>
      <c r="W174" t="n">
        <v>9.199999999999999</v>
      </c>
      <c r="X174" t="n">
        <v>0.31</v>
      </c>
      <c r="Y174" t="n">
        <v>4</v>
      </c>
      <c r="Z174" t="n">
        <v>10</v>
      </c>
    </row>
    <row r="175">
      <c r="A175" t="n">
        <v>8</v>
      </c>
      <c r="B175" t="n">
        <v>75</v>
      </c>
      <c r="C175" t="inlineStr">
        <is>
          <t xml:space="preserve">CONCLUIDO	</t>
        </is>
      </c>
      <c r="D175" t="n">
        <v>5.4155</v>
      </c>
      <c r="E175" t="n">
        <v>18.47</v>
      </c>
      <c r="F175" t="n">
        <v>15.73</v>
      </c>
      <c r="G175" t="n">
        <v>62.92</v>
      </c>
      <c r="H175" t="n">
        <v>0.99</v>
      </c>
      <c r="I175" t="n">
        <v>15</v>
      </c>
      <c r="J175" t="n">
        <v>161.71</v>
      </c>
      <c r="K175" t="n">
        <v>49.1</v>
      </c>
      <c r="L175" t="n">
        <v>9</v>
      </c>
      <c r="M175" t="n">
        <v>13</v>
      </c>
      <c r="N175" t="n">
        <v>28.61</v>
      </c>
      <c r="O175" t="n">
        <v>20177.64</v>
      </c>
      <c r="P175" t="n">
        <v>172.97</v>
      </c>
      <c r="Q175" t="n">
        <v>547.77</v>
      </c>
      <c r="R175" t="n">
        <v>51.77</v>
      </c>
      <c r="S175" t="n">
        <v>42.22</v>
      </c>
      <c r="T175" t="n">
        <v>4456.58</v>
      </c>
      <c r="U175" t="n">
        <v>0.82</v>
      </c>
      <c r="V175" t="n">
        <v>0.86</v>
      </c>
      <c r="W175" t="n">
        <v>9.199999999999999</v>
      </c>
      <c r="X175" t="n">
        <v>0.27</v>
      </c>
      <c r="Y175" t="n">
        <v>4</v>
      </c>
      <c r="Z175" t="n">
        <v>10</v>
      </c>
    </row>
    <row r="176">
      <c r="A176" t="n">
        <v>9</v>
      </c>
      <c r="B176" t="n">
        <v>75</v>
      </c>
      <c r="C176" t="inlineStr">
        <is>
          <t xml:space="preserve">CONCLUIDO	</t>
        </is>
      </c>
      <c r="D176" t="n">
        <v>5.4272</v>
      </c>
      <c r="E176" t="n">
        <v>18.43</v>
      </c>
      <c r="F176" t="n">
        <v>15.72</v>
      </c>
      <c r="G176" t="n">
        <v>67.38</v>
      </c>
      <c r="H176" t="n">
        <v>1.09</v>
      </c>
      <c r="I176" t="n">
        <v>14</v>
      </c>
      <c r="J176" t="n">
        <v>163.13</v>
      </c>
      <c r="K176" t="n">
        <v>49.1</v>
      </c>
      <c r="L176" t="n">
        <v>10</v>
      </c>
      <c r="M176" t="n">
        <v>12</v>
      </c>
      <c r="N176" t="n">
        <v>29.04</v>
      </c>
      <c r="O176" t="n">
        <v>20353.94</v>
      </c>
      <c r="P176" t="n">
        <v>169.99</v>
      </c>
      <c r="Q176" t="n">
        <v>547.87</v>
      </c>
      <c r="R176" t="n">
        <v>51.31</v>
      </c>
      <c r="S176" t="n">
        <v>42.22</v>
      </c>
      <c r="T176" t="n">
        <v>4228.78</v>
      </c>
      <c r="U176" t="n">
        <v>0.82</v>
      </c>
      <c r="V176" t="n">
        <v>0.86</v>
      </c>
      <c r="W176" t="n">
        <v>9.199999999999999</v>
      </c>
      <c r="X176" t="n">
        <v>0.26</v>
      </c>
      <c r="Y176" t="n">
        <v>4</v>
      </c>
      <c r="Z176" t="n">
        <v>10</v>
      </c>
    </row>
    <row r="177">
      <c r="A177" t="n">
        <v>10</v>
      </c>
      <c r="B177" t="n">
        <v>75</v>
      </c>
      <c r="C177" t="inlineStr">
        <is>
          <t xml:space="preserve">CONCLUIDO	</t>
        </is>
      </c>
      <c r="D177" t="n">
        <v>5.4593</v>
      </c>
      <c r="E177" t="n">
        <v>18.32</v>
      </c>
      <c r="F177" t="n">
        <v>15.67</v>
      </c>
      <c r="G177" t="n">
        <v>78.37</v>
      </c>
      <c r="H177" t="n">
        <v>1.18</v>
      </c>
      <c r="I177" t="n">
        <v>12</v>
      </c>
      <c r="J177" t="n">
        <v>164.57</v>
      </c>
      <c r="K177" t="n">
        <v>49.1</v>
      </c>
      <c r="L177" t="n">
        <v>11</v>
      </c>
      <c r="M177" t="n">
        <v>10</v>
      </c>
      <c r="N177" t="n">
        <v>29.47</v>
      </c>
      <c r="O177" t="n">
        <v>20530.82</v>
      </c>
      <c r="P177" t="n">
        <v>166.77</v>
      </c>
      <c r="Q177" t="n">
        <v>547.8</v>
      </c>
      <c r="R177" t="n">
        <v>49.9</v>
      </c>
      <c r="S177" t="n">
        <v>42.22</v>
      </c>
      <c r="T177" t="n">
        <v>3536.5</v>
      </c>
      <c r="U177" t="n">
        <v>0.85</v>
      </c>
      <c r="V177" t="n">
        <v>0.86</v>
      </c>
      <c r="W177" t="n">
        <v>9.199999999999999</v>
      </c>
      <c r="X177" t="n">
        <v>0.21</v>
      </c>
      <c r="Y177" t="n">
        <v>4</v>
      </c>
      <c r="Z177" t="n">
        <v>10</v>
      </c>
    </row>
    <row r="178">
      <c r="A178" t="n">
        <v>11</v>
      </c>
      <c r="B178" t="n">
        <v>75</v>
      </c>
      <c r="C178" t="inlineStr">
        <is>
          <t xml:space="preserve">CONCLUIDO	</t>
        </is>
      </c>
      <c r="D178" t="n">
        <v>5.4726</v>
      </c>
      <c r="E178" t="n">
        <v>18.27</v>
      </c>
      <c r="F178" t="n">
        <v>15.66</v>
      </c>
      <c r="G178" t="n">
        <v>85.42</v>
      </c>
      <c r="H178" t="n">
        <v>1.28</v>
      </c>
      <c r="I178" t="n">
        <v>11</v>
      </c>
      <c r="J178" t="n">
        <v>166.01</v>
      </c>
      <c r="K178" t="n">
        <v>49.1</v>
      </c>
      <c r="L178" t="n">
        <v>12</v>
      </c>
      <c r="M178" t="n">
        <v>9</v>
      </c>
      <c r="N178" t="n">
        <v>29.91</v>
      </c>
      <c r="O178" t="n">
        <v>20708.3</v>
      </c>
      <c r="P178" t="n">
        <v>164.29</v>
      </c>
      <c r="Q178" t="n">
        <v>547.73</v>
      </c>
      <c r="R178" t="n">
        <v>49.53</v>
      </c>
      <c r="S178" t="n">
        <v>42.22</v>
      </c>
      <c r="T178" t="n">
        <v>3353.42</v>
      </c>
      <c r="U178" t="n">
        <v>0.85</v>
      </c>
      <c r="V178" t="n">
        <v>0.86</v>
      </c>
      <c r="W178" t="n">
        <v>9.19</v>
      </c>
      <c r="X178" t="n">
        <v>0.2</v>
      </c>
      <c r="Y178" t="n">
        <v>4</v>
      </c>
      <c r="Z178" t="n">
        <v>10</v>
      </c>
    </row>
    <row r="179">
      <c r="A179" t="n">
        <v>12</v>
      </c>
      <c r="B179" t="n">
        <v>75</v>
      </c>
      <c r="C179" t="inlineStr">
        <is>
          <t xml:space="preserve">CONCLUIDO	</t>
        </is>
      </c>
      <c r="D179" t="n">
        <v>5.4901</v>
      </c>
      <c r="E179" t="n">
        <v>18.21</v>
      </c>
      <c r="F179" t="n">
        <v>15.63</v>
      </c>
      <c r="G179" t="n">
        <v>93.8</v>
      </c>
      <c r="H179" t="n">
        <v>1.38</v>
      </c>
      <c r="I179" t="n">
        <v>10</v>
      </c>
      <c r="J179" t="n">
        <v>167.45</v>
      </c>
      <c r="K179" t="n">
        <v>49.1</v>
      </c>
      <c r="L179" t="n">
        <v>13</v>
      </c>
      <c r="M179" t="n">
        <v>8</v>
      </c>
      <c r="N179" t="n">
        <v>30.36</v>
      </c>
      <c r="O179" t="n">
        <v>20886.38</v>
      </c>
      <c r="P179" t="n">
        <v>161.11</v>
      </c>
      <c r="Q179" t="n">
        <v>547.71</v>
      </c>
      <c r="R179" t="n">
        <v>48.55</v>
      </c>
      <c r="S179" t="n">
        <v>42.22</v>
      </c>
      <c r="T179" t="n">
        <v>2870.37</v>
      </c>
      <c r="U179" t="n">
        <v>0.87</v>
      </c>
      <c r="V179" t="n">
        <v>0.87</v>
      </c>
      <c r="W179" t="n">
        <v>9.19</v>
      </c>
      <c r="X179" t="n">
        <v>0.17</v>
      </c>
      <c r="Y179" t="n">
        <v>4</v>
      </c>
      <c r="Z179" t="n">
        <v>10</v>
      </c>
    </row>
    <row r="180">
      <c r="A180" t="n">
        <v>13</v>
      </c>
      <c r="B180" t="n">
        <v>75</v>
      </c>
      <c r="C180" t="inlineStr">
        <is>
          <t xml:space="preserve">CONCLUIDO	</t>
        </is>
      </c>
      <c r="D180" t="n">
        <v>5.4895</v>
      </c>
      <c r="E180" t="n">
        <v>18.22</v>
      </c>
      <c r="F180" t="n">
        <v>15.63</v>
      </c>
      <c r="G180" t="n">
        <v>93.81</v>
      </c>
      <c r="H180" t="n">
        <v>1.47</v>
      </c>
      <c r="I180" t="n">
        <v>10</v>
      </c>
      <c r="J180" t="n">
        <v>168.9</v>
      </c>
      <c r="K180" t="n">
        <v>49.1</v>
      </c>
      <c r="L180" t="n">
        <v>14</v>
      </c>
      <c r="M180" t="n">
        <v>8</v>
      </c>
      <c r="N180" t="n">
        <v>30.81</v>
      </c>
      <c r="O180" t="n">
        <v>21065.06</v>
      </c>
      <c r="P180" t="n">
        <v>157.7</v>
      </c>
      <c r="Q180" t="n">
        <v>547.6799999999999</v>
      </c>
      <c r="R180" t="n">
        <v>48.7</v>
      </c>
      <c r="S180" t="n">
        <v>42.22</v>
      </c>
      <c r="T180" t="n">
        <v>2945.64</v>
      </c>
      <c r="U180" t="n">
        <v>0.87</v>
      </c>
      <c r="V180" t="n">
        <v>0.87</v>
      </c>
      <c r="W180" t="n">
        <v>9.19</v>
      </c>
      <c r="X180" t="n">
        <v>0.18</v>
      </c>
      <c r="Y180" t="n">
        <v>4</v>
      </c>
      <c r="Z180" t="n">
        <v>10</v>
      </c>
    </row>
    <row r="181">
      <c r="A181" t="n">
        <v>14</v>
      </c>
      <c r="B181" t="n">
        <v>75</v>
      </c>
      <c r="C181" t="inlineStr">
        <is>
          <t xml:space="preserve">CONCLUIDO	</t>
        </is>
      </c>
      <c r="D181" t="n">
        <v>5.5024</v>
      </c>
      <c r="E181" t="n">
        <v>18.17</v>
      </c>
      <c r="F181" t="n">
        <v>15.62</v>
      </c>
      <c r="G181" t="n">
        <v>104.15</v>
      </c>
      <c r="H181" t="n">
        <v>1.56</v>
      </c>
      <c r="I181" t="n">
        <v>9</v>
      </c>
      <c r="J181" t="n">
        <v>170.35</v>
      </c>
      <c r="K181" t="n">
        <v>49.1</v>
      </c>
      <c r="L181" t="n">
        <v>15</v>
      </c>
      <c r="M181" t="n">
        <v>4</v>
      </c>
      <c r="N181" t="n">
        <v>31.26</v>
      </c>
      <c r="O181" t="n">
        <v>21244.37</v>
      </c>
      <c r="P181" t="n">
        <v>156.87</v>
      </c>
      <c r="Q181" t="n">
        <v>547.6799999999999</v>
      </c>
      <c r="R181" t="n">
        <v>48.12</v>
      </c>
      <c r="S181" t="n">
        <v>42.22</v>
      </c>
      <c r="T181" t="n">
        <v>2662.7</v>
      </c>
      <c r="U181" t="n">
        <v>0.88</v>
      </c>
      <c r="V181" t="n">
        <v>0.87</v>
      </c>
      <c r="W181" t="n">
        <v>9.199999999999999</v>
      </c>
      <c r="X181" t="n">
        <v>0.16</v>
      </c>
      <c r="Y181" t="n">
        <v>4</v>
      </c>
      <c r="Z181" t="n">
        <v>10</v>
      </c>
    </row>
    <row r="182">
      <c r="A182" t="n">
        <v>15</v>
      </c>
      <c r="B182" t="n">
        <v>75</v>
      </c>
      <c r="C182" t="inlineStr">
        <is>
          <t xml:space="preserve">CONCLUIDO	</t>
        </is>
      </c>
      <c r="D182" t="n">
        <v>5.503</v>
      </c>
      <c r="E182" t="n">
        <v>18.17</v>
      </c>
      <c r="F182" t="n">
        <v>15.62</v>
      </c>
      <c r="G182" t="n">
        <v>104.14</v>
      </c>
      <c r="H182" t="n">
        <v>1.65</v>
      </c>
      <c r="I182" t="n">
        <v>9</v>
      </c>
      <c r="J182" t="n">
        <v>171.81</v>
      </c>
      <c r="K182" t="n">
        <v>49.1</v>
      </c>
      <c r="L182" t="n">
        <v>16</v>
      </c>
      <c r="M182" t="n">
        <v>0</v>
      </c>
      <c r="N182" t="n">
        <v>31.72</v>
      </c>
      <c r="O182" t="n">
        <v>21424.29</v>
      </c>
      <c r="P182" t="n">
        <v>157.51</v>
      </c>
      <c r="Q182" t="n">
        <v>547.75</v>
      </c>
      <c r="R182" t="n">
        <v>47.95</v>
      </c>
      <c r="S182" t="n">
        <v>42.22</v>
      </c>
      <c r="T182" t="n">
        <v>2574.46</v>
      </c>
      <c r="U182" t="n">
        <v>0.88</v>
      </c>
      <c r="V182" t="n">
        <v>0.87</v>
      </c>
      <c r="W182" t="n">
        <v>9.199999999999999</v>
      </c>
      <c r="X182" t="n">
        <v>0.16</v>
      </c>
      <c r="Y182" t="n">
        <v>4</v>
      </c>
      <c r="Z182" t="n">
        <v>10</v>
      </c>
    </row>
    <row r="183">
      <c r="A183" t="n">
        <v>0</v>
      </c>
      <c r="B183" t="n">
        <v>95</v>
      </c>
      <c r="C183" t="inlineStr">
        <is>
          <t xml:space="preserve">CONCLUIDO	</t>
        </is>
      </c>
      <c r="D183" t="n">
        <v>3.4294</v>
      </c>
      <c r="E183" t="n">
        <v>29.16</v>
      </c>
      <c r="F183" t="n">
        <v>19.47</v>
      </c>
      <c r="G183" t="n">
        <v>6.02</v>
      </c>
      <c r="H183" t="n">
        <v>0.1</v>
      </c>
      <c r="I183" t="n">
        <v>194</v>
      </c>
      <c r="J183" t="n">
        <v>185.69</v>
      </c>
      <c r="K183" t="n">
        <v>53.44</v>
      </c>
      <c r="L183" t="n">
        <v>1</v>
      </c>
      <c r="M183" t="n">
        <v>192</v>
      </c>
      <c r="N183" t="n">
        <v>36.26</v>
      </c>
      <c r="O183" t="n">
        <v>23136.14</v>
      </c>
      <c r="P183" t="n">
        <v>269.54</v>
      </c>
      <c r="Q183" t="n">
        <v>550.92</v>
      </c>
      <c r="R183" t="n">
        <v>166.63</v>
      </c>
      <c r="S183" t="n">
        <v>42.22</v>
      </c>
      <c r="T183" t="n">
        <v>60991.76</v>
      </c>
      <c r="U183" t="n">
        <v>0.25</v>
      </c>
      <c r="V183" t="n">
        <v>0.7</v>
      </c>
      <c r="W183" t="n">
        <v>9.5</v>
      </c>
      <c r="X183" t="n">
        <v>3.97</v>
      </c>
      <c r="Y183" t="n">
        <v>4</v>
      </c>
      <c r="Z183" t="n">
        <v>10</v>
      </c>
    </row>
    <row r="184">
      <c r="A184" t="n">
        <v>1</v>
      </c>
      <c r="B184" t="n">
        <v>95</v>
      </c>
      <c r="C184" t="inlineStr">
        <is>
          <t xml:space="preserve">CONCLUIDO	</t>
        </is>
      </c>
      <c r="D184" t="n">
        <v>4.3735</v>
      </c>
      <c r="E184" t="n">
        <v>22.86</v>
      </c>
      <c r="F184" t="n">
        <v>17.2</v>
      </c>
      <c r="G184" t="n">
        <v>12</v>
      </c>
      <c r="H184" t="n">
        <v>0.19</v>
      </c>
      <c r="I184" t="n">
        <v>86</v>
      </c>
      <c r="J184" t="n">
        <v>187.21</v>
      </c>
      <c r="K184" t="n">
        <v>53.44</v>
      </c>
      <c r="L184" t="n">
        <v>2</v>
      </c>
      <c r="M184" t="n">
        <v>84</v>
      </c>
      <c r="N184" t="n">
        <v>36.77</v>
      </c>
      <c r="O184" t="n">
        <v>23322.88</v>
      </c>
      <c r="P184" t="n">
        <v>236.9</v>
      </c>
      <c r="Q184" t="n">
        <v>549.3200000000001</v>
      </c>
      <c r="R184" t="n">
        <v>96.62</v>
      </c>
      <c r="S184" t="n">
        <v>42.22</v>
      </c>
      <c r="T184" t="n">
        <v>26523.43</v>
      </c>
      <c r="U184" t="n">
        <v>0.44</v>
      </c>
      <c r="V184" t="n">
        <v>0.79</v>
      </c>
      <c r="W184" t="n">
        <v>9.32</v>
      </c>
      <c r="X184" t="n">
        <v>1.72</v>
      </c>
      <c r="Y184" t="n">
        <v>4</v>
      </c>
      <c r="Z184" t="n">
        <v>10</v>
      </c>
    </row>
    <row r="185">
      <c r="A185" t="n">
        <v>2</v>
      </c>
      <c r="B185" t="n">
        <v>95</v>
      </c>
      <c r="C185" t="inlineStr">
        <is>
          <t xml:space="preserve">CONCLUIDO	</t>
        </is>
      </c>
      <c r="D185" t="n">
        <v>4.7481</v>
      </c>
      <c r="E185" t="n">
        <v>21.06</v>
      </c>
      <c r="F185" t="n">
        <v>16.55</v>
      </c>
      <c r="G185" t="n">
        <v>18.05</v>
      </c>
      <c r="H185" t="n">
        <v>0.28</v>
      </c>
      <c r="I185" t="n">
        <v>55</v>
      </c>
      <c r="J185" t="n">
        <v>188.73</v>
      </c>
      <c r="K185" t="n">
        <v>53.44</v>
      </c>
      <c r="L185" t="n">
        <v>3</v>
      </c>
      <c r="M185" t="n">
        <v>53</v>
      </c>
      <c r="N185" t="n">
        <v>37.29</v>
      </c>
      <c r="O185" t="n">
        <v>23510.33</v>
      </c>
      <c r="P185" t="n">
        <v>226.45</v>
      </c>
      <c r="Q185" t="n">
        <v>548.78</v>
      </c>
      <c r="R185" t="n">
        <v>76.58</v>
      </c>
      <c r="S185" t="n">
        <v>42.22</v>
      </c>
      <c r="T185" t="n">
        <v>16662.47</v>
      </c>
      <c r="U185" t="n">
        <v>0.55</v>
      </c>
      <c r="V185" t="n">
        <v>0.82</v>
      </c>
      <c r="W185" t="n">
        <v>9.27</v>
      </c>
      <c r="X185" t="n">
        <v>1.07</v>
      </c>
      <c r="Y185" t="n">
        <v>4</v>
      </c>
      <c r="Z185" t="n">
        <v>10</v>
      </c>
    </row>
    <row r="186">
      <c r="A186" t="n">
        <v>3</v>
      </c>
      <c r="B186" t="n">
        <v>95</v>
      </c>
      <c r="C186" t="inlineStr">
        <is>
          <t xml:space="preserve">CONCLUIDO	</t>
        </is>
      </c>
      <c r="D186" t="n">
        <v>4.9356</v>
      </c>
      <c r="E186" t="n">
        <v>20.26</v>
      </c>
      <c r="F186" t="n">
        <v>16.27</v>
      </c>
      <c r="G186" t="n">
        <v>23.8</v>
      </c>
      <c r="H186" t="n">
        <v>0.37</v>
      </c>
      <c r="I186" t="n">
        <v>41</v>
      </c>
      <c r="J186" t="n">
        <v>190.25</v>
      </c>
      <c r="K186" t="n">
        <v>53.44</v>
      </c>
      <c r="L186" t="n">
        <v>4</v>
      </c>
      <c r="M186" t="n">
        <v>39</v>
      </c>
      <c r="N186" t="n">
        <v>37.82</v>
      </c>
      <c r="O186" t="n">
        <v>23698.48</v>
      </c>
      <c r="P186" t="n">
        <v>221.01</v>
      </c>
      <c r="Q186" t="n">
        <v>548.1900000000001</v>
      </c>
      <c r="R186" t="n">
        <v>68.18000000000001</v>
      </c>
      <c r="S186" t="n">
        <v>42.22</v>
      </c>
      <c r="T186" t="n">
        <v>12531.39</v>
      </c>
      <c r="U186" t="n">
        <v>0.62</v>
      </c>
      <c r="V186" t="n">
        <v>0.83</v>
      </c>
      <c r="W186" t="n">
        <v>9.24</v>
      </c>
      <c r="X186" t="n">
        <v>0.8</v>
      </c>
      <c r="Y186" t="n">
        <v>4</v>
      </c>
      <c r="Z186" t="n">
        <v>10</v>
      </c>
    </row>
    <row r="187">
      <c r="A187" t="n">
        <v>4</v>
      </c>
      <c r="B187" t="n">
        <v>95</v>
      </c>
      <c r="C187" t="inlineStr">
        <is>
          <t xml:space="preserve">CONCLUIDO	</t>
        </is>
      </c>
      <c r="D187" t="n">
        <v>5.0471</v>
      </c>
      <c r="E187" t="n">
        <v>19.81</v>
      </c>
      <c r="F187" t="n">
        <v>16.12</v>
      </c>
      <c r="G187" t="n">
        <v>29.3</v>
      </c>
      <c r="H187" t="n">
        <v>0.46</v>
      </c>
      <c r="I187" t="n">
        <v>33</v>
      </c>
      <c r="J187" t="n">
        <v>191.78</v>
      </c>
      <c r="K187" t="n">
        <v>53.44</v>
      </c>
      <c r="L187" t="n">
        <v>5</v>
      </c>
      <c r="M187" t="n">
        <v>31</v>
      </c>
      <c r="N187" t="n">
        <v>38.35</v>
      </c>
      <c r="O187" t="n">
        <v>23887.36</v>
      </c>
      <c r="P187" t="n">
        <v>217.31</v>
      </c>
      <c r="Q187" t="n">
        <v>548.17</v>
      </c>
      <c r="R187" t="n">
        <v>63.24</v>
      </c>
      <c r="S187" t="n">
        <v>42.22</v>
      </c>
      <c r="T187" t="n">
        <v>10100.03</v>
      </c>
      <c r="U187" t="n">
        <v>0.67</v>
      </c>
      <c r="V187" t="n">
        <v>0.84</v>
      </c>
      <c r="W187" t="n">
        <v>9.24</v>
      </c>
      <c r="X187" t="n">
        <v>0.65</v>
      </c>
      <c r="Y187" t="n">
        <v>4</v>
      </c>
      <c r="Z187" t="n">
        <v>10</v>
      </c>
    </row>
    <row r="188">
      <c r="A188" t="n">
        <v>5</v>
      </c>
      <c r="B188" t="n">
        <v>95</v>
      </c>
      <c r="C188" t="inlineStr">
        <is>
          <t xml:space="preserve">CONCLUIDO	</t>
        </is>
      </c>
      <c r="D188" t="n">
        <v>5.1407</v>
      </c>
      <c r="E188" t="n">
        <v>19.45</v>
      </c>
      <c r="F188" t="n">
        <v>15.98</v>
      </c>
      <c r="G188" t="n">
        <v>35.51</v>
      </c>
      <c r="H188" t="n">
        <v>0.55</v>
      </c>
      <c r="I188" t="n">
        <v>27</v>
      </c>
      <c r="J188" t="n">
        <v>193.32</v>
      </c>
      <c r="K188" t="n">
        <v>53.44</v>
      </c>
      <c r="L188" t="n">
        <v>6</v>
      </c>
      <c r="M188" t="n">
        <v>25</v>
      </c>
      <c r="N188" t="n">
        <v>38.89</v>
      </c>
      <c r="O188" t="n">
        <v>24076.95</v>
      </c>
      <c r="P188" t="n">
        <v>213.9</v>
      </c>
      <c r="Q188" t="n">
        <v>548.03</v>
      </c>
      <c r="R188" t="n">
        <v>59.18</v>
      </c>
      <c r="S188" t="n">
        <v>42.22</v>
      </c>
      <c r="T188" t="n">
        <v>8099.22</v>
      </c>
      <c r="U188" t="n">
        <v>0.71</v>
      </c>
      <c r="V188" t="n">
        <v>0.85</v>
      </c>
      <c r="W188" t="n">
        <v>9.220000000000001</v>
      </c>
      <c r="X188" t="n">
        <v>0.52</v>
      </c>
      <c r="Y188" t="n">
        <v>4</v>
      </c>
      <c r="Z188" t="n">
        <v>10</v>
      </c>
    </row>
    <row r="189">
      <c r="A189" t="n">
        <v>6</v>
      </c>
      <c r="B189" t="n">
        <v>95</v>
      </c>
      <c r="C189" t="inlineStr">
        <is>
          <t xml:space="preserve">CONCLUIDO	</t>
        </is>
      </c>
      <c r="D189" t="n">
        <v>5.1989</v>
      </c>
      <c r="E189" t="n">
        <v>19.24</v>
      </c>
      <c r="F189" t="n">
        <v>15.91</v>
      </c>
      <c r="G189" t="n">
        <v>41.51</v>
      </c>
      <c r="H189" t="n">
        <v>0.64</v>
      </c>
      <c r="I189" t="n">
        <v>23</v>
      </c>
      <c r="J189" t="n">
        <v>194.86</v>
      </c>
      <c r="K189" t="n">
        <v>53.44</v>
      </c>
      <c r="L189" t="n">
        <v>7</v>
      </c>
      <c r="M189" t="n">
        <v>21</v>
      </c>
      <c r="N189" t="n">
        <v>39.43</v>
      </c>
      <c r="O189" t="n">
        <v>24267.28</v>
      </c>
      <c r="P189" t="n">
        <v>211.23</v>
      </c>
      <c r="Q189" t="n">
        <v>547.99</v>
      </c>
      <c r="R189" t="n">
        <v>57.12</v>
      </c>
      <c r="S189" t="n">
        <v>42.22</v>
      </c>
      <c r="T189" t="n">
        <v>7088.57</v>
      </c>
      <c r="U189" t="n">
        <v>0.74</v>
      </c>
      <c r="V189" t="n">
        <v>0.85</v>
      </c>
      <c r="W189" t="n">
        <v>9.220000000000001</v>
      </c>
      <c r="X189" t="n">
        <v>0.45</v>
      </c>
      <c r="Y189" t="n">
        <v>4</v>
      </c>
      <c r="Z189" t="n">
        <v>10</v>
      </c>
    </row>
    <row r="190">
      <c r="A190" t="n">
        <v>7</v>
      </c>
      <c r="B190" t="n">
        <v>95</v>
      </c>
      <c r="C190" t="inlineStr">
        <is>
          <t xml:space="preserve">CONCLUIDO	</t>
        </is>
      </c>
      <c r="D190" t="n">
        <v>5.25</v>
      </c>
      <c r="E190" t="n">
        <v>19.05</v>
      </c>
      <c r="F190" t="n">
        <v>15.83</v>
      </c>
      <c r="G190" t="n">
        <v>47.5</v>
      </c>
      <c r="H190" t="n">
        <v>0.72</v>
      </c>
      <c r="I190" t="n">
        <v>20</v>
      </c>
      <c r="J190" t="n">
        <v>196.41</v>
      </c>
      <c r="K190" t="n">
        <v>53.44</v>
      </c>
      <c r="L190" t="n">
        <v>8</v>
      </c>
      <c r="M190" t="n">
        <v>18</v>
      </c>
      <c r="N190" t="n">
        <v>39.98</v>
      </c>
      <c r="O190" t="n">
        <v>24458.36</v>
      </c>
      <c r="P190" t="n">
        <v>208.54</v>
      </c>
      <c r="Q190" t="n">
        <v>547.88</v>
      </c>
      <c r="R190" t="n">
        <v>54.9</v>
      </c>
      <c r="S190" t="n">
        <v>42.22</v>
      </c>
      <c r="T190" t="n">
        <v>5994.51</v>
      </c>
      <c r="U190" t="n">
        <v>0.77</v>
      </c>
      <c r="V190" t="n">
        <v>0.86</v>
      </c>
      <c r="W190" t="n">
        <v>9.210000000000001</v>
      </c>
      <c r="X190" t="n">
        <v>0.37</v>
      </c>
      <c r="Y190" t="n">
        <v>4</v>
      </c>
      <c r="Z190" t="n">
        <v>10</v>
      </c>
    </row>
    <row r="191">
      <c r="A191" t="n">
        <v>8</v>
      </c>
      <c r="B191" t="n">
        <v>95</v>
      </c>
      <c r="C191" t="inlineStr">
        <is>
          <t xml:space="preserve">CONCLUIDO	</t>
        </is>
      </c>
      <c r="D191" t="n">
        <v>5.2829</v>
      </c>
      <c r="E191" t="n">
        <v>18.93</v>
      </c>
      <c r="F191" t="n">
        <v>15.79</v>
      </c>
      <c r="G191" t="n">
        <v>52.64</v>
      </c>
      <c r="H191" t="n">
        <v>0.8100000000000001</v>
      </c>
      <c r="I191" t="n">
        <v>18</v>
      </c>
      <c r="J191" t="n">
        <v>197.97</v>
      </c>
      <c r="K191" t="n">
        <v>53.44</v>
      </c>
      <c r="L191" t="n">
        <v>9</v>
      </c>
      <c r="M191" t="n">
        <v>16</v>
      </c>
      <c r="N191" t="n">
        <v>40.53</v>
      </c>
      <c r="O191" t="n">
        <v>24650.18</v>
      </c>
      <c r="P191" t="n">
        <v>206.24</v>
      </c>
      <c r="Q191" t="n">
        <v>547.85</v>
      </c>
      <c r="R191" t="n">
        <v>53.38</v>
      </c>
      <c r="S191" t="n">
        <v>42.22</v>
      </c>
      <c r="T191" t="n">
        <v>5242.89</v>
      </c>
      <c r="U191" t="n">
        <v>0.79</v>
      </c>
      <c r="V191" t="n">
        <v>0.86</v>
      </c>
      <c r="W191" t="n">
        <v>9.210000000000001</v>
      </c>
      <c r="X191" t="n">
        <v>0.33</v>
      </c>
      <c r="Y191" t="n">
        <v>4</v>
      </c>
      <c r="Z191" t="n">
        <v>10</v>
      </c>
    </row>
    <row r="192">
      <c r="A192" t="n">
        <v>9</v>
      </c>
      <c r="B192" t="n">
        <v>95</v>
      </c>
      <c r="C192" t="inlineStr">
        <is>
          <t xml:space="preserve">CONCLUIDO	</t>
        </is>
      </c>
      <c r="D192" t="n">
        <v>5.3097</v>
      </c>
      <c r="E192" t="n">
        <v>18.83</v>
      </c>
      <c r="F192" t="n">
        <v>15.77</v>
      </c>
      <c r="G192" t="n">
        <v>59.14</v>
      </c>
      <c r="H192" t="n">
        <v>0.89</v>
      </c>
      <c r="I192" t="n">
        <v>16</v>
      </c>
      <c r="J192" t="n">
        <v>199.53</v>
      </c>
      <c r="K192" t="n">
        <v>53.44</v>
      </c>
      <c r="L192" t="n">
        <v>10</v>
      </c>
      <c r="M192" t="n">
        <v>14</v>
      </c>
      <c r="N192" t="n">
        <v>41.1</v>
      </c>
      <c r="O192" t="n">
        <v>24842.77</v>
      </c>
      <c r="P192" t="n">
        <v>204.43</v>
      </c>
      <c r="Q192" t="n">
        <v>547.9</v>
      </c>
      <c r="R192" t="n">
        <v>52.79</v>
      </c>
      <c r="S192" t="n">
        <v>42.22</v>
      </c>
      <c r="T192" t="n">
        <v>4961.22</v>
      </c>
      <c r="U192" t="n">
        <v>0.8</v>
      </c>
      <c r="V192" t="n">
        <v>0.86</v>
      </c>
      <c r="W192" t="n">
        <v>9.199999999999999</v>
      </c>
      <c r="X192" t="n">
        <v>0.31</v>
      </c>
      <c r="Y192" t="n">
        <v>4</v>
      </c>
      <c r="Z192" t="n">
        <v>10</v>
      </c>
    </row>
    <row r="193">
      <c r="A193" t="n">
        <v>10</v>
      </c>
      <c r="B193" t="n">
        <v>95</v>
      </c>
      <c r="C193" t="inlineStr">
        <is>
          <t xml:space="preserve">CONCLUIDO	</t>
        </is>
      </c>
      <c r="D193" t="n">
        <v>5.3277</v>
      </c>
      <c r="E193" t="n">
        <v>18.77</v>
      </c>
      <c r="F193" t="n">
        <v>15.74</v>
      </c>
      <c r="G193" t="n">
        <v>62.97</v>
      </c>
      <c r="H193" t="n">
        <v>0.97</v>
      </c>
      <c r="I193" t="n">
        <v>15</v>
      </c>
      <c r="J193" t="n">
        <v>201.1</v>
      </c>
      <c r="K193" t="n">
        <v>53.44</v>
      </c>
      <c r="L193" t="n">
        <v>11</v>
      </c>
      <c r="M193" t="n">
        <v>13</v>
      </c>
      <c r="N193" t="n">
        <v>41.66</v>
      </c>
      <c r="O193" t="n">
        <v>25036.12</v>
      </c>
      <c r="P193" t="n">
        <v>202.03</v>
      </c>
      <c r="Q193" t="n">
        <v>547.8200000000001</v>
      </c>
      <c r="R193" t="n">
        <v>51.9</v>
      </c>
      <c r="S193" t="n">
        <v>42.22</v>
      </c>
      <c r="T193" t="n">
        <v>4517.97</v>
      </c>
      <c r="U193" t="n">
        <v>0.8100000000000001</v>
      </c>
      <c r="V193" t="n">
        <v>0.86</v>
      </c>
      <c r="W193" t="n">
        <v>9.210000000000001</v>
      </c>
      <c r="X193" t="n">
        <v>0.28</v>
      </c>
      <c r="Y193" t="n">
        <v>4</v>
      </c>
      <c r="Z193" t="n">
        <v>10</v>
      </c>
    </row>
    <row r="194">
      <c r="A194" t="n">
        <v>11</v>
      </c>
      <c r="B194" t="n">
        <v>95</v>
      </c>
      <c r="C194" t="inlineStr">
        <is>
          <t xml:space="preserve">CONCLUIDO	</t>
        </is>
      </c>
      <c r="D194" t="n">
        <v>5.3611</v>
      </c>
      <c r="E194" t="n">
        <v>18.65</v>
      </c>
      <c r="F194" t="n">
        <v>15.7</v>
      </c>
      <c r="G194" t="n">
        <v>72.45999999999999</v>
      </c>
      <c r="H194" t="n">
        <v>1.05</v>
      </c>
      <c r="I194" t="n">
        <v>13</v>
      </c>
      <c r="J194" t="n">
        <v>202.67</v>
      </c>
      <c r="K194" t="n">
        <v>53.44</v>
      </c>
      <c r="L194" t="n">
        <v>12</v>
      </c>
      <c r="M194" t="n">
        <v>11</v>
      </c>
      <c r="N194" t="n">
        <v>42.24</v>
      </c>
      <c r="O194" t="n">
        <v>25230.25</v>
      </c>
      <c r="P194" t="n">
        <v>199.83</v>
      </c>
      <c r="Q194" t="n">
        <v>547.83</v>
      </c>
      <c r="R194" t="n">
        <v>50.69</v>
      </c>
      <c r="S194" t="n">
        <v>42.22</v>
      </c>
      <c r="T194" t="n">
        <v>3922.8</v>
      </c>
      <c r="U194" t="n">
        <v>0.83</v>
      </c>
      <c r="V194" t="n">
        <v>0.86</v>
      </c>
      <c r="W194" t="n">
        <v>9.199999999999999</v>
      </c>
      <c r="X194" t="n">
        <v>0.24</v>
      </c>
      <c r="Y194" t="n">
        <v>4</v>
      </c>
      <c r="Z194" t="n">
        <v>10</v>
      </c>
    </row>
    <row r="195">
      <c r="A195" t="n">
        <v>12</v>
      </c>
      <c r="B195" t="n">
        <v>95</v>
      </c>
      <c r="C195" t="inlineStr">
        <is>
          <t xml:space="preserve">CONCLUIDO	</t>
        </is>
      </c>
      <c r="D195" t="n">
        <v>5.3795</v>
      </c>
      <c r="E195" t="n">
        <v>18.59</v>
      </c>
      <c r="F195" t="n">
        <v>15.67</v>
      </c>
      <c r="G195" t="n">
        <v>78.37</v>
      </c>
      <c r="H195" t="n">
        <v>1.13</v>
      </c>
      <c r="I195" t="n">
        <v>12</v>
      </c>
      <c r="J195" t="n">
        <v>204.25</v>
      </c>
      <c r="K195" t="n">
        <v>53.44</v>
      </c>
      <c r="L195" t="n">
        <v>13</v>
      </c>
      <c r="M195" t="n">
        <v>10</v>
      </c>
      <c r="N195" t="n">
        <v>42.82</v>
      </c>
      <c r="O195" t="n">
        <v>25425.3</v>
      </c>
      <c r="P195" t="n">
        <v>197.27</v>
      </c>
      <c r="Q195" t="n">
        <v>547.77</v>
      </c>
      <c r="R195" t="n">
        <v>49.86</v>
      </c>
      <c r="S195" t="n">
        <v>42.22</v>
      </c>
      <c r="T195" t="n">
        <v>3514.86</v>
      </c>
      <c r="U195" t="n">
        <v>0.85</v>
      </c>
      <c r="V195" t="n">
        <v>0.86</v>
      </c>
      <c r="W195" t="n">
        <v>9.199999999999999</v>
      </c>
      <c r="X195" t="n">
        <v>0.21</v>
      </c>
      <c r="Y195" t="n">
        <v>4</v>
      </c>
      <c r="Z195" t="n">
        <v>10</v>
      </c>
    </row>
    <row r="196">
      <c r="A196" t="n">
        <v>13</v>
      </c>
      <c r="B196" t="n">
        <v>95</v>
      </c>
      <c r="C196" t="inlineStr">
        <is>
          <t xml:space="preserve">CONCLUIDO	</t>
        </is>
      </c>
      <c r="D196" t="n">
        <v>5.3932</v>
      </c>
      <c r="E196" t="n">
        <v>18.54</v>
      </c>
      <c r="F196" t="n">
        <v>15.66</v>
      </c>
      <c r="G196" t="n">
        <v>85.44</v>
      </c>
      <c r="H196" t="n">
        <v>1.21</v>
      </c>
      <c r="I196" t="n">
        <v>11</v>
      </c>
      <c r="J196" t="n">
        <v>205.84</v>
      </c>
      <c r="K196" t="n">
        <v>53.44</v>
      </c>
      <c r="L196" t="n">
        <v>14</v>
      </c>
      <c r="M196" t="n">
        <v>9</v>
      </c>
      <c r="N196" t="n">
        <v>43.4</v>
      </c>
      <c r="O196" t="n">
        <v>25621.03</v>
      </c>
      <c r="P196" t="n">
        <v>195.35</v>
      </c>
      <c r="Q196" t="n">
        <v>547.78</v>
      </c>
      <c r="R196" t="n">
        <v>49.49</v>
      </c>
      <c r="S196" t="n">
        <v>42.22</v>
      </c>
      <c r="T196" t="n">
        <v>3333.14</v>
      </c>
      <c r="U196" t="n">
        <v>0.85</v>
      </c>
      <c r="V196" t="n">
        <v>0.86</v>
      </c>
      <c r="W196" t="n">
        <v>9.199999999999999</v>
      </c>
      <c r="X196" t="n">
        <v>0.2</v>
      </c>
      <c r="Y196" t="n">
        <v>4</v>
      </c>
      <c r="Z196" t="n">
        <v>10</v>
      </c>
    </row>
    <row r="197">
      <c r="A197" t="n">
        <v>14</v>
      </c>
      <c r="B197" t="n">
        <v>95</v>
      </c>
      <c r="C197" t="inlineStr">
        <is>
          <t xml:space="preserve">CONCLUIDO	</t>
        </is>
      </c>
      <c r="D197" t="n">
        <v>5.3975</v>
      </c>
      <c r="E197" t="n">
        <v>18.53</v>
      </c>
      <c r="F197" t="n">
        <v>15.65</v>
      </c>
      <c r="G197" t="n">
        <v>85.36</v>
      </c>
      <c r="H197" t="n">
        <v>1.28</v>
      </c>
      <c r="I197" t="n">
        <v>11</v>
      </c>
      <c r="J197" t="n">
        <v>207.43</v>
      </c>
      <c r="K197" t="n">
        <v>53.44</v>
      </c>
      <c r="L197" t="n">
        <v>15</v>
      </c>
      <c r="M197" t="n">
        <v>9</v>
      </c>
      <c r="N197" t="n">
        <v>44</v>
      </c>
      <c r="O197" t="n">
        <v>25817.56</v>
      </c>
      <c r="P197" t="n">
        <v>193.43</v>
      </c>
      <c r="Q197" t="n">
        <v>547.9299999999999</v>
      </c>
      <c r="R197" t="n">
        <v>49.07</v>
      </c>
      <c r="S197" t="n">
        <v>42.22</v>
      </c>
      <c r="T197" t="n">
        <v>3126.1</v>
      </c>
      <c r="U197" t="n">
        <v>0.86</v>
      </c>
      <c r="V197" t="n">
        <v>0.87</v>
      </c>
      <c r="W197" t="n">
        <v>9.19</v>
      </c>
      <c r="X197" t="n">
        <v>0.19</v>
      </c>
      <c r="Y197" t="n">
        <v>4</v>
      </c>
      <c r="Z197" t="n">
        <v>10</v>
      </c>
    </row>
    <row r="198">
      <c r="A198" t="n">
        <v>15</v>
      </c>
      <c r="B198" t="n">
        <v>95</v>
      </c>
      <c r="C198" t="inlineStr">
        <is>
          <t xml:space="preserve">CONCLUIDO	</t>
        </is>
      </c>
      <c r="D198" t="n">
        <v>5.4135</v>
      </c>
      <c r="E198" t="n">
        <v>18.47</v>
      </c>
      <c r="F198" t="n">
        <v>15.63</v>
      </c>
      <c r="G198" t="n">
        <v>93.79000000000001</v>
      </c>
      <c r="H198" t="n">
        <v>1.36</v>
      </c>
      <c r="I198" t="n">
        <v>10</v>
      </c>
      <c r="J198" t="n">
        <v>209.03</v>
      </c>
      <c r="K198" t="n">
        <v>53.44</v>
      </c>
      <c r="L198" t="n">
        <v>16</v>
      </c>
      <c r="M198" t="n">
        <v>8</v>
      </c>
      <c r="N198" t="n">
        <v>44.6</v>
      </c>
      <c r="O198" t="n">
        <v>26014.91</v>
      </c>
      <c r="P198" t="n">
        <v>192.07</v>
      </c>
      <c r="Q198" t="n">
        <v>547.72</v>
      </c>
      <c r="R198" t="n">
        <v>48.51</v>
      </c>
      <c r="S198" t="n">
        <v>42.22</v>
      </c>
      <c r="T198" t="n">
        <v>2851.53</v>
      </c>
      <c r="U198" t="n">
        <v>0.87</v>
      </c>
      <c r="V198" t="n">
        <v>0.87</v>
      </c>
      <c r="W198" t="n">
        <v>9.19</v>
      </c>
      <c r="X198" t="n">
        <v>0.17</v>
      </c>
      <c r="Y198" t="n">
        <v>4</v>
      </c>
      <c r="Z198" t="n">
        <v>10</v>
      </c>
    </row>
    <row r="199">
      <c r="A199" t="n">
        <v>16</v>
      </c>
      <c r="B199" t="n">
        <v>95</v>
      </c>
      <c r="C199" t="inlineStr">
        <is>
          <t xml:space="preserve">CONCLUIDO	</t>
        </is>
      </c>
      <c r="D199" t="n">
        <v>5.4295</v>
      </c>
      <c r="E199" t="n">
        <v>18.42</v>
      </c>
      <c r="F199" t="n">
        <v>15.61</v>
      </c>
      <c r="G199" t="n">
        <v>104.1</v>
      </c>
      <c r="H199" t="n">
        <v>1.43</v>
      </c>
      <c r="I199" t="n">
        <v>9</v>
      </c>
      <c r="J199" t="n">
        <v>210.64</v>
      </c>
      <c r="K199" t="n">
        <v>53.44</v>
      </c>
      <c r="L199" t="n">
        <v>17</v>
      </c>
      <c r="M199" t="n">
        <v>7</v>
      </c>
      <c r="N199" t="n">
        <v>45.21</v>
      </c>
      <c r="O199" t="n">
        <v>26213.09</v>
      </c>
      <c r="P199" t="n">
        <v>188.96</v>
      </c>
      <c r="Q199" t="n">
        <v>547.67</v>
      </c>
      <c r="R199" t="n">
        <v>48.08</v>
      </c>
      <c r="S199" t="n">
        <v>42.22</v>
      </c>
      <c r="T199" t="n">
        <v>2638.46</v>
      </c>
      <c r="U199" t="n">
        <v>0.88</v>
      </c>
      <c r="V199" t="n">
        <v>0.87</v>
      </c>
      <c r="W199" t="n">
        <v>9.19</v>
      </c>
      <c r="X199" t="n">
        <v>0.16</v>
      </c>
      <c r="Y199" t="n">
        <v>4</v>
      </c>
      <c r="Z199" t="n">
        <v>10</v>
      </c>
    </row>
    <row r="200">
      <c r="A200" t="n">
        <v>17</v>
      </c>
      <c r="B200" t="n">
        <v>95</v>
      </c>
      <c r="C200" t="inlineStr">
        <is>
          <t xml:space="preserve">CONCLUIDO	</t>
        </is>
      </c>
      <c r="D200" t="n">
        <v>5.4282</v>
      </c>
      <c r="E200" t="n">
        <v>18.42</v>
      </c>
      <c r="F200" t="n">
        <v>15.62</v>
      </c>
      <c r="G200" t="n">
        <v>104.12</v>
      </c>
      <c r="H200" t="n">
        <v>1.51</v>
      </c>
      <c r="I200" t="n">
        <v>9</v>
      </c>
      <c r="J200" t="n">
        <v>212.25</v>
      </c>
      <c r="K200" t="n">
        <v>53.44</v>
      </c>
      <c r="L200" t="n">
        <v>18</v>
      </c>
      <c r="M200" t="n">
        <v>7</v>
      </c>
      <c r="N200" t="n">
        <v>45.82</v>
      </c>
      <c r="O200" t="n">
        <v>26412.11</v>
      </c>
      <c r="P200" t="n">
        <v>188.51</v>
      </c>
      <c r="Q200" t="n">
        <v>547.7</v>
      </c>
      <c r="R200" t="n">
        <v>48.16</v>
      </c>
      <c r="S200" t="n">
        <v>42.22</v>
      </c>
      <c r="T200" t="n">
        <v>2682.37</v>
      </c>
      <c r="U200" t="n">
        <v>0.88</v>
      </c>
      <c r="V200" t="n">
        <v>0.87</v>
      </c>
      <c r="W200" t="n">
        <v>9.19</v>
      </c>
      <c r="X200" t="n">
        <v>0.16</v>
      </c>
      <c r="Y200" t="n">
        <v>4</v>
      </c>
      <c r="Z200" t="n">
        <v>10</v>
      </c>
    </row>
    <row r="201">
      <c r="A201" t="n">
        <v>18</v>
      </c>
      <c r="B201" t="n">
        <v>95</v>
      </c>
      <c r="C201" t="inlineStr">
        <is>
          <t xml:space="preserve">CONCLUIDO	</t>
        </is>
      </c>
      <c r="D201" t="n">
        <v>5.4446</v>
      </c>
      <c r="E201" t="n">
        <v>18.37</v>
      </c>
      <c r="F201" t="n">
        <v>15.6</v>
      </c>
      <c r="G201" t="n">
        <v>117</v>
      </c>
      <c r="H201" t="n">
        <v>1.58</v>
      </c>
      <c r="I201" t="n">
        <v>8</v>
      </c>
      <c r="J201" t="n">
        <v>213.87</v>
      </c>
      <c r="K201" t="n">
        <v>53.44</v>
      </c>
      <c r="L201" t="n">
        <v>19</v>
      </c>
      <c r="M201" t="n">
        <v>6</v>
      </c>
      <c r="N201" t="n">
        <v>46.44</v>
      </c>
      <c r="O201" t="n">
        <v>26611.98</v>
      </c>
      <c r="P201" t="n">
        <v>184.97</v>
      </c>
      <c r="Q201" t="n">
        <v>547.73</v>
      </c>
      <c r="R201" t="n">
        <v>47.64</v>
      </c>
      <c r="S201" t="n">
        <v>42.22</v>
      </c>
      <c r="T201" t="n">
        <v>2425.25</v>
      </c>
      <c r="U201" t="n">
        <v>0.89</v>
      </c>
      <c r="V201" t="n">
        <v>0.87</v>
      </c>
      <c r="W201" t="n">
        <v>9.19</v>
      </c>
      <c r="X201" t="n">
        <v>0.14</v>
      </c>
      <c r="Y201" t="n">
        <v>4</v>
      </c>
      <c r="Z201" t="n">
        <v>10</v>
      </c>
    </row>
    <row r="202">
      <c r="A202" t="n">
        <v>19</v>
      </c>
      <c r="B202" t="n">
        <v>95</v>
      </c>
      <c r="C202" t="inlineStr">
        <is>
          <t xml:space="preserve">CONCLUIDO	</t>
        </is>
      </c>
      <c r="D202" t="n">
        <v>5.4469</v>
      </c>
      <c r="E202" t="n">
        <v>18.36</v>
      </c>
      <c r="F202" t="n">
        <v>15.59</v>
      </c>
      <c r="G202" t="n">
        <v>116.95</v>
      </c>
      <c r="H202" t="n">
        <v>1.65</v>
      </c>
      <c r="I202" t="n">
        <v>8</v>
      </c>
      <c r="J202" t="n">
        <v>215.5</v>
      </c>
      <c r="K202" t="n">
        <v>53.44</v>
      </c>
      <c r="L202" t="n">
        <v>20</v>
      </c>
      <c r="M202" t="n">
        <v>6</v>
      </c>
      <c r="N202" t="n">
        <v>47.07</v>
      </c>
      <c r="O202" t="n">
        <v>26812.71</v>
      </c>
      <c r="P202" t="n">
        <v>184.16</v>
      </c>
      <c r="Q202" t="n">
        <v>547.62</v>
      </c>
      <c r="R202" t="n">
        <v>47.38</v>
      </c>
      <c r="S202" t="n">
        <v>42.22</v>
      </c>
      <c r="T202" t="n">
        <v>2294.34</v>
      </c>
      <c r="U202" t="n">
        <v>0.89</v>
      </c>
      <c r="V202" t="n">
        <v>0.87</v>
      </c>
      <c r="W202" t="n">
        <v>9.19</v>
      </c>
      <c r="X202" t="n">
        <v>0.13</v>
      </c>
      <c r="Y202" t="n">
        <v>4</v>
      </c>
      <c r="Z202" t="n">
        <v>10</v>
      </c>
    </row>
    <row r="203">
      <c r="A203" t="n">
        <v>20</v>
      </c>
      <c r="B203" t="n">
        <v>95</v>
      </c>
      <c r="C203" t="inlineStr">
        <is>
          <t xml:space="preserve">CONCLUIDO	</t>
        </is>
      </c>
      <c r="D203" t="n">
        <v>5.4437</v>
      </c>
      <c r="E203" t="n">
        <v>18.37</v>
      </c>
      <c r="F203" t="n">
        <v>15.6</v>
      </c>
      <c r="G203" t="n">
        <v>117.03</v>
      </c>
      <c r="H203" t="n">
        <v>1.72</v>
      </c>
      <c r="I203" t="n">
        <v>8</v>
      </c>
      <c r="J203" t="n">
        <v>217.14</v>
      </c>
      <c r="K203" t="n">
        <v>53.44</v>
      </c>
      <c r="L203" t="n">
        <v>21</v>
      </c>
      <c r="M203" t="n">
        <v>6</v>
      </c>
      <c r="N203" t="n">
        <v>47.7</v>
      </c>
      <c r="O203" t="n">
        <v>27014.3</v>
      </c>
      <c r="P203" t="n">
        <v>180.9</v>
      </c>
      <c r="Q203" t="n">
        <v>547.73</v>
      </c>
      <c r="R203" t="n">
        <v>47.56</v>
      </c>
      <c r="S203" t="n">
        <v>42.22</v>
      </c>
      <c r="T203" t="n">
        <v>2387.16</v>
      </c>
      <c r="U203" t="n">
        <v>0.89</v>
      </c>
      <c r="V203" t="n">
        <v>0.87</v>
      </c>
      <c r="W203" t="n">
        <v>9.19</v>
      </c>
      <c r="X203" t="n">
        <v>0.14</v>
      </c>
      <c r="Y203" t="n">
        <v>4</v>
      </c>
      <c r="Z203" t="n">
        <v>10</v>
      </c>
    </row>
    <row r="204">
      <c r="A204" t="n">
        <v>21</v>
      </c>
      <c r="B204" t="n">
        <v>95</v>
      </c>
      <c r="C204" t="inlineStr">
        <is>
          <t xml:space="preserve">CONCLUIDO	</t>
        </is>
      </c>
      <c r="D204" t="n">
        <v>5.4606</v>
      </c>
      <c r="E204" t="n">
        <v>18.31</v>
      </c>
      <c r="F204" t="n">
        <v>15.58</v>
      </c>
      <c r="G204" t="n">
        <v>133.58</v>
      </c>
      <c r="H204" t="n">
        <v>1.79</v>
      </c>
      <c r="I204" t="n">
        <v>7</v>
      </c>
      <c r="J204" t="n">
        <v>218.78</v>
      </c>
      <c r="K204" t="n">
        <v>53.44</v>
      </c>
      <c r="L204" t="n">
        <v>22</v>
      </c>
      <c r="M204" t="n">
        <v>1</v>
      </c>
      <c r="N204" t="n">
        <v>48.34</v>
      </c>
      <c r="O204" t="n">
        <v>27216.79</v>
      </c>
      <c r="P204" t="n">
        <v>180.04</v>
      </c>
      <c r="Q204" t="n">
        <v>547.75</v>
      </c>
      <c r="R204" t="n">
        <v>46.95</v>
      </c>
      <c r="S204" t="n">
        <v>42.22</v>
      </c>
      <c r="T204" t="n">
        <v>2084.49</v>
      </c>
      <c r="U204" t="n">
        <v>0.9</v>
      </c>
      <c r="V204" t="n">
        <v>0.87</v>
      </c>
      <c r="W204" t="n">
        <v>9.19</v>
      </c>
      <c r="X204" t="n">
        <v>0.12</v>
      </c>
      <c r="Y204" t="n">
        <v>4</v>
      </c>
      <c r="Z204" t="n">
        <v>10</v>
      </c>
    </row>
    <row r="205">
      <c r="A205" t="n">
        <v>22</v>
      </c>
      <c r="B205" t="n">
        <v>95</v>
      </c>
      <c r="C205" t="inlineStr">
        <is>
          <t xml:space="preserve">CONCLUIDO	</t>
        </is>
      </c>
      <c r="D205" t="n">
        <v>5.4599</v>
      </c>
      <c r="E205" t="n">
        <v>18.32</v>
      </c>
      <c r="F205" t="n">
        <v>15.59</v>
      </c>
      <c r="G205" t="n">
        <v>133.6</v>
      </c>
      <c r="H205" t="n">
        <v>1.85</v>
      </c>
      <c r="I205" t="n">
        <v>7</v>
      </c>
      <c r="J205" t="n">
        <v>220.43</v>
      </c>
      <c r="K205" t="n">
        <v>53.44</v>
      </c>
      <c r="L205" t="n">
        <v>23</v>
      </c>
      <c r="M205" t="n">
        <v>0</v>
      </c>
      <c r="N205" t="n">
        <v>48.99</v>
      </c>
      <c r="O205" t="n">
        <v>27420.16</v>
      </c>
      <c r="P205" t="n">
        <v>181.01</v>
      </c>
      <c r="Q205" t="n">
        <v>547.78</v>
      </c>
      <c r="R205" t="n">
        <v>46.97</v>
      </c>
      <c r="S205" t="n">
        <v>42.22</v>
      </c>
      <c r="T205" t="n">
        <v>2095.93</v>
      </c>
      <c r="U205" t="n">
        <v>0.9</v>
      </c>
      <c r="V205" t="n">
        <v>0.87</v>
      </c>
      <c r="W205" t="n">
        <v>9.199999999999999</v>
      </c>
      <c r="X205" t="n">
        <v>0.13</v>
      </c>
      <c r="Y205" t="n">
        <v>4</v>
      </c>
      <c r="Z205" t="n">
        <v>10</v>
      </c>
    </row>
    <row r="206">
      <c r="A206" t="n">
        <v>0</v>
      </c>
      <c r="B206" t="n">
        <v>55</v>
      </c>
      <c r="C206" t="inlineStr">
        <is>
          <t xml:space="preserve">CONCLUIDO	</t>
        </is>
      </c>
      <c r="D206" t="n">
        <v>4.2626</v>
      </c>
      <c r="E206" t="n">
        <v>23.46</v>
      </c>
      <c r="F206" t="n">
        <v>18.17</v>
      </c>
      <c r="G206" t="n">
        <v>8.140000000000001</v>
      </c>
      <c r="H206" t="n">
        <v>0.15</v>
      </c>
      <c r="I206" t="n">
        <v>134</v>
      </c>
      <c r="J206" t="n">
        <v>116.05</v>
      </c>
      <c r="K206" t="n">
        <v>43.4</v>
      </c>
      <c r="L206" t="n">
        <v>1</v>
      </c>
      <c r="M206" t="n">
        <v>132</v>
      </c>
      <c r="N206" t="n">
        <v>16.65</v>
      </c>
      <c r="O206" t="n">
        <v>14546.17</v>
      </c>
      <c r="P206" t="n">
        <v>185.1</v>
      </c>
      <c r="Q206" t="n">
        <v>549.86</v>
      </c>
      <c r="R206" t="n">
        <v>127.01</v>
      </c>
      <c r="S206" t="n">
        <v>42.22</v>
      </c>
      <c r="T206" t="n">
        <v>41482.17</v>
      </c>
      <c r="U206" t="n">
        <v>0.33</v>
      </c>
      <c r="V206" t="n">
        <v>0.75</v>
      </c>
      <c r="W206" t="n">
        <v>9.390000000000001</v>
      </c>
      <c r="X206" t="n">
        <v>2.69</v>
      </c>
      <c r="Y206" t="n">
        <v>4</v>
      </c>
      <c r="Z206" t="n">
        <v>10</v>
      </c>
    </row>
    <row r="207">
      <c r="A207" t="n">
        <v>1</v>
      </c>
      <c r="B207" t="n">
        <v>55</v>
      </c>
      <c r="C207" t="inlineStr">
        <is>
          <t xml:space="preserve">CONCLUIDO	</t>
        </is>
      </c>
      <c r="D207" t="n">
        <v>4.9444</v>
      </c>
      <c r="E207" t="n">
        <v>20.22</v>
      </c>
      <c r="F207" t="n">
        <v>16.68</v>
      </c>
      <c r="G207" t="n">
        <v>16.41</v>
      </c>
      <c r="H207" t="n">
        <v>0.3</v>
      </c>
      <c r="I207" t="n">
        <v>61</v>
      </c>
      <c r="J207" t="n">
        <v>117.34</v>
      </c>
      <c r="K207" t="n">
        <v>43.4</v>
      </c>
      <c r="L207" t="n">
        <v>2</v>
      </c>
      <c r="M207" t="n">
        <v>59</v>
      </c>
      <c r="N207" t="n">
        <v>16.94</v>
      </c>
      <c r="O207" t="n">
        <v>14705.49</v>
      </c>
      <c r="P207" t="n">
        <v>167.21</v>
      </c>
      <c r="Q207" t="n">
        <v>548.54</v>
      </c>
      <c r="R207" t="n">
        <v>80.67</v>
      </c>
      <c r="S207" t="n">
        <v>42.22</v>
      </c>
      <c r="T207" t="n">
        <v>18677.55</v>
      </c>
      <c r="U207" t="n">
        <v>0.52</v>
      </c>
      <c r="V207" t="n">
        <v>0.8100000000000001</v>
      </c>
      <c r="W207" t="n">
        <v>9.279999999999999</v>
      </c>
      <c r="X207" t="n">
        <v>1.21</v>
      </c>
      <c r="Y207" t="n">
        <v>4</v>
      </c>
      <c r="Z207" t="n">
        <v>10</v>
      </c>
    </row>
    <row r="208">
      <c r="A208" t="n">
        <v>2</v>
      </c>
      <c r="B208" t="n">
        <v>55</v>
      </c>
      <c r="C208" t="inlineStr">
        <is>
          <t xml:space="preserve">CONCLUIDO	</t>
        </is>
      </c>
      <c r="D208" t="n">
        <v>5.1824</v>
      </c>
      <c r="E208" t="n">
        <v>19.3</v>
      </c>
      <c r="F208" t="n">
        <v>16.26</v>
      </c>
      <c r="G208" t="n">
        <v>24.38</v>
      </c>
      <c r="H208" t="n">
        <v>0.45</v>
      </c>
      <c r="I208" t="n">
        <v>40</v>
      </c>
      <c r="J208" t="n">
        <v>118.63</v>
      </c>
      <c r="K208" t="n">
        <v>43.4</v>
      </c>
      <c r="L208" t="n">
        <v>3</v>
      </c>
      <c r="M208" t="n">
        <v>38</v>
      </c>
      <c r="N208" t="n">
        <v>17.23</v>
      </c>
      <c r="O208" t="n">
        <v>14865.24</v>
      </c>
      <c r="P208" t="n">
        <v>159.77</v>
      </c>
      <c r="Q208" t="n">
        <v>548.36</v>
      </c>
      <c r="R208" t="n">
        <v>67.81</v>
      </c>
      <c r="S208" t="n">
        <v>42.22</v>
      </c>
      <c r="T208" t="n">
        <v>12351.75</v>
      </c>
      <c r="U208" t="n">
        <v>0.62</v>
      </c>
      <c r="V208" t="n">
        <v>0.83</v>
      </c>
      <c r="W208" t="n">
        <v>9.24</v>
      </c>
      <c r="X208" t="n">
        <v>0.79</v>
      </c>
      <c r="Y208" t="n">
        <v>4</v>
      </c>
      <c r="Z208" t="n">
        <v>10</v>
      </c>
    </row>
    <row r="209">
      <c r="A209" t="n">
        <v>3</v>
      </c>
      <c r="B209" t="n">
        <v>55</v>
      </c>
      <c r="C209" t="inlineStr">
        <is>
          <t xml:space="preserve">CONCLUIDO	</t>
        </is>
      </c>
      <c r="D209" t="n">
        <v>5.3221</v>
      </c>
      <c r="E209" t="n">
        <v>18.79</v>
      </c>
      <c r="F209" t="n">
        <v>16.01</v>
      </c>
      <c r="G209" t="n">
        <v>33.13</v>
      </c>
      <c r="H209" t="n">
        <v>0.59</v>
      </c>
      <c r="I209" t="n">
        <v>29</v>
      </c>
      <c r="J209" t="n">
        <v>119.93</v>
      </c>
      <c r="K209" t="n">
        <v>43.4</v>
      </c>
      <c r="L209" t="n">
        <v>4</v>
      </c>
      <c r="M209" t="n">
        <v>27</v>
      </c>
      <c r="N209" t="n">
        <v>17.53</v>
      </c>
      <c r="O209" t="n">
        <v>15025.44</v>
      </c>
      <c r="P209" t="n">
        <v>154.37</v>
      </c>
      <c r="Q209" t="n">
        <v>548.0700000000001</v>
      </c>
      <c r="R209" t="n">
        <v>59.88</v>
      </c>
      <c r="S209" t="n">
        <v>42.22</v>
      </c>
      <c r="T209" t="n">
        <v>8440.48</v>
      </c>
      <c r="U209" t="n">
        <v>0.71</v>
      </c>
      <c r="V209" t="n">
        <v>0.85</v>
      </c>
      <c r="W209" t="n">
        <v>9.23</v>
      </c>
      <c r="X209" t="n">
        <v>0.55</v>
      </c>
      <c r="Y209" t="n">
        <v>4</v>
      </c>
      <c r="Z209" t="n">
        <v>10</v>
      </c>
    </row>
    <row r="210">
      <c r="A210" t="n">
        <v>4</v>
      </c>
      <c r="B210" t="n">
        <v>55</v>
      </c>
      <c r="C210" t="inlineStr">
        <is>
          <t xml:space="preserve">CONCLUIDO	</t>
        </is>
      </c>
      <c r="D210" t="n">
        <v>5.3939</v>
      </c>
      <c r="E210" t="n">
        <v>18.54</v>
      </c>
      <c r="F210" t="n">
        <v>15.91</v>
      </c>
      <c r="G210" t="n">
        <v>41.49</v>
      </c>
      <c r="H210" t="n">
        <v>0.73</v>
      </c>
      <c r="I210" t="n">
        <v>23</v>
      </c>
      <c r="J210" t="n">
        <v>121.23</v>
      </c>
      <c r="K210" t="n">
        <v>43.4</v>
      </c>
      <c r="L210" t="n">
        <v>5</v>
      </c>
      <c r="M210" t="n">
        <v>21</v>
      </c>
      <c r="N210" t="n">
        <v>17.83</v>
      </c>
      <c r="O210" t="n">
        <v>15186.08</v>
      </c>
      <c r="P210" t="n">
        <v>150.09</v>
      </c>
      <c r="Q210" t="n">
        <v>547.95</v>
      </c>
      <c r="R210" t="n">
        <v>57.15</v>
      </c>
      <c r="S210" t="n">
        <v>42.22</v>
      </c>
      <c r="T210" t="n">
        <v>7104.73</v>
      </c>
      <c r="U210" t="n">
        <v>0.74</v>
      </c>
      <c r="V210" t="n">
        <v>0.85</v>
      </c>
      <c r="W210" t="n">
        <v>9.210000000000001</v>
      </c>
      <c r="X210" t="n">
        <v>0.44</v>
      </c>
      <c r="Y210" t="n">
        <v>4</v>
      </c>
      <c r="Z210" t="n">
        <v>10</v>
      </c>
    </row>
    <row r="211">
      <c r="A211" t="n">
        <v>5</v>
      </c>
      <c r="B211" t="n">
        <v>55</v>
      </c>
      <c r="C211" t="inlineStr">
        <is>
          <t xml:space="preserve">CONCLUIDO	</t>
        </is>
      </c>
      <c r="D211" t="n">
        <v>5.4456</v>
      </c>
      <c r="E211" t="n">
        <v>18.36</v>
      </c>
      <c r="F211" t="n">
        <v>15.83</v>
      </c>
      <c r="G211" t="n">
        <v>49.98</v>
      </c>
      <c r="H211" t="n">
        <v>0.86</v>
      </c>
      <c r="I211" t="n">
        <v>19</v>
      </c>
      <c r="J211" t="n">
        <v>122.54</v>
      </c>
      <c r="K211" t="n">
        <v>43.4</v>
      </c>
      <c r="L211" t="n">
        <v>6</v>
      </c>
      <c r="M211" t="n">
        <v>17</v>
      </c>
      <c r="N211" t="n">
        <v>18.14</v>
      </c>
      <c r="O211" t="n">
        <v>15347.16</v>
      </c>
      <c r="P211" t="n">
        <v>145.88</v>
      </c>
      <c r="Q211" t="n">
        <v>547.89</v>
      </c>
      <c r="R211" t="n">
        <v>54.49</v>
      </c>
      <c r="S211" t="n">
        <v>42.22</v>
      </c>
      <c r="T211" t="n">
        <v>5794.12</v>
      </c>
      <c r="U211" t="n">
        <v>0.77</v>
      </c>
      <c r="V211" t="n">
        <v>0.86</v>
      </c>
      <c r="W211" t="n">
        <v>9.210000000000001</v>
      </c>
      <c r="X211" t="n">
        <v>0.36</v>
      </c>
      <c r="Y211" t="n">
        <v>4</v>
      </c>
      <c r="Z211" t="n">
        <v>10</v>
      </c>
    </row>
    <row r="212">
      <c r="A212" t="n">
        <v>6</v>
      </c>
      <c r="B212" t="n">
        <v>55</v>
      </c>
      <c r="C212" t="inlineStr">
        <is>
          <t xml:space="preserve">CONCLUIDO	</t>
        </is>
      </c>
      <c r="D212" t="n">
        <v>5.4817</v>
      </c>
      <c r="E212" t="n">
        <v>18.24</v>
      </c>
      <c r="F212" t="n">
        <v>15.78</v>
      </c>
      <c r="G212" t="n">
        <v>59.16</v>
      </c>
      <c r="H212" t="n">
        <v>1</v>
      </c>
      <c r="I212" t="n">
        <v>16</v>
      </c>
      <c r="J212" t="n">
        <v>123.85</v>
      </c>
      <c r="K212" t="n">
        <v>43.4</v>
      </c>
      <c r="L212" t="n">
        <v>7</v>
      </c>
      <c r="M212" t="n">
        <v>14</v>
      </c>
      <c r="N212" t="n">
        <v>18.45</v>
      </c>
      <c r="O212" t="n">
        <v>15508.69</v>
      </c>
      <c r="P212" t="n">
        <v>141.83</v>
      </c>
      <c r="Q212" t="n">
        <v>547.89</v>
      </c>
      <c r="R212" t="n">
        <v>53.06</v>
      </c>
      <c r="S212" t="n">
        <v>42.22</v>
      </c>
      <c r="T212" t="n">
        <v>5096.44</v>
      </c>
      <c r="U212" t="n">
        <v>0.8</v>
      </c>
      <c r="V212" t="n">
        <v>0.86</v>
      </c>
      <c r="W212" t="n">
        <v>9.199999999999999</v>
      </c>
      <c r="X212" t="n">
        <v>0.32</v>
      </c>
      <c r="Y212" t="n">
        <v>4</v>
      </c>
      <c r="Z212" t="n">
        <v>10</v>
      </c>
    </row>
    <row r="213">
      <c r="A213" t="n">
        <v>7</v>
      </c>
      <c r="B213" t="n">
        <v>55</v>
      </c>
      <c r="C213" t="inlineStr">
        <is>
          <t xml:space="preserve">CONCLUIDO	</t>
        </is>
      </c>
      <c r="D213" t="n">
        <v>5.5131</v>
      </c>
      <c r="E213" t="n">
        <v>18.14</v>
      </c>
      <c r="F213" t="n">
        <v>15.72</v>
      </c>
      <c r="G213" t="n">
        <v>67.37</v>
      </c>
      <c r="H213" t="n">
        <v>1.13</v>
      </c>
      <c r="I213" t="n">
        <v>14</v>
      </c>
      <c r="J213" t="n">
        <v>125.16</v>
      </c>
      <c r="K213" t="n">
        <v>43.4</v>
      </c>
      <c r="L213" t="n">
        <v>8</v>
      </c>
      <c r="M213" t="n">
        <v>12</v>
      </c>
      <c r="N213" t="n">
        <v>18.76</v>
      </c>
      <c r="O213" t="n">
        <v>15670.68</v>
      </c>
      <c r="P213" t="n">
        <v>137.62</v>
      </c>
      <c r="Q213" t="n">
        <v>547.8200000000001</v>
      </c>
      <c r="R213" t="n">
        <v>51.24</v>
      </c>
      <c r="S213" t="n">
        <v>42.22</v>
      </c>
      <c r="T213" t="n">
        <v>4195.21</v>
      </c>
      <c r="U213" t="n">
        <v>0.82</v>
      </c>
      <c r="V213" t="n">
        <v>0.86</v>
      </c>
      <c r="W213" t="n">
        <v>9.199999999999999</v>
      </c>
      <c r="X213" t="n">
        <v>0.26</v>
      </c>
      <c r="Y213" t="n">
        <v>4</v>
      </c>
      <c r="Z213" t="n">
        <v>10</v>
      </c>
    </row>
    <row r="214">
      <c r="A214" t="n">
        <v>8</v>
      </c>
      <c r="B214" t="n">
        <v>55</v>
      </c>
      <c r="C214" t="inlineStr">
        <is>
          <t xml:space="preserve">CONCLUIDO	</t>
        </is>
      </c>
      <c r="D214" t="n">
        <v>5.5396</v>
      </c>
      <c r="E214" t="n">
        <v>18.05</v>
      </c>
      <c r="F214" t="n">
        <v>15.68</v>
      </c>
      <c r="G214" t="n">
        <v>78.41</v>
      </c>
      <c r="H214" t="n">
        <v>1.26</v>
      </c>
      <c r="I214" t="n">
        <v>12</v>
      </c>
      <c r="J214" t="n">
        <v>126.48</v>
      </c>
      <c r="K214" t="n">
        <v>43.4</v>
      </c>
      <c r="L214" t="n">
        <v>9</v>
      </c>
      <c r="M214" t="n">
        <v>10</v>
      </c>
      <c r="N214" t="n">
        <v>19.08</v>
      </c>
      <c r="O214" t="n">
        <v>15833.12</v>
      </c>
      <c r="P214" t="n">
        <v>133.4</v>
      </c>
      <c r="Q214" t="n">
        <v>547.7</v>
      </c>
      <c r="R214" t="n">
        <v>50.08</v>
      </c>
      <c r="S214" t="n">
        <v>42.22</v>
      </c>
      <c r="T214" t="n">
        <v>3623.15</v>
      </c>
      <c r="U214" t="n">
        <v>0.84</v>
      </c>
      <c r="V214" t="n">
        <v>0.86</v>
      </c>
      <c r="W214" t="n">
        <v>9.199999999999999</v>
      </c>
      <c r="X214" t="n">
        <v>0.22</v>
      </c>
      <c r="Y214" t="n">
        <v>4</v>
      </c>
      <c r="Z214" t="n">
        <v>10</v>
      </c>
    </row>
    <row r="215">
      <c r="A215" t="n">
        <v>9</v>
      </c>
      <c r="B215" t="n">
        <v>55</v>
      </c>
      <c r="C215" t="inlineStr">
        <is>
          <t xml:space="preserve">CONCLUIDO	</t>
        </is>
      </c>
      <c r="D215" t="n">
        <v>5.5477</v>
      </c>
      <c r="E215" t="n">
        <v>18.03</v>
      </c>
      <c r="F215" t="n">
        <v>15.68</v>
      </c>
      <c r="G215" t="n">
        <v>85.52</v>
      </c>
      <c r="H215" t="n">
        <v>1.38</v>
      </c>
      <c r="I215" t="n">
        <v>11</v>
      </c>
      <c r="J215" t="n">
        <v>127.8</v>
      </c>
      <c r="K215" t="n">
        <v>43.4</v>
      </c>
      <c r="L215" t="n">
        <v>10</v>
      </c>
      <c r="M215" t="n">
        <v>0</v>
      </c>
      <c r="N215" t="n">
        <v>19.4</v>
      </c>
      <c r="O215" t="n">
        <v>15996.02</v>
      </c>
      <c r="P215" t="n">
        <v>132.17</v>
      </c>
      <c r="Q215" t="n">
        <v>547.79</v>
      </c>
      <c r="R215" t="n">
        <v>49.66</v>
      </c>
      <c r="S215" t="n">
        <v>42.22</v>
      </c>
      <c r="T215" t="n">
        <v>3421.26</v>
      </c>
      <c r="U215" t="n">
        <v>0.85</v>
      </c>
      <c r="V215" t="n">
        <v>0.86</v>
      </c>
      <c r="W215" t="n">
        <v>9.210000000000001</v>
      </c>
      <c r="X215" t="n">
        <v>0.22</v>
      </c>
      <c r="Y215" t="n">
        <v>4</v>
      </c>
      <c r="Z2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INDEX(resultados!$A$2:$ZZ$215, 1, MATCH($B$1, resultados!$A$1:$ZZ$1, 0))</f>
        <v/>
      </c>
      <c r="B7">
        <f>INDEX(resultados!$A$2:$ZZ$215, 1, MATCH($B$2, resultados!$A$1:$ZZ$1, 0))</f>
        <v/>
      </c>
      <c r="C7">
        <f>INDEX(resultados!$A$2:$ZZ$215, 1, MATCH($B$3, resultados!$A$1:$ZZ$1, 0))</f>
        <v/>
      </c>
    </row>
    <row r="8">
      <c r="A8">
        <f>INDEX(resultados!$A$2:$ZZ$215, 2, MATCH($B$1, resultados!$A$1:$ZZ$1, 0))</f>
        <v/>
      </c>
      <c r="B8">
        <f>INDEX(resultados!$A$2:$ZZ$215, 2, MATCH($B$2, resultados!$A$1:$ZZ$1, 0))</f>
        <v/>
      </c>
      <c r="C8">
        <f>INDEX(resultados!$A$2:$ZZ$215, 2, MATCH($B$3, resultados!$A$1:$ZZ$1, 0))</f>
        <v/>
      </c>
    </row>
    <row r="9">
      <c r="A9">
        <f>INDEX(resultados!$A$2:$ZZ$215, 3, MATCH($B$1, resultados!$A$1:$ZZ$1, 0))</f>
        <v/>
      </c>
      <c r="B9">
        <f>INDEX(resultados!$A$2:$ZZ$215, 3, MATCH($B$2, resultados!$A$1:$ZZ$1, 0))</f>
        <v/>
      </c>
      <c r="C9">
        <f>INDEX(resultados!$A$2:$ZZ$215, 3, MATCH($B$3, resultados!$A$1:$ZZ$1, 0))</f>
        <v/>
      </c>
    </row>
    <row r="10">
      <c r="A10">
        <f>INDEX(resultados!$A$2:$ZZ$215, 4, MATCH($B$1, resultados!$A$1:$ZZ$1, 0))</f>
        <v/>
      </c>
      <c r="B10">
        <f>INDEX(resultados!$A$2:$ZZ$215, 4, MATCH($B$2, resultados!$A$1:$ZZ$1, 0))</f>
        <v/>
      </c>
      <c r="C10">
        <f>INDEX(resultados!$A$2:$ZZ$215, 4, MATCH($B$3, resultados!$A$1:$ZZ$1, 0))</f>
        <v/>
      </c>
    </row>
    <row r="11">
      <c r="A11">
        <f>INDEX(resultados!$A$2:$ZZ$215, 5, MATCH($B$1, resultados!$A$1:$ZZ$1, 0))</f>
        <v/>
      </c>
      <c r="B11">
        <f>INDEX(resultados!$A$2:$ZZ$215, 5, MATCH($B$2, resultados!$A$1:$ZZ$1, 0))</f>
        <v/>
      </c>
      <c r="C11">
        <f>INDEX(resultados!$A$2:$ZZ$215, 5, MATCH($B$3, resultados!$A$1:$ZZ$1, 0))</f>
        <v/>
      </c>
    </row>
    <row r="12">
      <c r="A12">
        <f>INDEX(resultados!$A$2:$ZZ$215, 6, MATCH($B$1, resultados!$A$1:$ZZ$1, 0))</f>
        <v/>
      </c>
      <c r="B12">
        <f>INDEX(resultados!$A$2:$ZZ$215, 6, MATCH($B$2, resultados!$A$1:$ZZ$1, 0))</f>
        <v/>
      </c>
      <c r="C12">
        <f>INDEX(resultados!$A$2:$ZZ$215, 6, MATCH($B$3, resultados!$A$1:$ZZ$1, 0))</f>
        <v/>
      </c>
    </row>
    <row r="13">
      <c r="A13">
        <f>INDEX(resultados!$A$2:$ZZ$215, 7, MATCH($B$1, resultados!$A$1:$ZZ$1, 0))</f>
        <v/>
      </c>
      <c r="B13">
        <f>INDEX(resultados!$A$2:$ZZ$215, 7, MATCH($B$2, resultados!$A$1:$ZZ$1, 0))</f>
        <v/>
      </c>
      <c r="C13">
        <f>INDEX(resultados!$A$2:$ZZ$215, 7, MATCH($B$3, resultados!$A$1:$ZZ$1, 0))</f>
        <v/>
      </c>
    </row>
    <row r="14">
      <c r="A14">
        <f>INDEX(resultados!$A$2:$ZZ$215, 8, MATCH($B$1, resultados!$A$1:$ZZ$1, 0))</f>
        <v/>
      </c>
      <c r="B14">
        <f>INDEX(resultados!$A$2:$ZZ$215, 8, MATCH($B$2, resultados!$A$1:$ZZ$1, 0))</f>
        <v/>
      </c>
      <c r="C14">
        <f>INDEX(resultados!$A$2:$ZZ$215, 8, MATCH($B$3, resultados!$A$1:$ZZ$1, 0))</f>
        <v/>
      </c>
    </row>
    <row r="15">
      <c r="A15">
        <f>INDEX(resultados!$A$2:$ZZ$215, 9, MATCH($B$1, resultados!$A$1:$ZZ$1, 0))</f>
        <v/>
      </c>
      <c r="B15">
        <f>INDEX(resultados!$A$2:$ZZ$215, 9, MATCH($B$2, resultados!$A$1:$ZZ$1, 0))</f>
        <v/>
      </c>
      <c r="C15">
        <f>INDEX(resultados!$A$2:$ZZ$215, 9, MATCH($B$3, resultados!$A$1:$ZZ$1, 0))</f>
        <v/>
      </c>
    </row>
    <row r="16">
      <c r="A16">
        <f>INDEX(resultados!$A$2:$ZZ$215, 10, MATCH($B$1, resultados!$A$1:$ZZ$1, 0))</f>
        <v/>
      </c>
      <c r="B16">
        <f>INDEX(resultados!$A$2:$ZZ$215, 10, MATCH($B$2, resultados!$A$1:$ZZ$1, 0))</f>
        <v/>
      </c>
      <c r="C16">
        <f>INDEX(resultados!$A$2:$ZZ$215, 10, MATCH($B$3, resultados!$A$1:$ZZ$1, 0))</f>
        <v/>
      </c>
    </row>
    <row r="17">
      <c r="A17">
        <f>INDEX(resultados!$A$2:$ZZ$215, 11, MATCH($B$1, resultados!$A$1:$ZZ$1, 0))</f>
        <v/>
      </c>
      <c r="B17">
        <f>INDEX(resultados!$A$2:$ZZ$215, 11, MATCH($B$2, resultados!$A$1:$ZZ$1, 0))</f>
        <v/>
      </c>
      <c r="C17">
        <f>INDEX(resultados!$A$2:$ZZ$215, 11, MATCH($B$3, resultados!$A$1:$ZZ$1, 0))</f>
        <v/>
      </c>
    </row>
    <row r="18">
      <c r="A18">
        <f>INDEX(resultados!$A$2:$ZZ$215, 12, MATCH($B$1, resultados!$A$1:$ZZ$1, 0))</f>
        <v/>
      </c>
      <c r="B18">
        <f>INDEX(resultados!$A$2:$ZZ$215, 12, MATCH($B$2, resultados!$A$1:$ZZ$1, 0))</f>
        <v/>
      </c>
      <c r="C18">
        <f>INDEX(resultados!$A$2:$ZZ$215, 12, MATCH($B$3, resultados!$A$1:$ZZ$1, 0))</f>
        <v/>
      </c>
    </row>
    <row r="19">
      <c r="A19">
        <f>INDEX(resultados!$A$2:$ZZ$215, 13, MATCH($B$1, resultados!$A$1:$ZZ$1, 0))</f>
        <v/>
      </c>
      <c r="B19">
        <f>INDEX(resultados!$A$2:$ZZ$215, 13, MATCH($B$2, resultados!$A$1:$ZZ$1, 0))</f>
        <v/>
      </c>
      <c r="C19">
        <f>INDEX(resultados!$A$2:$ZZ$215, 13, MATCH($B$3, resultados!$A$1:$ZZ$1, 0))</f>
        <v/>
      </c>
    </row>
    <row r="20">
      <c r="A20">
        <f>INDEX(resultados!$A$2:$ZZ$215, 14, MATCH($B$1, resultados!$A$1:$ZZ$1, 0))</f>
        <v/>
      </c>
      <c r="B20">
        <f>INDEX(resultados!$A$2:$ZZ$215, 14, MATCH($B$2, resultados!$A$1:$ZZ$1, 0))</f>
        <v/>
      </c>
      <c r="C20">
        <f>INDEX(resultados!$A$2:$ZZ$215, 14, MATCH($B$3, resultados!$A$1:$ZZ$1, 0))</f>
        <v/>
      </c>
    </row>
    <row r="21">
      <c r="A21">
        <f>INDEX(resultados!$A$2:$ZZ$215, 15, MATCH($B$1, resultados!$A$1:$ZZ$1, 0))</f>
        <v/>
      </c>
      <c r="B21">
        <f>INDEX(resultados!$A$2:$ZZ$215, 15, MATCH($B$2, resultados!$A$1:$ZZ$1, 0))</f>
        <v/>
      </c>
      <c r="C21">
        <f>INDEX(resultados!$A$2:$ZZ$215, 15, MATCH($B$3, resultados!$A$1:$ZZ$1, 0))</f>
        <v/>
      </c>
    </row>
    <row r="22">
      <c r="A22">
        <f>INDEX(resultados!$A$2:$ZZ$215, 16, MATCH($B$1, resultados!$A$1:$ZZ$1, 0))</f>
        <v/>
      </c>
      <c r="B22">
        <f>INDEX(resultados!$A$2:$ZZ$215, 16, MATCH($B$2, resultados!$A$1:$ZZ$1, 0))</f>
        <v/>
      </c>
      <c r="C22">
        <f>INDEX(resultados!$A$2:$ZZ$215, 16, MATCH($B$3, resultados!$A$1:$ZZ$1, 0))</f>
        <v/>
      </c>
    </row>
    <row r="23">
      <c r="A23">
        <f>INDEX(resultados!$A$2:$ZZ$215, 17, MATCH($B$1, resultados!$A$1:$ZZ$1, 0))</f>
        <v/>
      </c>
      <c r="B23">
        <f>INDEX(resultados!$A$2:$ZZ$215, 17, MATCH($B$2, resultados!$A$1:$ZZ$1, 0))</f>
        <v/>
      </c>
      <c r="C23">
        <f>INDEX(resultados!$A$2:$ZZ$215, 17, MATCH($B$3, resultados!$A$1:$ZZ$1, 0))</f>
        <v/>
      </c>
    </row>
    <row r="24">
      <c r="A24">
        <f>INDEX(resultados!$A$2:$ZZ$215, 18, MATCH($B$1, resultados!$A$1:$ZZ$1, 0))</f>
        <v/>
      </c>
      <c r="B24">
        <f>INDEX(resultados!$A$2:$ZZ$215, 18, MATCH($B$2, resultados!$A$1:$ZZ$1, 0))</f>
        <v/>
      </c>
      <c r="C24">
        <f>INDEX(resultados!$A$2:$ZZ$215, 18, MATCH($B$3, resultados!$A$1:$ZZ$1, 0))</f>
        <v/>
      </c>
    </row>
    <row r="25">
      <c r="A25">
        <f>INDEX(resultados!$A$2:$ZZ$215, 19, MATCH($B$1, resultados!$A$1:$ZZ$1, 0))</f>
        <v/>
      </c>
      <c r="B25">
        <f>INDEX(resultados!$A$2:$ZZ$215, 19, MATCH($B$2, resultados!$A$1:$ZZ$1, 0))</f>
        <v/>
      </c>
      <c r="C25">
        <f>INDEX(resultados!$A$2:$ZZ$215, 19, MATCH($B$3, resultados!$A$1:$ZZ$1, 0))</f>
        <v/>
      </c>
    </row>
    <row r="26">
      <c r="A26">
        <f>INDEX(resultados!$A$2:$ZZ$215, 20, MATCH($B$1, resultados!$A$1:$ZZ$1, 0))</f>
        <v/>
      </c>
      <c r="B26">
        <f>INDEX(resultados!$A$2:$ZZ$215, 20, MATCH($B$2, resultados!$A$1:$ZZ$1, 0))</f>
        <v/>
      </c>
      <c r="C26">
        <f>INDEX(resultados!$A$2:$ZZ$215, 20, MATCH($B$3, resultados!$A$1:$ZZ$1, 0))</f>
        <v/>
      </c>
    </row>
    <row r="27">
      <c r="A27">
        <f>INDEX(resultados!$A$2:$ZZ$215, 21, MATCH($B$1, resultados!$A$1:$ZZ$1, 0))</f>
        <v/>
      </c>
      <c r="B27">
        <f>INDEX(resultados!$A$2:$ZZ$215, 21, MATCH($B$2, resultados!$A$1:$ZZ$1, 0))</f>
        <v/>
      </c>
      <c r="C27">
        <f>INDEX(resultados!$A$2:$ZZ$215, 21, MATCH($B$3, resultados!$A$1:$ZZ$1, 0))</f>
        <v/>
      </c>
    </row>
    <row r="28">
      <c r="A28">
        <f>INDEX(resultados!$A$2:$ZZ$215, 22, MATCH($B$1, resultados!$A$1:$ZZ$1, 0))</f>
        <v/>
      </c>
      <c r="B28">
        <f>INDEX(resultados!$A$2:$ZZ$215, 22, MATCH($B$2, resultados!$A$1:$ZZ$1, 0))</f>
        <v/>
      </c>
      <c r="C28">
        <f>INDEX(resultados!$A$2:$ZZ$215, 22, MATCH($B$3, resultados!$A$1:$ZZ$1, 0))</f>
        <v/>
      </c>
    </row>
    <row r="29">
      <c r="A29">
        <f>INDEX(resultados!$A$2:$ZZ$215, 23, MATCH($B$1, resultados!$A$1:$ZZ$1, 0))</f>
        <v/>
      </c>
      <c r="B29">
        <f>INDEX(resultados!$A$2:$ZZ$215, 23, MATCH($B$2, resultados!$A$1:$ZZ$1, 0))</f>
        <v/>
      </c>
      <c r="C29">
        <f>INDEX(resultados!$A$2:$ZZ$215, 23, MATCH($B$3, resultados!$A$1:$ZZ$1, 0))</f>
        <v/>
      </c>
    </row>
    <row r="30">
      <c r="A30">
        <f>INDEX(resultados!$A$2:$ZZ$215, 24, MATCH($B$1, resultados!$A$1:$ZZ$1, 0))</f>
        <v/>
      </c>
      <c r="B30">
        <f>INDEX(resultados!$A$2:$ZZ$215, 24, MATCH($B$2, resultados!$A$1:$ZZ$1, 0))</f>
        <v/>
      </c>
      <c r="C30">
        <f>INDEX(resultados!$A$2:$ZZ$215, 24, MATCH($B$3, resultados!$A$1:$ZZ$1, 0))</f>
        <v/>
      </c>
    </row>
    <row r="31">
      <c r="A31">
        <f>INDEX(resultados!$A$2:$ZZ$215, 25, MATCH($B$1, resultados!$A$1:$ZZ$1, 0))</f>
        <v/>
      </c>
      <c r="B31">
        <f>INDEX(resultados!$A$2:$ZZ$215, 25, MATCH($B$2, resultados!$A$1:$ZZ$1, 0))</f>
        <v/>
      </c>
      <c r="C31">
        <f>INDEX(resultados!$A$2:$ZZ$215, 25, MATCH($B$3, resultados!$A$1:$ZZ$1, 0))</f>
        <v/>
      </c>
    </row>
    <row r="32">
      <c r="A32">
        <f>INDEX(resultados!$A$2:$ZZ$215, 26, MATCH($B$1, resultados!$A$1:$ZZ$1, 0))</f>
        <v/>
      </c>
      <c r="B32">
        <f>INDEX(resultados!$A$2:$ZZ$215, 26, MATCH($B$2, resultados!$A$1:$ZZ$1, 0))</f>
        <v/>
      </c>
      <c r="C32">
        <f>INDEX(resultados!$A$2:$ZZ$215, 26, MATCH($B$3, resultados!$A$1:$ZZ$1, 0))</f>
        <v/>
      </c>
    </row>
    <row r="33">
      <c r="A33">
        <f>INDEX(resultados!$A$2:$ZZ$215, 27, MATCH($B$1, resultados!$A$1:$ZZ$1, 0))</f>
        <v/>
      </c>
      <c r="B33">
        <f>INDEX(resultados!$A$2:$ZZ$215, 27, MATCH($B$2, resultados!$A$1:$ZZ$1, 0))</f>
        <v/>
      </c>
      <c r="C33">
        <f>INDEX(resultados!$A$2:$ZZ$215, 27, MATCH($B$3, resultados!$A$1:$ZZ$1, 0))</f>
        <v/>
      </c>
    </row>
    <row r="34">
      <c r="A34">
        <f>INDEX(resultados!$A$2:$ZZ$215, 28, MATCH($B$1, resultados!$A$1:$ZZ$1, 0))</f>
        <v/>
      </c>
      <c r="B34">
        <f>INDEX(resultados!$A$2:$ZZ$215, 28, MATCH($B$2, resultados!$A$1:$ZZ$1, 0))</f>
        <v/>
      </c>
      <c r="C34">
        <f>INDEX(resultados!$A$2:$ZZ$215, 28, MATCH($B$3, resultados!$A$1:$ZZ$1, 0))</f>
        <v/>
      </c>
    </row>
    <row r="35">
      <c r="A35">
        <f>INDEX(resultados!$A$2:$ZZ$215, 29, MATCH($B$1, resultados!$A$1:$ZZ$1, 0))</f>
        <v/>
      </c>
      <c r="B35">
        <f>INDEX(resultados!$A$2:$ZZ$215, 29, MATCH($B$2, resultados!$A$1:$ZZ$1, 0))</f>
        <v/>
      </c>
      <c r="C35">
        <f>INDEX(resultados!$A$2:$ZZ$215, 29, MATCH($B$3, resultados!$A$1:$ZZ$1, 0))</f>
        <v/>
      </c>
    </row>
    <row r="36">
      <c r="A36">
        <f>INDEX(resultados!$A$2:$ZZ$215, 30, MATCH($B$1, resultados!$A$1:$ZZ$1, 0))</f>
        <v/>
      </c>
      <c r="B36">
        <f>INDEX(resultados!$A$2:$ZZ$215, 30, MATCH($B$2, resultados!$A$1:$ZZ$1, 0))</f>
        <v/>
      </c>
      <c r="C36">
        <f>INDEX(resultados!$A$2:$ZZ$215, 30, MATCH($B$3, resultados!$A$1:$ZZ$1, 0))</f>
        <v/>
      </c>
    </row>
    <row r="37">
      <c r="A37">
        <f>INDEX(resultados!$A$2:$ZZ$215, 31, MATCH($B$1, resultados!$A$1:$ZZ$1, 0))</f>
        <v/>
      </c>
      <c r="B37">
        <f>INDEX(resultados!$A$2:$ZZ$215, 31, MATCH($B$2, resultados!$A$1:$ZZ$1, 0))</f>
        <v/>
      </c>
      <c r="C37">
        <f>INDEX(resultados!$A$2:$ZZ$215, 31, MATCH($B$3, resultados!$A$1:$ZZ$1, 0))</f>
        <v/>
      </c>
    </row>
    <row r="38">
      <c r="A38">
        <f>INDEX(resultados!$A$2:$ZZ$215, 32, MATCH($B$1, resultados!$A$1:$ZZ$1, 0))</f>
        <v/>
      </c>
      <c r="B38">
        <f>INDEX(resultados!$A$2:$ZZ$215, 32, MATCH($B$2, resultados!$A$1:$ZZ$1, 0))</f>
        <v/>
      </c>
      <c r="C38">
        <f>INDEX(resultados!$A$2:$ZZ$215, 32, MATCH($B$3, resultados!$A$1:$ZZ$1, 0))</f>
        <v/>
      </c>
    </row>
    <row r="39">
      <c r="A39">
        <f>INDEX(resultados!$A$2:$ZZ$215, 33, MATCH($B$1, resultados!$A$1:$ZZ$1, 0))</f>
        <v/>
      </c>
      <c r="B39">
        <f>INDEX(resultados!$A$2:$ZZ$215, 33, MATCH($B$2, resultados!$A$1:$ZZ$1, 0))</f>
        <v/>
      </c>
      <c r="C39">
        <f>INDEX(resultados!$A$2:$ZZ$215, 33, MATCH($B$3, resultados!$A$1:$ZZ$1, 0))</f>
        <v/>
      </c>
    </row>
    <row r="40">
      <c r="A40">
        <f>INDEX(resultados!$A$2:$ZZ$215, 34, MATCH($B$1, resultados!$A$1:$ZZ$1, 0))</f>
        <v/>
      </c>
      <c r="B40">
        <f>INDEX(resultados!$A$2:$ZZ$215, 34, MATCH($B$2, resultados!$A$1:$ZZ$1, 0))</f>
        <v/>
      </c>
      <c r="C40">
        <f>INDEX(resultados!$A$2:$ZZ$215, 34, MATCH($B$3, resultados!$A$1:$ZZ$1, 0))</f>
        <v/>
      </c>
    </row>
    <row r="41">
      <c r="A41">
        <f>INDEX(resultados!$A$2:$ZZ$215, 35, MATCH($B$1, resultados!$A$1:$ZZ$1, 0))</f>
        <v/>
      </c>
      <c r="B41">
        <f>INDEX(resultados!$A$2:$ZZ$215, 35, MATCH($B$2, resultados!$A$1:$ZZ$1, 0))</f>
        <v/>
      </c>
      <c r="C41">
        <f>INDEX(resultados!$A$2:$ZZ$215, 35, MATCH($B$3, resultados!$A$1:$ZZ$1, 0))</f>
        <v/>
      </c>
    </row>
    <row r="42">
      <c r="A42">
        <f>INDEX(resultados!$A$2:$ZZ$215, 36, MATCH($B$1, resultados!$A$1:$ZZ$1, 0))</f>
        <v/>
      </c>
      <c r="B42">
        <f>INDEX(resultados!$A$2:$ZZ$215, 36, MATCH($B$2, resultados!$A$1:$ZZ$1, 0))</f>
        <v/>
      </c>
      <c r="C42">
        <f>INDEX(resultados!$A$2:$ZZ$215, 36, MATCH($B$3, resultados!$A$1:$ZZ$1, 0))</f>
        <v/>
      </c>
    </row>
    <row r="43">
      <c r="A43">
        <f>INDEX(resultados!$A$2:$ZZ$215, 37, MATCH($B$1, resultados!$A$1:$ZZ$1, 0))</f>
        <v/>
      </c>
      <c r="B43">
        <f>INDEX(resultados!$A$2:$ZZ$215, 37, MATCH($B$2, resultados!$A$1:$ZZ$1, 0))</f>
        <v/>
      </c>
      <c r="C43">
        <f>INDEX(resultados!$A$2:$ZZ$215, 37, MATCH($B$3, resultados!$A$1:$ZZ$1, 0))</f>
        <v/>
      </c>
    </row>
    <row r="44">
      <c r="A44">
        <f>INDEX(resultados!$A$2:$ZZ$215, 38, MATCH($B$1, resultados!$A$1:$ZZ$1, 0))</f>
        <v/>
      </c>
      <c r="B44">
        <f>INDEX(resultados!$A$2:$ZZ$215, 38, MATCH($B$2, resultados!$A$1:$ZZ$1, 0))</f>
        <v/>
      </c>
      <c r="C44">
        <f>INDEX(resultados!$A$2:$ZZ$215, 38, MATCH($B$3, resultados!$A$1:$ZZ$1, 0))</f>
        <v/>
      </c>
    </row>
    <row r="45">
      <c r="A45">
        <f>INDEX(resultados!$A$2:$ZZ$215, 39, MATCH($B$1, resultados!$A$1:$ZZ$1, 0))</f>
        <v/>
      </c>
      <c r="B45">
        <f>INDEX(resultados!$A$2:$ZZ$215, 39, MATCH($B$2, resultados!$A$1:$ZZ$1, 0))</f>
        <v/>
      </c>
      <c r="C45">
        <f>INDEX(resultados!$A$2:$ZZ$215, 39, MATCH($B$3, resultados!$A$1:$ZZ$1, 0))</f>
        <v/>
      </c>
    </row>
    <row r="46">
      <c r="A46">
        <f>INDEX(resultados!$A$2:$ZZ$215, 40, MATCH($B$1, resultados!$A$1:$ZZ$1, 0))</f>
        <v/>
      </c>
      <c r="B46">
        <f>INDEX(resultados!$A$2:$ZZ$215, 40, MATCH($B$2, resultados!$A$1:$ZZ$1, 0))</f>
        <v/>
      </c>
      <c r="C46">
        <f>INDEX(resultados!$A$2:$ZZ$215, 40, MATCH($B$3, resultados!$A$1:$ZZ$1, 0))</f>
        <v/>
      </c>
    </row>
    <row r="47">
      <c r="A47">
        <f>INDEX(resultados!$A$2:$ZZ$215, 41, MATCH($B$1, resultados!$A$1:$ZZ$1, 0))</f>
        <v/>
      </c>
      <c r="B47">
        <f>INDEX(resultados!$A$2:$ZZ$215, 41, MATCH($B$2, resultados!$A$1:$ZZ$1, 0))</f>
        <v/>
      </c>
      <c r="C47">
        <f>INDEX(resultados!$A$2:$ZZ$215, 41, MATCH($B$3, resultados!$A$1:$ZZ$1, 0))</f>
        <v/>
      </c>
    </row>
    <row r="48">
      <c r="A48">
        <f>INDEX(resultados!$A$2:$ZZ$215, 42, MATCH($B$1, resultados!$A$1:$ZZ$1, 0))</f>
        <v/>
      </c>
      <c r="B48">
        <f>INDEX(resultados!$A$2:$ZZ$215, 42, MATCH($B$2, resultados!$A$1:$ZZ$1, 0))</f>
        <v/>
      </c>
      <c r="C48">
        <f>INDEX(resultados!$A$2:$ZZ$215, 42, MATCH($B$3, resultados!$A$1:$ZZ$1, 0))</f>
        <v/>
      </c>
    </row>
    <row r="49">
      <c r="A49">
        <f>INDEX(resultados!$A$2:$ZZ$215, 43, MATCH($B$1, resultados!$A$1:$ZZ$1, 0))</f>
        <v/>
      </c>
      <c r="B49">
        <f>INDEX(resultados!$A$2:$ZZ$215, 43, MATCH($B$2, resultados!$A$1:$ZZ$1, 0))</f>
        <v/>
      </c>
      <c r="C49">
        <f>INDEX(resultados!$A$2:$ZZ$215, 43, MATCH($B$3, resultados!$A$1:$ZZ$1, 0))</f>
        <v/>
      </c>
    </row>
    <row r="50">
      <c r="A50">
        <f>INDEX(resultados!$A$2:$ZZ$215, 44, MATCH($B$1, resultados!$A$1:$ZZ$1, 0))</f>
        <v/>
      </c>
      <c r="B50">
        <f>INDEX(resultados!$A$2:$ZZ$215, 44, MATCH($B$2, resultados!$A$1:$ZZ$1, 0))</f>
        <v/>
      </c>
      <c r="C50">
        <f>INDEX(resultados!$A$2:$ZZ$215, 44, MATCH($B$3, resultados!$A$1:$ZZ$1, 0))</f>
        <v/>
      </c>
    </row>
    <row r="51">
      <c r="A51">
        <f>INDEX(resultados!$A$2:$ZZ$215, 45, MATCH($B$1, resultados!$A$1:$ZZ$1, 0))</f>
        <v/>
      </c>
      <c r="B51">
        <f>INDEX(resultados!$A$2:$ZZ$215, 45, MATCH($B$2, resultados!$A$1:$ZZ$1, 0))</f>
        <v/>
      </c>
      <c r="C51">
        <f>INDEX(resultados!$A$2:$ZZ$215, 45, MATCH($B$3, resultados!$A$1:$ZZ$1, 0))</f>
        <v/>
      </c>
    </row>
    <row r="52">
      <c r="A52">
        <f>INDEX(resultados!$A$2:$ZZ$215, 46, MATCH($B$1, resultados!$A$1:$ZZ$1, 0))</f>
        <v/>
      </c>
      <c r="B52">
        <f>INDEX(resultados!$A$2:$ZZ$215, 46, MATCH($B$2, resultados!$A$1:$ZZ$1, 0))</f>
        <v/>
      </c>
      <c r="C52">
        <f>INDEX(resultados!$A$2:$ZZ$215, 46, MATCH($B$3, resultados!$A$1:$ZZ$1, 0))</f>
        <v/>
      </c>
    </row>
    <row r="53">
      <c r="A53">
        <f>INDEX(resultados!$A$2:$ZZ$215, 47, MATCH($B$1, resultados!$A$1:$ZZ$1, 0))</f>
        <v/>
      </c>
      <c r="B53">
        <f>INDEX(resultados!$A$2:$ZZ$215, 47, MATCH($B$2, resultados!$A$1:$ZZ$1, 0))</f>
        <v/>
      </c>
      <c r="C53">
        <f>INDEX(resultados!$A$2:$ZZ$215, 47, MATCH($B$3, resultados!$A$1:$ZZ$1, 0))</f>
        <v/>
      </c>
    </row>
    <row r="54">
      <c r="A54">
        <f>INDEX(resultados!$A$2:$ZZ$215, 48, MATCH($B$1, resultados!$A$1:$ZZ$1, 0))</f>
        <v/>
      </c>
      <c r="B54">
        <f>INDEX(resultados!$A$2:$ZZ$215, 48, MATCH($B$2, resultados!$A$1:$ZZ$1, 0))</f>
        <v/>
      </c>
      <c r="C54">
        <f>INDEX(resultados!$A$2:$ZZ$215, 48, MATCH($B$3, resultados!$A$1:$ZZ$1, 0))</f>
        <v/>
      </c>
    </row>
    <row r="55">
      <c r="A55">
        <f>INDEX(resultados!$A$2:$ZZ$215, 49, MATCH($B$1, resultados!$A$1:$ZZ$1, 0))</f>
        <v/>
      </c>
      <c r="B55">
        <f>INDEX(resultados!$A$2:$ZZ$215, 49, MATCH($B$2, resultados!$A$1:$ZZ$1, 0))</f>
        <v/>
      </c>
      <c r="C55">
        <f>INDEX(resultados!$A$2:$ZZ$215, 49, MATCH($B$3, resultados!$A$1:$ZZ$1, 0))</f>
        <v/>
      </c>
    </row>
    <row r="56">
      <c r="A56">
        <f>INDEX(resultados!$A$2:$ZZ$215, 50, MATCH($B$1, resultados!$A$1:$ZZ$1, 0))</f>
        <v/>
      </c>
      <c r="B56">
        <f>INDEX(resultados!$A$2:$ZZ$215, 50, MATCH($B$2, resultados!$A$1:$ZZ$1, 0))</f>
        <v/>
      </c>
      <c r="C56">
        <f>INDEX(resultados!$A$2:$ZZ$215, 50, MATCH($B$3, resultados!$A$1:$ZZ$1, 0))</f>
        <v/>
      </c>
    </row>
    <row r="57">
      <c r="A57">
        <f>INDEX(resultados!$A$2:$ZZ$215, 51, MATCH($B$1, resultados!$A$1:$ZZ$1, 0))</f>
        <v/>
      </c>
      <c r="B57">
        <f>INDEX(resultados!$A$2:$ZZ$215, 51, MATCH($B$2, resultados!$A$1:$ZZ$1, 0))</f>
        <v/>
      </c>
      <c r="C57">
        <f>INDEX(resultados!$A$2:$ZZ$215, 51, MATCH($B$3, resultados!$A$1:$ZZ$1, 0))</f>
        <v/>
      </c>
    </row>
    <row r="58">
      <c r="A58">
        <f>INDEX(resultados!$A$2:$ZZ$215, 52, MATCH($B$1, resultados!$A$1:$ZZ$1, 0))</f>
        <v/>
      </c>
      <c r="B58">
        <f>INDEX(resultados!$A$2:$ZZ$215, 52, MATCH($B$2, resultados!$A$1:$ZZ$1, 0))</f>
        <v/>
      </c>
      <c r="C58">
        <f>INDEX(resultados!$A$2:$ZZ$215, 52, MATCH($B$3, resultados!$A$1:$ZZ$1, 0))</f>
        <v/>
      </c>
    </row>
    <row r="59">
      <c r="A59">
        <f>INDEX(resultados!$A$2:$ZZ$215, 53, MATCH($B$1, resultados!$A$1:$ZZ$1, 0))</f>
        <v/>
      </c>
      <c r="B59">
        <f>INDEX(resultados!$A$2:$ZZ$215, 53, MATCH($B$2, resultados!$A$1:$ZZ$1, 0))</f>
        <v/>
      </c>
      <c r="C59">
        <f>INDEX(resultados!$A$2:$ZZ$215, 53, MATCH($B$3, resultados!$A$1:$ZZ$1, 0))</f>
        <v/>
      </c>
    </row>
    <row r="60">
      <c r="A60">
        <f>INDEX(resultados!$A$2:$ZZ$215, 54, MATCH($B$1, resultados!$A$1:$ZZ$1, 0))</f>
        <v/>
      </c>
      <c r="B60">
        <f>INDEX(resultados!$A$2:$ZZ$215, 54, MATCH($B$2, resultados!$A$1:$ZZ$1, 0))</f>
        <v/>
      </c>
      <c r="C60">
        <f>INDEX(resultados!$A$2:$ZZ$215, 54, MATCH($B$3, resultados!$A$1:$ZZ$1, 0))</f>
        <v/>
      </c>
    </row>
    <row r="61">
      <c r="A61">
        <f>INDEX(resultados!$A$2:$ZZ$215, 55, MATCH($B$1, resultados!$A$1:$ZZ$1, 0))</f>
        <v/>
      </c>
      <c r="B61">
        <f>INDEX(resultados!$A$2:$ZZ$215, 55, MATCH($B$2, resultados!$A$1:$ZZ$1, 0))</f>
        <v/>
      </c>
      <c r="C61">
        <f>INDEX(resultados!$A$2:$ZZ$215, 55, MATCH($B$3, resultados!$A$1:$ZZ$1, 0))</f>
        <v/>
      </c>
    </row>
    <row r="62">
      <c r="A62">
        <f>INDEX(resultados!$A$2:$ZZ$215, 56, MATCH($B$1, resultados!$A$1:$ZZ$1, 0))</f>
        <v/>
      </c>
      <c r="B62">
        <f>INDEX(resultados!$A$2:$ZZ$215, 56, MATCH($B$2, resultados!$A$1:$ZZ$1, 0))</f>
        <v/>
      </c>
      <c r="C62">
        <f>INDEX(resultados!$A$2:$ZZ$215, 56, MATCH($B$3, resultados!$A$1:$ZZ$1, 0))</f>
        <v/>
      </c>
    </row>
    <row r="63">
      <c r="A63">
        <f>INDEX(resultados!$A$2:$ZZ$215, 57, MATCH($B$1, resultados!$A$1:$ZZ$1, 0))</f>
        <v/>
      </c>
      <c r="B63">
        <f>INDEX(resultados!$A$2:$ZZ$215, 57, MATCH($B$2, resultados!$A$1:$ZZ$1, 0))</f>
        <v/>
      </c>
      <c r="C63">
        <f>INDEX(resultados!$A$2:$ZZ$215, 57, MATCH($B$3, resultados!$A$1:$ZZ$1, 0))</f>
        <v/>
      </c>
    </row>
    <row r="64">
      <c r="A64">
        <f>INDEX(resultados!$A$2:$ZZ$215, 58, MATCH($B$1, resultados!$A$1:$ZZ$1, 0))</f>
        <v/>
      </c>
      <c r="B64">
        <f>INDEX(resultados!$A$2:$ZZ$215, 58, MATCH($B$2, resultados!$A$1:$ZZ$1, 0))</f>
        <v/>
      </c>
      <c r="C64">
        <f>INDEX(resultados!$A$2:$ZZ$215, 58, MATCH($B$3, resultados!$A$1:$ZZ$1, 0))</f>
        <v/>
      </c>
    </row>
    <row r="65">
      <c r="A65">
        <f>INDEX(resultados!$A$2:$ZZ$215, 59, MATCH($B$1, resultados!$A$1:$ZZ$1, 0))</f>
        <v/>
      </c>
      <c r="B65">
        <f>INDEX(resultados!$A$2:$ZZ$215, 59, MATCH($B$2, resultados!$A$1:$ZZ$1, 0))</f>
        <v/>
      </c>
      <c r="C65">
        <f>INDEX(resultados!$A$2:$ZZ$215, 59, MATCH($B$3, resultados!$A$1:$ZZ$1, 0))</f>
        <v/>
      </c>
    </row>
    <row r="66">
      <c r="A66">
        <f>INDEX(resultados!$A$2:$ZZ$215, 60, MATCH($B$1, resultados!$A$1:$ZZ$1, 0))</f>
        <v/>
      </c>
      <c r="B66">
        <f>INDEX(resultados!$A$2:$ZZ$215, 60, MATCH($B$2, resultados!$A$1:$ZZ$1, 0))</f>
        <v/>
      </c>
      <c r="C66">
        <f>INDEX(resultados!$A$2:$ZZ$215, 60, MATCH($B$3, resultados!$A$1:$ZZ$1, 0))</f>
        <v/>
      </c>
    </row>
    <row r="67">
      <c r="A67">
        <f>INDEX(resultados!$A$2:$ZZ$215, 61, MATCH($B$1, resultados!$A$1:$ZZ$1, 0))</f>
        <v/>
      </c>
      <c r="B67">
        <f>INDEX(resultados!$A$2:$ZZ$215, 61, MATCH($B$2, resultados!$A$1:$ZZ$1, 0))</f>
        <v/>
      </c>
      <c r="C67">
        <f>INDEX(resultados!$A$2:$ZZ$215, 61, MATCH($B$3, resultados!$A$1:$ZZ$1, 0))</f>
        <v/>
      </c>
    </row>
    <row r="68">
      <c r="A68">
        <f>INDEX(resultados!$A$2:$ZZ$215, 62, MATCH($B$1, resultados!$A$1:$ZZ$1, 0))</f>
        <v/>
      </c>
      <c r="B68">
        <f>INDEX(resultados!$A$2:$ZZ$215, 62, MATCH($B$2, resultados!$A$1:$ZZ$1, 0))</f>
        <v/>
      </c>
      <c r="C68">
        <f>INDEX(resultados!$A$2:$ZZ$215, 62, MATCH($B$3, resultados!$A$1:$ZZ$1, 0))</f>
        <v/>
      </c>
    </row>
    <row r="69">
      <c r="A69">
        <f>INDEX(resultados!$A$2:$ZZ$215, 63, MATCH($B$1, resultados!$A$1:$ZZ$1, 0))</f>
        <v/>
      </c>
      <c r="B69">
        <f>INDEX(resultados!$A$2:$ZZ$215, 63, MATCH($B$2, resultados!$A$1:$ZZ$1, 0))</f>
        <v/>
      </c>
      <c r="C69">
        <f>INDEX(resultados!$A$2:$ZZ$215, 63, MATCH($B$3, resultados!$A$1:$ZZ$1, 0))</f>
        <v/>
      </c>
    </row>
    <row r="70">
      <c r="A70">
        <f>INDEX(resultados!$A$2:$ZZ$215, 64, MATCH($B$1, resultados!$A$1:$ZZ$1, 0))</f>
        <v/>
      </c>
      <c r="B70">
        <f>INDEX(resultados!$A$2:$ZZ$215, 64, MATCH($B$2, resultados!$A$1:$ZZ$1, 0))</f>
        <v/>
      </c>
      <c r="C70">
        <f>INDEX(resultados!$A$2:$ZZ$215, 64, MATCH($B$3, resultados!$A$1:$ZZ$1, 0))</f>
        <v/>
      </c>
    </row>
    <row r="71">
      <c r="A71">
        <f>INDEX(resultados!$A$2:$ZZ$215, 65, MATCH($B$1, resultados!$A$1:$ZZ$1, 0))</f>
        <v/>
      </c>
      <c r="B71">
        <f>INDEX(resultados!$A$2:$ZZ$215, 65, MATCH($B$2, resultados!$A$1:$ZZ$1, 0))</f>
        <v/>
      </c>
      <c r="C71">
        <f>INDEX(resultados!$A$2:$ZZ$215, 65, MATCH($B$3, resultados!$A$1:$ZZ$1, 0))</f>
        <v/>
      </c>
    </row>
    <row r="72">
      <c r="A72">
        <f>INDEX(resultados!$A$2:$ZZ$215, 66, MATCH($B$1, resultados!$A$1:$ZZ$1, 0))</f>
        <v/>
      </c>
      <c r="B72">
        <f>INDEX(resultados!$A$2:$ZZ$215, 66, MATCH($B$2, resultados!$A$1:$ZZ$1, 0))</f>
        <v/>
      </c>
      <c r="C72">
        <f>INDEX(resultados!$A$2:$ZZ$215, 66, MATCH($B$3, resultados!$A$1:$ZZ$1, 0))</f>
        <v/>
      </c>
    </row>
    <row r="73">
      <c r="A73">
        <f>INDEX(resultados!$A$2:$ZZ$215, 67, MATCH($B$1, resultados!$A$1:$ZZ$1, 0))</f>
        <v/>
      </c>
      <c r="B73">
        <f>INDEX(resultados!$A$2:$ZZ$215, 67, MATCH($B$2, resultados!$A$1:$ZZ$1, 0))</f>
        <v/>
      </c>
      <c r="C73">
        <f>INDEX(resultados!$A$2:$ZZ$215, 67, MATCH($B$3, resultados!$A$1:$ZZ$1, 0))</f>
        <v/>
      </c>
    </row>
    <row r="74">
      <c r="A74">
        <f>INDEX(resultados!$A$2:$ZZ$215, 68, MATCH($B$1, resultados!$A$1:$ZZ$1, 0))</f>
        <v/>
      </c>
      <c r="B74">
        <f>INDEX(resultados!$A$2:$ZZ$215, 68, MATCH($B$2, resultados!$A$1:$ZZ$1, 0))</f>
        <v/>
      </c>
      <c r="C74">
        <f>INDEX(resultados!$A$2:$ZZ$215, 68, MATCH($B$3, resultados!$A$1:$ZZ$1, 0))</f>
        <v/>
      </c>
    </row>
    <row r="75">
      <c r="A75">
        <f>INDEX(resultados!$A$2:$ZZ$215, 69, MATCH($B$1, resultados!$A$1:$ZZ$1, 0))</f>
        <v/>
      </c>
      <c r="B75">
        <f>INDEX(resultados!$A$2:$ZZ$215, 69, MATCH($B$2, resultados!$A$1:$ZZ$1, 0))</f>
        <v/>
      </c>
      <c r="C75">
        <f>INDEX(resultados!$A$2:$ZZ$215, 69, MATCH($B$3, resultados!$A$1:$ZZ$1, 0))</f>
        <v/>
      </c>
    </row>
    <row r="76">
      <c r="A76">
        <f>INDEX(resultados!$A$2:$ZZ$215, 70, MATCH($B$1, resultados!$A$1:$ZZ$1, 0))</f>
        <v/>
      </c>
      <c r="B76">
        <f>INDEX(resultados!$A$2:$ZZ$215, 70, MATCH($B$2, resultados!$A$1:$ZZ$1, 0))</f>
        <v/>
      </c>
      <c r="C76">
        <f>INDEX(resultados!$A$2:$ZZ$215, 70, MATCH($B$3, resultados!$A$1:$ZZ$1, 0))</f>
        <v/>
      </c>
    </row>
    <row r="77">
      <c r="A77">
        <f>INDEX(resultados!$A$2:$ZZ$215, 71, MATCH($B$1, resultados!$A$1:$ZZ$1, 0))</f>
        <v/>
      </c>
      <c r="B77">
        <f>INDEX(resultados!$A$2:$ZZ$215, 71, MATCH($B$2, resultados!$A$1:$ZZ$1, 0))</f>
        <v/>
      </c>
      <c r="C77">
        <f>INDEX(resultados!$A$2:$ZZ$215, 71, MATCH($B$3, resultados!$A$1:$ZZ$1, 0))</f>
        <v/>
      </c>
    </row>
    <row r="78">
      <c r="A78">
        <f>INDEX(resultados!$A$2:$ZZ$215, 72, MATCH($B$1, resultados!$A$1:$ZZ$1, 0))</f>
        <v/>
      </c>
      <c r="B78">
        <f>INDEX(resultados!$A$2:$ZZ$215, 72, MATCH($B$2, resultados!$A$1:$ZZ$1, 0))</f>
        <v/>
      </c>
      <c r="C78">
        <f>INDEX(resultados!$A$2:$ZZ$215, 72, MATCH($B$3, resultados!$A$1:$ZZ$1, 0))</f>
        <v/>
      </c>
    </row>
    <row r="79">
      <c r="A79">
        <f>INDEX(resultados!$A$2:$ZZ$215, 73, MATCH($B$1, resultados!$A$1:$ZZ$1, 0))</f>
        <v/>
      </c>
      <c r="B79">
        <f>INDEX(resultados!$A$2:$ZZ$215, 73, MATCH($B$2, resultados!$A$1:$ZZ$1, 0))</f>
        <v/>
      </c>
      <c r="C79">
        <f>INDEX(resultados!$A$2:$ZZ$215, 73, MATCH($B$3, resultados!$A$1:$ZZ$1, 0))</f>
        <v/>
      </c>
    </row>
    <row r="80">
      <c r="A80">
        <f>INDEX(resultados!$A$2:$ZZ$215, 74, MATCH($B$1, resultados!$A$1:$ZZ$1, 0))</f>
        <v/>
      </c>
      <c r="B80">
        <f>INDEX(resultados!$A$2:$ZZ$215, 74, MATCH($B$2, resultados!$A$1:$ZZ$1, 0))</f>
        <v/>
      </c>
      <c r="C80">
        <f>INDEX(resultados!$A$2:$ZZ$215, 74, MATCH($B$3, resultados!$A$1:$ZZ$1, 0))</f>
        <v/>
      </c>
    </row>
    <row r="81">
      <c r="A81">
        <f>INDEX(resultados!$A$2:$ZZ$215, 75, MATCH($B$1, resultados!$A$1:$ZZ$1, 0))</f>
        <v/>
      </c>
      <c r="B81">
        <f>INDEX(resultados!$A$2:$ZZ$215, 75, MATCH($B$2, resultados!$A$1:$ZZ$1, 0))</f>
        <v/>
      </c>
      <c r="C81">
        <f>INDEX(resultados!$A$2:$ZZ$215, 75, MATCH($B$3, resultados!$A$1:$ZZ$1, 0))</f>
        <v/>
      </c>
    </row>
    <row r="82">
      <c r="A82">
        <f>INDEX(resultados!$A$2:$ZZ$215, 76, MATCH($B$1, resultados!$A$1:$ZZ$1, 0))</f>
        <v/>
      </c>
      <c r="B82">
        <f>INDEX(resultados!$A$2:$ZZ$215, 76, MATCH($B$2, resultados!$A$1:$ZZ$1, 0))</f>
        <v/>
      </c>
      <c r="C82">
        <f>INDEX(resultados!$A$2:$ZZ$215, 76, MATCH($B$3, resultados!$A$1:$ZZ$1, 0))</f>
        <v/>
      </c>
    </row>
    <row r="83">
      <c r="A83">
        <f>INDEX(resultados!$A$2:$ZZ$215, 77, MATCH($B$1, resultados!$A$1:$ZZ$1, 0))</f>
        <v/>
      </c>
      <c r="B83">
        <f>INDEX(resultados!$A$2:$ZZ$215, 77, MATCH($B$2, resultados!$A$1:$ZZ$1, 0))</f>
        <v/>
      </c>
      <c r="C83">
        <f>INDEX(resultados!$A$2:$ZZ$215, 77, MATCH($B$3, resultados!$A$1:$ZZ$1, 0))</f>
        <v/>
      </c>
    </row>
    <row r="84">
      <c r="A84">
        <f>INDEX(resultados!$A$2:$ZZ$215, 78, MATCH($B$1, resultados!$A$1:$ZZ$1, 0))</f>
        <v/>
      </c>
      <c r="B84">
        <f>INDEX(resultados!$A$2:$ZZ$215, 78, MATCH($B$2, resultados!$A$1:$ZZ$1, 0))</f>
        <v/>
      </c>
      <c r="C84">
        <f>INDEX(resultados!$A$2:$ZZ$215, 78, MATCH($B$3, resultados!$A$1:$ZZ$1, 0))</f>
        <v/>
      </c>
    </row>
    <row r="85">
      <c r="A85">
        <f>INDEX(resultados!$A$2:$ZZ$215, 79, MATCH($B$1, resultados!$A$1:$ZZ$1, 0))</f>
        <v/>
      </c>
      <c r="B85">
        <f>INDEX(resultados!$A$2:$ZZ$215, 79, MATCH($B$2, resultados!$A$1:$ZZ$1, 0))</f>
        <v/>
      </c>
      <c r="C85">
        <f>INDEX(resultados!$A$2:$ZZ$215, 79, MATCH($B$3, resultados!$A$1:$ZZ$1, 0))</f>
        <v/>
      </c>
    </row>
    <row r="86">
      <c r="A86">
        <f>INDEX(resultados!$A$2:$ZZ$215, 80, MATCH($B$1, resultados!$A$1:$ZZ$1, 0))</f>
        <v/>
      </c>
      <c r="B86">
        <f>INDEX(resultados!$A$2:$ZZ$215, 80, MATCH($B$2, resultados!$A$1:$ZZ$1, 0))</f>
        <v/>
      </c>
      <c r="C86">
        <f>INDEX(resultados!$A$2:$ZZ$215, 80, MATCH($B$3, resultados!$A$1:$ZZ$1, 0))</f>
        <v/>
      </c>
    </row>
    <row r="87">
      <c r="A87">
        <f>INDEX(resultados!$A$2:$ZZ$215, 81, MATCH($B$1, resultados!$A$1:$ZZ$1, 0))</f>
        <v/>
      </c>
      <c r="B87">
        <f>INDEX(resultados!$A$2:$ZZ$215, 81, MATCH($B$2, resultados!$A$1:$ZZ$1, 0))</f>
        <v/>
      </c>
      <c r="C87">
        <f>INDEX(resultados!$A$2:$ZZ$215, 81, MATCH($B$3, resultados!$A$1:$ZZ$1, 0))</f>
        <v/>
      </c>
    </row>
    <row r="88">
      <c r="A88">
        <f>INDEX(resultados!$A$2:$ZZ$215, 82, MATCH($B$1, resultados!$A$1:$ZZ$1, 0))</f>
        <v/>
      </c>
      <c r="B88">
        <f>INDEX(resultados!$A$2:$ZZ$215, 82, MATCH($B$2, resultados!$A$1:$ZZ$1, 0))</f>
        <v/>
      </c>
      <c r="C88">
        <f>INDEX(resultados!$A$2:$ZZ$215, 82, MATCH($B$3, resultados!$A$1:$ZZ$1, 0))</f>
        <v/>
      </c>
    </row>
    <row r="89">
      <c r="A89">
        <f>INDEX(resultados!$A$2:$ZZ$215, 83, MATCH($B$1, resultados!$A$1:$ZZ$1, 0))</f>
        <v/>
      </c>
      <c r="B89">
        <f>INDEX(resultados!$A$2:$ZZ$215, 83, MATCH($B$2, resultados!$A$1:$ZZ$1, 0))</f>
        <v/>
      </c>
      <c r="C89">
        <f>INDEX(resultados!$A$2:$ZZ$215, 83, MATCH($B$3, resultados!$A$1:$ZZ$1, 0))</f>
        <v/>
      </c>
    </row>
    <row r="90">
      <c r="A90">
        <f>INDEX(resultados!$A$2:$ZZ$215, 84, MATCH($B$1, resultados!$A$1:$ZZ$1, 0))</f>
        <v/>
      </c>
      <c r="B90">
        <f>INDEX(resultados!$A$2:$ZZ$215, 84, MATCH($B$2, resultados!$A$1:$ZZ$1, 0))</f>
        <v/>
      </c>
      <c r="C90">
        <f>INDEX(resultados!$A$2:$ZZ$215, 84, MATCH($B$3, resultados!$A$1:$ZZ$1, 0))</f>
        <v/>
      </c>
    </row>
    <row r="91">
      <c r="A91">
        <f>INDEX(resultados!$A$2:$ZZ$215, 85, MATCH($B$1, resultados!$A$1:$ZZ$1, 0))</f>
        <v/>
      </c>
      <c r="B91">
        <f>INDEX(resultados!$A$2:$ZZ$215, 85, MATCH($B$2, resultados!$A$1:$ZZ$1, 0))</f>
        <v/>
      </c>
      <c r="C91">
        <f>INDEX(resultados!$A$2:$ZZ$215, 85, MATCH($B$3, resultados!$A$1:$ZZ$1, 0))</f>
        <v/>
      </c>
    </row>
    <row r="92">
      <c r="A92">
        <f>INDEX(resultados!$A$2:$ZZ$215, 86, MATCH($B$1, resultados!$A$1:$ZZ$1, 0))</f>
        <v/>
      </c>
      <c r="B92">
        <f>INDEX(resultados!$A$2:$ZZ$215, 86, MATCH($B$2, resultados!$A$1:$ZZ$1, 0))</f>
        <v/>
      </c>
      <c r="C92">
        <f>INDEX(resultados!$A$2:$ZZ$215, 86, MATCH($B$3, resultados!$A$1:$ZZ$1, 0))</f>
        <v/>
      </c>
    </row>
    <row r="93">
      <c r="A93">
        <f>INDEX(resultados!$A$2:$ZZ$215, 87, MATCH($B$1, resultados!$A$1:$ZZ$1, 0))</f>
        <v/>
      </c>
      <c r="B93">
        <f>INDEX(resultados!$A$2:$ZZ$215, 87, MATCH($B$2, resultados!$A$1:$ZZ$1, 0))</f>
        <v/>
      </c>
      <c r="C93">
        <f>INDEX(resultados!$A$2:$ZZ$215, 87, MATCH($B$3, resultados!$A$1:$ZZ$1, 0))</f>
        <v/>
      </c>
    </row>
    <row r="94">
      <c r="A94">
        <f>INDEX(resultados!$A$2:$ZZ$215, 88, MATCH($B$1, resultados!$A$1:$ZZ$1, 0))</f>
        <v/>
      </c>
      <c r="B94">
        <f>INDEX(resultados!$A$2:$ZZ$215, 88, MATCH($B$2, resultados!$A$1:$ZZ$1, 0))</f>
        <v/>
      </c>
      <c r="C94">
        <f>INDEX(resultados!$A$2:$ZZ$215, 88, MATCH($B$3, resultados!$A$1:$ZZ$1, 0))</f>
        <v/>
      </c>
    </row>
    <row r="95">
      <c r="A95">
        <f>INDEX(resultados!$A$2:$ZZ$215, 89, MATCH($B$1, resultados!$A$1:$ZZ$1, 0))</f>
        <v/>
      </c>
      <c r="B95">
        <f>INDEX(resultados!$A$2:$ZZ$215, 89, MATCH($B$2, resultados!$A$1:$ZZ$1, 0))</f>
        <v/>
      </c>
      <c r="C95">
        <f>INDEX(resultados!$A$2:$ZZ$215, 89, MATCH($B$3, resultados!$A$1:$ZZ$1, 0))</f>
        <v/>
      </c>
    </row>
    <row r="96">
      <c r="A96">
        <f>INDEX(resultados!$A$2:$ZZ$215, 90, MATCH($B$1, resultados!$A$1:$ZZ$1, 0))</f>
        <v/>
      </c>
      <c r="B96">
        <f>INDEX(resultados!$A$2:$ZZ$215, 90, MATCH($B$2, resultados!$A$1:$ZZ$1, 0))</f>
        <v/>
      </c>
      <c r="C96">
        <f>INDEX(resultados!$A$2:$ZZ$215, 90, MATCH($B$3, resultados!$A$1:$ZZ$1, 0))</f>
        <v/>
      </c>
    </row>
    <row r="97">
      <c r="A97">
        <f>INDEX(resultados!$A$2:$ZZ$215, 91, MATCH($B$1, resultados!$A$1:$ZZ$1, 0))</f>
        <v/>
      </c>
      <c r="B97">
        <f>INDEX(resultados!$A$2:$ZZ$215, 91, MATCH($B$2, resultados!$A$1:$ZZ$1, 0))</f>
        <v/>
      </c>
      <c r="C97">
        <f>INDEX(resultados!$A$2:$ZZ$215, 91, MATCH($B$3, resultados!$A$1:$ZZ$1, 0))</f>
        <v/>
      </c>
    </row>
    <row r="98">
      <c r="A98">
        <f>INDEX(resultados!$A$2:$ZZ$215, 92, MATCH($B$1, resultados!$A$1:$ZZ$1, 0))</f>
        <v/>
      </c>
      <c r="B98">
        <f>INDEX(resultados!$A$2:$ZZ$215, 92, MATCH($B$2, resultados!$A$1:$ZZ$1, 0))</f>
        <v/>
      </c>
      <c r="C98">
        <f>INDEX(resultados!$A$2:$ZZ$215, 92, MATCH($B$3, resultados!$A$1:$ZZ$1, 0))</f>
        <v/>
      </c>
    </row>
    <row r="99">
      <c r="A99">
        <f>INDEX(resultados!$A$2:$ZZ$215, 93, MATCH($B$1, resultados!$A$1:$ZZ$1, 0))</f>
        <v/>
      </c>
      <c r="B99">
        <f>INDEX(resultados!$A$2:$ZZ$215, 93, MATCH($B$2, resultados!$A$1:$ZZ$1, 0))</f>
        <v/>
      </c>
      <c r="C99">
        <f>INDEX(resultados!$A$2:$ZZ$215, 93, MATCH($B$3, resultados!$A$1:$ZZ$1, 0))</f>
        <v/>
      </c>
    </row>
    <row r="100">
      <c r="A100">
        <f>INDEX(resultados!$A$2:$ZZ$215, 94, MATCH($B$1, resultados!$A$1:$ZZ$1, 0))</f>
        <v/>
      </c>
      <c r="B100">
        <f>INDEX(resultados!$A$2:$ZZ$215, 94, MATCH($B$2, resultados!$A$1:$ZZ$1, 0))</f>
        <v/>
      </c>
      <c r="C100">
        <f>INDEX(resultados!$A$2:$ZZ$215, 94, MATCH($B$3, resultados!$A$1:$ZZ$1, 0))</f>
        <v/>
      </c>
    </row>
    <row r="101">
      <c r="A101">
        <f>INDEX(resultados!$A$2:$ZZ$215, 95, MATCH($B$1, resultados!$A$1:$ZZ$1, 0))</f>
        <v/>
      </c>
      <c r="B101">
        <f>INDEX(resultados!$A$2:$ZZ$215, 95, MATCH($B$2, resultados!$A$1:$ZZ$1, 0))</f>
        <v/>
      </c>
      <c r="C101">
        <f>INDEX(resultados!$A$2:$ZZ$215, 95, MATCH($B$3, resultados!$A$1:$ZZ$1, 0))</f>
        <v/>
      </c>
    </row>
    <row r="102">
      <c r="A102">
        <f>INDEX(resultados!$A$2:$ZZ$215, 96, MATCH($B$1, resultados!$A$1:$ZZ$1, 0))</f>
        <v/>
      </c>
      <c r="B102">
        <f>INDEX(resultados!$A$2:$ZZ$215, 96, MATCH($B$2, resultados!$A$1:$ZZ$1, 0))</f>
        <v/>
      </c>
      <c r="C102">
        <f>INDEX(resultados!$A$2:$ZZ$215, 96, MATCH($B$3, resultados!$A$1:$ZZ$1, 0))</f>
        <v/>
      </c>
    </row>
    <row r="103">
      <c r="A103">
        <f>INDEX(resultados!$A$2:$ZZ$215, 97, MATCH($B$1, resultados!$A$1:$ZZ$1, 0))</f>
        <v/>
      </c>
      <c r="B103">
        <f>INDEX(resultados!$A$2:$ZZ$215, 97, MATCH($B$2, resultados!$A$1:$ZZ$1, 0))</f>
        <v/>
      </c>
      <c r="C103">
        <f>INDEX(resultados!$A$2:$ZZ$215, 97, MATCH($B$3, resultados!$A$1:$ZZ$1, 0))</f>
        <v/>
      </c>
    </row>
    <row r="104">
      <c r="A104">
        <f>INDEX(resultados!$A$2:$ZZ$215, 98, MATCH($B$1, resultados!$A$1:$ZZ$1, 0))</f>
        <v/>
      </c>
      <c r="B104">
        <f>INDEX(resultados!$A$2:$ZZ$215, 98, MATCH($B$2, resultados!$A$1:$ZZ$1, 0))</f>
        <v/>
      </c>
      <c r="C104">
        <f>INDEX(resultados!$A$2:$ZZ$215, 98, MATCH($B$3, resultados!$A$1:$ZZ$1, 0))</f>
        <v/>
      </c>
    </row>
    <row r="105">
      <c r="A105">
        <f>INDEX(resultados!$A$2:$ZZ$215, 99, MATCH($B$1, resultados!$A$1:$ZZ$1, 0))</f>
        <v/>
      </c>
      <c r="B105">
        <f>INDEX(resultados!$A$2:$ZZ$215, 99, MATCH($B$2, resultados!$A$1:$ZZ$1, 0))</f>
        <v/>
      </c>
      <c r="C105">
        <f>INDEX(resultados!$A$2:$ZZ$215, 99, MATCH($B$3, resultados!$A$1:$ZZ$1, 0))</f>
        <v/>
      </c>
    </row>
    <row r="106">
      <c r="A106">
        <f>INDEX(resultados!$A$2:$ZZ$215, 100, MATCH($B$1, resultados!$A$1:$ZZ$1, 0))</f>
        <v/>
      </c>
      <c r="B106">
        <f>INDEX(resultados!$A$2:$ZZ$215, 100, MATCH($B$2, resultados!$A$1:$ZZ$1, 0))</f>
        <v/>
      </c>
      <c r="C106">
        <f>INDEX(resultados!$A$2:$ZZ$215, 100, MATCH($B$3, resultados!$A$1:$ZZ$1, 0))</f>
        <v/>
      </c>
    </row>
    <row r="107">
      <c r="A107">
        <f>INDEX(resultados!$A$2:$ZZ$215, 101, MATCH($B$1, resultados!$A$1:$ZZ$1, 0))</f>
        <v/>
      </c>
      <c r="B107">
        <f>INDEX(resultados!$A$2:$ZZ$215, 101, MATCH($B$2, resultados!$A$1:$ZZ$1, 0))</f>
        <v/>
      </c>
      <c r="C107">
        <f>INDEX(resultados!$A$2:$ZZ$215, 101, MATCH($B$3, resultados!$A$1:$ZZ$1, 0))</f>
        <v/>
      </c>
    </row>
    <row r="108">
      <c r="A108">
        <f>INDEX(resultados!$A$2:$ZZ$215, 102, MATCH($B$1, resultados!$A$1:$ZZ$1, 0))</f>
        <v/>
      </c>
      <c r="B108">
        <f>INDEX(resultados!$A$2:$ZZ$215, 102, MATCH($B$2, resultados!$A$1:$ZZ$1, 0))</f>
        <v/>
      </c>
      <c r="C108">
        <f>INDEX(resultados!$A$2:$ZZ$215, 102, MATCH($B$3, resultados!$A$1:$ZZ$1, 0))</f>
        <v/>
      </c>
    </row>
    <row r="109">
      <c r="A109">
        <f>INDEX(resultados!$A$2:$ZZ$215, 103, MATCH($B$1, resultados!$A$1:$ZZ$1, 0))</f>
        <v/>
      </c>
      <c r="B109">
        <f>INDEX(resultados!$A$2:$ZZ$215, 103, MATCH($B$2, resultados!$A$1:$ZZ$1, 0))</f>
        <v/>
      </c>
      <c r="C109">
        <f>INDEX(resultados!$A$2:$ZZ$215, 103, MATCH($B$3, resultados!$A$1:$ZZ$1, 0))</f>
        <v/>
      </c>
    </row>
    <row r="110">
      <c r="A110">
        <f>INDEX(resultados!$A$2:$ZZ$215, 104, MATCH($B$1, resultados!$A$1:$ZZ$1, 0))</f>
        <v/>
      </c>
      <c r="B110">
        <f>INDEX(resultados!$A$2:$ZZ$215, 104, MATCH($B$2, resultados!$A$1:$ZZ$1, 0))</f>
        <v/>
      </c>
      <c r="C110">
        <f>INDEX(resultados!$A$2:$ZZ$215, 104, MATCH($B$3, resultados!$A$1:$ZZ$1, 0))</f>
        <v/>
      </c>
    </row>
    <row r="111">
      <c r="A111">
        <f>INDEX(resultados!$A$2:$ZZ$215, 105, MATCH($B$1, resultados!$A$1:$ZZ$1, 0))</f>
        <v/>
      </c>
      <c r="B111">
        <f>INDEX(resultados!$A$2:$ZZ$215, 105, MATCH($B$2, resultados!$A$1:$ZZ$1, 0))</f>
        <v/>
      </c>
      <c r="C111">
        <f>INDEX(resultados!$A$2:$ZZ$215, 105, MATCH($B$3, resultados!$A$1:$ZZ$1, 0))</f>
        <v/>
      </c>
    </row>
    <row r="112">
      <c r="A112">
        <f>INDEX(resultados!$A$2:$ZZ$215, 106, MATCH($B$1, resultados!$A$1:$ZZ$1, 0))</f>
        <v/>
      </c>
      <c r="B112">
        <f>INDEX(resultados!$A$2:$ZZ$215, 106, MATCH($B$2, resultados!$A$1:$ZZ$1, 0))</f>
        <v/>
      </c>
      <c r="C112">
        <f>INDEX(resultados!$A$2:$ZZ$215, 106, MATCH($B$3, resultados!$A$1:$ZZ$1, 0))</f>
        <v/>
      </c>
    </row>
    <row r="113">
      <c r="A113">
        <f>INDEX(resultados!$A$2:$ZZ$215, 107, MATCH($B$1, resultados!$A$1:$ZZ$1, 0))</f>
        <v/>
      </c>
      <c r="B113">
        <f>INDEX(resultados!$A$2:$ZZ$215, 107, MATCH($B$2, resultados!$A$1:$ZZ$1, 0))</f>
        <v/>
      </c>
      <c r="C113">
        <f>INDEX(resultados!$A$2:$ZZ$215, 107, MATCH($B$3, resultados!$A$1:$ZZ$1, 0))</f>
        <v/>
      </c>
    </row>
    <row r="114">
      <c r="A114">
        <f>INDEX(resultados!$A$2:$ZZ$215, 108, MATCH($B$1, resultados!$A$1:$ZZ$1, 0))</f>
        <v/>
      </c>
      <c r="B114">
        <f>INDEX(resultados!$A$2:$ZZ$215, 108, MATCH($B$2, resultados!$A$1:$ZZ$1, 0))</f>
        <v/>
      </c>
      <c r="C114">
        <f>INDEX(resultados!$A$2:$ZZ$215, 108, MATCH($B$3, resultados!$A$1:$ZZ$1, 0))</f>
        <v/>
      </c>
    </row>
    <row r="115">
      <c r="A115">
        <f>INDEX(resultados!$A$2:$ZZ$215, 109, MATCH($B$1, resultados!$A$1:$ZZ$1, 0))</f>
        <v/>
      </c>
      <c r="B115">
        <f>INDEX(resultados!$A$2:$ZZ$215, 109, MATCH($B$2, resultados!$A$1:$ZZ$1, 0))</f>
        <v/>
      </c>
      <c r="C115">
        <f>INDEX(resultados!$A$2:$ZZ$215, 109, MATCH($B$3, resultados!$A$1:$ZZ$1, 0))</f>
        <v/>
      </c>
    </row>
    <row r="116">
      <c r="A116">
        <f>INDEX(resultados!$A$2:$ZZ$215, 110, MATCH($B$1, resultados!$A$1:$ZZ$1, 0))</f>
        <v/>
      </c>
      <c r="B116">
        <f>INDEX(resultados!$A$2:$ZZ$215, 110, MATCH($B$2, resultados!$A$1:$ZZ$1, 0))</f>
        <v/>
      </c>
      <c r="C116">
        <f>INDEX(resultados!$A$2:$ZZ$215, 110, MATCH($B$3, resultados!$A$1:$ZZ$1, 0))</f>
        <v/>
      </c>
    </row>
    <row r="117">
      <c r="A117">
        <f>INDEX(resultados!$A$2:$ZZ$215, 111, MATCH($B$1, resultados!$A$1:$ZZ$1, 0))</f>
        <v/>
      </c>
      <c r="B117">
        <f>INDEX(resultados!$A$2:$ZZ$215, 111, MATCH($B$2, resultados!$A$1:$ZZ$1, 0))</f>
        <v/>
      </c>
      <c r="C117">
        <f>INDEX(resultados!$A$2:$ZZ$215, 111, MATCH($B$3, resultados!$A$1:$ZZ$1, 0))</f>
        <v/>
      </c>
    </row>
    <row r="118">
      <c r="A118">
        <f>INDEX(resultados!$A$2:$ZZ$215, 112, MATCH($B$1, resultados!$A$1:$ZZ$1, 0))</f>
        <v/>
      </c>
      <c r="B118">
        <f>INDEX(resultados!$A$2:$ZZ$215, 112, MATCH($B$2, resultados!$A$1:$ZZ$1, 0))</f>
        <v/>
      </c>
      <c r="C118">
        <f>INDEX(resultados!$A$2:$ZZ$215, 112, MATCH($B$3, resultados!$A$1:$ZZ$1, 0))</f>
        <v/>
      </c>
    </row>
    <row r="119">
      <c r="A119">
        <f>INDEX(resultados!$A$2:$ZZ$215, 113, MATCH($B$1, resultados!$A$1:$ZZ$1, 0))</f>
        <v/>
      </c>
      <c r="B119">
        <f>INDEX(resultados!$A$2:$ZZ$215, 113, MATCH($B$2, resultados!$A$1:$ZZ$1, 0))</f>
        <v/>
      </c>
      <c r="C119">
        <f>INDEX(resultados!$A$2:$ZZ$215, 113, MATCH($B$3, resultados!$A$1:$ZZ$1, 0))</f>
        <v/>
      </c>
    </row>
    <row r="120">
      <c r="A120">
        <f>INDEX(resultados!$A$2:$ZZ$215, 114, MATCH($B$1, resultados!$A$1:$ZZ$1, 0))</f>
        <v/>
      </c>
      <c r="B120">
        <f>INDEX(resultados!$A$2:$ZZ$215, 114, MATCH($B$2, resultados!$A$1:$ZZ$1, 0))</f>
        <v/>
      </c>
      <c r="C120">
        <f>INDEX(resultados!$A$2:$ZZ$215, 114, MATCH($B$3, resultados!$A$1:$ZZ$1, 0))</f>
        <v/>
      </c>
    </row>
    <row r="121">
      <c r="A121">
        <f>INDEX(resultados!$A$2:$ZZ$215, 115, MATCH($B$1, resultados!$A$1:$ZZ$1, 0))</f>
        <v/>
      </c>
      <c r="B121">
        <f>INDEX(resultados!$A$2:$ZZ$215, 115, MATCH($B$2, resultados!$A$1:$ZZ$1, 0))</f>
        <v/>
      </c>
      <c r="C121">
        <f>INDEX(resultados!$A$2:$ZZ$215, 115, MATCH($B$3, resultados!$A$1:$ZZ$1, 0))</f>
        <v/>
      </c>
    </row>
    <row r="122">
      <c r="A122">
        <f>INDEX(resultados!$A$2:$ZZ$215, 116, MATCH($B$1, resultados!$A$1:$ZZ$1, 0))</f>
        <v/>
      </c>
      <c r="B122">
        <f>INDEX(resultados!$A$2:$ZZ$215, 116, MATCH($B$2, resultados!$A$1:$ZZ$1, 0))</f>
        <v/>
      </c>
      <c r="C122">
        <f>INDEX(resultados!$A$2:$ZZ$215, 116, MATCH($B$3, resultados!$A$1:$ZZ$1, 0))</f>
        <v/>
      </c>
    </row>
    <row r="123">
      <c r="A123">
        <f>INDEX(resultados!$A$2:$ZZ$215, 117, MATCH($B$1, resultados!$A$1:$ZZ$1, 0))</f>
        <v/>
      </c>
      <c r="B123">
        <f>INDEX(resultados!$A$2:$ZZ$215, 117, MATCH($B$2, resultados!$A$1:$ZZ$1, 0))</f>
        <v/>
      </c>
      <c r="C123">
        <f>INDEX(resultados!$A$2:$ZZ$215, 117, MATCH($B$3, resultados!$A$1:$ZZ$1, 0))</f>
        <v/>
      </c>
    </row>
    <row r="124">
      <c r="A124">
        <f>INDEX(resultados!$A$2:$ZZ$215, 118, MATCH($B$1, resultados!$A$1:$ZZ$1, 0))</f>
        <v/>
      </c>
      <c r="B124">
        <f>INDEX(resultados!$A$2:$ZZ$215, 118, MATCH($B$2, resultados!$A$1:$ZZ$1, 0))</f>
        <v/>
      </c>
      <c r="C124">
        <f>INDEX(resultados!$A$2:$ZZ$215, 118, MATCH($B$3, resultados!$A$1:$ZZ$1, 0))</f>
        <v/>
      </c>
    </row>
    <row r="125">
      <c r="A125">
        <f>INDEX(resultados!$A$2:$ZZ$215, 119, MATCH($B$1, resultados!$A$1:$ZZ$1, 0))</f>
        <v/>
      </c>
      <c r="B125">
        <f>INDEX(resultados!$A$2:$ZZ$215, 119, MATCH($B$2, resultados!$A$1:$ZZ$1, 0))</f>
        <v/>
      </c>
      <c r="C125">
        <f>INDEX(resultados!$A$2:$ZZ$215, 119, MATCH($B$3, resultados!$A$1:$ZZ$1, 0))</f>
        <v/>
      </c>
    </row>
    <row r="126">
      <c r="A126">
        <f>INDEX(resultados!$A$2:$ZZ$215, 120, MATCH($B$1, resultados!$A$1:$ZZ$1, 0))</f>
        <v/>
      </c>
      <c r="B126">
        <f>INDEX(resultados!$A$2:$ZZ$215, 120, MATCH($B$2, resultados!$A$1:$ZZ$1, 0))</f>
        <v/>
      </c>
      <c r="C126">
        <f>INDEX(resultados!$A$2:$ZZ$215, 120, MATCH($B$3, resultados!$A$1:$ZZ$1, 0))</f>
        <v/>
      </c>
    </row>
    <row r="127">
      <c r="A127">
        <f>INDEX(resultados!$A$2:$ZZ$215, 121, MATCH($B$1, resultados!$A$1:$ZZ$1, 0))</f>
        <v/>
      </c>
      <c r="B127">
        <f>INDEX(resultados!$A$2:$ZZ$215, 121, MATCH($B$2, resultados!$A$1:$ZZ$1, 0))</f>
        <v/>
      </c>
      <c r="C127">
        <f>INDEX(resultados!$A$2:$ZZ$215, 121, MATCH($B$3, resultados!$A$1:$ZZ$1, 0))</f>
        <v/>
      </c>
    </row>
    <row r="128">
      <c r="A128">
        <f>INDEX(resultados!$A$2:$ZZ$215, 122, MATCH($B$1, resultados!$A$1:$ZZ$1, 0))</f>
        <v/>
      </c>
      <c r="B128">
        <f>INDEX(resultados!$A$2:$ZZ$215, 122, MATCH($B$2, resultados!$A$1:$ZZ$1, 0))</f>
        <v/>
      </c>
      <c r="C128">
        <f>INDEX(resultados!$A$2:$ZZ$215, 122, MATCH($B$3, resultados!$A$1:$ZZ$1, 0))</f>
        <v/>
      </c>
    </row>
    <row r="129">
      <c r="A129">
        <f>INDEX(resultados!$A$2:$ZZ$215, 123, MATCH($B$1, resultados!$A$1:$ZZ$1, 0))</f>
        <v/>
      </c>
      <c r="B129">
        <f>INDEX(resultados!$A$2:$ZZ$215, 123, MATCH($B$2, resultados!$A$1:$ZZ$1, 0))</f>
        <v/>
      </c>
      <c r="C129">
        <f>INDEX(resultados!$A$2:$ZZ$215, 123, MATCH($B$3, resultados!$A$1:$ZZ$1, 0))</f>
        <v/>
      </c>
    </row>
    <row r="130">
      <c r="A130">
        <f>INDEX(resultados!$A$2:$ZZ$215, 124, MATCH($B$1, resultados!$A$1:$ZZ$1, 0))</f>
        <v/>
      </c>
      <c r="B130">
        <f>INDEX(resultados!$A$2:$ZZ$215, 124, MATCH($B$2, resultados!$A$1:$ZZ$1, 0))</f>
        <v/>
      </c>
      <c r="C130">
        <f>INDEX(resultados!$A$2:$ZZ$215, 124, MATCH($B$3, resultados!$A$1:$ZZ$1, 0))</f>
        <v/>
      </c>
    </row>
    <row r="131">
      <c r="A131">
        <f>INDEX(resultados!$A$2:$ZZ$215, 125, MATCH($B$1, resultados!$A$1:$ZZ$1, 0))</f>
        <v/>
      </c>
      <c r="B131">
        <f>INDEX(resultados!$A$2:$ZZ$215, 125, MATCH($B$2, resultados!$A$1:$ZZ$1, 0))</f>
        <v/>
      </c>
      <c r="C131">
        <f>INDEX(resultados!$A$2:$ZZ$215, 125, MATCH($B$3, resultados!$A$1:$ZZ$1, 0))</f>
        <v/>
      </c>
    </row>
    <row r="132">
      <c r="A132">
        <f>INDEX(resultados!$A$2:$ZZ$215, 126, MATCH($B$1, resultados!$A$1:$ZZ$1, 0))</f>
        <v/>
      </c>
      <c r="B132">
        <f>INDEX(resultados!$A$2:$ZZ$215, 126, MATCH($B$2, resultados!$A$1:$ZZ$1, 0))</f>
        <v/>
      </c>
      <c r="C132">
        <f>INDEX(resultados!$A$2:$ZZ$215, 126, MATCH($B$3, resultados!$A$1:$ZZ$1, 0))</f>
        <v/>
      </c>
    </row>
    <row r="133">
      <c r="A133">
        <f>INDEX(resultados!$A$2:$ZZ$215, 127, MATCH($B$1, resultados!$A$1:$ZZ$1, 0))</f>
        <v/>
      </c>
      <c r="B133">
        <f>INDEX(resultados!$A$2:$ZZ$215, 127, MATCH($B$2, resultados!$A$1:$ZZ$1, 0))</f>
        <v/>
      </c>
      <c r="C133">
        <f>INDEX(resultados!$A$2:$ZZ$215, 127, MATCH($B$3, resultados!$A$1:$ZZ$1, 0))</f>
        <v/>
      </c>
    </row>
    <row r="134">
      <c r="A134">
        <f>INDEX(resultados!$A$2:$ZZ$215, 128, MATCH($B$1, resultados!$A$1:$ZZ$1, 0))</f>
        <v/>
      </c>
      <c r="B134">
        <f>INDEX(resultados!$A$2:$ZZ$215, 128, MATCH($B$2, resultados!$A$1:$ZZ$1, 0))</f>
        <v/>
      </c>
      <c r="C134">
        <f>INDEX(resultados!$A$2:$ZZ$215, 128, MATCH($B$3, resultados!$A$1:$ZZ$1, 0))</f>
        <v/>
      </c>
    </row>
    <row r="135">
      <c r="A135">
        <f>INDEX(resultados!$A$2:$ZZ$215, 129, MATCH($B$1, resultados!$A$1:$ZZ$1, 0))</f>
        <v/>
      </c>
      <c r="B135">
        <f>INDEX(resultados!$A$2:$ZZ$215, 129, MATCH($B$2, resultados!$A$1:$ZZ$1, 0))</f>
        <v/>
      </c>
      <c r="C135">
        <f>INDEX(resultados!$A$2:$ZZ$215, 129, MATCH($B$3, resultados!$A$1:$ZZ$1, 0))</f>
        <v/>
      </c>
    </row>
    <row r="136">
      <c r="A136">
        <f>INDEX(resultados!$A$2:$ZZ$215, 130, MATCH($B$1, resultados!$A$1:$ZZ$1, 0))</f>
        <v/>
      </c>
      <c r="B136">
        <f>INDEX(resultados!$A$2:$ZZ$215, 130, MATCH($B$2, resultados!$A$1:$ZZ$1, 0))</f>
        <v/>
      </c>
      <c r="C136">
        <f>INDEX(resultados!$A$2:$ZZ$215, 130, MATCH($B$3, resultados!$A$1:$ZZ$1, 0))</f>
        <v/>
      </c>
    </row>
    <row r="137">
      <c r="A137">
        <f>INDEX(resultados!$A$2:$ZZ$215, 131, MATCH($B$1, resultados!$A$1:$ZZ$1, 0))</f>
        <v/>
      </c>
      <c r="B137">
        <f>INDEX(resultados!$A$2:$ZZ$215, 131, MATCH($B$2, resultados!$A$1:$ZZ$1, 0))</f>
        <v/>
      </c>
      <c r="C137">
        <f>INDEX(resultados!$A$2:$ZZ$215, 131, MATCH($B$3, resultados!$A$1:$ZZ$1, 0))</f>
        <v/>
      </c>
    </row>
    <row r="138">
      <c r="A138">
        <f>INDEX(resultados!$A$2:$ZZ$215, 132, MATCH($B$1, resultados!$A$1:$ZZ$1, 0))</f>
        <v/>
      </c>
      <c r="B138">
        <f>INDEX(resultados!$A$2:$ZZ$215, 132, MATCH($B$2, resultados!$A$1:$ZZ$1, 0))</f>
        <v/>
      </c>
      <c r="C138">
        <f>INDEX(resultados!$A$2:$ZZ$215, 132, MATCH($B$3, resultados!$A$1:$ZZ$1, 0))</f>
        <v/>
      </c>
    </row>
    <row r="139">
      <c r="A139">
        <f>INDEX(resultados!$A$2:$ZZ$215, 133, MATCH($B$1, resultados!$A$1:$ZZ$1, 0))</f>
        <v/>
      </c>
      <c r="B139">
        <f>INDEX(resultados!$A$2:$ZZ$215, 133, MATCH($B$2, resultados!$A$1:$ZZ$1, 0))</f>
        <v/>
      </c>
      <c r="C139">
        <f>INDEX(resultados!$A$2:$ZZ$215, 133, MATCH($B$3, resultados!$A$1:$ZZ$1, 0))</f>
        <v/>
      </c>
    </row>
    <row r="140">
      <c r="A140">
        <f>INDEX(resultados!$A$2:$ZZ$215, 134, MATCH($B$1, resultados!$A$1:$ZZ$1, 0))</f>
        <v/>
      </c>
      <c r="B140">
        <f>INDEX(resultados!$A$2:$ZZ$215, 134, MATCH($B$2, resultados!$A$1:$ZZ$1, 0))</f>
        <v/>
      </c>
      <c r="C140">
        <f>INDEX(resultados!$A$2:$ZZ$215, 134, MATCH($B$3, resultados!$A$1:$ZZ$1, 0))</f>
        <v/>
      </c>
    </row>
    <row r="141">
      <c r="A141">
        <f>INDEX(resultados!$A$2:$ZZ$215, 135, MATCH($B$1, resultados!$A$1:$ZZ$1, 0))</f>
        <v/>
      </c>
      <c r="B141">
        <f>INDEX(resultados!$A$2:$ZZ$215, 135, MATCH($B$2, resultados!$A$1:$ZZ$1, 0))</f>
        <v/>
      </c>
      <c r="C141">
        <f>INDEX(resultados!$A$2:$ZZ$215, 135, MATCH($B$3, resultados!$A$1:$ZZ$1, 0))</f>
        <v/>
      </c>
    </row>
    <row r="142">
      <c r="A142">
        <f>INDEX(resultados!$A$2:$ZZ$215, 136, MATCH($B$1, resultados!$A$1:$ZZ$1, 0))</f>
        <v/>
      </c>
      <c r="B142">
        <f>INDEX(resultados!$A$2:$ZZ$215, 136, MATCH($B$2, resultados!$A$1:$ZZ$1, 0))</f>
        <v/>
      </c>
      <c r="C142">
        <f>INDEX(resultados!$A$2:$ZZ$215, 136, MATCH($B$3, resultados!$A$1:$ZZ$1, 0))</f>
        <v/>
      </c>
    </row>
    <row r="143">
      <c r="A143">
        <f>INDEX(resultados!$A$2:$ZZ$215, 137, MATCH($B$1, resultados!$A$1:$ZZ$1, 0))</f>
        <v/>
      </c>
      <c r="B143">
        <f>INDEX(resultados!$A$2:$ZZ$215, 137, MATCH($B$2, resultados!$A$1:$ZZ$1, 0))</f>
        <v/>
      </c>
      <c r="C143">
        <f>INDEX(resultados!$A$2:$ZZ$215, 137, MATCH($B$3, resultados!$A$1:$ZZ$1, 0))</f>
        <v/>
      </c>
    </row>
    <row r="144">
      <c r="A144">
        <f>INDEX(resultados!$A$2:$ZZ$215, 138, MATCH($B$1, resultados!$A$1:$ZZ$1, 0))</f>
        <v/>
      </c>
      <c r="B144">
        <f>INDEX(resultados!$A$2:$ZZ$215, 138, MATCH($B$2, resultados!$A$1:$ZZ$1, 0))</f>
        <v/>
      </c>
      <c r="C144">
        <f>INDEX(resultados!$A$2:$ZZ$215, 138, MATCH($B$3, resultados!$A$1:$ZZ$1, 0))</f>
        <v/>
      </c>
    </row>
    <row r="145">
      <c r="A145">
        <f>INDEX(resultados!$A$2:$ZZ$215, 139, MATCH($B$1, resultados!$A$1:$ZZ$1, 0))</f>
        <v/>
      </c>
      <c r="B145">
        <f>INDEX(resultados!$A$2:$ZZ$215, 139, MATCH($B$2, resultados!$A$1:$ZZ$1, 0))</f>
        <v/>
      </c>
      <c r="C145">
        <f>INDEX(resultados!$A$2:$ZZ$215, 139, MATCH($B$3, resultados!$A$1:$ZZ$1, 0))</f>
        <v/>
      </c>
    </row>
    <row r="146">
      <c r="A146">
        <f>INDEX(resultados!$A$2:$ZZ$215, 140, MATCH($B$1, resultados!$A$1:$ZZ$1, 0))</f>
        <v/>
      </c>
      <c r="B146">
        <f>INDEX(resultados!$A$2:$ZZ$215, 140, MATCH($B$2, resultados!$A$1:$ZZ$1, 0))</f>
        <v/>
      </c>
      <c r="C146">
        <f>INDEX(resultados!$A$2:$ZZ$215, 140, MATCH($B$3, resultados!$A$1:$ZZ$1, 0))</f>
        <v/>
      </c>
    </row>
    <row r="147">
      <c r="A147">
        <f>INDEX(resultados!$A$2:$ZZ$215, 141, MATCH($B$1, resultados!$A$1:$ZZ$1, 0))</f>
        <v/>
      </c>
      <c r="B147">
        <f>INDEX(resultados!$A$2:$ZZ$215, 141, MATCH($B$2, resultados!$A$1:$ZZ$1, 0))</f>
        <v/>
      </c>
      <c r="C147">
        <f>INDEX(resultados!$A$2:$ZZ$215, 141, MATCH($B$3, resultados!$A$1:$ZZ$1, 0))</f>
        <v/>
      </c>
    </row>
    <row r="148">
      <c r="A148">
        <f>INDEX(resultados!$A$2:$ZZ$215, 142, MATCH($B$1, resultados!$A$1:$ZZ$1, 0))</f>
        <v/>
      </c>
      <c r="B148">
        <f>INDEX(resultados!$A$2:$ZZ$215, 142, MATCH($B$2, resultados!$A$1:$ZZ$1, 0))</f>
        <v/>
      </c>
      <c r="C148">
        <f>INDEX(resultados!$A$2:$ZZ$215, 142, MATCH($B$3, resultados!$A$1:$ZZ$1, 0))</f>
        <v/>
      </c>
    </row>
    <row r="149">
      <c r="A149">
        <f>INDEX(resultados!$A$2:$ZZ$215, 143, MATCH($B$1, resultados!$A$1:$ZZ$1, 0))</f>
        <v/>
      </c>
      <c r="B149">
        <f>INDEX(resultados!$A$2:$ZZ$215, 143, MATCH($B$2, resultados!$A$1:$ZZ$1, 0))</f>
        <v/>
      </c>
      <c r="C149">
        <f>INDEX(resultados!$A$2:$ZZ$215, 143, MATCH($B$3, resultados!$A$1:$ZZ$1, 0))</f>
        <v/>
      </c>
    </row>
    <row r="150">
      <c r="A150">
        <f>INDEX(resultados!$A$2:$ZZ$215, 144, MATCH($B$1, resultados!$A$1:$ZZ$1, 0))</f>
        <v/>
      </c>
      <c r="B150">
        <f>INDEX(resultados!$A$2:$ZZ$215, 144, MATCH($B$2, resultados!$A$1:$ZZ$1, 0))</f>
        <v/>
      </c>
      <c r="C150">
        <f>INDEX(resultados!$A$2:$ZZ$215, 144, MATCH($B$3, resultados!$A$1:$ZZ$1, 0))</f>
        <v/>
      </c>
    </row>
    <row r="151">
      <c r="A151">
        <f>INDEX(resultados!$A$2:$ZZ$215, 145, MATCH($B$1, resultados!$A$1:$ZZ$1, 0))</f>
        <v/>
      </c>
      <c r="B151">
        <f>INDEX(resultados!$A$2:$ZZ$215, 145, MATCH($B$2, resultados!$A$1:$ZZ$1, 0))</f>
        <v/>
      </c>
      <c r="C151">
        <f>INDEX(resultados!$A$2:$ZZ$215, 145, MATCH($B$3, resultados!$A$1:$ZZ$1, 0))</f>
        <v/>
      </c>
    </row>
    <row r="152">
      <c r="A152">
        <f>INDEX(resultados!$A$2:$ZZ$215, 146, MATCH($B$1, resultados!$A$1:$ZZ$1, 0))</f>
        <v/>
      </c>
      <c r="B152">
        <f>INDEX(resultados!$A$2:$ZZ$215, 146, MATCH($B$2, resultados!$A$1:$ZZ$1, 0))</f>
        <v/>
      </c>
      <c r="C152">
        <f>INDEX(resultados!$A$2:$ZZ$215, 146, MATCH($B$3, resultados!$A$1:$ZZ$1, 0))</f>
        <v/>
      </c>
    </row>
    <row r="153">
      <c r="A153">
        <f>INDEX(resultados!$A$2:$ZZ$215, 147, MATCH($B$1, resultados!$A$1:$ZZ$1, 0))</f>
        <v/>
      </c>
      <c r="B153">
        <f>INDEX(resultados!$A$2:$ZZ$215, 147, MATCH($B$2, resultados!$A$1:$ZZ$1, 0))</f>
        <v/>
      </c>
      <c r="C153">
        <f>INDEX(resultados!$A$2:$ZZ$215, 147, MATCH($B$3, resultados!$A$1:$ZZ$1, 0))</f>
        <v/>
      </c>
    </row>
    <row r="154">
      <c r="A154">
        <f>INDEX(resultados!$A$2:$ZZ$215, 148, MATCH($B$1, resultados!$A$1:$ZZ$1, 0))</f>
        <v/>
      </c>
      <c r="B154">
        <f>INDEX(resultados!$A$2:$ZZ$215, 148, MATCH($B$2, resultados!$A$1:$ZZ$1, 0))</f>
        <v/>
      </c>
      <c r="C154">
        <f>INDEX(resultados!$A$2:$ZZ$215, 148, MATCH($B$3, resultados!$A$1:$ZZ$1, 0))</f>
        <v/>
      </c>
    </row>
    <row r="155">
      <c r="A155">
        <f>INDEX(resultados!$A$2:$ZZ$215, 149, MATCH($B$1, resultados!$A$1:$ZZ$1, 0))</f>
        <v/>
      </c>
      <c r="B155">
        <f>INDEX(resultados!$A$2:$ZZ$215, 149, MATCH($B$2, resultados!$A$1:$ZZ$1, 0))</f>
        <v/>
      </c>
      <c r="C155">
        <f>INDEX(resultados!$A$2:$ZZ$215, 149, MATCH($B$3, resultados!$A$1:$ZZ$1, 0))</f>
        <v/>
      </c>
    </row>
    <row r="156">
      <c r="A156">
        <f>INDEX(resultados!$A$2:$ZZ$215, 150, MATCH($B$1, resultados!$A$1:$ZZ$1, 0))</f>
        <v/>
      </c>
      <c r="B156">
        <f>INDEX(resultados!$A$2:$ZZ$215, 150, MATCH($B$2, resultados!$A$1:$ZZ$1, 0))</f>
        <v/>
      </c>
      <c r="C156">
        <f>INDEX(resultados!$A$2:$ZZ$215, 150, MATCH($B$3, resultados!$A$1:$ZZ$1, 0))</f>
        <v/>
      </c>
    </row>
    <row r="157">
      <c r="A157">
        <f>INDEX(resultados!$A$2:$ZZ$215, 151, MATCH($B$1, resultados!$A$1:$ZZ$1, 0))</f>
        <v/>
      </c>
      <c r="B157">
        <f>INDEX(resultados!$A$2:$ZZ$215, 151, MATCH($B$2, resultados!$A$1:$ZZ$1, 0))</f>
        <v/>
      </c>
      <c r="C157">
        <f>INDEX(resultados!$A$2:$ZZ$215, 151, MATCH($B$3, resultados!$A$1:$ZZ$1, 0))</f>
        <v/>
      </c>
    </row>
    <row r="158">
      <c r="A158">
        <f>INDEX(resultados!$A$2:$ZZ$215, 152, MATCH($B$1, resultados!$A$1:$ZZ$1, 0))</f>
        <v/>
      </c>
      <c r="B158">
        <f>INDEX(resultados!$A$2:$ZZ$215, 152, MATCH($B$2, resultados!$A$1:$ZZ$1, 0))</f>
        <v/>
      </c>
      <c r="C158">
        <f>INDEX(resultados!$A$2:$ZZ$215, 152, MATCH($B$3, resultados!$A$1:$ZZ$1, 0))</f>
        <v/>
      </c>
    </row>
    <row r="159">
      <c r="A159">
        <f>INDEX(resultados!$A$2:$ZZ$215, 153, MATCH($B$1, resultados!$A$1:$ZZ$1, 0))</f>
        <v/>
      </c>
      <c r="B159">
        <f>INDEX(resultados!$A$2:$ZZ$215, 153, MATCH($B$2, resultados!$A$1:$ZZ$1, 0))</f>
        <v/>
      </c>
      <c r="C159">
        <f>INDEX(resultados!$A$2:$ZZ$215, 153, MATCH($B$3, resultados!$A$1:$ZZ$1, 0))</f>
        <v/>
      </c>
    </row>
    <row r="160">
      <c r="A160">
        <f>INDEX(resultados!$A$2:$ZZ$215, 154, MATCH($B$1, resultados!$A$1:$ZZ$1, 0))</f>
        <v/>
      </c>
      <c r="B160">
        <f>INDEX(resultados!$A$2:$ZZ$215, 154, MATCH($B$2, resultados!$A$1:$ZZ$1, 0))</f>
        <v/>
      </c>
      <c r="C160">
        <f>INDEX(resultados!$A$2:$ZZ$215, 154, MATCH($B$3, resultados!$A$1:$ZZ$1, 0))</f>
        <v/>
      </c>
    </row>
    <row r="161">
      <c r="A161">
        <f>INDEX(resultados!$A$2:$ZZ$215, 155, MATCH($B$1, resultados!$A$1:$ZZ$1, 0))</f>
        <v/>
      </c>
      <c r="B161">
        <f>INDEX(resultados!$A$2:$ZZ$215, 155, MATCH($B$2, resultados!$A$1:$ZZ$1, 0))</f>
        <v/>
      </c>
      <c r="C161">
        <f>INDEX(resultados!$A$2:$ZZ$215, 155, MATCH($B$3, resultados!$A$1:$ZZ$1, 0))</f>
        <v/>
      </c>
    </row>
    <row r="162">
      <c r="A162">
        <f>INDEX(resultados!$A$2:$ZZ$215, 156, MATCH($B$1, resultados!$A$1:$ZZ$1, 0))</f>
        <v/>
      </c>
      <c r="B162">
        <f>INDEX(resultados!$A$2:$ZZ$215, 156, MATCH($B$2, resultados!$A$1:$ZZ$1, 0))</f>
        <v/>
      </c>
      <c r="C162">
        <f>INDEX(resultados!$A$2:$ZZ$215, 156, MATCH($B$3, resultados!$A$1:$ZZ$1, 0))</f>
        <v/>
      </c>
    </row>
    <row r="163">
      <c r="A163">
        <f>INDEX(resultados!$A$2:$ZZ$215, 157, MATCH($B$1, resultados!$A$1:$ZZ$1, 0))</f>
        <v/>
      </c>
      <c r="B163">
        <f>INDEX(resultados!$A$2:$ZZ$215, 157, MATCH($B$2, resultados!$A$1:$ZZ$1, 0))</f>
        <v/>
      </c>
      <c r="C163">
        <f>INDEX(resultados!$A$2:$ZZ$215, 157, MATCH($B$3, resultados!$A$1:$ZZ$1, 0))</f>
        <v/>
      </c>
    </row>
    <row r="164">
      <c r="A164">
        <f>INDEX(resultados!$A$2:$ZZ$215, 158, MATCH($B$1, resultados!$A$1:$ZZ$1, 0))</f>
        <v/>
      </c>
      <c r="B164">
        <f>INDEX(resultados!$A$2:$ZZ$215, 158, MATCH($B$2, resultados!$A$1:$ZZ$1, 0))</f>
        <v/>
      </c>
      <c r="C164">
        <f>INDEX(resultados!$A$2:$ZZ$215, 158, MATCH($B$3, resultados!$A$1:$ZZ$1, 0))</f>
        <v/>
      </c>
    </row>
    <row r="165">
      <c r="A165">
        <f>INDEX(resultados!$A$2:$ZZ$215, 159, MATCH($B$1, resultados!$A$1:$ZZ$1, 0))</f>
        <v/>
      </c>
      <c r="B165">
        <f>INDEX(resultados!$A$2:$ZZ$215, 159, MATCH($B$2, resultados!$A$1:$ZZ$1, 0))</f>
        <v/>
      </c>
      <c r="C165">
        <f>INDEX(resultados!$A$2:$ZZ$215, 159, MATCH($B$3, resultados!$A$1:$ZZ$1, 0))</f>
        <v/>
      </c>
    </row>
    <row r="166">
      <c r="A166">
        <f>INDEX(resultados!$A$2:$ZZ$215, 160, MATCH($B$1, resultados!$A$1:$ZZ$1, 0))</f>
        <v/>
      </c>
      <c r="B166">
        <f>INDEX(resultados!$A$2:$ZZ$215, 160, MATCH($B$2, resultados!$A$1:$ZZ$1, 0))</f>
        <v/>
      </c>
      <c r="C166">
        <f>INDEX(resultados!$A$2:$ZZ$215, 160, MATCH($B$3, resultados!$A$1:$ZZ$1, 0))</f>
        <v/>
      </c>
    </row>
    <row r="167">
      <c r="A167">
        <f>INDEX(resultados!$A$2:$ZZ$215, 161, MATCH($B$1, resultados!$A$1:$ZZ$1, 0))</f>
        <v/>
      </c>
      <c r="B167">
        <f>INDEX(resultados!$A$2:$ZZ$215, 161, MATCH($B$2, resultados!$A$1:$ZZ$1, 0))</f>
        <v/>
      </c>
      <c r="C167">
        <f>INDEX(resultados!$A$2:$ZZ$215, 161, MATCH($B$3, resultados!$A$1:$ZZ$1, 0))</f>
        <v/>
      </c>
    </row>
    <row r="168">
      <c r="A168">
        <f>INDEX(resultados!$A$2:$ZZ$215, 162, MATCH($B$1, resultados!$A$1:$ZZ$1, 0))</f>
        <v/>
      </c>
      <c r="B168">
        <f>INDEX(resultados!$A$2:$ZZ$215, 162, MATCH($B$2, resultados!$A$1:$ZZ$1, 0))</f>
        <v/>
      </c>
      <c r="C168">
        <f>INDEX(resultados!$A$2:$ZZ$215, 162, MATCH($B$3, resultados!$A$1:$ZZ$1, 0))</f>
        <v/>
      </c>
    </row>
    <row r="169">
      <c r="A169">
        <f>INDEX(resultados!$A$2:$ZZ$215, 163, MATCH($B$1, resultados!$A$1:$ZZ$1, 0))</f>
        <v/>
      </c>
      <c r="B169">
        <f>INDEX(resultados!$A$2:$ZZ$215, 163, MATCH($B$2, resultados!$A$1:$ZZ$1, 0))</f>
        <v/>
      </c>
      <c r="C169">
        <f>INDEX(resultados!$A$2:$ZZ$215, 163, MATCH($B$3, resultados!$A$1:$ZZ$1, 0))</f>
        <v/>
      </c>
    </row>
    <row r="170">
      <c r="A170">
        <f>INDEX(resultados!$A$2:$ZZ$215, 164, MATCH($B$1, resultados!$A$1:$ZZ$1, 0))</f>
        <v/>
      </c>
      <c r="B170">
        <f>INDEX(resultados!$A$2:$ZZ$215, 164, MATCH($B$2, resultados!$A$1:$ZZ$1, 0))</f>
        <v/>
      </c>
      <c r="C170">
        <f>INDEX(resultados!$A$2:$ZZ$215, 164, MATCH($B$3, resultados!$A$1:$ZZ$1, 0))</f>
        <v/>
      </c>
    </row>
    <row r="171">
      <c r="A171">
        <f>INDEX(resultados!$A$2:$ZZ$215, 165, MATCH($B$1, resultados!$A$1:$ZZ$1, 0))</f>
        <v/>
      </c>
      <c r="B171">
        <f>INDEX(resultados!$A$2:$ZZ$215, 165, MATCH($B$2, resultados!$A$1:$ZZ$1, 0))</f>
        <v/>
      </c>
      <c r="C171">
        <f>INDEX(resultados!$A$2:$ZZ$215, 165, MATCH($B$3, resultados!$A$1:$ZZ$1, 0))</f>
        <v/>
      </c>
    </row>
    <row r="172">
      <c r="A172">
        <f>INDEX(resultados!$A$2:$ZZ$215, 166, MATCH($B$1, resultados!$A$1:$ZZ$1, 0))</f>
        <v/>
      </c>
      <c r="B172">
        <f>INDEX(resultados!$A$2:$ZZ$215, 166, MATCH($B$2, resultados!$A$1:$ZZ$1, 0))</f>
        <v/>
      </c>
      <c r="C172">
        <f>INDEX(resultados!$A$2:$ZZ$215, 166, MATCH($B$3, resultados!$A$1:$ZZ$1, 0))</f>
        <v/>
      </c>
    </row>
    <row r="173">
      <c r="A173">
        <f>INDEX(resultados!$A$2:$ZZ$215, 167, MATCH($B$1, resultados!$A$1:$ZZ$1, 0))</f>
        <v/>
      </c>
      <c r="B173">
        <f>INDEX(resultados!$A$2:$ZZ$215, 167, MATCH($B$2, resultados!$A$1:$ZZ$1, 0))</f>
        <v/>
      </c>
      <c r="C173">
        <f>INDEX(resultados!$A$2:$ZZ$215, 167, MATCH($B$3, resultados!$A$1:$ZZ$1, 0))</f>
        <v/>
      </c>
    </row>
    <row r="174">
      <c r="A174">
        <f>INDEX(resultados!$A$2:$ZZ$215, 168, MATCH($B$1, resultados!$A$1:$ZZ$1, 0))</f>
        <v/>
      </c>
      <c r="B174">
        <f>INDEX(resultados!$A$2:$ZZ$215, 168, MATCH($B$2, resultados!$A$1:$ZZ$1, 0))</f>
        <v/>
      </c>
      <c r="C174">
        <f>INDEX(resultados!$A$2:$ZZ$215, 168, MATCH($B$3, resultados!$A$1:$ZZ$1, 0))</f>
        <v/>
      </c>
    </row>
    <row r="175">
      <c r="A175">
        <f>INDEX(resultados!$A$2:$ZZ$215, 169, MATCH($B$1, resultados!$A$1:$ZZ$1, 0))</f>
        <v/>
      </c>
      <c r="B175">
        <f>INDEX(resultados!$A$2:$ZZ$215, 169, MATCH($B$2, resultados!$A$1:$ZZ$1, 0))</f>
        <v/>
      </c>
      <c r="C175">
        <f>INDEX(resultados!$A$2:$ZZ$215, 169, MATCH($B$3, resultados!$A$1:$ZZ$1, 0))</f>
        <v/>
      </c>
    </row>
    <row r="176">
      <c r="A176">
        <f>INDEX(resultados!$A$2:$ZZ$215, 170, MATCH($B$1, resultados!$A$1:$ZZ$1, 0))</f>
        <v/>
      </c>
      <c r="B176">
        <f>INDEX(resultados!$A$2:$ZZ$215, 170, MATCH($B$2, resultados!$A$1:$ZZ$1, 0))</f>
        <v/>
      </c>
      <c r="C176">
        <f>INDEX(resultados!$A$2:$ZZ$215, 170, MATCH($B$3, resultados!$A$1:$ZZ$1, 0))</f>
        <v/>
      </c>
    </row>
    <row r="177">
      <c r="A177">
        <f>INDEX(resultados!$A$2:$ZZ$215, 171, MATCH($B$1, resultados!$A$1:$ZZ$1, 0))</f>
        <v/>
      </c>
      <c r="B177">
        <f>INDEX(resultados!$A$2:$ZZ$215, 171, MATCH($B$2, resultados!$A$1:$ZZ$1, 0))</f>
        <v/>
      </c>
      <c r="C177">
        <f>INDEX(resultados!$A$2:$ZZ$215, 171, MATCH($B$3, resultados!$A$1:$ZZ$1, 0))</f>
        <v/>
      </c>
    </row>
    <row r="178">
      <c r="A178">
        <f>INDEX(resultados!$A$2:$ZZ$215, 172, MATCH($B$1, resultados!$A$1:$ZZ$1, 0))</f>
        <v/>
      </c>
      <c r="B178">
        <f>INDEX(resultados!$A$2:$ZZ$215, 172, MATCH($B$2, resultados!$A$1:$ZZ$1, 0))</f>
        <v/>
      </c>
      <c r="C178">
        <f>INDEX(resultados!$A$2:$ZZ$215, 172, MATCH($B$3, resultados!$A$1:$ZZ$1, 0))</f>
        <v/>
      </c>
    </row>
    <row r="179">
      <c r="A179">
        <f>INDEX(resultados!$A$2:$ZZ$215, 173, MATCH($B$1, resultados!$A$1:$ZZ$1, 0))</f>
        <v/>
      </c>
      <c r="B179">
        <f>INDEX(resultados!$A$2:$ZZ$215, 173, MATCH($B$2, resultados!$A$1:$ZZ$1, 0))</f>
        <v/>
      </c>
      <c r="C179">
        <f>INDEX(resultados!$A$2:$ZZ$215, 173, MATCH($B$3, resultados!$A$1:$ZZ$1, 0))</f>
        <v/>
      </c>
    </row>
    <row r="180">
      <c r="A180">
        <f>INDEX(resultados!$A$2:$ZZ$215, 174, MATCH($B$1, resultados!$A$1:$ZZ$1, 0))</f>
        <v/>
      </c>
      <c r="B180">
        <f>INDEX(resultados!$A$2:$ZZ$215, 174, MATCH($B$2, resultados!$A$1:$ZZ$1, 0))</f>
        <v/>
      </c>
      <c r="C180">
        <f>INDEX(resultados!$A$2:$ZZ$215, 174, MATCH($B$3, resultados!$A$1:$ZZ$1, 0))</f>
        <v/>
      </c>
    </row>
    <row r="181">
      <c r="A181">
        <f>INDEX(resultados!$A$2:$ZZ$215, 175, MATCH($B$1, resultados!$A$1:$ZZ$1, 0))</f>
        <v/>
      </c>
      <c r="B181">
        <f>INDEX(resultados!$A$2:$ZZ$215, 175, MATCH($B$2, resultados!$A$1:$ZZ$1, 0))</f>
        <v/>
      </c>
      <c r="C181">
        <f>INDEX(resultados!$A$2:$ZZ$215, 175, MATCH($B$3, resultados!$A$1:$ZZ$1, 0))</f>
        <v/>
      </c>
    </row>
    <row r="182">
      <c r="A182">
        <f>INDEX(resultados!$A$2:$ZZ$215, 176, MATCH($B$1, resultados!$A$1:$ZZ$1, 0))</f>
        <v/>
      </c>
      <c r="B182">
        <f>INDEX(resultados!$A$2:$ZZ$215, 176, MATCH($B$2, resultados!$A$1:$ZZ$1, 0))</f>
        <v/>
      </c>
      <c r="C182">
        <f>INDEX(resultados!$A$2:$ZZ$215, 176, MATCH($B$3, resultados!$A$1:$ZZ$1, 0))</f>
        <v/>
      </c>
    </row>
    <row r="183">
      <c r="A183">
        <f>INDEX(resultados!$A$2:$ZZ$215, 177, MATCH($B$1, resultados!$A$1:$ZZ$1, 0))</f>
        <v/>
      </c>
      <c r="B183">
        <f>INDEX(resultados!$A$2:$ZZ$215, 177, MATCH($B$2, resultados!$A$1:$ZZ$1, 0))</f>
        <v/>
      </c>
      <c r="C183">
        <f>INDEX(resultados!$A$2:$ZZ$215, 177, MATCH($B$3, resultados!$A$1:$ZZ$1, 0))</f>
        <v/>
      </c>
    </row>
    <row r="184">
      <c r="A184">
        <f>INDEX(resultados!$A$2:$ZZ$215, 178, MATCH($B$1, resultados!$A$1:$ZZ$1, 0))</f>
        <v/>
      </c>
      <c r="B184">
        <f>INDEX(resultados!$A$2:$ZZ$215, 178, MATCH($B$2, resultados!$A$1:$ZZ$1, 0))</f>
        <v/>
      </c>
      <c r="C184">
        <f>INDEX(resultados!$A$2:$ZZ$215, 178, MATCH($B$3, resultados!$A$1:$ZZ$1, 0))</f>
        <v/>
      </c>
    </row>
    <row r="185">
      <c r="A185">
        <f>INDEX(resultados!$A$2:$ZZ$215, 179, MATCH($B$1, resultados!$A$1:$ZZ$1, 0))</f>
        <v/>
      </c>
      <c r="B185">
        <f>INDEX(resultados!$A$2:$ZZ$215, 179, MATCH($B$2, resultados!$A$1:$ZZ$1, 0))</f>
        <v/>
      </c>
      <c r="C185">
        <f>INDEX(resultados!$A$2:$ZZ$215, 179, MATCH($B$3, resultados!$A$1:$ZZ$1, 0))</f>
        <v/>
      </c>
    </row>
    <row r="186">
      <c r="A186">
        <f>INDEX(resultados!$A$2:$ZZ$215, 180, MATCH($B$1, resultados!$A$1:$ZZ$1, 0))</f>
        <v/>
      </c>
      <c r="B186">
        <f>INDEX(resultados!$A$2:$ZZ$215, 180, MATCH($B$2, resultados!$A$1:$ZZ$1, 0))</f>
        <v/>
      </c>
      <c r="C186">
        <f>INDEX(resultados!$A$2:$ZZ$215, 180, MATCH($B$3, resultados!$A$1:$ZZ$1, 0))</f>
        <v/>
      </c>
    </row>
    <row r="187">
      <c r="A187">
        <f>INDEX(resultados!$A$2:$ZZ$215, 181, MATCH($B$1, resultados!$A$1:$ZZ$1, 0))</f>
        <v/>
      </c>
      <c r="B187">
        <f>INDEX(resultados!$A$2:$ZZ$215, 181, MATCH($B$2, resultados!$A$1:$ZZ$1, 0))</f>
        <v/>
      </c>
      <c r="C187">
        <f>INDEX(resultados!$A$2:$ZZ$215, 181, MATCH($B$3, resultados!$A$1:$ZZ$1, 0))</f>
        <v/>
      </c>
    </row>
    <row r="188">
      <c r="A188">
        <f>INDEX(resultados!$A$2:$ZZ$215, 182, MATCH($B$1, resultados!$A$1:$ZZ$1, 0))</f>
        <v/>
      </c>
      <c r="B188">
        <f>INDEX(resultados!$A$2:$ZZ$215, 182, MATCH($B$2, resultados!$A$1:$ZZ$1, 0))</f>
        <v/>
      </c>
      <c r="C188">
        <f>INDEX(resultados!$A$2:$ZZ$215, 182, MATCH($B$3, resultados!$A$1:$ZZ$1, 0))</f>
        <v/>
      </c>
    </row>
    <row r="189">
      <c r="A189">
        <f>INDEX(resultados!$A$2:$ZZ$215, 183, MATCH($B$1, resultados!$A$1:$ZZ$1, 0))</f>
        <v/>
      </c>
      <c r="B189">
        <f>INDEX(resultados!$A$2:$ZZ$215, 183, MATCH($B$2, resultados!$A$1:$ZZ$1, 0))</f>
        <v/>
      </c>
      <c r="C189">
        <f>INDEX(resultados!$A$2:$ZZ$215, 183, MATCH($B$3, resultados!$A$1:$ZZ$1, 0))</f>
        <v/>
      </c>
    </row>
    <row r="190">
      <c r="A190">
        <f>INDEX(resultados!$A$2:$ZZ$215, 184, MATCH($B$1, resultados!$A$1:$ZZ$1, 0))</f>
        <v/>
      </c>
      <c r="B190">
        <f>INDEX(resultados!$A$2:$ZZ$215, 184, MATCH($B$2, resultados!$A$1:$ZZ$1, 0))</f>
        <v/>
      </c>
      <c r="C190">
        <f>INDEX(resultados!$A$2:$ZZ$215, 184, MATCH($B$3, resultados!$A$1:$ZZ$1, 0))</f>
        <v/>
      </c>
    </row>
    <row r="191">
      <c r="A191">
        <f>INDEX(resultados!$A$2:$ZZ$215, 185, MATCH($B$1, resultados!$A$1:$ZZ$1, 0))</f>
        <v/>
      </c>
      <c r="B191">
        <f>INDEX(resultados!$A$2:$ZZ$215, 185, MATCH($B$2, resultados!$A$1:$ZZ$1, 0))</f>
        <v/>
      </c>
      <c r="C191">
        <f>INDEX(resultados!$A$2:$ZZ$215, 185, MATCH($B$3, resultados!$A$1:$ZZ$1, 0))</f>
        <v/>
      </c>
    </row>
    <row r="192">
      <c r="A192">
        <f>INDEX(resultados!$A$2:$ZZ$215, 186, MATCH($B$1, resultados!$A$1:$ZZ$1, 0))</f>
        <v/>
      </c>
      <c r="B192">
        <f>INDEX(resultados!$A$2:$ZZ$215, 186, MATCH($B$2, resultados!$A$1:$ZZ$1, 0))</f>
        <v/>
      </c>
      <c r="C192">
        <f>INDEX(resultados!$A$2:$ZZ$215, 186, MATCH($B$3, resultados!$A$1:$ZZ$1, 0))</f>
        <v/>
      </c>
    </row>
    <row r="193">
      <c r="A193">
        <f>INDEX(resultados!$A$2:$ZZ$215, 187, MATCH($B$1, resultados!$A$1:$ZZ$1, 0))</f>
        <v/>
      </c>
      <c r="B193">
        <f>INDEX(resultados!$A$2:$ZZ$215, 187, MATCH($B$2, resultados!$A$1:$ZZ$1, 0))</f>
        <v/>
      </c>
      <c r="C193">
        <f>INDEX(resultados!$A$2:$ZZ$215, 187, MATCH($B$3, resultados!$A$1:$ZZ$1, 0))</f>
        <v/>
      </c>
    </row>
    <row r="194">
      <c r="A194">
        <f>INDEX(resultados!$A$2:$ZZ$215, 188, MATCH($B$1, resultados!$A$1:$ZZ$1, 0))</f>
        <v/>
      </c>
      <c r="B194">
        <f>INDEX(resultados!$A$2:$ZZ$215, 188, MATCH($B$2, resultados!$A$1:$ZZ$1, 0))</f>
        <v/>
      </c>
      <c r="C194">
        <f>INDEX(resultados!$A$2:$ZZ$215, 188, MATCH($B$3, resultados!$A$1:$ZZ$1, 0))</f>
        <v/>
      </c>
    </row>
    <row r="195">
      <c r="A195">
        <f>INDEX(resultados!$A$2:$ZZ$215, 189, MATCH($B$1, resultados!$A$1:$ZZ$1, 0))</f>
        <v/>
      </c>
      <c r="B195">
        <f>INDEX(resultados!$A$2:$ZZ$215, 189, MATCH($B$2, resultados!$A$1:$ZZ$1, 0))</f>
        <v/>
      </c>
      <c r="C195">
        <f>INDEX(resultados!$A$2:$ZZ$215, 189, MATCH($B$3, resultados!$A$1:$ZZ$1, 0))</f>
        <v/>
      </c>
    </row>
    <row r="196">
      <c r="A196">
        <f>INDEX(resultados!$A$2:$ZZ$215, 190, MATCH($B$1, resultados!$A$1:$ZZ$1, 0))</f>
        <v/>
      </c>
      <c r="B196">
        <f>INDEX(resultados!$A$2:$ZZ$215, 190, MATCH($B$2, resultados!$A$1:$ZZ$1, 0))</f>
        <v/>
      </c>
      <c r="C196">
        <f>INDEX(resultados!$A$2:$ZZ$215, 190, MATCH($B$3, resultados!$A$1:$ZZ$1, 0))</f>
        <v/>
      </c>
    </row>
    <row r="197">
      <c r="A197">
        <f>INDEX(resultados!$A$2:$ZZ$215, 191, MATCH($B$1, resultados!$A$1:$ZZ$1, 0))</f>
        <v/>
      </c>
      <c r="B197">
        <f>INDEX(resultados!$A$2:$ZZ$215, 191, MATCH($B$2, resultados!$A$1:$ZZ$1, 0))</f>
        <v/>
      </c>
      <c r="C197">
        <f>INDEX(resultados!$A$2:$ZZ$215, 191, MATCH($B$3, resultados!$A$1:$ZZ$1, 0))</f>
        <v/>
      </c>
    </row>
    <row r="198">
      <c r="A198">
        <f>INDEX(resultados!$A$2:$ZZ$215, 192, MATCH($B$1, resultados!$A$1:$ZZ$1, 0))</f>
        <v/>
      </c>
      <c r="B198">
        <f>INDEX(resultados!$A$2:$ZZ$215, 192, MATCH($B$2, resultados!$A$1:$ZZ$1, 0))</f>
        <v/>
      </c>
      <c r="C198">
        <f>INDEX(resultados!$A$2:$ZZ$215, 192, MATCH($B$3, resultados!$A$1:$ZZ$1, 0))</f>
        <v/>
      </c>
    </row>
    <row r="199">
      <c r="A199">
        <f>INDEX(resultados!$A$2:$ZZ$215, 193, MATCH($B$1, resultados!$A$1:$ZZ$1, 0))</f>
        <v/>
      </c>
      <c r="B199">
        <f>INDEX(resultados!$A$2:$ZZ$215, 193, MATCH($B$2, resultados!$A$1:$ZZ$1, 0))</f>
        <v/>
      </c>
      <c r="C199">
        <f>INDEX(resultados!$A$2:$ZZ$215, 193, MATCH($B$3, resultados!$A$1:$ZZ$1, 0))</f>
        <v/>
      </c>
    </row>
    <row r="200">
      <c r="A200">
        <f>INDEX(resultados!$A$2:$ZZ$215, 194, MATCH($B$1, resultados!$A$1:$ZZ$1, 0))</f>
        <v/>
      </c>
      <c r="B200">
        <f>INDEX(resultados!$A$2:$ZZ$215, 194, MATCH($B$2, resultados!$A$1:$ZZ$1, 0))</f>
        <v/>
      </c>
      <c r="C200">
        <f>INDEX(resultados!$A$2:$ZZ$215, 194, MATCH($B$3, resultados!$A$1:$ZZ$1, 0))</f>
        <v/>
      </c>
    </row>
    <row r="201">
      <c r="A201">
        <f>INDEX(resultados!$A$2:$ZZ$215, 195, MATCH($B$1, resultados!$A$1:$ZZ$1, 0))</f>
        <v/>
      </c>
      <c r="B201">
        <f>INDEX(resultados!$A$2:$ZZ$215, 195, MATCH($B$2, resultados!$A$1:$ZZ$1, 0))</f>
        <v/>
      </c>
      <c r="C201">
        <f>INDEX(resultados!$A$2:$ZZ$215, 195, MATCH($B$3, resultados!$A$1:$ZZ$1, 0))</f>
        <v/>
      </c>
    </row>
    <row r="202">
      <c r="A202">
        <f>INDEX(resultados!$A$2:$ZZ$215, 196, MATCH($B$1, resultados!$A$1:$ZZ$1, 0))</f>
        <v/>
      </c>
      <c r="B202">
        <f>INDEX(resultados!$A$2:$ZZ$215, 196, MATCH($B$2, resultados!$A$1:$ZZ$1, 0))</f>
        <v/>
      </c>
      <c r="C202">
        <f>INDEX(resultados!$A$2:$ZZ$215, 196, MATCH($B$3, resultados!$A$1:$ZZ$1, 0))</f>
        <v/>
      </c>
    </row>
    <row r="203">
      <c r="A203">
        <f>INDEX(resultados!$A$2:$ZZ$215, 197, MATCH($B$1, resultados!$A$1:$ZZ$1, 0))</f>
        <v/>
      </c>
      <c r="B203">
        <f>INDEX(resultados!$A$2:$ZZ$215, 197, MATCH($B$2, resultados!$A$1:$ZZ$1, 0))</f>
        <v/>
      </c>
      <c r="C203">
        <f>INDEX(resultados!$A$2:$ZZ$215, 197, MATCH($B$3, resultados!$A$1:$ZZ$1, 0))</f>
        <v/>
      </c>
    </row>
    <row r="204">
      <c r="A204">
        <f>INDEX(resultados!$A$2:$ZZ$215, 198, MATCH($B$1, resultados!$A$1:$ZZ$1, 0))</f>
        <v/>
      </c>
      <c r="B204">
        <f>INDEX(resultados!$A$2:$ZZ$215, 198, MATCH($B$2, resultados!$A$1:$ZZ$1, 0))</f>
        <v/>
      </c>
      <c r="C204">
        <f>INDEX(resultados!$A$2:$ZZ$215, 198, MATCH($B$3, resultados!$A$1:$ZZ$1, 0))</f>
        <v/>
      </c>
    </row>
    <row r="205">
      <c r="A205">
        <f>INDEX(resultados!$A$2:$ZZ$215, 199, MATCH($B$1, resultados!$A$1:$ZZ$1, 0))</f>
        <v/>
      </c>
      <c r="B205">
        <f>INDEX(resultados!$A$2:$ZZ$215, 199, MATCH($B$2, resultados!$A$1:$ZZ$1, 0))</f>
        <v/>
      </c>
      <c r="C205">
        <f>INDEX(resultados!$A$2:$ZZ$215, 199, MATCH($B$3, resultados!$A$1:$ZZ$1, 0))</f>
        <v/>
      </c>
    </row>
    <row r="206">
      <c r="A206">
        <f>INDEX(resultados!$A$2:$ZZ$215, 200, MATCH($B$1, resultados!$A$1:$ZZ$1, 0))</f>
        <v/>
      </c>
      <c r="B206">
        <f>INDEX(resultados!$A$2:$ZZ$215, 200, MATCH($B$2, resultados!$A$1:$ZZ$1, 0))</f>
        <v/>
      </c>
      <c r="C206">
        <f>INDEX(resultados!$A$2:$ZZ$215, 200, MATCH($B$3, resultados!$A$1:$ZZ$1, 0))</f>
        <v/>
      </c>
    </row>
    <row r="207">
      <c r="A207">
        <f>INDEX(resultados!$A$2:$ZZ$215, 201, MATCH($B$1, resultados!$A$1:$ZZ$1, 0))</f>
        <v/>
      </c>
      <c r="B207">
        <f>INDEX(resultados!$A$2:$ZZ$215, 201, MATCH($B$2, resultados!$A$1:$ZZ$1, 0))</f>
        <v/>
      </c>
      <c r="C207">
        <f>INDEX(resultados!$A$2:$ZZ$215, 201, MATCH($B$3, resultados!$A$1:$ZZ$1, 0))</f>
        <v/>
      </c>
    </row>
    <row r="208">
      <c r="A208">
        <f>INDEX(resultados!$A$2:$ZZ$215, 202, MATCH($B$1, resultados!$A$1:$ZZ$1, 0))</f>
        <v/>
      </c>
      <c r="B208">
        <f>INDEX(resultados!$A$2:$ZZ$215, 202, MATCH($B$2, resultados!$A$1:$ZZ$1, 0))</f>
        <v/>
      </c>
      <c r="C208">
        <f>INDEX(resultados!$A$2:$ZZ$215, 202, MATCH($B$3, resultados!$A$1:$ZZ$1, 0))</f>
        <v/>
      </c>
    </row>
    <row r="209">
      <c r="A209">
        <f>INDEX(resultados!$A$2:$ZZ$215, 203, MATCH($B$1, resultados!$A$1:$ZZ$1, 0))</f>
        <v/>
      </c>
      <c r="B209">
        <f>INDEX(resultados!$A$2:$ZZ$215, 203, MATCH($B$2, resultados!$A$1:$ZZ$1, 0))</f>
        <v/>
      </c>
      <c r="C209">
        <f>INDEX(resultados!$A$2:$ZZ$215, 203, MATCH($B$3, resultados!$A$1:$ZZ$1, 0))</f>
        <v/>
      </c>
    </row>
    <row r="210">
      <c r="A210">
        <f>INDEX(resultados!$A$2:$ZZ$215, 204, MATCH($B$1, resultados!$A$1:$ZZ$1, 0))</f>
        <v/>
      </c>
      <c r="B210">
        <f>INDEX(resultados!$A$2:$ZZ$215, 204, MATCH($B$2, resultados!$A$1:$ZZ$1, 0))</f>
        <v/>
      </c>
      <c r="C210">
        <f>INDEX(resultados!$A$2:$ZZ$215, 204, MATCH($B$3, resultados!$A$1:$ZZ$1, 0))</f>
        <v/>
      </c>
    </row>
    <row r="211">
      <c r="A211">
        <f>INDEX(resultados!$A$2:$ZZ$215, 205, MATCH($B$1, resultados!$A$1:$ZZ$1, 0))</f>
        <v/>
      </c>
      <c r="B211">
        <f>INDEX(resultados!$A$2:$ZZ$215, 205, MATCH($B$2, resultados!$A$1:$ZZ$1, 0))</f>
        <v/>
      </c>
      <c r="C211">
        <f>INDEX(resultados!$A$2:$ZZ$215, 205, MATCH($B$3, resultados!$A$1:$ZZ$1, 0))</f>
        <v/>
      </c>
    </row>
    <row r="212">
      <c r="A212">
        <f>INDEX(resultados!$A$2:$ZZ$215, 206, MATCH($B$1, resultados!$A$1:$ZZ$1, 0))</f>
        <v/>
      </c>
      <c r="B212">
        <f>INDEX(resultados!$A$2:$ZZ$215, 206, MATCH($B$2, resultados!$A$1:$ZZ$1, 0))</f>
        <v/>
      </c>
      <c r="C212">
        <f>INDEX(resultados!$A$2:$ZZ$215, 206, MATCH($B$3, resultados!$A$1:$ZZ$1, 0))</f>
        <v/>
      </c>
    </row>
    <row r="213">
      <c r="A213">
        <f>INDEX(resultados!$A$2:$ZZ$215, 207, MATCH($B$1, resultados!$A$1:$ZZ$1, 0))</f>
        <v/>
      </c>
      <c r="B213">
        <f>INDEX(resultados!$A$2:$ZZ$215, 207, MATCH($B$2, resultados!$A$1:$ZZ$1, 0))</f>
        <v/>
      </c>
      <c r="C213">
        <f>INDEX(resultados!$A$2:$ZZ$215, 207, MATCH($B$3, resultados!$A$1:$ZZ$1, 0))</f>
        <v/>
      </c>
    </row>
    <row r="214">
      <c r="A214">
        <f>INDEX(resultados!$A$2:$ZZ$215, 208, MATCH($B$1, resultados!$A$1:$ZZ$1, 0))</f>
        <v/>
      </c>
      <c r="B214">
        <f>INDEX(resultados!$A$2:$ZZ$215, 208, MATCH($B$2, resultados!$A$1:$ZZ$1, 0))</f>
        <v/>
      </c>
      <c r="C214">
        <f>INDEX(resultados!$A$2:$ZZ$215, 208, MATCH($B$3, resultados!$A$1:$ZZ$1, 0))</f>
        <v/>
      </c>
    </row>
    <row r="215">
      <c r="A215">
        <f>INDEX(resultados!$A$2:$ZZ$215, 209, MATCH($B$1, resultados!$A$1:$ZZ$1, 0))</f>
        <v/>
      </c>
      <c r="B215">
        <f>INDEX(resultados!$A$2:$ZZ$215, 209, MATCH($B$2, resultados!$A$1:$ZZ$1, 0))</f>
        <v/>
      </c>
      <c r="C215">
        <f>INDEX(resultados!$A$2:$ZZ$215, 209, MATCH($B$3, resultados!$A$1:$ZZ$1, 0))</f>
        <v/>
      </c>
    </row>
    <row r="216">
      <c r="A216">
        <f>INDEX(resultados!$A$2:$ZZ$215, 210, MATCH($B$1, resultados!$A$1:$ZZ$1, 0))</f>
        <v/>
      </c>
      <c r="B216">
        <f>INDEX(resultados!$A$2:$ZZ$215, 210, MATCH($B$2, resultados!$A$1:$ZZ$1, 0))</f>
        <v/>
      </c>
      <c r="C216">
        <f>INDEX(resultados!$A$2:$ZZ$215, 210, MATCH($B$3, resultados!$A$1:$ZZ$1, 0))</f>
        <v/>
      </c>
    </row>
    <row r="217">
      <c r="A217">
        <f>INDEX(resultados!$A$2:$ZZ$215, 211, MATCH($B$1, resultados!$A$1:$ZZ$1, 0))</f>
        <v/>
      </c>
      <c r="B217">
        <f>INDEX(resultados!$A$2:$ZZ$215, 211, MATCH($B$2, resultados!$A$1:$ZZ$1, 0))</f>
        <v/>
      </c>
      <c r="C217">
        <f>INDEX(resultados!$A$2:$ZZ$215, 211, MATCH($B$3, resultados!$A$1:$ZZ$1, 0))</f>
        <v/>
      </c>
    </row>
    <row r="218">
      <c r="A218">
        <f>INDEX(resultados!$A$2:$ZZ$215, 212, MATCH($B$1, resultados!$A$1:$ZZ$1, 0))</f>
        <v/>
      </c>
      <c r="B218">
        <f>INDEX(resultados!$A$2:$ZZ$215, 212, MATCH($B$2, resultados!$A$1:$ZZ$1, 0))</f>
        <v/>
      </c>
      <c r="C218">
        <f>INDEX(resultados!$A$2:$ZZ$215, 212, MATCH($B$3, resultados!$A$1:$ZZ$1, 0))</f>
        <v/>
      </c>
    </row>
    <row r="219">
      <c r="A219">
        <f>INDEX(resultados!$A$2:$ZZ$215, 213, MATCH($B$1, resultados!$A$1:$ZZ$1, 0))</f>
        <v/>
      </c>
      <c r="B219">
        <f>INDEX(resultados!$A$2:$ZZ$215, 213, MATCH($B$2, resultados!$A$1:$ZZ$1, 0))</f>
        <v/>
      </c>
      <c r="C219">
        <f>INDEX(resultados!$A$2:$ZZ$215, 213, MATCH($B$3, resultados!$A$1:$ZZ$1, 0))</f>
        <v/>
      </c>
    </row>
    <row r="220">
      <c r="A220">
        <f>INDEX(resultados!$A$2:$ZZ$215, 214, MATCH($B$1, resultados!$A$1:$ZZ$1, 0))</f>
        <v/>
      </c>
      <c r="B220">
        <f>INDEX(resultados!$A$2:$ZZ$215, 214, MATCH($B$2, resultados!$A$1:$ZZ$1, 0))</f>
        <v/>
      </c>
      <c r="C220">
        <f>INDEX(resultados!$A$2:$ZZ$215, 214,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4.8588</v>
      </c>
      <c r="E2" t="n">
        <v>20.58</v>
      </c>
      <c r="F2" t="n">
        <v>17.32</v>
      </c>
      <c r="G2" t="n">
        <v>11.42</v>
      </c>
      <c r="H2" t="n">
        <v>0.24</v>
      </c>
      <c r="I2" t="n">
        <v>91</v>
      </c>
      <c r="J2" t="n">
        <v>71.52</v>
      </c>
      <c r="K2" t="n">
        <v>32.27</v>
      </c>
      <c r="L2" t="n">
        <v>1</v>
      </c>
      <c r="M2" t="n">
        <v>89</v>
      </c>
      <c r="N2" t="n">
        <v>8.25</v>
      </c>
      <c r="O2" t="n">
        <v>9054.6</v>
      </c>
      <c r="P2" t="n">
        <v>124.68</v>
      </c>
      <c r="Q2" t="n">
        <v>549.21</v>
      </c>
      <c r="R2" t="n">
        <v>100.46</v>
      </c>
      <c r="S2" t="n">
        <v>42.22</v>
      </c>
      <c r="T2" t="n">
        <v>28418.38</v>
      </c>
      <c r="U2" t="n">
        <v>0.42</v>
      </c>
      <c r="V2" t="n">
        <v>0.78</v>
      </c>
      <c r="W2" t="n">
        <v>9.33</v>
      </c>
      <c r="X2" t="n">
        <v>1.84</v>
      </c>
      <c r="Y2" t="n">
        <v>4</v>
      </c>
      <c r="Z2" t="n">
        <v>10</v>
      </c>
      <c r="AA2" t="n">
        <v>201.72457658832</v>
      </c>
      <c r="AB2" t="n">
        <v>276.0084651482388</v>
      </c>
      <c r="AC2" t="n">
        <v>249.6666046148857</v>
      </c>
      <c r="AD2" t="n">
        <v>201724.57658832</v>
      </c>
      <c r="AE2" t="n">
        <v>276008.4651482388</v>
      </c>
      <c r="AF2" t="n">
        <v>1.332669518310502e-06</v>
      </c>
      <c r="AG2" t="n">
        <v>0.2858333333333333</v>
      </c>
      <c r="AH2" t="n">
        <v>249666.6046148857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5.3296</v>
      </c>
      <c r="E3" t="n">
        <v>18.76</v>
      </c>
      <c r="F3" t="n">
        <v>16.28</v>
      </c>
      <c r="G3" t="n">
        <v>23.83</v>
      </c>
      <c r="H3" t="n">
        <v>0.48</v>
      </c>
      <c r="I3" t="n">
        <v>41</v>
      </c>
      <c r="J3" t="n">
        <v>72.7</v>
      </c>
      <c r="K3" t="n">
        <v>32.27</v>
      </c>
      <c r="L3" t="n">
        <v>2</v>
      </c>
      <c r="M3" t="n">
        <v>39</v>
      </c>
      <c r="N3" t="n">
        <v>8.43</v>
      </c>
      <c r="O3" t="n">
        <v>9200.25</v>
      </c>
      <c r="P3" t="n">
        <v>111.74</v>
      </c>
      <c r="Q3" t="n">
        <v>548.3</v>
      </c>
      <c r="R3" t="n">
        <v>68.31999999999999</v>
      </c>
      <c r="S3" t="n">
        <v>42.22</v>
      </c>
      <c r="T3" t="n">
        <v>12597.91</v>
      </c>
      <c r="U3" t="n">
        <v>0.62</v>
      </c>
      <c r="V3" t="n">
        <v>0.83</v>
      </c>
      <c r="W3" t="n">
        <v>9.25</v>
      </c>
      <c r="X3" t="n">
        <v>0.8100000000000001</v>
      </c>
      <c r="Y3" t="n">
        <v>4</v>
      </c>
      <c r="Z3" t="n">
        <v>10</v>
      </c>
      <c r="AA3" t="n">
        <v>167.5726404632804</v>
      </c>
      <c r="AB3" t="n">
        <v>229.2802794648973</v>
      </c>
      <c r="AC3" t="n">
        <v>207.3980913897269</v>
      </c>
      <c r="AD3" t="n">
        <v>167572.6404632804</v>
      </c>
      <c r="AE3" t="n">
        <v>229280.2794648973</v>
      </c>
      <c r="AF3" t="n">
        <v>1.461800334401015e-06</v>
      </c>
      <c r="AG3" t="n">
        <v>0.2605555555555556</v>
      </c>
      <c r="AH3" t="n">
        <v>207398.0913897269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5.4874</v>
      </c>
      <c r="E4" t="n">
        <v>18.22</v>
      </c>
      <c r="F4" t="n">
        <v>15.98</v>
      </c>
      <c r="G4" t="n">
        <v>36.87</v>
      </c>
      <c r="H4" t="n">
        <v>0.71</v>
      </c>
      <c r="I4" t="n">
        <v>26</v>
      </c>
      <c r="J4" t="n">
        <v>73.88</v>
      </c>
      <c r="K4" t="n">
        <v>32.27</v>
      </c>
      <c r="L4" t="n">
        <v>3</v>
      </c>
      <c r="M4" t="n">
        <v>24</v>
      </c>
      <c r="N4" t="n">
        <v>8.609999999999999</v>
      </c>
      <c r="O4" t="n">
        <v>9346.23</v>
      </c>
      <c r="P4" t="n">
        <v>103.71</v>
      </c>
      <c r="Q4" t="n">
        <v>548.13</v>
      </c>
      <c r="R4" t="n">
        <v>58.89</v>
      </c>
      <c r="S4" t="n">
        <v>42.22</v>
      </c>
      <c r="T4" t="n">
        <v>7961.25</v>
      </c>
      <c r="U4" t="n">
        <v>0.72</v>
      </c>
      <c r="V4" t="n">
        <v>0.85</v>
      </c>
      <c r="W4" t="n">
        <v>9.23</v>
      </c>
      <c r="X4" t="n">
        <v>0.51</v>
      </c>
      <c r="Y4" t="n">
        <v>4</v>
      </c>
      <c r="Z4" t="n">
        <v>10</v>
      </c>
      <c r="AA4" t="n">
        <v>153.922874512318</v>
      </c>
      <c r="AB4" t="n">
        <v>210.6040675056262</v>
      </c>
      <c r="AC4" t="n">
        <v>190.5043108876146</v>
      </c>
      <c r="AD4" t="n">
        <v>153922.874512318</v>
      </c>
      <c r="AE4" t="n">
        <v>210604.0675056262</v>
      </c>
      <c r="AF4" t="n">
        <v>1.505081648715125e-06</v>
      </c>
      <c r="AG4" t="n">
        <v>0.2530555555555555</v>
      </c>
      <c r="AH4" t="n">
        <v>190504.3108876146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5.5461</v>
      </c>
      <c r="E5" t="n">
        <v>18.03</v>
      </c>
      <c r="F5" t="n">
        <v>15.88</v>
      </c>
      <c r="G5" t="n">
        <v>47.63</v>
      </c>
      <c r="H5" t="n">
        <v>0.93</v>
      </c>
      <c r="I5" t="n">
        <v>20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98.31999999999999</v>
      </c>
      <c r="Q5" t="n">
        <v>548.17</v>
      </c>
      <c r="R5" t="n">
        <v>55.06</v>
      </c>
      <c r="S5" t="n">
        <v>42.22</v>
      </c>
      <c r="T5" t="n">
        <v>6075.17</v>
      </c>
      <c r="U5" t="n">
        <v>0.77</v>
      </c>
      <c r="V5" t="n">
        <v>0.85</v>
      </c>
      <c r="W5" t="n">
        <v>9.24</v>
      </c>
      <c r="X5" t="n">
        <v>0.41</v>
      </c>
      <c r="Y5" t="n">
        <v>4</v>
      </c>
      <c r="Z5" t="n">
        <v>10</v>
      </c>
      <c r="AA5" t="n">
        <v>146.7208032817287</v>
      </c>
      <c r="AB5" t="n">
        <v>200.7498759149805</v>
      </c>
      <c r="AC5" t="n">
        <v>181.5905895119323</v>
      </c>
      <c r="AD5" t="n">
        <v>146720.8032817287</v>
      </c>
      <c r="AE5" t="n">
        <v>200749.8759149805</v>
      </c>
      <c r="AF5" t="n">
        <v>1.52118185879268e-06</v>
      </c>
      <c r="AG5" t="n">
        <v>0.2504166666666667</v>
      </c>
      <c r="AH5" t="n">
        <v>181590.5895119323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5.549</v>
      </c>
      <c r="E6" t="n">
        <v>18.02</v>
      </c>
      <c r="F6" t="n">
        <v>15.87</v>
      </c>
      <c r="G6" t="n">
        <v>47.6</v>
      </c>
      <c r="H6" t="n">
        <v>1.15</v>
      </c>
      <c r="I6" t="n">
        <v>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99.54000000000001</v>
      </c>
      <c r="Q6" t="n">
        <v>548.25</v>
      </c>
      <c r="R6" t="n">
        <v>54.66</v>
      </c>
      <c r="S6" t="n">
        <v>42.22</v>
      </c>
      <c r="T6" t="n">
        <v>5876.82</v>
      </c>
      <c r="U6" t="n">
        <v>0.77</v>
      </c>
      <c r="V6" t="n">
        <v>0.85</v>
      </c>
      <c r="W6" t="n">
        <v>9.24</v>
      </c>
      <c r="X6" t="n">
        <v>0.4</v>
      </c>
      <c r="Y6" t="n">
        <v>4</v>
      </c>
      <c r="Z6" t="n">
        <v>10</v>
      </c>
      <c r="AA6" t="n">
        <v>147.8112806979854</v>
      </c>
      <c r="AB6" t="n">
        <v>202.2419152243706</v>
      </c>
      <c r="AC6" t="n">
        <v>182.9402306837249</v>
      </c>
      <c r="AD6" t="n">
        <v>147811.2806979854</v>
      </c>
      <c r="AE6" t="n">
        <v>202241.9152243706</v>
      </c>
      <c r="AF6" t="n">
        <v>1.521977269512014e-06</v>
      </c>
      <c r="AG6" t="n">
        <v>0.2502777777777778</v>
      </c>
      <c r="AH6" t="n">
        <v>182940.2306837249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5.3301</v>
      </c>
      <c r="E2" t="n">
        <v>18.76</v>
      </c>
      <c r="F2" t="n">
        <v>16.48</v>
      </c>
      <c r="G2" t="n">
        <v>19.02</v>
      </c>
      <c r="H2" t="n">
        <v>0.43</v>
      </c>
      <c r="I2" t="n">
        <v>52</v>
      </c>
      <c r="J2" t="n">
        <v>39.78</v>
      </c>
      <c r="K2" t="n">
        <v>19.54</v>
      </c>
      <c r="L2" t="n">
        <v>1</v>
      </c>
      <c r="M2" t="n">
        <v>50</v>
      </c>
      <c r="N2" t="n">
        <v>4.24</v>
      </c>
      <c r="O2" t="n">
        <v>5140</v>
      </c>
      <c r="P2" t="n">
        <v>70.62</v>
      </c>
      <c r="Q2" t="n">
        <v>548.22</v>
      </c>
      <c r="R2" t="n">
        <v>74.52</v>
      </c>
      <c r="S2" t="n">
        <v>42.22</v>
      </c>
      <c r="T2" t="n">
        <v>15645.03</v>
      </c>
      <c r="U2" t="n">
        <v>0.57</v>
      </c>
      <c r="V2" t="n">
        <v>0.82</v>
      </c>
      <c r="W2" t="n">
        <v>9.27</v>
      </c>
      <c r="X2" t="n">
        <v>1.02</v>
      </c>
      <c r="Y2" t="n">
        <v>4</v>
      </c>
      <c r="Z2" t="n">
        <v>10</v>
      </c>
      <c r="AA2" t="n">
        <v>113.5400833627558</v>
      </c>
      <c r="AB2" t="n">
        <v>155.3505510918138</v>
      </c>
      <c r="AC2" t="n">
        <v>140.5241125315216</v>
      </c>
      <c r="AD2" t="n">
        <v>113540.0833627558</v>
      </c>
      <c r="AE2" t="n">
        <v>155350.5510918138</v>
      </c>
      <c r="AF2" t="n">
        <v>1.569104876310996e-06</v>
      </c>
      <c r="AG2" t="n">
        <v>0.2605555555555556</v>
      </c>
      <c r="AH2" t="n">
        <v>140524.1125315216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5.4454</v>
      </c>
      <c r="E3" t="n">
        <v>18.36</v>
      </c>
      <c r="F3" t="n">
        <v>16.24</v>
      </c>
      <c r="G3" t="n">
        <v>25.65</v>
      </c>
      <c r="H3" t="n">
        <v>0.84</v>
      </c>
      <c r="I3" t="n">
        <v>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67.19</v>
      </c>
      <c r="Q3" t="n">
        <v>548.7</v>
      </c>
      <c r="R3" t="n">
        <v>65.73</v>
      </c>
      <c r="S3" t="n">
        <v>42.22</v>
      </c>
      <c r="T3" t="n">
        <v>11319.31</v>
      </c>
      <c r="U3" t="n">
        <v>0.64</v>
      </c>
      <c r="V3" t="n">
        <v>0.83</v>
      </c>
      <c r="W3" t="n">
        <v>9.289999999999999</v>
      </c>
      <c r="X3" t="n">
        <v>0.78</v>
      </c>
      <c r="Y3" t="n">
        <v>4</v>
      </c>
      <c r="Z3" t="n">
        <v>10</v>
      </c>
      <c r="AA3" t="n">
        <v>107.1853118585662</v>
      </c>
      <c r="AB3" t="n">
        <v>146.6556723670535</v>
      </c>
      <c r="AC3" t="n">
        <v>132.6590608289106</v>
      </c>
      <c r="AD3" t="n">
        <v>107185.3118585662</v>
      </c>
      <c r="AE3" t="n">
        <v>146655.6723670535</v>
      </c>
      <c r="AF3" t="n">
        <v>1.603047540095664e-06</v>
      </c>
      <c r="AG3" t="n">
        <v>0.255</v>
      </c>
      <c r="AH3" t="n">
        <v>132659.0608289106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3.9283</v>
      </c>
      <c r="E2" t="n">
        <v>25.46</v>
      </c>
      <c r="F2" t="n">
        <v>18.69</v>
      </c>
      <c r="G2" t="n">
        <v>7.14</v>
      </c>
      <c r="H2" t="n">
        <v>0.12</v>
      </c>
      <c r="I2" t="n">
        <v>157</v>
      </c>
      <c r="J2" t="n">
        <v>141.81</v>
      </c>
      <c r="K2" t="n">
        <v>47.83</v>
      </c>
      <c r="L2" t="n">
        <v>1</v>
      </c>
      <c r="M2" t="n">
        <v>155</v>
      </c>
      <c r="N2" t="n">
        <v>22.98</v>
      </c>
      <c r="O2" t="n">
        <v>17723.39</v>
      </c>
      <c r="P2" t="n">
        <v>217.55</v>
      </c>
      <c r="Q2" t="n">
        <v>550.38</v>
      </c>
      <c r="R2" t="n">
        <v>142.63</v>
      </c>
      <c r="S2" t="n">
        <v>42.22</v>
      </c>
      <c r="T2" t="n">
        <v>49173.42</v>
      </c>
      <c r="U2" t="n">
        <v>0.3</v>
      </c>
      <c r="V2" t="n">
        <v>0.73</v>
      </c>
      <c r="W2" t="n">
        <v>9.44</v>
      </c>
      <c r="X2" t="n">
        <v>3.2</v>
      </c>
      <c r="Y2" t="n">
        <v>4</v>
      </c>
      <c r="Z2" t="n">
        <v>10</v>
      </c>
      <c r="AA2" t="n">
        <v>416.1402934977023</v>
      </c>
      <c r="AB2" t="n">
        <v>569.3815083776063</v>
      </c>
      <c r="AC2" t="n">
        <v>515.0405363500129</v>
      </c>
      <c r="AD2" t="n">
        <v>416140.2934977023</v>
      </c>
      <c r="AE2" t="n">
        <v>569381.5083776063</v>
      </c>
      <c r="AF2" t="n">
        <v>9.67114367248156e-07</v>
      </c>
      <c r="AG2" t="n">
        <v>0.3536111111111111</v>
      </c>
      <c r="AH2" t="n">
        <v>515040.5363500128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4.7227</v>
      </c>
      <c r="E3" t="n">
        <v>21.17</v>
      </c>
      <c r="F3" t="n">
        <v>16.89</v>
      </c>
      <c r="G3" t="n">
        <v>14.28</v>
      </c>
      <c r="H3" t="n">
        <v>0.25</v>
      </c>
      <c r="I3" t="n">
        <v>71</v>
      </c>
      <c r="J3" t="n">
        <v>143.17</v>
      </c>
      <c r="K3" t="n">
        <v>47.83</v>
      </c>
      <c r="L3" t="n">
        <v>2</v>
      </c>
      <c r="M3" t="n">
        <v>69</v>
      </c>
      <c r="N3" t="n">
        <v>23.34</v>
      </c>
      <c r="O3" t="n">
        <v>17891.86</v>
      </c>
      <c r="P3" t="n">
        <v>194.67</v>
      </c>
      <c r="Q3" t="n">
        <v>548.98</v>
      </c>
      <c r="R3" t="n">
        <v>87.06999999999999</v>
      </c>
      <c r="S3" t="n">
        <v>42.22</v>
      </c>
      <c r="T3" t="n">
        <v>21827.08</v>
      </c>
      <c r="U3" t="n">
        <v>0.48</v>
      </c>
      <c r="V3" t="n">
        <v>0.8</v>
      </c>
      <c r="W3" t="n">
        <v>9.300000000000001</v>
      </c>
      <c r="X3" t="n">
        <v>1.42</v>
      </c>
      <c r="Y3" t="n">
        <v>4</v>
      </c>
      <c r="Z3" t="n">
        <v>10</v>
      </c>
      <c r="AA3" t="n">
        <v>311.079992499399</v>
      </c>
      <c r="AB3" t="n">
        <v>425.6333696183648</v>
      </c>
      <c r="AC3" t="n">
        <v>385.0115182021736</v>
      </c>
      <c r="AD3" t="n">
        <v>311079.992499399</v>
      </c>
      <c r="AE3" t="n">
        <v>425633.3696183648</v>
      </c>
      <c r="AF3" t="n">
        <v>1.162688955070353e-06</v>
      </c>
      <c r="AG3" t="n">
        <v>0.2940277777777778</v>
      </c>
      <c r="AH3" t="n">
        <v>385011.5182021736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5.0164</v>
      </c>
      <c r="E4" t="n">
        <v>19.93</v>
      </c>
      <c r="F4" t="n">
        <v>16.38</v>
      </c>
      <c r="G4" t="n">
        <v>21.36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186.4</v>
      </c>
      <c r="Q4" t="n">
        <v>548.46</v>
      </c>
      <c r="R4" t="n">
        <v>71.45999999999999</v>
      </c>
      <c r="S4" t="n">
        <v>42.22</v>
      </c>
      <c r="T4" t="n">
        <v>14143.34</v>
      </c>
      <c r="U4" t="n">
        <v>0.59</v>
      </c>
      <c r="V4" t="n">
        <v>0.83</v>
      </c>
      <c r="W4" t="n">
        <v>9.25</v>
      </c>
      <c r="X4" t="n">
        <v>0.91</v>
      </c>
      <c r="Y4" t="n">
        <v>4</v>
      </c>
      <c r="Z4" t="n">
        <v>10</v>
      </c>
      <c r="AA4" t="n">
        <v>281.5977783752206</v>
      </c>
      <c r="AB4" t="n">
        <v>385.2945035901731</v>
      </c>
      <c r="AC4" t="n">
        <v>348.5225369317583</v>
      </c>
      <c r="AD4" t="n">
        <v>281597.7783752205</v>
      </c>
      <c r="AE4" t="n">
        <v>385294.5035901731</v>
      </c>
      <c r="AF4" t="n">
        <v>1.234995420885281e-06</v>
      </c>
      <c r="AG4" t="n">
        <v>0.2768055555555555</v>
      </c>
      <c r="AH4" t="n">
        <v>348522.5369317583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5.1701</v>
      </c>
      <c r="E5" t="n">
        <v>19.34</v>
      </c>
      <c r="F5" t="n">
        <v>16.13</v>
      </c>
      <c r="G5" t="n">
        <v>28.47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181.09</v>
      </c>
      <c r="Q5" t="n">
        <v>548.14</v>
      </c>
      <c r="R5" t="n">
        <v>64.02</v>
      </c>
      <c r="S5" t="n">
        <v>42.22</v>
      </c>
      <c r="T5" t="n">
        <v>10485.72</v>
      </c>
      <c r="U5" t="n">
        <v>0.66</v>
      </c>
      <c r="V5" t="n">
        <v>0.84</v>
      </c>
      <c r="W5" t="n">
        <v>9.23</v>
      </c>
      <c r="X5" t="n">
        <v>0.67</v>
      </c>
      <c r="Y5" t="n">
        <v>4</v>
      </c>
      <c r="Z5" t="n">
        <v>10</v>
      </c>
      <c r="AA5" t="n">
        <v>266.5474781767499</v>
      </c>
      <c r="AB5" t="n">
        <v>364.7020188862416</v>
      </c>
      <c r="AC5" t="n">
        <v>329.8953700662362</v>
      </c>
      <c r="AD5" t="n">
        <v>266547.4781767499</v>
      </c>
      <c r="AE5" t="n">
        <v>364702.0188862416</v>
      </c>
      <c r="AF5" t="n">
        <v>1.272835066087033e-06</v>
      </c>
      <c r="AG5" t="n">
        <v>0.2686111111111111</v>
      </c>
      <c r="AH5" t="n">
        <v>329895.3700662362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5.2643</v>
      </c>
      <c r="E6" t="n">
        <v>19</v>
      </c>
      <c r="F6" t="n">
        <v>15.99</v>
      </c>
      <c r="G6" t="n">
        <v>35.53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177.21</v>
      </c>
      <c r="Q6" t="n">
        <v>548.09</v>
      </c>
      <c r="R6" t="n">
        <v>58.96</v>
      </c>
      <c r="S6" t="n">
        <v>42.22</v>
      </c>
      <c r="T6" t="n">
        <v>7990.26</v>
      </c>
      <c r="U6" t="n">
        <v>0.72</v>
      </c>
      <c r="V6" t="n">
        <v>0.85</v>
      </c>
      <c r="W6" t="n">
        <v>9.23</v>
      </c>
      <c r="X6" t="n">
        <v>0.52</v>
      </c>
      <c r="Y6" t="n">
        <v>4</v>
      </c>
      <c r="Z6" t="n">
        <v>10</v>
      </c>
      <c r="AA6" t="n">
        <v>257.1703959685973</v>
      </c>
      <c r="AB6" t="n">
        <v>351.8718813212105</v>
      </c>
      <c r="AC6" t="n">
        <v>318.2897228233064</v>
      </c>
      <c r="AD6" t="n">
        <v>257170.3959685973</v>
      </c>
      <c r="AE6" t="n">
        <v>351871.8813212105</v>
      </c>
      <c r="AF6" t="n">
        <v>1.296026312528185e-06</v>
      </c>
      <c r="AG6" t="n">
        <v>0.2638888888888889</v>
      </c>
      <c r="AH6" t="n">
        <v>318289.7228233063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5.3374</v>
      </c>
      <c r="E7" t="n">
        <v>18.74</v>
      </c>
      <c r="F7" t="n">
        <v>15.87</v>
      </c>
      <c r="G7" t="n">
        <v>43.29</v>
      </c>
      <c r="H7" t="n">
        <v>0.71</v>
      </c>
      <c r="I7" t="n">
        <v>22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173.37</v>
      </c>
      <c r="Q7" t="n">
        <v>547.91</v>
      </c>
      <c r="R7" t="n">
        <v>55.98</v>
      </c>
      <c r="S7" t="n">
        <v>42.22</v>
      </c>
      <c r="T7" t="n">
        <v>6523.49</v>
      </c>
      <c r="U7" t="n">
        <v>0.75</v>
      </c>
      <c r="V7" t="n">
        <v>0.85</v>
      </c>
      <c r="W7" t="n">
        <v>9.210000000000001</v>
      </c>
      <c r="X7" t="n">
        <v>0.41</v>
      </c>
      <c r="Y7" t="n">
        <v>4</v>
      </c>
      <c r="Z7" t="n">
        <v>10</v>
      </c>
      <c r="AA7" t="n">
        <v>249.2261665455351</v>
      </c>
      <c r="AB7" t="n">
        <v>341.0022361499152</v>
      </c>
      <c r="AC7" t="n">
        <v>308.4574613315133</v>
      </c>
      <c r="AD7" t="n">
        <v>249226.1665455351</v>
      </c>
      <c r="AE7" t="n">
        <v>341002.2361499153</v>
      </c>
      <c r="AF7" t="n">
        <v>1.314022916719779e-06</v>
      </c>
      <c r="AG7" t="n">
        <v>0.2602777777777778</v>
      </c>
      <c r="AH7" t="n">
        <v>308457.4613315133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5.3759</v>
      </c>
      <c r="E8" t="n">
        <v>18.6</v>
      </c>
      <c r="F8" t="n">
        <v>15.82</v>
      </c>
      <c r="G8" t="n">
        <v>49.97</v>
      </c>
      <c r="H8" t="n">
        <v>0.83</v>
      </c>
      <c r="I8" t="n">
        <v>19</v>
      </c>
      <c r="J8" t="n">
        <v>150.07</v>
      </c>
      <c r="K8" t="n">
        <v>47.83</v>
      </c>
      <c r="L8" t="n">
        <v>7</v>
      </c>
      <c r="M8" t="n">
        <v>17</v>
      </c>
      <c r="N8" t="n">
        <v>25.24</v>
      </c>
      <c r="O8" t="n">
        <v>18742.03</v>
      </c>
      <c r="P8" t="n">
        <v>170.24</v>
      </c>
      <c r="Q8" t="n">
        <v>547.86</v>
      </c>
      <c r="R8" t="n">
        <v>54.48</v>
      </c>
      <c r="S8" t="n">
        <v>42.22</v>
      </c>
      <c r="T8" t="n">
        <v>5792.54</v>
      </c>
      <c r="U8" t="n">
        <v>0.77</v>
      </c>
      <c r="V8" t="n">
        <v>0.86</v>
      </c>
      <c r="W8" t="n">
        <v>9.210000000000001</v>
      </c>
      <c r="X8" t="n">
        <v>0.36</v>
      </c>
      <c r="Y8" t="n">
        <v>4</v>
      </c>
      <c r="Z8" t="n">
        <v>10</v>
      </c>
      <c r="AA8" t="n">
        <v>244.0653544754948</v>
      </c>
      <c r="AB8" t="n">
        <v>333.9409853967299</v>
      </c>
      <c r="AC8" t="n">
        <v>302.070126439682</v>
      </c>
      <c r="AD8" t="n">
        <v>244065.3544754948</v>
      </c>
      <c r="AE8" t="n">
        <v>333940.9853967299</v>
      </c>
      <c r="AF8" t="n">
        <v>1.323501292388403e-06</v>
      </c>
      <c r="AG8" t="n">
        <v>0.2583333333333334</v>
      </c>
      <c r="AH8" t="n">
        <v>302070.126439682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5.4221</v>
      </c>
      <c r="E9" t="n">
        <v>18.44</v>
      </c>
      <c r="F9" t="n">
        <v>15.75</v>
      </c>
      <c r="G9" t="n">
        <v>59.07</v>
      </c>
      <c r="H9" t="n">
        <v>0.9399999999999999</v>
      </c>
      <c r="I9" t="n">
        <v>16</v>
      </c>
      <c r="J9" t="n">
        <v>151.46</v>
      </c>
      <c r="K9" t="n">
        <v>47.83</v>
      </c>
      <c r="L9" t="n">
        <v>8</v>
      </c>
      <c r="M9" t="n">
        <v>14</v>
      </c>
      <c r="N9" t="n">
        <v>25.63</v>
      </c>
      <c r="O9" t="n">
        <v>18913.66</v>
      </c>
      <c r="P9" t="n">
        <v>166.84</v>
      </c>
      <c r="Q9" t="n">
        <v>547.86</v>
      </c>
      <c r="R9" t="n">
        <v>52.34</v>
      </c>
      <c r="S9" t="n">
        <v>42.22</v>
      </c>
      <c r="T9" t="n">
        <v>4733.98</v>
      </c>
      <c r="U9" t="n">
        <v>0.8100000000000001</v>
      </c>
      <c r="V9" t="n">
        <v>0.86</v>
      </c>
      <c r="W9" t="n">
        <v>9.199999999999999</v>
      </c>
      <c r="X9" t="n">
        <v>0.29</v>
      </c>
      <c r="Y9" t="n">
        <v>4</v>
      </c>
      <c r="Z9" t="n">
        <v>10</v>
      </c>
      <c r="AA9" t="n">
        <v>238.2832533135486</v>
      </c>
      <c r="AB9" t="n">
        <v>326.0296594986591</v>
      </c>
      <c r="AC9" t="n">
        <v>294.9138463817049</v>
      </c>
      <c r="AD9" t="n">
        <v>238283.2533135485</v>
      </c>
      <c r="AE9" t="n">
        <v>326029.6594986591</v>
      </c>
      <c r="AF9" t="n">
        <v>1.334875343190751e-06</v>
      </c>
      <c r="AG9" t="n">
        <v>0.2561111111111111</v>
      </c>
      <c r="AH9" t="n">
        <v>294913.8463817049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5.4509</v>
      </c>
      <c r="E10" t="n">
        <v>18.35</v>
      </c>
      <c r="F10" t="n">
        <v>15.71</v>
      </c>
      <c r="G10" t="n">
        <v>67.34</v>
      </c>
      <c r="H10" t="n">
        <v>1.04</v>
      </c>
      <c r="I10" t="n">
        <v>14</v>
      </c>
      <c r="J10" t="n">
        <v>152.85</v>
      </c>
      <c r="K10" t="n">
        <v>47.83</v>
      </c>
      <c r="L10" t="n">
        <v>9</v>
      </c>
      <c r="M10" t="n">
        <v>12</v>
      </c>
      <c r="N10" t="n">
        <v>26.03</v>
      </c>
      <c r="O10" t="n">
        <v>19085.83</v>
      </c>
      <c r="P10" t="n">
        <v>163.34</v>
      </c>
      <c r="Q10" t="n">
        <v>547.86</v>
      </c>
      <c r="R10" t="n">
        <v>51.02</v>
      </c>
      <c r="S10" t="n">
        <v>42.22</v>
      </c>
      <c r="T10" t="n">
        <v>4086.96</v>
      </c>
      <c r="U10" t="n">
        <v>0.83</v>
      </c>
      <c r="V10" t="n">
        <v>0.86</v>
      </c>
      <c r="W10" t="n">
        <v>9.199999999999999</v>
      </c>
      <c r="X10" t="n">
        <v>0.25</v>
      </c>
      <c r="Y10" t="n">
        <v>4</v>
      </c>
      <c r="Z10" t="n">
        <v>10</v>
      </c>
      <c r="AA10" t="n">
        <v>233.3662427763541</v>
      </c>
      <c r="AB10" t="n">
        <v>319.3019887584777</v>
      </c>
      <c r="AC10" t="n">
        <v>288.8282550946192</v>
      </c>
      <c r="AD10" t="n">
        <v>233366.2427763541</v>
      </c>
      <c r="AE10" t="n">
        <v>319301.9887584777</v>
      </c>
      <c r="AF10" t="n">
        <v>1.341965660574033e-06</v>
      </c>
      <c r="AG10" t="n">
        <v>0.2548611111111111</v>
      </c>
      <c r="AH10" t="n">
        <v>288828.2550946192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5.465</v>
      </c>
      <c r="E11" t="n">
        <v>18.3</v>
      </c>
      <c r="F11" t="n">
        <v>15.69</v>
      </c>
      <c r="G11" t="n">
        <v>72.44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11</v>
      </c>
      <c r="N11" t="n">
        <v>26.43</v>
      </c>
      <c r="O11" t="n">
        <v>19258.55</v>
      </c>
      <c r="P11" t="n">
        <v>161.08</v>
      </c>
      <c r="Q11" t="n">
        <v>547.75</v>
      </c>
      <c r="R11" t="n">
        <v>50.45</v>
      </c>
      <c r="S11" t="n">
        <v>42.22</v>
      </c>
      <c r="T11" t="n">
        <v>3807.16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230.4316235832223</v>
      </c>
      <c r="AB11" t="n">
        <v>315.2867133121753</v>
      </c>
      <c r="AC11" t="n">
        <v>285.196191901436</v>
      </c>
      <c r="AD11" t="n">
        <v>230431.6235832223</v>
      </c>
      <c r="AE11" t="n">
        <v>315286.7133121753</v>
      </c>
      <c r="AF11" t="n">
        <v>1.345436961792931e-06</v>
      </c>
      <c r="AG11" t="n">
        <v>0.2541666666666667</v>
      </c>
      <c r="AH11" t="n">
        <v>285196.191901436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5.4732</v>
      </c>
      <c r="E12" t="n">
        <v>18.27</v>
      </c>
      <c r="F12" t="n">
        <v>15.7</v>
      </c>
      <c r="G12" t="n">
        <v>78.48</v>
      </c>
      <c r="H12" t="n">
        <v>1.25</v>
      </c>
      <c r="I12" t="n">
        <v>12</v>
      </c>
      <c r="J12" t="n">
        <v>155.66</v>
      </c>
      <c r="K12" t="n">
        <v>47.83</v>
      </c>
      <c r="L12" t="n">
        <v>11</v>
      </c>
      <c r="M12" t="n">
        <v>10</v>
      </c>
      <c r="N12" t="n">
        <v>26.83</v>
      </c>
      <c r="O12" t="n">
        <v>19431.82</v>
      </c>
      <c r="P12" t="n">
        <v>157.84</v>
      </c>
      <c r="Q12" t="n">
        <v>547.77</v>
      </c>
      <c r="R12" t="n">
        <v>50.48</v>
      </c>
      <c r="S12" t="n">
        <v>42.22</v>
      </c>
      <c r="T12" t="n">
        <v>3825.12</v>
      </c>
      <c r="U12" t="n">
        <v>0.84</v>
      </c>
      <c r="V12" t="n">
        <v>0.86</v>
      </c>
      <c r="W12" t="n">
        <v>9.199999999999999</v>
      </c>
      <c r="X12" t="n">
        <v>0.24</v>
      </c>
      <c r="Y12" t="n">
        <v>4</v>
      </c>
      <c r="Z12" t="n">
        <v>10</v>
      </c>
      <c r="AA12" t="n">
        <v>226.9102212702487</v>
      </c>
      <c r="AB12" t="n">
        <v>310.4685753142614</v>
      </c>
      <c r="AC12" t="n">
        <v>280.8378902317424</v>
      </c>
      <c r="AD12" t="n">
        <v>226910.2212702486</v>
      </c>
      <c r="AE12" t="n">
        <v>310468.5753142614</v>
      </c>
      <c r="AF12" t="n">
        <v>1.34745573271456e-06</v>
      </c>
      <c r="AG12" t="n">
        <v>0.25375</v>
      </c>
      <c r="AH12" t="n">
        <v>280837.8902317424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5.496</v>
      </c>
      <c r="E13" t="n">
        <v>18.2</v>
      </c>
      <c r="F13" t="n">
        <v>15.65</v>
      </c>
      <c r="G13" t="n">
        <v>85.36</v>
      </c>
      <c r="H13" t="n">
        <v>1.35</v>
      </c>
      <c r="I13" t="n">
        <v>11</v>
      </c>
      <c r="J13" t="n">
        <v>157.07</v>
      </c>
      <c r="K13" t="n">
        <v>47.83</v>
      </c>
      <c r="L13" t="n">
        <v>12</v>
      </c>
      <c r="M13" t="n">
        <v>9</v>
      </c>
      <c r="N13" t="n">
        <v>27.24</v>
      </c>
      <c r="O13" t="n">
        <v>19605.66</v>
      </c>
      <c r="P13" t="n">
        <v>153.99</v>
      </c>
      <c r="Q13" t="n">
        <v>547.67</v>
      </c>
      <c r="R13" t="n">
        <v>49.15</v>
      </c>
      <c r="S13" t="n">
        <v>42.22</v>
      </c>
      <c r="T13" t="n">
        <v>3166.21</v>
      </c>
      <c r="U13" t="n">
        <v>0.86</v>
      </c>
      <c r="V13" t="n">
        <v>0.87</v>
      </c>
      <c r="W13" t="n">
        <v>9.19</v>
      </c>
      <c r="X13" t="n">
        <v>0.19</v>
      </c>
      <c r="Y13" t="n">
        <v>4</v>
      </c>
      <c r="Z13" t="n">
        <v>10</v>
      </c>
      <c r="AA13" t="n">
        <v>221.9496343007565</v>
      </c>
      <c r="AB13" t="n">
        <v>303.6812813769539</v>
      </c>
      <c r="AC13" t="n">
        <v>274.6983661017826</v>
      </c>
      <c r="AD13" t="n">
        <v>221949.6343007565</v>
      </c>
      <c r="AE13" t="n">
        <v>303681.2813769539</v>
      </c>
      <c r="AF13" t="n">
        <v>1.353068900642992e-06</v>
      </c>
      <c r="AG13" t="n">
        <v>0.2527777777777778</v>
      </c>
      <c r="AH13" t="n">
        <v>274698.3661017826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5.51</v>
      </c>
      <c r="E14" t="n">
        <v>18.15</v>
      </c>
      <c r="F14" t="n">
        <v>15.63</v>
      </c>
      <c r="G14" t="n">
        <v>93.79000000000001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8</v>
      </c>
      <c r="N14" t="n">
        <v>27.65</v>
      </c>
      <c r="O14" t="n">
        <v>19780.06</v>
      </c>
      <c r="P14" t="n">
        <v>151.66</v>
      </c>
      <c r="Q14" t="n">
        <v>547.71</v>
      </c>
      <c r="R14" t="n">
        <v>48.44</v>
      </c>
      <c r="S14" t="n">
        <v>42.22</v>
      </c>
      <c r="T14" t="n">
        <v>2817.32</v>
      </c>
      <c r="U14" t="n">
        <v>0.87</v>
      </c>
      <c r="V14" t="n">
        <v>0.87</v>
      </c>
      <c r="W14" t="n">
        <v>9.199999999999999</v>
      </c>
      <c r="X14" t="n">
        <v>0.17</v>
      </c>
      <c r="Y14" t="n">
        <v>4</v>
      </c>
      <c r="Z14" t="n">
        <v>10</v>
      </c>
      <c r="AA14" t="n">
        <v>219.0030096965303</v>
      </c>
      <c r="AB14" t="n">
        <v>299.6495795975508</v>
      </c>
      <c r="AC14" t="n">
        <v>271.0514442816753</v>
      </c>
      <c r="AD14" t="n">
        <v>219003.0096965303</v>
      </c>
      <c r="AE14" t="n">
        <v>299649.5795975509</v>
      </c>
      <c r="AF14" t="n">
        <v>1.356515582704309e-06</v>
      </c>
      <c r="AG14" t="n">
        <v>0.2520833333333333</v>
      </c>
      <c r="AH14" t="n">
        <v>271051.4442816753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15.63</v>
      </c>
      <c r="G15" t="n">
        <v>104.17</v>
      </c>
      <c r="H15" t="n">
        <v>1.55</v>
      </c>
      <c r="I15" t="n">
        <v>9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149.9</v>
      </c>
      <c r="Q15" t="n">
        <v>547.84</v>
      </c>
      <c r="R15" t="n">
        <v>48.09</v>
      </c>
      <c r="S15" t="n">
        <v>42.22</v>
      </c>
      <c r="T15" t="n">
        <v>2644.43</v>
      </c>
      <c r="U15" t="n">
        <v>0.88</v>
      </c>
      <c r="V15" t="n">
        <v>0.87</v>
      </c>
      <c r="W15" t="n">
        <v>9.199999999999999</v>
      </c>
      <c r="X15" t="n">
        <v>0.17</v>
      </c>
      <c r="Y15" t="n">
        <v>4</v>
      </c>
      <c r="Z15" t="n">
        <v>10</v>
      </c>
      <c r="AA15" t="n">
        <v>216.8543662809965</v>
      </c>
      <c r="AB15" t="n">
        <v>296.7097108849613</v>
      </c>
      <c r="AC15" t="n">
        <v>268.3921525128829</v>
      </c>
      <c r="AD15" t="n">
        <v>216854.3662809965</v>
      </c>
      <c r="AE15" t="n">
        <v>296709.7108849614</v>
      </c>
      <c r="AF15" t="n">
        <v>1.359100594250298e-06</v>
      </c>
      <c r="AG15" t="n">
        <v>0.2515277777777778</v>
      </c>
      <c r="AH15" t="n">
        <v>268392.1525128829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3.5293</v>
      </c>
      <c r="E2" t="n">
        <v>28.33</v>
      </c>
      <c r="F2" t="n">
        <v>19.3</v>
      </c>
      <c r="G2" t="n">
        <v>6.23</v>
      </c>
      <c r="H2" t="n">
        <v>0.1</v>
      </c>
      <c r="I2" t="n">
        <v>186</v>
      </c>
      <c r="J2" t="n">
        <v>176.73</v>
      </c>
      <c r="K2" t="n">
        <v>52.44</v>
      </c>
      <c r="L2" t="n">
        <v>1</v>
      </c>
      <c r="M2" t="n">
        <v>184</v>
      </c>
      <c r="N2" t="n">
        <v>33.29</v>
      </c>
      <c r="O2" t="n">
        <v>22031.19</v>
      </c>
      <c r="P2" t="n">
        <v>258.94</v>
      </c>
      <c r="Q2" t="n">
        <v>550.24</v>
      </c>
      <c r="R2" t="n">
        <v>160.72</v>
      </c>
      <c r="S2" t="n">
        <v>42.22</v>
      </c>
      <c r="T2" t="n">
        <v>58073.05</v>
      </c>
      <c r="U2" t="n">
        <v>0.26</v>
      </c>
      <c r="V2" t="n">
        <v>0.7</v>
      </c>
      <c r="W2" t="n">
        <v>9.51</v>
      </c>
      <c r="X2" t="n">
        <v>3.8</v>
      </c>
      <c r="Y2" t="n">
        <v>4</v>
      </c>
      <c r="Z2" t="n">
        <v>10</v>
      </c>
      <c r="AA2" t="n">
        <v>544.6694855900473</v>
      </c>
      <c r="AB2" t="n">
        <v>745.2408193061177</v>
      </c>
      <c r="AC2" t="n">
        <v>674.1160814636</v>
      </c>
      <c r="AD2" t="n">
        <v>544669.4855900473</v>
      </c>
      <c r="AE2" t="n">
        <v>745240.8193061177</v>
      </c>
      <c r="AF2" t="n">
        <v>8.37284202850044e-07</v>
      </c>
      <c r="AG2" t="n">
        <v>0.3934722222222222</v>
      </c>
      <c r="AH2" t="n">
        <v>674116.0814636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4.4412</v>
      </c>
      <c r="E3" t="n">
        <v>22.52</v>
      </c>
      <c r="F3" t="n">
        <v>17.14</v>
      </c>
      <c r="G3" t="n">
        <v>12.39</v>
      </c>
      <c r="H3" t="n">
        <v>0.2</v>
      </c>
      <c r="I3" t="n">
        <v>83</v>
      </c>
      <c r="J3" t="n">
        <v>178.21</v>
      </c>
      <c r="K3" t="n">
        <v>52.44</v>
      </c>
      <c r="L3" t="n">
        <v>2</v>
      </c>
      <c r="M3" t="n">
        <v>81</v>
      </c>
      <c r="N3" t="n">
        <v>33.77</v>
      </c>
      <c r="O3" t="n">
        <v>22213.89</v>
      </c>
      <c r="P3" t="n">
        <v>228.76</v>
      </c>
      <c r="Q3" t="n">
        <v>549.16</v>
      </c>
      <c r="R3" t="n">
        <v>94.7</v>
      </c>
      <c r="S3" t="n">
        <v>42.22</v>
      </c>
      <c r="T3" t="n">
        <v>25578.16</v>
      </c>
      <c r="U3" t="n">
        <v>0.45</v>
      </c>
      <c r="V3" t="n">
        <v>0.79</v>
      </c>
      <c r="W3" t="n">
        <v>9.32</v>
      </c>
      <c r="X3" t="n">
        <v>1.67</v>
      </c>
      <c r="Y3" t="n">
        <v>4</v>
      </c>
      <c r="Z3" t="n">
        <v>10</v>
      </c>
      <c r="AA3" t="n">
        <v>383.5192443800386</v>
      </c>
      <c r="AB3" t="n">
        <v>524.747949835701</v>
      </c>
      <c r="AC3" t="n">
        <v>474.6667419917542</v>
      </c>
      <c r="AD3" t="n">
        <v>383519.2443800386</v>
      </c>
      <c r="AE3" t="n">
        <v>524747.949835701</v>
      </c>
      <c r="AF3" t="n">
        <v>1.053621568497327e-06</v>
      </c>
      <c r="AG3" t="n">
        <v>0.3127777777777778</v>
      </c>
      <c r="AH3" t="n">
        <v>474666.7419917542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4.7928</v>
      </c>
      <c r="E4" t="n">
        <v>20.86</v>
      </c>
      <c r="F4" t="n">
        <v>16.52</v>
      </c>
      <c r="G4" t="n">
        <v>18.36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218.77</v>
      </c>
      <c r="Q4" t="n">
        <v>548.59</v>
      </c>
      <c r="R4" t="n">
        <v>76.14</v>
      </c>
      <c r="S4" t="n">
        <v>42.22</v>
      </c>
      <c r="T4" t="n">
        <v>16446.8</v>
      </c>
      <c r="U4" t="n">
        <v>0.55</v>
      </c>
      <c r="V4" t="n">
        <v>0.82</v>
      </c>
      <c r="W4" t="n">
        <v>9.26</v>
      </c>
      <c r="X4" t="n">
        <v>1.05</v>
      </c>
      <c r="Y4" t="n">
        <v>4</v>
      </c>
      <c r="Z4" t="n">
        <v>10</v>
      </c>
      <c r="AA4" t="n">
        <v>340.79071041419</v>
      </c>
      <c r="AB4" t="n">
        <v>466.2848846137487</v>
      </c>
      <c r="AC4" t="n">
        <v>421.7833096611575</v>
      </c>
      <c r="AD4" t="n">
        <v>340790.71041419</v>
      </c>
      <c r="AE4" t="n">
        <v>466284.8846137487</v>
      </c>
      <c r="AF4" t="n">
        <v>1.137034462193548e-06</v>
      </c>
      <c r="AG4" t="n">
        <v>0.2897222222222222</v>
      </c>
      <c r="AH4" t="n">
        <v>421783.3096611575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4.9741</v>
      </c>
      <c r="E5" t="n">
        <v>20.1</v>
      </c>
      <c r="F5" t="n">
        <v>16.26</v>
      </c>
      <c r="G5" t="n">
        <v>24.39</v>
      </c>
      <c r="H5" t="n">
        <v>0.39</v>
      </c>
      <c r="I5" t="n">
        <v>40</v>
      </c>
      <c r="J5" t="n">
        <v>181.19</v>
      </c>
      <c r="K5" t="n">
        <v>52.44</v>
      </c>
      <c r="L5" t="n">
        <v>4</v>
      </c>
      <c r="M5" t="n">
        <v>38</v>
      </c>
      <c r="N5" t="n">
        <v>34.75</v>
      </c>
      <c r="O5" t="n">
        <v>22581.25</v>
      </c>
      <c r="P5" t="n">
        <v>213.51</v>
      </c>
      <c r="Q5" t="n">
        <v>548.29</v>
      </c>
      <c r="R5" t="n">
        <v>67.76000000000001</v>
      </c>
      <c r="S5" t="n">
        <v>42.22</v>
      </c>
      <c r="T5" t="n">
        <v>12322.84</v>
      </c>
      <c r="U5" t="n">
        <v>0.62</v>
      </c>
      <c r="V5" t="n">
        <v>0.83</v>
      </c>
      <c r="W5" t="n">
        <v>9.25</v>
      </c>
      <c r="X5" t="n">
        <v>0.8</v>
      </c>
      <c r="Y5" t="n">
        <v>4</v>
      </c>
      <c r="Z5" t="n">
        <v>10</v>
      </c>
      <c r="AA5" t="n">
        <v>321.3124116528364</v>
      </c>
      <c r="AB5" t="n">
        <v>439.6338169265712</v>
      </c>
      <c r="AC5" t="n">
        <v>397.6757824690359</v>
      </c>
      <c r="AD5" t="n">
        <v>321312.4116528364</v>
      </c>
      <c r="AE5" t="n">
        <v>439633.8169265712</v>
      </c>
      <c r="AF5" t="n">
        <v>1.180045718243392e-06</v>
      </c>
      <c r="AG5" t="n">
        <v>0.2791666666666667</v>
      </c>
      <c r="AH5" t="n">
        <v>397675.7824690359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5.1099</v>
      </c>
      <c r="E6" t="n">
        <v>19.57</v>
      </c>
      <c r="F6" t="n">
        <v>16.05</v>
      </c>
      <c r="G6" t="n">
        <v>31.06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208.95</v>
      </c>
      <c r="Q6" t="n">
        <v>547.9299999999999</v>
      </c>
      <c r="R6" t="n">
        <v>61.35</v>
      </c>
      <c r="S6" t="n">
        <v>42.22</v>
      </c>
      <c r="T6" t="n">
        <v>9165.059999999999</v>
      </c>
      <c r="U6" t="n">
        <v>0.6899999999999999</v>
      </c>
      <c r="V6" t="n">
        <v>0.84</v>
      </c>
      <c r="W6" t="n">
        <v>9.23</v>
      </c>
      <c r="X6" t="n">
        <v>0.58</v>
      </c>
      <c r="Y6" t="n">
        <v>4</v>
      </c>
      <c r="Z6" t="n">
        <v>10</v>
      </c>
      <c r="AA6" t="n">
        <v>306.8899427083521</v>
      </c>
      <c r="AB6" t="n">
        <v>419.900358642304</v>
      </c>
      <c r="AC6" t="n">
        <v>379.8256577473364</v>
      </c>
      <c r="AD6" t="n">
        <v>306889.9427083521</v>
      </c>
      <c r="AE6" t="n">
        <v>419900.358642304</v>
      </c>
      <c r="AF6" t="n">
        <v>1.212262643624356e-06</v>
      </c>
      <c r="AG6" t="n">
        <v>0.2718055555555556</v>
      </c>
      <c r="AH6" t="n">
        <v>379825.6577473364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5.1776</v>
      </c>
      <c r="E7" t="n">
        <v>19.31</v>
      </c>
      <c r="F7" t="n">
        <v>15.97</v>
      </c>
      <c r="G7" t="n">
        <v>36.85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206.09</v>
      </c>
      <c r="Q7" t="n">
        <v>548.15</v>
      </c>
      <c r="R7" t="n">
        <v>58.8</v>
      </c>
      <c r="S7" t="n">
        <v>42.22</v>
      </c>
      <c r="T7" t="n">
        <v>7915.02</v>
      </c>
      <c r="U7" t="n">
        <v>0.72</v>
      </c>
      <c r="V7" t="n">
        <v>0.85</v>
      </c>
      <c r="W7" t="n">
        <v>9.220000000000001</v>
      </c>
      <c r="X7" t="n">
        <v>0.51</v>
      </c>
      <c r="Y7" t="n">
        <v>4</v>
      </c>
      <c r="Z7" t="n">
        <v>10</v>
      </c>
      <c r="AA7" t="n">
        <v>299.4898131791576</v>
      </c>
      <c r="AB7" t="n">
        <v>409.7751749497864</v>
      </c>
      <c r="AC7" t="n">
        <v>370.6668073756481</v>
      </c>
      <c r="AD7" t="n">
        <v>299489.8131791576</v>
      </c>
      <c r="AE7" t="n">
        <v>409775.1749497864</v>
      </c>
      <c r="AF7" t="n">
        <v>1.228323658707502e-06</v>
      </c>
      <c r="AG7" t="n">
        <v>0.2681944444444444</v>
      </c>
      <c r="AH7" t="n">
        <v>370666.8073756482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5.2386</v>
      </c>
      <c r="E8" t="n">
        <v>19.09</v>
      </c>
      <c r="F8" t="n">
        <v>15.89</v>
      </c>
      <c r="G8" t="n">
        <v>43.33</v>
      </c>
      <c r="H8" t="n">
        <v>0.67</v>
      </c>
      <c r="I8" t="n">
        <v>22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203.25</v>
      </c>
      <c r="Q8" t="n">
        <v>547.89</v>
      </c>
      <c r="R8" t="n">
        <v>56.29</v>
      </c>
      <c r="S8" t="n">
        <v>42.22</v>
      </c>
      <c r="T8" t="n">
        <v>6681.65</v>
      </c>
      <c r="U8" t="n">
        <v>0.75</v>
      </c>
      <c r="V8" t="n">
        <v>0.85</v>
      </c>
      <c r="W8" t="n">
        <v>9.220000000000001</v>
      </c>
      <c r="X8" t="n">
        <v>0.42</v>
      </c>
      <c r="Y8" t="n">
        <v>4</v>
      </c>
      <c r="Z8" t="n">
        <v>10</v>
      </c>
      <c r="AA8" t="n">
        <v>292.6736260070549</v>
      </c>
      <c r="AB8" t="n">
        <v>400.4489669519606</v>
      </c>
      <c r="AC8" t="n">
        <v>362.2306795797197</v>
      </c>
      <c r="AD8" t="n">
        <v>292673.6260070549</v>
      </c>
      <c r="AE8" t="n">
        <v>400448.9669519606</v>
      </c>
      <c r="AF8" t="n">
        <v>1.242795178944901e-06</v>
      </c>
      <c r="AG8" t="n">
        <v>0.2651388888888889</v>
      </c>
      <c r="AH8" t="n">
        <v>362230.6795797197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5.2889</v>
      </c>
      <c r="E9" t="n">
        <v>18.91</v>
      </c>
      <c r="F9" t="n">
        <v>15.81</v>
      </c>
      <c r="G9" t="n">
        <v>49.93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17</v>
      </c>
      <c r="N9" t="n">
        <v>36.78</v>
      </c>
      <c r="O9" t="n">
        <v>23324.24</v>
      </c>
      <c r="P9" t="n">
        <v>200.52</v>
      </c>
      <c r="Q9" t="n">
        <v>547.83</v>
      </c>
      <c r="R9" t="n">
        <v>54.09</v>
      </c>
      <c r="S9" t="n">
        <v>42.22</v>
      </c>
      <c r="T9" t="n">
        <v>5593.42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286.7027181316539</v>
      </c>
      <c r="AB9" t="n">
        <v>392.2793073789723</v>
      </c>
      <c r="AC9" t="n">
        <v>354.8407208501882</v>
      </c>
      <c r="AD9" t="n">
        <v>286702.7181316538</v>
      </c>
      <c r="AE9" t="n">
        <v>392279.3073789723</v>
      </c>
      <c r="AF9" t="n">
        <v>1.254728252189839e-06</v>
      </c>
      <c r="AG9" t="n">
        <v>0.2626388888888889</v>
      </c>
      <c r="AH9" t="n">
        <v>354840.7208501882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5.3184</v>
      </c>
      <c r="E10" t="n">
        <v>18.8</v>
      </c>
      <c r="F10" t="n">
        <v>15.78</v>
      </c>
      <c r="G10" t="n">
        <v>55.69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15</v>
      </c>
      <c r="N10" t="n">
        <v>37.3</v>
      </c>
      <c r="O10" t="n">
        <v>23511.69</v>
      </c>
      <c r="P10" t="n">
        <v>198.21</v>
      </c>
      <c r="Q10" t="n">
        <v>547.8200000000001</v>
      </c>
      <c r="R10" t="n">
        <v>52.94</v>
      </c>
      <c r="S10" t="n">
        <v>42.22</v>
      </c>
      <c r="T10" t="n">
        <v>5031.91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282.6106507922486</v>
      </c>
      <c r="AB10" t="n">
        <v>386.6803603159282</v>
      </c>
      <c r="AC10" t="n">
        <v>349.7761294366694</v>
      </c>
      <c r="AD10" t="n">
        <v>282610.6507922486</v>
      </c>
      <c r="AE10" t="n">
        <v>386680.3603159282</v>
      </c>
      <c r="AF10" t="n">
        <v>1.261726774271859e-06</v>
      </c>
      <c r="AG10" t="n">
        <v>0.2611111111111111</v>
      </c>
      <c r="AH10" t="n">
        <v>349776.1294366694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5.3451</v>
      </c>
      <c r="E11" t="n">
        <v>18.71</v>
      </c>
      <c r="F11" t="n">
        <v>15.76</v>
      </c>
      <c r="G11" t="n">
        <v>63.02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195.58</v>
      </c>
      <c r="Q11" t="n">
        <v>547.8</v>
      </c>
      <c r="R11" t="n">
        <v>52.31</v>
      </c>
      <c r="S11" t="n">
        <v>42.22</v>
      </c>
      <c r="T11" t="n">
        <v>4725.18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278.4321517106522</v>
      </c>
      <c r="AB11" t="n">
        <v>380.9631535301187</v>
      </c>
      <c r="AC11" t="n">
        <v>344.6045648423475</v>
      </c>
      <c r="AD11" t="n">
        <v>278432.1517106522</v>
      </c>
      <c r="AE11" t="n">
        <v>380963.1535301187</v>
      </c>
      <c r="AF11" t="n">
        <v>1.26806102985118e-06</v>
      </c>
      <c r="AG11" t="n">
        <v>0.2598611111111111</v>
      </c>
      <c r="AH11" t="n">
        <v>344604.5648423475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5.369</v>
      </c>
      <c r="E12" t="n">
        <v>18.63</v>
      </c>
      <c r="F12" t="n">
        <v>15.71</v>
      </c>
      <c r="G12" t="n">
        <v>67.31999999999999</v>
      </c>
      <c r="H12" t="n">
        <v>1.02</v>
      </c>
      <c r="I12" t="n">
        <v>14</v>
      </c>
      <c r="J12" t="n">
        <v>191.79</v>
      </c>
      <c r="K12" t="n">
        <v>52.44</v>
      </c>
      <c r="L12" t="n">
        <v>11</v>
      </c>
      <c r="M12" t="n">
        <v>12</v>
      </c>
      <c r="N12" t="n">
        <v>38.35</v>
      </c>
      <c r="O12" t="n">
        <v>23888.73</v>
      </c>
      <c r="P12" t="n">
        <v>193.78</v>
      </c>
      <c r="Q12" t="n">
        <v>547.73</v>
      </c>
      <c r="R12" t="n">
        <v>50.69</v>
      </c>
      <c r="S12" t="n">
        <v>42.22</v>
      </c>
      <c r="T12" t="n">
        <v>3921.51</v>
      </c>
      <c r="U12" t="n">
        <v>0.83</v>
      </c>
      <c r="V12" t="n">
        <v>0.86</v>
      </c>
      <c r="W12" t="n">
        <v>9.199999999999999</v>
      </c>
      <c r="X12" t="n">
        <v>0.25</v>
      </c>
      <c r="Y12" t="n">
        <v>4</v>
      </c>
      <c r="Z12" t="n">
        <v>10</v>
      </c>
      <c r="AA12" t="n">
        <v>275.133078847799</v>
      </c>
      <c r="AB12" t="n">
        <v>376.4492164943403</v>
      </c>
      <c r="AC12" t="n">
        <v>340.5214316219135</v>
      </c>
      <c r="AD12" t="n">
        <v>275133.078847799</v>
      </c>
      <c r="AE12" t="n">
        <v>376449.2164943403</v>
      </c>
      <c r="AF12" t="n">
        <v>1.2737310189278e-06</v>
      </c>
      <c r="AG12" t="n">
        <v>0.25875</v>
      </c>
      <c r="AH12" t="n">
        <v>340521.4316219134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5.3834</v>
      </c>
      <c r="E13" t="n">
        <v>18.58</v>
      </c>
      <c r="F13" t="n">
        <v>15.69</v>
      </c>
      <c r="G13" t="n">
        <v>72.43000000000001</v>
      </c>
      <c r="H13" t="n">
        <v>1.1</v>
      </c>
      <c r="I13" t="n">
        <v>13</v>
      </c>
      <c r="J13" t="n">
        <v>193.33</v>
      </c>
      <c r="K13" t="n">
        <v>52.44</v>
      </c>
      <c r="L13" t="n">
        <v>12</v>
      </c>
      <c r="M13" t="n">
        <v>11</v>
      </c>
      <c r="N13" t="n">
        <v>38.89</v>
      </c>
      <c r="O13" t="n">
        <v>24078.33</v>
      </c>
      <c r="P13" t="n">
        <v>191.67</v>
      </c>
      <c r="Q13" t="n">
        <v>547.73</v>
      </c>
      <c r="R13" t="n">
        <v>50.55</v>
      </c>
      <c r="S13" t="n">
        <v>42.22</v>
      </c>
      <c r="T13" t="n">
        <v>3853.66</v>
      </c>
      <c r="U13" t="n">
        <v>0.84</v>
      </c>
      <c r="V13" t="n">
        <v>0.86</v>
      </c>
      <c r="W13" t="n">
        <v>9.19</v>
      </c>
      <c r="X13" t="n">
        <v>0.23</v>
      </c>
      <c r="Y13" t="n">
        <v>4</v>
      </c>
      <c r="Z13" t="n">
        <v>10</v>
      </c>
      <c r="AA13" t="n">
        <v>272.171756649064</v>
      </c>
      <c r="AB13" t="n">
        <v>372.3974048177161</v>
      </c>
      <c r="AC13" t="n">
        <v>336.8563191649528</v>
      </c>
      <c r="AD13" t="n">
        <v>272171.756649064</v>
      </c>
      <c r="AE13" t="n">
        <v>372397.4048177161</v>
      </c>
      <c r="AF13" t="n">
        <v>1.277147246655973e-06</v>
      </c>
      <c r="AG13" t="n">
        <v>0.2580555555555555</v>
      </c>
      <c r="AH13" t="n">
        <v>336856.3191649528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5.3956</v>
      </c>
      <c r="E14" t="n">
        <v>18.53</v>
      </c>
      <c r="F14" t="n">
        <v>15.69</v>
      </c>
      <c r="G14" t="n">
        <v>78.43000000000001</v>
      </c>
      <c r="H14" t="n">
        <v>1.18</v>
      </c>
      <c r="I14" t="n">
        <v>12</v>
      </c>
      <c r="J14" t="n">
        <v>194.88</v>
      </c>
      <c r="K14" t="n">
        <v>52.44</v>
      </c>
      <c r="L14" t="n">
        <v>13</v>
      </c>
      <c r="M14" t="n">
        <v>10</v>
      </c>
      <c r="N14" t="n">
        <v>39.43</v>
      </c>
      <c r="O14" t="n">
        <v>24268.67</v>
      </c>
      <c r="P14" t="n">
        <v>189.44</v>
      </c>
      <c r="Q14" t="n">
        <v>547.79</v>
      </c>
      <c r="R14" t="n">
        <v>50.05</v>
      </c>
      <c r="S14" t="n">
        <v>42.22</v>
      </c>
      <c r="T14" t="n">
        <v>3611.57</v>
      </c>
      <c r="U14" t="n">
        <v>0.84</v>
      </c>
      <c r="V14" t="n">
        <v>0.86</v>
      </c>
      <c r="W14" t="n">
        <v>9.199999999999999</v>
      </c>
      <c r="X14" t="n">
        <v>0.23</v>
      </c>
      <c r="Y14" t="n">
        <v>4</v>
      </c>
      <c r="Z14" t="n">
        <v>10</v>
      </c>
      <c r="AA14" t="n">
        <v>269.3105106945771</v>
      </c>
      <c r="AB14" t="n">
        <v>368.4825218735244</v>
      </c>
      <c r="AC14" t="n">
        <v>333.3150671543819</v>
      </c>
      <c r="AD14" t="n">
        <v>269310.5106945771</v>
      </c>
      <c r="AE14" t="n">
        <v>368482.5218735244</v>
      </c>
      <c r="AF14" t="n">
        <v>1.280041550703453e-06</v>
      </c>
      <c r="AG14" t="n">
        <v>0.2573611111111112</v>
      </c>
      <c r="AH14" t="n">
        <v>333315.0671543819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5.4151</v>
      </c>
      <c r="E15" t="n">
        <v>18.47</v>
      </c>
      <c r="F15" t="n">
        <v>15.66</v>
      </c>
      <c r="G15" t="n">
        <v>85.39</v>
      </c>
      <c r="H15" t="n">
        <v>1.27</v>
      </c>
      <c r="I15" t="n">
        <v>11</v>
      </c>
      <c r="J15" t="n">
        <v>196.42</v>
      </c>
      <c r="K15" t="n">
        <v>52.44</v>
      </c>
      <c r="L15" t="n">
        <v>14</v>
      </c>
      <c r="M15" t="n">
        <v>9</v>
      </c>
      <c r="N15" t="n">
        <v>39.98</v>
      </c>
      <c r="O15" t="n">
        <v>24459.75</v>
      </c>
      <c r="P15" t="n">
        <v>187.01</v>
      </c>
      <c r="Q15" t="n">
        <v>547.76</v>
      </c>
      <c r="R15" t="n">
        <v>49.31</v>
      </c>
      <c r="S15" t="n">
        <v>42.22</v>
      </c>
      <c r="T15" t="n">
        <v>3245.43</v>
      </c>
      <c r="U15" t="n">
        <v>0.86</v>
      </c>
      <c r="V15" t="n">
        <v>0.87</v>
      </c>
      <c r="W15" t="n">
        <v>9.19</v>
      </c>
      <c r="X15" t="n">
        <v>0.2</v>
      </c>
      <c r="Y15" t="n">
        <v>4</v>
      </c>
      <c r="Z15" t="n">
        <v>10</v>
      </c>
      <c r="AA15" t="n">
        <v>265.760531288742</v>
      </c>
      <c r="AB15" t="n">
        <v>363.6252834364228</v>
      </c>
      <c r="AC15" t="n">
        <v>328.9213967365405</v>
      </c>
      <c r="AD15" t="n">
        <v>265760.531288742</v>
      </c>
      <c r="AE15" t="n">
        <v>363625.2834364228</v>
      </c>
      <c r="AF15" t="n">
        <v>1.284667692418687e-06</v>
      </c>
      <c r="AG15" t="n">
        <v>0.2565277777777777</v>
      </c>
      <c r="AH15" t="n">
        <v>328921.3967365405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5.4303</v>
      </c>
      <c r="E16" t="n">
        <v>18.42</v>
      </c>
      <c r="F16" t="n">
        <v>15.64</v>
      </c>
      <c r="G16" t="n">
        <v>93.84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184.56</v>
      </c>
      <c r="Q16" t="n">
        <v>547.6900000000001</v>
      </c>
      <c r="R16" t="n">
        <v>48.7</v>
      </c>
      <c r="S16" t="n">
        <v>42.22</v>
      </c>
      <c r="T16" t="n">
        <v>2946.12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262.4700839105432</v>
      </c>
      <c r="AB16" t="n">
        <v>359.1231481692779</v>
      </c>
      <c r="AC16" t="n">
        <v>324.8489389405053</v>
      </c>
      <c r="AD16" t="n">
        <v>262470.0839105432</v>
      </c>
      <c r="AE16" t="n">
        <v>359123.1481692779</v>
      </c>
      <c r="AF16" t="n">
        <v>1.288273710576203e-06</v>
      </c>
      <c r="AG16" t="n">
        <v>0.2558333333333334</v>
      </c>
      <c r="AH16" t="n">
        <v>324848.9389405053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5.4304</v>
      </c>
      <c r="E17" t="n">
        <v>18.41</v>
      </c>
      <c r="F17" t="n">
        <v>15.64</v>
      </c>
      <c r="G17" t="n">
        <v>93.83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182.2</v>
      </c>
      <c r="Q17" t="n">
        <v>547.64</v>
      </c>
      <c r="R17" t="n">
        <v>48.76</v>
      </c>
      <c r="S17" t="n">
        <v>42.22</v>
      </c>
      <c r="T17" t="n">
        <v>2975.89</v>
      </c>
      <c r="U17" t="n">
        <v>0.87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260.0998100450379</v>
      </c>
      <c r="AB17" t="n">
        <v>355.8800348973909</v>
      </c>
      <c r="AC17" t="n">
        <v>321.9153438475491</v>
      </c>
      <c r="AD17" t="n">
        <v>260099.8100450379</v>
      </c>
      <c r="AE17" t="n">
        <v>355880.0348973909</v>
      </c>
      <c r="AF17" t="n">
        <v>1.288297434379871e-06</v>
      </c>
      <c r="AG17" t="n">
        <v>0.2556944444444444</v>
      </c>
      <c r="AH17" t="n">
        <v>321915.3438475491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15.62</v>
      </c>
      <c r="G18" t="n">
        <v>104.12</v>
      </c>
      <c r="H18" t="n">
        <v>1.5</v>
      </c>
      <c r="I18" t="n">
        <v>9</v>
      </c>
      <c r="J18" t="n">
        <v>201.11</v>
      </c>
      <c r="K18" t="n">
        <v>52.44</v>
      </c>
      <c r="L18" t="n">
        <v>17</v>
      </c>
      <c r="M18" t="n">
        <v>7</v>
      </c>
      <c r="N18" t="n">
        <v>41.67</v>
      </c>
      <c r="O18" t="n">
        <v>25037.53</v>
      </c>
      <c r="P18" t="n">
        <v>180.83</v>
      </c>
      <c r="Q18" t="n">
        <v>547.67</v>
      </c>
      <c r="R18" t="n">
        <v>48.14</v>
      </c>
      <c r="S18" t="n">
        <v>42.22</v>
      </c>
      <c r="T18" t="n">
        <v>2668.28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257.8480201771284</v>
      </c>
      <c r="AB18" t="n">
        <v>352.7990366579925</v>
      </c>
      <c r="AC18" t="n">
        <v>319.1283917560169</v>
      </c>
      <c r="AD18" t="n">
        <v>257848.0201771284</v>
      </c>
      <c r="AE18" t="n">
        <v>352799.0366579925</v>
      </c>
      <c r="AF18" t="n">
        <v>1.292235585788737e-06</v>
      </c>
      <c r="AG18" t="n">
        <v>0.255</v>
      </c>
      <c r="AH18" t="n">
        <v>319128.3917560169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5.4438</v>
      </c>
      <c r="E19" t="n">
        <v>18.37</v>
      </c>
      <c r="F19" t="n">
        <v>15.63</v>
      </c>
      <c r="G19" t="n">
        <v>104.19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177.68</v>
      </c>
      <c r="Q19" t="n">
        <v>547.83</v>
      </c>
      <c r="R19" t="n">
        <v>48.44</v>
      </c>
      <c r="S19" t="n">
        <v>42.22</v>
      </c>
      <c r="T19" t="n">
        <v>2821.33</v>
      </c>
      <c r="U19" t="n">
        <v>0.87</v>
      </c>
      <c r="V19" t="n">
        <v>0.87</v>
      </c>
      <c r="W19" t="n">
        <v>9.19</v>
      </c>
      <c r="X19" t="n">
        <v>0.17</v>
      </c>
      <c r="Y19" t="n">
        <v>4</v>
      </c>
      <c r="Z19" t="n">
        <v>10</v>
      </c>
      <c r="AA19" t="n">
        <v>254.8975115946273</v>
      </c>
      <c r="AB19" t="n">
        <v>348.7620206481645</v>
      </c>
      <c r="AC19" t="n">
        <v>315.4766628881781</v>
      </c>
      <c r="AD19" t="n">
        <v>254897.5115946273</v>
      </c>
      <c r="AE19" t="n">
        <v>348762.0206481645</v>
      </c>
      <c r="AF19" t="n">
        <v>1.291476424071365e-06</v>
      </c>
      <c r="AG19" t="n">
        <v>0.2551388888888889</v>
      </c>
      <c r="AH19" t="n">
        <v>315476.6628881781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5.4653</v>
      </c>
      <c r="E20" t="n">
        <v>18.3</v>
      </c>
      <c r="F20" t="n">
        <v>15.59</v>
      </c>
      <c r="G20" t="n">
        <v>116.94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6</v>
      </c>
      <c r="N20" t="n">
        <v>42.82</v>
      </c>
      <c r="O20" t="n">
        <v>25426.72</v>
      </c>
      <c r="P20" t="n">
        <v>176.43</v>
      </c>
      <c r="Q20" t="n">
        <v>547.6799999999999</v>
      </c>
      <c r="R20" t="n">
        <v>47.28</v>
      </c>
      <c r="S20" t="n">
        <v>42.22</v>
      </c>
      <c r="T20" t="n">
        <v>2242.82</v>
      </c>
      <c r="U20" t="n">
        <v>0.89</v>
      </c>
      <c r="V20" t="n">
        <v>0.87</v>
      </c>
      <c r="W20" t="n">
        <v>9.19</v>
      </c>
      <c r="X20" t="n">
        <v>0.13</v>
      </c>
      <c r="Y20" t="n">
        <v>4</v>
      </c>
      <c r="Z20" t="n">
        <v>10</v>
      </c>
      <c r="AA20" t="n">
        <v>252.4659756040098</v>
      </c>
      <c r="AB20" t="n">
        <v>345.4350858340062</v>
      </c>
      <c r="AC20" t="n">
        <v>312.4672460632996</v>
      </c>
      <c r="AD20" t="n">
        <v>252465.9756040098</v>
      </c>
      <c r="AE20" t="n">
        <v>345435.0858340062</v>
      </c>
      <c r="AF20" t="n">
        <v>1.296577041859957e-06</v>
      </c>
      <c r="AG20" t="n">
        <v>0.2541666666666667</v>
      </c>
      <c r="AH20" t="n">
        <v>312467.2460632997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5.4633</v>
      </c>
      <c r="E21" t="n">
        <v>18.3</v>
      </c>
      <c r="F21" t="n">
        <v>15.6</v>
      </c>
      <c r="G21" t="n">
        <v>116.99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4</v>
      </c>
      <c r="N21" t="n">
        <v>43.41</v>
      </c>
      <c r="O21" t="n">
        <v>25622.45</v>
      </c>
      <c r="P21" t="n">
        <v>173.57</v>
      </c>
      <c r="Q21" t="n">
        <v>547.8</v>
      </c>
      <c r="R21" t="n">
        <v>47.42</v>
      </c>
      <c r="S21" t="n">
        <v>42.22</v>
      </c>
      <c r="T21" t="n">
        <v>2314.44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249.7563444322007</v>
      </c>
      <c r="AB21" t="n">
        <v>341.7276489242484</v>
      </c>
      <c r="AC21" t="n">
        <v>309.1136417287876</v>
      </c>
      <c r="AD21" t="n">
        <v>249756.3444322007</v>
      </c>
      <c r="AE21" t="n">
        <v>341727.6489242484</v>
      </c>
      <c r="AF21" t="n">
        <v>1.296102565786599e-06</v>
      </c>
      <c r="AG21" t="n">
        <v>0.2541666666666667</v>
      </c>
      <c r="AH21" t="n">
        <v>309113.6417287876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5.4631</v>
      </c>
      <c r="E22" t="n">
        <v>18.3</v>
      </c>
      <c r="F22" t="n">
        <v>15.6</v>
      </c>
      <c r="G22" t="n">
        <v>117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173.73</v>
      </c>
      <c r="Q22" t="n">
        <v>547.71</v>
      </c>
      <c r="R22" t="n">
        <v>47.21</v>
      </c>
      <c r="S22" t="n">
        <v>42.22</v>
      </c>
      <c r="T22" t="n">
        <v>2209.68</v>
      </c>
      <c r="U22" t="n">
        <v>0.89</v>
      </c>
      <c r="V22" t="n">
        <v>0.87</v>
      </c>
      <c r="W22" t="n">
        <v>9.199999999999999</v>
      </c>
      <c r="X22" t="n">
        <v>0.14</v>
      </c>
      <c r="Y22" t="n">
        <v>4</v>
      </c>
      <c r="Z22" t="n">
        <v>10</v>
      </c>
      <c r="AA22" t="n">
        <v>249.9247778493111</v>
      </c>
      <c r="AB22" t="n">
        <v>341.9581069562967</v>
      </c>
      <c r="AC22" t="n">
        <v>309.3221051697071</v>
      </c>
      <c r="AD22" t="n">
        <v>249924.7778493112</v>
      </c>
      <c r="AE22" t="n">
        <v>341958.1069562967</v>
      </c>
      <c r="AF22" t="n">
        <v>1.296055118179264e-06</v>
      </c>
      <c r="AG22" t="n">
        <v>0.2541666666666667</v>
      </c>
      <c r="AH22" t="n">
        <v>309322.1051697071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5.2908</v>
      </c>
      <c r="E2" t="n">
        <v>18.9</v>
      </c>
      <c r="F2" t="n">
        <v>16.63</v>
      </c>
      <c r="G2" t="n">
        <v>17.82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48.75</v>
      </c>
      <c r="Q2" t="n">
        <v>549.22</v>
      </c>
      <c r="R2" t="n">
        <v>76.64</v>
      </c>
      <c r="S2" t="n">
        <v>42.22</v>
      </c>
      <c r="T2" t="n">
        <v>16685.18</v>
      </c>
      <c r="U2" t="n">
        <v>0.55</v>
      </c>
      <c r="V2" t="n">
        <v>0.82</v>
      </c>
      <c r="W2" t="n">
        <v>9.35</v>
      </c>
      <c r="X2" t="n">
        <v>1.16</v>
      </c>
      <c r="Y2" t="n">
        <v>4</v>
      </c>
      <c r="Z2" t="n">
        <v>10</v>
      </c>
      <c r="AA2" t="n">
        <v>86.21505244249514</v>
      </c>
      <c r="AB2" t="n">
        <v>117.9632382914473</v>
      </c>
      <c r="AC2" t="n">
        <v>106.704992391387</v>
      </c>
      <c r="AD2" t="n">
        <v>86215.05244249513</v>
      </c>
      <c r="AE2" t="n">
        <v>117963.2382914473</v>
      </c>
      <c r="AF2" t="n">
        <v>1.612831490197405e-06</v>
      </c>
      <c r="AG2" t="n">
        <v>0.2625</v>
      </c>
      <c r="AH2" t="n">
        <v>106704.992391387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4.4898</v>
      </c>
      <c r="E2" t="n">
        <v>22.27</v>
      </c>
      <c r="F2" t="n">
        <v>17.86</v>
      </c>
      <c r="G2" t="n">
        <v>9.08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162.73</v>
      </c>
      <c r="Q2" t="n">
        <v>549.7</v>
      </c>
      <c r="R2" t="n">
        <v>116.88</v>
      </c>
      <c r="S2" t="n">
        <v>42.22</v>
      </c>
      <c r="T2" t="n">
        <v>36497.43</v>
      </c>
      <c r="U2" t="n">
        <v>0.36</v>
      </c>
      <c r="V2" t="n">
        <v>0.76</v>
      </c>
      <c r="W2" t="n">
        <v>9.380000000000001</v>
      </c>
      <c r="X2" t="n">
        <v>2.38</v>
      </c>
      <c r="Y2" t="n">
        <v>4</v>
      </c>
      <c r="Z2" t="n">
        <v>10</v>
      </c>
      <c r="AA2" t="n">
        <v>278.1638259501916</v>
      </c>
      <c r="AB2" t="n">
        <v>380.5960183869594</v>
      </c>
      <c r="AC2" t="n">
        <v>344.2724685619739</v>
      </c>
      <c r="AD2" t="n">
        <v>278163.8259501916</v>
      </c>
      <c r="AE2" t="n">
        <v>380596.0183869594</v>
      </c>
      <c r="AF2" t="n">
        <v>1.173093109724562e-06</v>
      </c>
      <c r="AG2" t="n">
        <v>0.3093055555555556</v>
      </c>
      <c r="AH2" t="n">
        <v>344272.4685619739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5.094</v>
      </c>
      <c r="E3" t="n">
        <v>19.63</v>
      </c>
      <c r="F3" t="n">
        <v>16.53</v>
      </c>
      <c r="G3" t="n">
        <v>18.37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147.16</v>
      </c>
      <c r="Q3" t="n">
        <v>548.47</v>
      </c>
      <c r="R3" t="n">
        <v>76.33</v>
      </c>
      <c r="S3" t="n">
        <v>42.22</v>
      </c>
      <c r="T3" t="n">
        <v>16542.03</v>
      </c>
      <c r="U3" t="n">
        <v>0.55</v>
      </c>
      <c r="V3" t="n">
        <v>0.82</v>
      </c>
      <c r="W3" t="n">
        <v>9.26</v>
      </c>
      <c r="X3" t="n">
        <v>1.07</v>
      </c>
      <c r="Y3" t="n">
        <v>4</v>
      </c>
      <c r="Z3" t="n">
        <v>10</v>
      </c>
      <c r="AA3" t="n">
        <v>223.5884176688474</v>
      </c>
      <c r="AB3" t="n">
        <v>305.9235370791943</v>
      </c>
      <c r="AC3" t="n">
        <v>276.7266240668275</v>
      </c>
      <c r="AD3" t="n">
        <v>223588.4176688474</v>
      </c>
      <c r="AE3" t="n">
        <v>305923.5370791943</v>
      </c>
      <c r="AF3" t="n">
        <v>1.330958238883006e-06</v>
      </c>
      <c r="AG3" t="n">
        <v>0.2726388888888889</v>
      </c>
      <c r="AH3" t="n">
        <v>276726.6240668275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5.3068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139.79</v>
      </c>
      <c r="Q4" t="n">
        <v>548.22</v>
      </c>
      <c r="R4" t="n">
        <v>64.18000000000001</v>
      </c>
      <c r="S4" t="n">
        <v>42.22</v>
      </c>
      <c r="T4" t="n">
        <v>10559.11</v>
      </c>
      <c r="U4" t="n">
        <v>0.66</v>
      </c>
      <c r="V4" t="n">
        <v>0.84</v>
      </c>
      <c r="W4" t="n">
        <v>9.23</v>
      </c>
      <c r="X4" t="n">
        <v>0.67</v>
      </c>
      <c r="Y4" t="n">
        <v>4</v>
      </c>
      <c r="Z4" t="n">
        <v>10</v>
      </c>
      <c r="AA4" t="n">
        <v>205.6827888491852</v>
      </c>
      <c r="AB4" t="n">
        <v>281.4242657875526</v>
      </c>
      <c r="AC4" t="n">
        <v>254.565528842309</v>
      </c>
      <c r="AD4" t="n">
        <v>205682.7888491853</v>
      </c>
      <c r="AE4" t="n">
        <v>281424.2657875526</v>
      </c>
      <c r="AF4" t="n">
        <v>1.386558535945099e-06</v>
      </c>
      <c r="AG4" t="n">
        <v>0.2616666666666667</v>
      </c>
      <c r="AH4" t="n">
        <v>254565.528842309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5.4214</v>
      </c>
      <c r="E5" t="n">
        <v>18.45</v>
      </c>
      <c r="F5" t="n">
        <v>15.94</v>
      </c>
      <c r="G5" t="n">
        <v>38.26</v>
      </c>
      <c r="H5" t="n">
        <v>0.6899999999999999</v>
      </c>
      <c r="I5" t="n">
        <v>25</v>
      </c>
      <c r="J5" t="n">
        <v>102.45</v>
      </c>
      <c r="K5" t="n">
        <v>39.72</v>
      </c>
      <c r="L5" t="n">
        <v>4</v>
      </c>
      <c r="M5" t="n">
        <v>23</v>
      </c>
      <c r="N5" t="n">
        <v>13.74</v>
      </c>
      <c r="O5" t="n">
        <v>12870.03</v>
      </c>
      <c r="P5" t="n">
        <v>134.24</v>
      </c>
      <c r="Q5" t="n">
        <v>548.05</v>
      </c>
      <c r="R5" t="n">
        <v>58</v>
      </c>
      <c r="S5" t="n">
        <v>42.22</v>
      </c>
      <c r="T5" t="n">
        <v>7522.27</v>
      </c>
      <c r="U5" t="n">
        <v>0.73</v>
      </c>
      <c r="V5" t="n">
        <v>0.85</v>
      </c>
      <c r="W5" t="n">
        <v>9.220000000000001</v>
      </c>
      <c r="X5" t="n">
        <v>0.48</v>
      </c>
      <c r="Y5" t="n">
        <v>4</v>
      </c>
      <c r="Z5" t="n">
        <v>10</v>
      </c>
      <c r="AA5" t="n">
        <v>195.0721766130364</v>
      </c>
      <c r="AB5" t="n">
        <v>266.9063580188865</v>
      </c>
      <c r="AC5" t="n">
        <v>241.4331898150682</v>
      </c>
      <c r="AD5" t="n">
        <v>195072.1766130364</v>
      </c>
      <c r="AE5" t="n">
        <v>266906.3580188865</v>
      </c>
      <c r="AF5" t="n">
        <v>1.416501177126095e-06</v>
      </c>
      <c r="AG5" t="n">
        <v>0.25625</v>
      </c>
      <c r="AH5" t="n">
        <v>241433.1898150682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5.4845</v>
      </c>
      <c r="E6" t="n">
        <v>18.23</v>
      </c>
      <c r="F6" t="n">
        <v>15.83</v>
      </c>
      <c r="G6" t="n">
        <v>47.5</v>
      </c>
      <c r="H6" t="n">
        <v>0.85</v>
      </c>
      <c r="I6" t="n">
        <v>20</v>
      </c>
      <c r="J6" t="n">
        <v>103.71</v>
      </c>
      <c r="K6" t="n">
        <v>39.72</v>
      </c>
      <c r="L6" t="n">
        <v>5</v>
      </c>
      <c r="M6" t="n">
        <v>18</v>
      </c>
      <c r="N6" t="n">
        <v>14</v>
      </c>
      <c r="O6" t="n">
        <v>13024.91</v>
      </c>
      <c r="P6" t="n">
        <v>129.3</v>
      </c>
      <c r="Q6" t="n">
        <v>547.85</v>
      </c>
      <c r="R6" t="n">
        <v>54.83</v>
      </c>
      <c r="S6" t="n">
        <v>42.22</v>
      </c>
      <c r="T6" t="n">
        <v>5959.96</v>
      </c>
      <c r="U6" t="n">
        <v>0.77</v>
      </c>
      <c r="V6" t="n">
        <v>0.86</v>
      </c>
      <c r="W6" t="n">
        <v>9.210000000000001</v>
      </c>
      <c r="X6" t="n">
        <v>0.37</v>
      </c>
      <c r="Y6" t="n">
        <v>4</v>
      </c>
      <c r="Z6" t="n">
        <v>10</v>
      </c>
      <c r="AA6" t="n">
        <v>187.5495792823318</v>
      </c>
      <c r="AB6" t="n">
        <v>256.6136084774499</v>
      </c>
      <c r="AC6" t="n">
        <v>232.1227658438984</v>
      </c>
      <c r="AD6" t="n">
        <v>187549.5792823318</v>
      </c>
      <c r="AE6" t="n">
        <v>256613.6084774499</v>
      </c>
      <c r="AF6" t="n">
        <v>1.432987919347044e-06</v>
      </c>
      <c r="AG6" t="n">
        <v>0.2531944444444444</v>
      </c>
      <c r="AH6" t="n">
        <v>232122.7658438984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5.5323</v>
      </c>
      <c r="E7" t="n">
        <v>18.08</v>
      </c>
      <c r="F7" t="n">
        <v>15.76</v>
      </c>
      <c r="G7" t="n">
        <v>59.09</v>
      </c>
      <c r="H7" t="n">
        <v>1.01</v>
      </c>
      <c r="I7" t="n">
        <v>16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124.33</v>
      </c>
      <c r="Q7" t="n">
        <v>547.9400000000001</v>
      </c>
      <c r="R7" t="n">
        <v>52.4</v>
      </c>
      <c r="S7" t="n">
        <v>42.22</v>
      </c>
      <c r="T7" t="n">
        <v>4764.98</v>
      </c>
      <c r="U7" t="n">
        <v>0.8100000000000001</v>
      </c>
      <c r="V7" t="n">
        <v>0.86</v>
      </c>
      <c r="W7" t="n">
        <v>9.210000000000001</v>
      </c>
      <c r="X7" t="n">
        <v>0.3</v>
      </c>
      <c r="Y7" t="n">
        <v>4</v>
      </c>
      <c r="Z7" t="n">
        <v>10</v>
      </c>
      <c r="AA7" t="n">
        <v>180.8054867059107</v>
      </c>
      <c r="AB7" t="n">
        <v>247.3860434860292</v>
      </c>
      <c r="AC7" t="n">
        <v>223.7758667042871</v>
      </c>
      <c r="AD7" t="n">
        <v>180805.4867059107</v>
      </c>
      <c r="AE7" t="n">
        <v>247386.0434860292</v>
      </c>
      <c r="AF7" t="n">
        <v>1.445477083818699e-06</v>
      </c>
      <c r="AG7" t="n">
        <v>0.2511111111111111</v>
      </c>
      <c r="AH7" t="n">
        <v>223775.8667042871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5.5573</v>
      </c>
      <c r="E8" t="n">
        <v>17.99</v>
      </c>
      <c r="F8" t="n">
        <v>15.72</v>
      </c>
      <c r="G8" t="n">
        <v>67.37</v>
      </c>
      <c r="H8" t="n">
        <v>1.16</v>
      </c>
      <c r="I8" t="n">
        <v>14</v>
      </c>
      <c r="J8" t="n">
        <v>106.23</v>
      </c>
      <c r="K8" t="n">
        <v>39.72</v>
      </c>
      <c r="L8" t="n">
        <v>7</v>
      </c>
      <c r="M8" t="n">
        <v>4</v>
      </c>
      <c r="N8" t="n">
        <v>14.52</v>
      </c>
      <c r="O8" t="n">
        <v>13335.87</v>
      </c>
      <c r="P8" t="n">
        <v>120.12</v>
      </c>
      <c r="Q8" t="n">
        <v>547.84</v>
      </c>
      <c r="R8" t="n">
        <v>50.89</v>
      </c>
      <c r="S8" t="n">
        <v>42.22</v>
      </c>
      <c r="T8" t="n">
        <v>4020.58</v>
      </c>
      <c r="U8" t="n">
        <v>0.83</v>
      </c>
      <c r="V8" t="n">
        <v>0.86</v>
      </c>
      <c r="W8" t="n">
        <v>9.210000000000001</v>
      </c>
      <c r="X8" t="n">
        <v>0.26</v>
      </c>
      <c r="Y8" t="n">
        <v>4</v>
      </c>
      <c r="Z8" t="n">
        <v>10</v>
      </c>
      <c r="AA8" t="n">
        <v>175.7347060939843</v>
      </c>
      <c r="AB8" t="n">
        <v>240.4479777457427</v>
      </c>
      <c r="AC8" t="n">
        <v>217.499960220615</v>
      </c>
      <c r="AD8" t="n">
        <v>175734.7060939843</v>
      </c>
      <c r="AE8" t="n">
        <v>240447.9777457427</v>
      </c>
      <c r="AF8" t="n">
        <v>1.452009073605129e-06</v>
      </c>
      <c r="AG8" t="n">
        <v>0.2498611111111111</v>
      </c>
      <c r="AH8" t="n">
        <v>217499.960220615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5.5564</v>
      </c>
      <c r="E9" t="n">
        <v>18</v>
      </c>
      <c r="F9" t="n">
        <v>15.72</v>
      </c>
      <c r="G9" t="n">
        <v>67.38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120.75</v>
      </c>
      <c r="Q9" t="n">
        <v>547.96</v>
      </c>
      <c r="R9" t="n">
        <v>50.73</v>
      </c>
      <c r="S9" t="n">
        <v>42.22</v>
      </c>
      <c r="T9" t="n">
        <v>3938.6</v>
      </c>
      <c r="U9" t="n">
        <v>0.83</v>
      </c>
      <c r="V9" t="n">
        <v>0.86</v>
      </c>
      <c r="W9" t="n">
        <v>9.220000000000001</v>
      </c>
      <c r="X9" t="n">
        <v>0.26</v>
      </c>
      <c r="Y9" t="n">
        <v>4</v>
      </c>
      <c r="Z9" t="n">
        <v>10</v>
      </c>
      <c r="AA9" t="n">
        <v>176.3802298905416</v>
      </c>
      <c r="AB9" t="n">
        <v>241.3312118826921</v>
      </c>
      <c r="AC9" t="n">
        <v>218.2988997311611</v>
      </c>
      <c r="AD9" t="n">
        <v>176380.2298905416</v>
      </c>
      <c r="AE9" t="n">
        <v>241331.2118826922</v>
      </c>
      <c r="AF9" t="n">
        <v>1.451773921972818e-06</v>
      </c>
      <c r="AG9" t="n">
        <v>0.25</v>
      </c>
      <c r="AH9" t="n">
        <v>218298.8997311611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4.1423</v>
      </c>
      <c r="E2" t="n">
        <v>24.14</v>
      </c>
      <c r="F2" t="n">
        <v>18.38</v>
      </c>
      <c r="G2" t="n">
        <v>7.77</v>
      </c>
      <c r="H2" t="n">
        <v>0.14</v>
      </c>
      <c r="I2" t="n">
        <v>142</v>
      </c>
      <c r="J2" t="n">
        <v>124.63</v>
      </c>
      <c r="K2" t="n">
        <v>45</v>
      </c>
      <c r="L2" t="n">
        <v>1</v>
      </c>
      <c r="M2" t="n">
        <v>140</v>
      </c>
      <c r="N2" t="n">
        <v>18.64</v>
      </c>
      <c r="O2" t="n">
        <v>15605.44</v>
      </c>
      <c r="P2" t="n">
        <v>196.42</v>
      </c>
      <c r="Q2" t="n">
        <v>549.98</v>
      </c>
      <c r="R2" t="n">
        <v>132.71</v>
      </c>
      <c r="S2" t="n">
        <v>42.22</v>
      </c>
      <c r="T2" t="n">
        <v>44288.25</v>
      </c>
      <c r="U2" t="n">
        <v>0.32</v>
      </c>
      <c r="V2" t="n">
        <v>0.74</v>
      </c>
      <c r="W2" t="n">
        <v>9.43</v>
      </c>
      <c r="X2" t="n">
        <v>2.89</v>
      </c>
      <c r="Y2" t="n">
        <v>4</v>
      </c>
      <c r="Z2" t="n">
        <v>10</v>
      </c>
      <c r="AA2" t="n">
        <v>358.8860262569253</v>
      </c>
      <c r="AB2" t="n">
        <v>491.0436940587722</v>
      </c>
      <c r="AC2" t="n">
        <v>444.1791730819554</v>
      </c>
      <c r="AD2" t="n">
        <v>358886.0262569253</v>
      </c>
      <c r="AE2" t="n">
        <v>491043.6940587722</v>
      </c>
      <c r="AF2" t="n">
        <v>1.042021424396995e-06</v>
      </c>
      <c r="AG2" t="n">
        <v>0.3352777777777778</v>
      </c>
      <c r="AH2" t="n">
        <v>444179.1730819554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4.8626</v>
      </c>
      <c r="E3" t="n">
        <v>20.57</v>
      </c>
      <c r="F3" t="n">
        <v>16.77</v>
      </c>
      <c r="G3" t="n">
        <v>15.48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176.78</v>
      </c>
      <c r="Q3" t="n">
        <v>549.01</v>
      </c>
      <c r="R3" t="n">
        <v>83.16</v>
      </c>
      <c r="S3" t="n">
        <v>42.22</v>
      </c>
      <c r="T3" t="n">
        <v>19900.8</v>
      </c>
      <c r="U3" t="n">
        <v>0.51</v>
      </c>
      <c r="V3" t="n">
        <v>0.8100000000000001</v>
      </c>
      <c r="W3" t="n">
        <v>9.300000000000001</v>
      </c>
      <c r="X3" t="n">
        <v>1.3</v>
      </c>
      <c r="Y3" t="n">
        <v>4</v>
      </c>
      <c r="Z3" t="n">
        <v>10</v>
      </c>
      <c r="AA3" t="n">
        <v>276.6622772550002</v>
      </c>
      <c r="AB3" t="n">
        <v>378.5415332185456</v>
      </c>
      <c r="AC3" t="n">
        <v>342.4140605745454</v>
      </c>
      <c r="AD3" t="n">
        <v>276662.2772550002</v>
      </c>
      <c r="AE3" t="n">
        <v>378541.5332185455</v>
      </c>
      <c r="AF3" t="n">
        <v>1.223217386059153e-06</v>
      </c>
      <c r="AG3" t="n">
        <v>0.2856944444444445</v>
      </c>
      <c r="AH3" t="n">
        <v>342414.0605745454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5.1263</v>
      </c>
      <c r="E4" t="n">
        <v>19.51</v>
      </c>
      <c r="F4" t="n">
        <v>16.3</v>
      </c>
      <c r="G4" t="n">
        <v>23.29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169</v>
      </c>
      <c r="Q4" t="n">
        <v>548.28</v>
      </c>
      <c r="R4" t="n">
        <v>68.89</v>
      </c>
      <c r="S4" t="n">
        <v>42.22</v>
      </c>
      <c r="T4" t="n">
        <v>12882.07</v>
      </c>
      <c r="U4" t="n">
        <v>0.61</v>
      </c>
      <c r="V4" t="n">
        <v>0.83</v>
      </c>
      <c r="W4" t="n">
        <v>9.25</v>
      </c>
      <c r="X4" t="n">
        <v>0.83</v>
      </c>
      <c r="Y4" t="n">
        <v>4</v>
      </c>
      <c r="Z4" t="n">
        <v>10</v>
      </c>
      <c r="AA4" t="n">
        <v>252.2274143106796</v>
      </c>
      <c r="AB4" t="n">
        <v>345.1086757478905</v>
      </c>
      <c r="AC4" t="n">
        <v>312.1719880976833</v>
      </c>
      <c r="AD4" t="n">
        <v>252227.4143106796</v>
      </c>
      <c r="AE4" t="n">
        <v>345108.6757478905</v>
      </c>
      <c r="AF4" t="n">
        <v>1.289552767275745e-06</v>
      </c>
      <c r="AG4" t="n">
        <v>0.2709722222222222</v>
      </c>
      <c r="AH4" t="n">
        <v>312171.9880976833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5.2629</v>
      </c>
      <c r="E5" t="n">
        <v>19</v>
      </c>
      <c r="F5" t="n">
        <v>16.08</v>
      </c>
      <c r="G5" t="n">
        <v>31.12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163.77</v>
      </c>
      <c r="Q5" t="n">
        <v>548.03</v>
      </c>
      <c r="R5" t="n">
        <v>62.37</v>
      </c>
      <c r="S5" t="n">
        <v>42.22</v>
      </c>
      <c r="T5" t="n">
        <v>9673.559999999999</v>
      </c>
      <c r="U5" t="n">
        <v>0.68</v>
      </c>
      <c r="V5" t="n">
        <v>0.84</v>
      </c>
      <c r="W5" t="n">
        <v>9.23</v>
      </c>
      <c r="X5" t="n">
        <v>0.61</v>
      </c>
      <c r="Y5" t="n">
        <v>4</v>
      </c>
      <c r="Z5" t="n">
        <v>10</v>
      </c>
      <c r="AA5" t="n">
        <v>239.3904124737277</v>
      </c>
      <c r="AB5" t="n">
        <v>327.5445235060301</v>
      </c>
      <c r="AC5" t="n">
        <v>296.284133894338</v>
      </c>
      <c r="AD5" t="n">
        <v>239390.4124737277</v>
      </c>
      <c r="AE5" t="n">
        <v>327544.5235060301</v>
      </c>
      <c r="AF5" t="n">
        <v>1.323915350037165e-06</v>
      </c>
      <c r="AG5" t="n">
        <v>0.2638888888888889</v>
      </c>
      <c r="AH5" t="n">
        <v>296284.133894338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5.3601</v>
      </c>
      <c r="E6" t="n">
        <v>18.66</v>
      </c>
      <c r="F6" t="n">
        <v>15.91</v>
      </c>
      <c r="G6" t="n">
        <v>39.78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22</v>
      </c>
      <c r="N6" t="n">
        <v>19.92</v>
      </c>
      <c r="O6" t="n">
        <v>16257.24</v>
      </c>
      <c r="P6" t="n">
        <v>159.22</v>
      </c>
      <c r="Q6" t="n">
        <v>548.23</v>
      </c>
      <c r="R6" t="n">
        <v>57.08</v>
      </c>
      <c r="S6" t="n">
        <v>42.22</v>
      </c>
      <c r="T6" t="n">
        <v>7063.72</v>
      </c>
      <c r="U6" t="n">
        <v>0.74</v>
      </c>
      <c r="V6" t="n">
        <v>0.85</v>
      </c>
      <c r="W6" t="n">
        <v>9.220000000000001</v>
      </c>
      <c r="X6" t="n">
        <v>0.45</v>
      </c>
      <c r="Y6" t="n">
        <v>4</v>
      </c>
      <c r="Z6" t="n">
        <v>10</v>
      </c>
      <c r="AA6" t="n">
        <v>229.7580826154065</v>
      </c>
      <c r="AB6" t="n">
        <v>314.3651448454797</v>
      </c>
      <c r="AC6" t="n">
        <v>284.3625766357723</v>
      </c>
      <c r="AD6" t="n">
        <v>229758.0826154065</v>
      </c>
      <c r="AE6" t="n">
        <v>314365.1448454798</v>
      </c>
      <c r="AF6" t="n">
        <v>1.348366616833724e-06</v>
      </c>
      <c r="AG6" t="n">
        <v>0.2591666666666667</v>
      </c>
      <c r="AH6" t="n">
        <v>284362.5766357722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5.4077</v>
      </c>
      <c r="E7" t="n">
        <v>18.49</v>
      </c>
      <c r="F7" t="n">
        <v>15.85</v>
      </c>
      <c r="G7" t="n">
        <v>47.55</v>
      </c>
      <c r="H7" t="n">
        <v>0.8100000000000001</v>
      </c>
      <c r="I7" t="n">
        <v>20</v>
      </c>
      <c r="J7" t="n">
        <v>131.25</v>
      </c>
      <c r="K7" t="n">
        <v>45</v>
      </c>
      <c r="L7" t="n">
        <v>6</v>
      </c>
      <c r="M7" t="n">
        <v>18</v>
      </c>
      <c r="N7" t="n">
        <v>20.25</v>
      </c>
      <c r="O7" t="n">
        <v>16421.36</v>
      </c>
      <c r="P7" t="n">
        <v>155.61</v>
      </c>
      <c r="Q7" t="n">
        <v>548.1</v>
      </c>
      <c r="R7" t="n">
        <v>55.14</v>
      </c>
      <c r="S7" t="n">
        <v>42.22</v>
      </c>
      <c r="T7" t="n">
        <v>6116.04</v>
      </c>
      <c r="U7" t="n">
        <v>0.77</v>
      </c>
      <c r="V7" t="n">
        <v>0.85</v>
      </c>
      <c r="W7" t="n">
        <v>9.210000000000001</v>
      </c>
      <c r="X7" t="n">
        <v>0.39</v>
      </c>
      <c r="Y7" t="n">
        <v>4</v>
      </c>
      <c r="Z7" t="n">
        <v>10</v>
      </c>
      <c r="AA7" t="n">
        <v>223.8715165283365</v>
      </c>
      <c r="AB7" t="n">
        <v>306.3108854281875</v>
      </c>
      <c r="AC7" t="n">
        <v>277.0770044330396</v>
      </c>
      <c r="AD7" t="n">
        <v>223871.5165283365</v>
      </c>
      <c r="AE7" t="n">
        <v>306310.8854281875</v>
      </c>
      <c r="AF7" t="n">
        <v>1.360340693989241e-06</v>
      </c>
      <c r="AG7" t="n">
        <v>0.2568055555555555</v>
      </c>
      <c r="AH7" t="n">
        <v>277077.0044330396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5.449</v>
      </c>
      <c r="E8" t="n">
        <v>18.35</v>
      </c>
      <c r="F8" t="n">
        <v>15.79</v>
      </c>
      <c r="G8" t="n">
        <v>55.71</v>
      </c>
      <c r="H8" t="n">
        <v>0.93</v>
      </c>
      <c r="I8" t="n">
        <v>17</v>
      </c>
      <c r="J8" t="n">
        <v>132.58</v>
      </c>
      <c r="K8" t="n">
        <v>45</v>
      </c>
      <c r="L8" t="n">
        <v>7</v>
      </c>
      <c r="M8" t="n">
        <v>15</v>
      </c>
      <c r="N8" t="n">
        <v>20.59</v>
      </c>
      <c r="O8" t="n">
        <v>16585.95</v>
      </c>
      <c r="P8" t="n">
        <v>151.83</v>
      </c>
      <c r="Q8" t="n">
        <v>547.89</v>
      </c>
      <c r="R8" t="n">
        <v>53.4</v>
      </c>
      <c r="S8" t="n">
        <v>42.22</v>
      </c>
      <c r="T8" t="n">
        <v>5259.3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218.1684120063146</v>
      </c>
      <c r="AB8" t="n">
        <v>298.5076462179467</v>
      </c>
      <c r="AC8" t="n">
        <v>270.0184954211068</v>
      </c>
      <c r="AD8" t="n">
        <v>218168.4120063146</v>
      </c>
      <c r="AE8" t="n">
        <v>298507.6462179467</v>
      </c>
      <c r="AF8" t="n">
        <v>1.370729966815351e-06</v>
      </c>
      <c r="AG8" t="n">
        <v>0.2548611111111111</v>
      </c>
      <c r="AH8" t="n">
        <v>270018.4954211068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5.4767</v>
      </c>
      <c r="E9" t="n">
        <v>18.26</v>
      </c>
      <c r="F9" t="n">
        <v>15.74</v>
      </c>
      <c r="G9" t="n">
        <v>62.97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148.22</v>
      </c>
      <c r="Q9" t="n">
        <v>547.9299999999999</v>
      </c>
      <c r="R9" t="n">
        <v>51.72</v>
      </c>
      <c r="S9" t="n">
        <v>42.22</v>
      </c>
      <c r="T9" t="n">
        <v>4428.13</v>
      </c>
      <c r="U9" t="n">
        <v>0.82</v>
      </c>
      <c r="V9" t="n">
        <v>0.86</v>
      </c>
      <c r="W9" t="n">
        <v>9.210000000000001</v>
      </c>
      <c r="X9" t="n">
        <v>0.28</v>
      </c>
      <c r="Y9" t="n">
        <v>4</v>
      </c>
      <c r="Z9" t="n">
        <v>10</v>
      </c>
      <c r="AA9" t="n">
        <v>213.2842987342266</v>
      </c>
      <c r="AB9" t="n">
        <v>291.8249869672089</v>
      </c>
      <c r="AC9" t="n">
        <v>263.973619790086</v>
      </c>
      <c r="AD9" t="n">
        <v>213284.2987342266</v>
      </c>
      <c r="AE9" t="n">
        <v>291824.9869672089</v>
      </c>
      <c r="AF9" t="n">
        <v>1.377698074739885e-06</v>
      </c>
      <c r="AG9" t="n">
        <v>0.2536111111111111</v>
      </c>
      <c r="AH9" t="n">
        <v>263973.619790086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5.5054</v>
      </c>
      <c r="E10" t="n">
        <v>18.16</v>
      </c>
      <c r="F10" t="n">
        <v>15.7</v>
      </c>
      <c r="G10" t="n">
        <v>72.45999999999999</v>
      </c>
      <c r="H10" t="n">
        <v>1.18</v>
      </c>
      <c r="I10" t="n">
        <v>13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144.65</v>
      </c>
      <c r="Q10" t="n">
        <v>547.8200000000001</v>
      </c>
      <c r="R10" t="n">
        <v>50.53</v>
      </c>
      <c r="S10" t="n">
        <v>42.22</v>
      </c>
      <c r="T10" t="n">
        <v>3842.96</v>
      </c>
      <c r="U10" t="n">
        <v>0.84</v>
      </c>
      <c r="V10" t="n">
        <v>0.86</v>
      </c>
      <c r="W10" t="n">
        <v>9.199999999999999</v>
      </c>
      <c r="X10" t="n">
        <v>0.24</v>
      </c>
      <c r="Y10" t="n">
        <v>4</v>
      </c>
      <c r="Z10" t="n">
        <v>10</v>
      </c>
      <c r="AA10" t="n">
        <v>208.4911608022767</v>
      </c>
      <c r="AB10" t="n">
        <v>285.2668041903967</v>
      </c>
      <c r="AC10" t="n">
        <v>258.0413407730235</v>
      </c>
      <c r="AD10" t="n">
        <v>208491.1608022767</v>
      </c>
      <c r="AE10" t="n">
        <v>285266.8041903967</v>
      </c>
      <c r="AF10" t="n">
        <v>1.384917738907181e-06</v>
      </c>
      <c r="AG10" t="n">
        <v>0.2522222222222222</v>
      </c>
      <c r="AH10" t="n">
        <v>258041.3407730235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5.5161</v>
      </c>
      <c r="E11" t="n">
        <v>18.13</v>
      </c>
      <c r="F11" t="n">
        <v>15.69</v>
      </c>
      <c r="G11" t="n">
        <v>78.45</v>
      </c>
      <c r="H11" t="n">
        <v>1.29</v>
      </c>
      <c r="I11" t="n">
        <v>12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140.21</v>
      </c>
      <c r="Q11" t="n">
        <v>547.74</v>
      </c>
      <c r="R11" t="n">
        <v>50.26</v>
      </c>
      <c r="S11" t="n">
        <v>42.22</v>
      </c>
      <c r="T11" t="n">
        <v>3715.74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203.6697079307359</v>
      </c>
      <c r="AB11" t="n">
        <v>278.6698796640695</v>
      </c>
      <c r="AC11" t="n">
        <v>252.074017464645</v>
      </c>
      <c r="AD11" t="n">
        <v>203669.7079307359</v>
      </c>
      <c r="AE11" t="n">
        <v>278669.8796640694</v>
      </c>
      <c r="AF11" t="n">
        <v>1.387609390704745e-06</v>
      </c>
      <c r="AG11" t="n">
        <v>0.2518055555555556</v>
      </c>
      <c r="AH11" t="n">
        <v>252074.017464645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5.5282</v>
      </c>
      <c r="E12" t="n">
        <v>18.09</v>
      </c>
      <c r="F12" t="n">
        <v>15.68</v>
      </c>
      <c r="G12" t="n">
        <v>85.5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138.37</v>
      </c>
      <c r="Q12" t="n">
        <v>547.88</v>
      </c>
      <c r="R12" t="n">
        <v>49.47</v>
      </c>
      <c r="S12" t="n">
        <v>42.22</v>
      </c>
      <c r="T12" t="n">
        <v>3326.46</v>
      </c>
      <c r="U12" t="n">
        <v>0.85</v>
      </c>
      <c r="V12" t="n">
        <v>0.86</v>
      </c>
      <c r="W12" t="n">
        <v>9.210000000000001</v>
      </c>
      <c r="X12" t="n">
        <v>0.22</v>
      </c>
      <c r="Y12" t="n">
        <v>4</v>
      </c>
      <c r="Z12" t="n">
        <v>10</v>
      </c>
      <c r="AA12" t="n">
        <v>201.3761720299603</v>
      </c>
      <c r="AB12" t="n">
        <v>275.531762660967</v>
      </c>
      <c r="AC12" t="n">
        <v>249.2353979439428</v>
      </c>
      <c r="AD12" t="n">
        <v>201376.1720299603</v>
      </c>
      <c r="AE12" t="n">
        <v>275531.762660967</v>
      </c>
      <c r="AF12" t="n">
        <v>1.390653221242177e-06</v>
      </c>
      <c r="AG12" t="n">
        <v>0.25125</v>
      </c>
      <c r="AH12" t="n">
        <v>249235.3979439428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5.5315</v>
      </c>
      <c r="E13" t="n">
        <v>18.08</v>
      </c>
      <c r="F13" t="n">
        <v>15.66</v>
      </c>
      <c r="G13" t="n">
        <v>85.45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139.2</v>
      </c>
      <c r="Q13" t="n">
        <v>547.87</v>
      </c>
      <c r="R13" t="n">
        <v>49.06</v>
      </c>
      <c r="S13" t="n">
        <v>42.22</v>
      </c>
      <c r="T13" t="n">
        <v>3119.38</v>
      </c>
      <c r="U13" t="n">
        <v>0.86</v>
      </c>
      <c r="V13" t="n">
        <v>0.86</v>
      </c>
      <c r="W13" t="n">
        <v>9.210000000000001</v>
      </c>
      <c r="X13" t="n">
        <v>0.21</v>
      </c>
      <c r="Y13" t="n">
        <v>4</v>
      </c>
      <c r="Z13" t="n">
        <v>10</v>
      </c>
      <c r="AA13" t="n">
        <v>201.9936298939243</v>
      </c>
      <c r="AB13" t="n">
        <v>276.3765957507607</v>
      </c>
      <c r="AC13" t="n">
        <v>249.9996013493775</v>
      </c>
      <c r="AD13" t="n">
        <v>201993.6298939243</v>
      </c>
      <c r="AE13" t="n">
        <v>276376.5957507606</v>
      </c>
      <c r="AF13" t="n">
        <v>1.391483356843295e-06</v>
      </c>
      <c r="AG13" t="n">
        <v>0.2511111111111111</v>
      </c>
      <c r="AH13" t="n">
        <v>249999.6013493775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2024-09-26T13:17:43Z</dcterms:created>
  <dcterms:modified xmlns:dcterms="http://purl.org/dc/terms/" xmlns:xsi="http://www.w3.org/2001/XMLSchema-instance" xsi:type="dcterms:W3CDTF">2024-09-26T13:17:43Z</dcterms:modified>
</cp:coreProperties>
</file>