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xVal>
          <yVal>
            <numRef>
              <f>gráficos!$B$7:$B$176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  <c r="AA2" t="n">
        <v>2896.110632632543</v>
      </c>
      <c r="AB2" t="n">
        <v>3962.586334951815</v>
      </c>
      <c r="AC2" t="n">
        <v>3584.402656668715</v>
      </c>
      <c r="AD2" t="n">
        <v>2896110.632632543</v>
      </c>
      <c r="AE2" t="n">
        <v>3962586.334951815</v>
      </c>
      <c r="AF2" t="n">
        <v>2.017823786350835e-06</v>
      </c>
      <c r="AG2" t="n">
        <v>4.978333333333333</v>
      </c>
      <c r="AH2" t="n">
        <v>3584402.656668715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  <c r="AA3" t="n">
        <v>1345.236016973579</v>
      </c>
      <c r="AB3" t="n">
        <v>1840.611266047775</v>
      </c>
      <c r="AC3" t="n">
        <v>1664.945910130311</v>
      </c>
      <c r="AD3" t="n">
        <v>1345236.016973579</v>
      </c>
      <c r="AE3" t="n">
        <v>1840611.266047775</v>
      </c>
      <c r="AF3" t="n">
        <v>3.179097045472934e-06</v>
      </c>
      <c r="AG3" t="n">
        <v>3.159583333333333</v>
      </c>
      <c r="AH3" t="n">
        <v>1664945.910130311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  <c r="AA4" t="n">
        <v>1085.528902007357</v>
      </c>
      <c r="AB4" t="n">
        <v>1485.268533881705</v>
      </c>
      <c r="AC4" t="n">
        <v>1343.516589595514</v>
      </c>
      <c r="AD4" t="n">
        <v>1085528.902007357</v>
      </c>
      <c r="AE4" t="n">
        <v>1485268.533881705</v>
      </c>
      <c r="AF4" t="n">
        <v>3.623162925336522e-06</v>
      </c>
      <c r="AG4" t="n">
        <v>2.7725</v>
      </c>
      <c r="AH4" t="n">
        <v>1343516.589595514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  <c r="AA5" t="n">
        <v>975.7576229537228</v>
      </c>
      <c r="AB5" t="n">
        <v>1335.074627113477</v>
      </c>
      <c r="AC5" t="n">
        <v>1207.656978490773</v>
      </c>
      <c r="AD5" t="n">
        <v>975757.6229537228</v>
      </c>
      <c r="AE5" t="n">
        <v>1335074.627113477</v>
      </c>
      <c r="AF5" t="n">
        <v>3.861348098683551e-06</v>
      </c>
      <c r="AG5" t="n">
        <v>2.601666666666667</v>
      </c>
      <c r="AH5" t="n">
        <v>1207656.978490773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  <c r="AA6" t="n">
        <v>913.8774741879461</v>
      </c>
      <c r="AB6" t="n">
        <v>1250.407477612648</v>
      </c>
      <c r="AC6" t="n">
        <v>1131.070342907213</v>
      </c>
      <c r="AD6" t="n">
        <v>913877.4741879461</v>
      </c>
      <c r="AE6" t="n">
        <v>1250407.477612648</v>
      </c>
      <c r="AF6" t="n">
        <v>4.007682511863354e-06</v>
      </c>
      <c r="AG6" t="n">
        <v>2.50625</v>
      </c>
      <c r="AH6" t="n">
        <v>1131070.342907213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  <c r="AA7" t="n">
        <v>872.2895065195088</v>
      </c>
      <c r="AB7" t="n">
        <v>1193.504985517048</v>
      </c>
      <c r="AC7" t="n">
        <v>1079.598544794068</v>
      </c>
      <c r="AD7" t="n">
        <v>872289.5065195088</v>
      </c>
      <c r="AE7" t="n">
        <v>1193504.985517048</v>
      </c>
      <c r="AF7" t="n">
        <v>4.109176396457584e-06</v>
      </c>
      <c r="AG7" t="n">
        <v>2.444583333333334</v>
      </c>
      <c r="AH7" t="n">
        <v>1079598.544794068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  <c r="AA8" t="n">
        <v>843.4681377796242</v>
      </c>
      <c r="AB8" t="n">
        <v>1154.070317298088</v>
      </c>
      <c r="AC8" t="n">
        <v>1043.92746596302</v>
      </c>
      <c r="AD8" t="n">
        <v>843468.1377796242</v>
      </c>
      <c r="AE8" t="n">
        <v>1154070.317298088</v>
      </c>
      <c r="AF8" t="n">
        <v>4.177642579889321e-06</v>
      </c>
      <c r="AG8" t="n">
        <v>2.404583333333334</v>
      </c>
      <c r="AH8" t="n">
        <v>1043927.465963021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  <c r="AA9" t="n">
        <v>819.8833793210889</v>
      </c>
      <c r="AB9" t="n">
        <v>1121.80061028901</v>
      </c>
      <c r="AC9" t="n">
        <v>1014.737534500071</v>
      </c>
      <c r="AD9" t="n">
        <v>819883.3793210889</v>
      </c>
      <c r="AE9" t="n">
        <v>1121800.61028901</v>
      </c>
      <c r="AF9" t="n">
        <v>4.235742404562027e-06</v>
      </c>
      <c r="AG9" t="n">
        <v>2.371666666666667</v>
      </c>
      <c r="AH9" t="n">
        <v>1014737.534500071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  <c r="AA10" t="n">
        <v>799.4800571468735</v>
      </c>
      <c r="AB10" t="n">
        <v>1093.883884759202</v>
      </c>
      <c r="AC10" t="n">
        <v>989.4851420734578</v>
      </c>
      <c r="AD10" t="n">
        <v>799480.0571468734</v>
      </c>
      <c r="AE10" t="n">
        <v>1093883.884759202</v>
      </c>
      <c r="AF10" t="n">
        <v>4.282029401811652e-06</v>
      </c>
      <c r="AG10" t="n">
        <v>2.345833333333333</v>
      </c>
      <c r="AH10" t="n">
        <v>989485.1420734578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  <c r="AA11" t="n">
        <v>782.815070957158</v>
      </c>
      <c r="AB11" t="n">
        <v>1071.082115447131</v>
      </c>
      <c r="AC11" t="n">
        <v>968.8595416220469</v>
      </c>
      <c r="AD11" t="n">
        <v>782815.070957158</v>
      </c>
      <c r="AE11" t="n">
        <v>1071082.115447131</v>
      </c>
      <c r="AF11" t="n">
        <v>4.315780337306171e-06</v>
      </c>
      <c r="AG11" t="n">
        <v>2.3275</v>
      </c>
      <c r="AH11" t="n">
        <v>968859.5416220468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  <c r="AA12" t="n">
        <v>765.7388807744637</v>
      </c>
      <c r="AB12" t="n">
        <v>1047.717718690827</v>
      </c>
      <c r="AC12" t="n">
        <v>947.7250101000272</v>
      </c>
      <c r="AD12" t="n">
        <v>765738.8807744638</v>
      </c>
      <c r="AE12" t="n">
        <v>1047717.718690827</v>
      </c>
      <c r="AF12" t="n">
        <v>4.346397257361911e-06</v>
      </c>
      <c r="AG12" t="n">
        <v>2.31125</v>
      </c>
      <c r="AH12" t="n">
        <v>947725.0101000272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  <c r="AA13" t="n">
        <v>753.0650828980201</v>
      </c>
      <c r="AB13" t="n">
        <v>1030.376869307776</v>
      </c>
      <c r="AC13" t="n">
        <v>932.0391470440595</v>
      </c>
      <c r="AD13" t="n">
        <v>753065.0828980202</v>
      </c>
      <c r="AE13" t="n">
        <v>1030376.869307776</v>
      </c>
      <c r="AF13" t="n">
        <v>4.368576443544024e-06</v>
      </c>
      <c r="AG13" t="n">
        <v>2.299166666666667</v>
      </c>
      <c r="AH13" t="n">
        <v>932039.1470440595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  <c r="AA14" t="n">
        <v>738.5979238044368</v>
      </c>
      <c r="AB14" t="n">
        <v>1010.582263989921</v>
      </c>
      <c r="AC14" t="n">
        <v>914.1337110758377</v>
      </c>
      <c r="AD14" t="n">
        <v>738597.9238044368</v>
      </c>
      <c r="AE14" t="n">
        <v>1010582.263989921</v>
      </c>
      <c r="AF14" t="n">
        <v>4.389550239172759e-06</v>
      </c>
      <c r="AG14" t="n">
        <v>2.288333333333334</v>
      </c>
      <c r="AH14" t="n">
        <v>914133.7110758377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  <c r="AA15" t="n">
        <v>729.2637216547922</v>
      </c>
      <c r="AB15" t="n">
        <v>997.8107968128415</v>
      </c>
      <c r="AC15" t="n">
        <v>902.5811348012722</v>
      </c>
      <c r="AD15" t="n">
        <v>729263.7216547922</v>
      </c>
      <c r="AE15" t="n">
        <v>997810.7968128416</v>
      </c>
      <c r="AF15" t="n">
        <v>4.405702472587993e-06</v>
      </c>
      <c r="AG15" t="n">
        <v>2.28</v>
      </c>
      <c r="AH15" t="n">
        <v>902581.1348012722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  <c r="AA16" t="n">
        <v>714.5443014189556</v>
      </c>
      <c r="AB16" t="n">
        <v>977.6710366711794</v>
      </c>
      <c r="AC16" t="n">
        <v>884.3634851011993</v>
      </c>
      <c r="AD16" t="n">
        <v>714544.3014189556</v>
      </c>
      <c r="AE16" t="n">
        <v>977671.0366711795</v>
      </c>
      <c r="AF16" t="n">
        <v>4.424988721442004e-06</v>
      </c>
      <c r="AG16" t="n">
        <v>2.27</v>
      </c>
      <c r="AH16" t="n">
        <v>884363.4851011994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  <c r="AA17" t="n">
        <v>703.83281013775</v>
      </c>
      <c r="AB17" t="n">
        <v>963.0151017425902</v>
      </c>
      <c r="AC17" t="n">
        <v>871.1062920324609</v>
      </c>
      <c r="AD17" t="n">
        <v>703832.81013775</v>
      </c>
      <c r="AE17" t="n">
        <v>963015.1017425902</v>
      </c>
      <c r="AF17" t="n">
        <v>4.43704262697576e-06</v>
      </c>
      <c r="AG17" t="n">
        <v>2.26375</v>
      </c>
      <c r="AH17" t="n">
        <v>871106.2920324609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  <c r="AA18" t="n">
        <v>692.6135190767476</v>
      </c>
      <c r="AB18" t="n">
        <v>947.6643727527374</v>
      </c>
      <c r="AC18" t="n">
        <v>857.2206150725161</v>
      </c>
      <c r="AD18" t="n">
        <v>692613.5190767476</v>
      </c>
      <c r="AE18" t="n">
        <v>947664.3727527375</v>
      </c>
      <c r="AF18" t="n">
        <v>4.448373298177491e-06</v>
      </c>
      <c r="AG18" t="n">
        <v>2.257916666666667</v>
      </c>
      <c r="AH18" t="n">
        <v>857220.6150725161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  <c r="AA19" t="n">
        <v>693.3509252592947</v>
      </c>
      <c r="AB19" t="n">
        <v>948.6733244237632</v>
      </c>
      <c r="AC19" t="n">
        <v>858.1332738121317</v>
      </c>
      <c r="AD19" t="n">
        <v>693350.9252592947</v>
      </c>
      <c r="AE19" t="n">
        <v>948673.3244237632</v>
      </c>
      <c r="AF19" t="n">
        <v>4.450060844952217e-06</v>
      </c>
      <c r="AG19" t="n">
        <v>2.2575</v>
      </c>
      <c r="AH19" t="n">
        <v>858133.2738121317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  <c r="AA20" t="n">
        <v>695.2142746170247</v>
      </c>
      <c r="AB20" t="n">
        <v>951.2228412201812</v>
      </c>
      <c r="AC20" t="n">
        <v>860.439468303769</v>
      </c>
      <c r="AD20" t="n">
        <v>695214.2746170247</v>
      </c>
      <c r="AE20" t="n">
        <v>951222.8412201812</v>
      </c>
      <c r="AF20" t="n">
        <v>4.449337610620192e-06</v>
      </c>
      <c r="AG20" t="n">
        <v>2.2575</v>
      </c>
      <c r="AH20" t="n">
        <v>860439.468303769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  <c r="AA21" t="n">
        <v>698.0632853232022</v>
      </c>
      <c r="AB21" t="n">
        <v>955.120983357855</v>
      </c>
      <c r="AC21" t="n">
        <v>863.9655772269</v>
      </c>
      <c r="AD21" t="n">
        <v>698063.2853232021</v>
      </c>
      <c r="AE21" t="n">
        <v>955120.983357855</v>
      </c>
      <c r="AF21" t="n">
        <v>4.449096532509517e-06</v>
      </c>
      <c r="AG21" t="n">
        <v>2.257916666666667</v>
      </c>
      <c r="AH21" t="n">
        <v>863965.5772269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0.9933</v>
      </c>
      <c r="E2" t="n">
        <v>100.68</v>
      </c>
      <c r="F2" t="n">
        <v>76.48</v>
      </c>
      <c r="G2" t="n">
        <v>6.76</v>
      </c>
      <c r="H2" t="n">
        <v>0.11</v>
      </c>
      <c r="I2" t="n">
        <v>679</v>
      </c>
      <c r="J2" t="n">
        <v>159.12</v>
      </c>
      <c r="K2" t="n">
        <v>50.28</v>
      </c>
      <c r="L2" t="n">
        <v>1</v>
      </c>
      <c r="M2" t="n">
        <v>677</v>
      </c>
      <c r="N2" t="n">
        <v>27.84</v>
      </c>
      <c r="O2" t="n">
        <v>19859.16</v>
      </c>
      <c r="P2" t="n">
        <v>931.0700000000001</v>
      </c>
      <c r="Q2" t="n">
        <v>2304.97</v>
      </c>
      <c r="R2" t="n">
        <v>990.9299999999999</v>
      </c>
      <c r="S2" t="n">
        <v>88.64</v>
      </c>
      <c r="T2" t="n">
        <v>443513.94</v>
      </c>
      <c r="U2" t="n">
        <v>0.09</v>
      </c>
      <c r="V2" t="n">
        <v>0.58</v>
      </c>
      <c r="W2" t="n">
        <v>5.09</v>
      </c>
      <c r="X2" t="n">
        <v>26.67</v>
      </c>
      <c r="Y2" t="n">
        <v>0.5</v>
      </c>
      <c r="Z2" t="n">
        <v>10</v>
      </c>
      <c r="AA2" t="n">
        <v>1985.525696214009</v>
      </c>
      <c r="AB2" t="n">
        <v>2716.683852771564</v>
      </c>
      <c r="AC2" t="n">
        <v>2457.40735875278</v>
      </c>
      <c r="AD2" t="n">
        <v>1985525.69621401</v>
      </c>
      <c r="AE2" t="n">
        <v>2716683.852771564</v>
      </c>
      <c r="AF2" t="n">
        <v>2.620164835911254e-06</v>
      </c>
      <c r="AG2" t="n">
        <v>4.195</v>
      </c>
      <c r="AH2" t="n">
        <v>2457407.35875278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59.55</v>
      </c>
      <c r="G3" t="n">
        <v>13.85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712.71</v>
      </c>
      <c r="Q3" t="n">
        <v>2304.58</v>
      </c>
      <c r="R3" t="n">
        <v>423.19</v>
      </c>
      <c r="S3" t="n">
        <v>88.64</v>
      </c>
      <c r="T3" t="n">
        <v>161752.56</v>
      </c>
      <c r="U3" t="n">
        <v>0.21</v>
      </c>
      <c r="V3" t="n">
        <v>0.74</v>
      </c>
      <c r="W3" t="n">
        <v>4.41</v>
      </c>
      <c r="X3" t="n">
        <v>9.75</v>
      </c>
      <c r="Y3" t="n">
        <v>0.5</v>
      </c>
      <c r="Z3" t="n">
        <v>10</v>
      </c>
      <c r="AA3" t="n">
        <v>1072.879005745658</v>
      </c>
      <c r="AB3" t="n">
        <v>1467.960387742412</v>
      </c>
      <c r="AC3" t="n">
        <v>1327.86030863162</v>
      </c>
      <c r="AD3" t="n">
        <v>1072879.005745658</v>
      </c>
      <c r="AE3" t="n">
        <v>1467960.387742412</v>
      </c>
      <c r="AF3" t="n">
        <v>3.758128301341754e-06</v>
      </c>
      <c r="AG3" t="n">
        <v>2.924583333333333</v>
      </c>
      <c r="AH3" t="n">
        <v>1327860.30863162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1.5847</v>
      </c>
      <c r="E4" t="n">
        <v>63.1</v>
      </c>
      <c r="F4" t="n">
        <v>55.69</v>
      </c>
      <c r="G4" t="n">
        <v>21.15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654.77</v>
      </c>
      <c r="Q4" t="n">
        <v>2304.62</v>
      </c>
      <c r="R4" t="n">
        <v>294.38</v>
      </c>
      <c r="S4" t="n">
        <v>88.64</v>
      </c>
      <c r="T4" t="n">
        <v>97844.67999999999</v>
      </c>
      <c r="U4" t="n">
        <v>0.3</v>
      </c>
      <c r="V4" t="n">
        <v>0.8</v>
      </c>
      <c r="W4" t="n">
        <v>4.24</v>
      </c>
      <c r="X4" t="n">
        <v>5.89</v>
      </c>
      <c r="Y4" t="n">
        <v>0.5</v>
      </c>
      <c r="Z4" t="n">
        <v>10</v>
      </c>
      <c r="AA4" t="n">
        <v>893.8187419675819</v>
      </c>
      <c r="AB4" t="n">
        <v>1222.962235259936</v>
      </c>
      <c r="AC4" t="n">
        <v>1106.244435965004</v>
      </c>
      <c r="AD4" t="n">
        <v>893818.7419675819</v>
      </c>
      <c r="AE4" t="n">
        <v>1222962.235259936</v>
      </c>
      <c r="AF4" t="n">
        <v>4.180182437801837e-06</v>
      </c>
      <c r="AG4" t="n">
        <v>2.629166666666667</v>
      </c>
      <c r="AH4" t="n">
        <v>1106244.435965004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1.668</v>
      </c>
      <c r="E5" t="n">
        <v>59.95</v>
      </c>
      <c r="F5" t="n">
        <v>53.99</v>
      </c>
      <c r="G5" t="n">
        <v>28.66</v>
      </c>
      <c r="H5" t="n">
        <v>0.43</v>
      </c>
      <c r="I5" t="n">
        <v>113</v>
      </c>
      <c r="J5" t="n">
        <v>163.4</v>
      </c>
      <c r="K5" t="n">
        <v>50.28</v>
      </c>
      <c r="L5" t="n">
        <v>4</v>
      </c>
      <c r="M5" t="n">
        <v>111</v>
      </c>
      <c r="N5" t="n">
        <v>29.12</v>
      </c>
      <c r="O5" t="n">
        <v>20386.62</v>
      </c>
      <c r="P5" t="n">
        <v>623.04</v>
      </c>
      <c r="Q5" t="n">
        <v>2304.56</v>
      </c>
      <c r="R5" t="n">
        <v>237.61</v>
      </c>
      <c r="S5" t="n">
        <v>88.64</v>
      </c>
      <c r="T5" t="n">
        <v>69687.61</v>
      </c>
      <c r="U5" t="n">
        <v>0.37</v>
      </c>
      <c r="V5" t="n">
        <v>0.82</v>
      </c>
      <c r="W5" t="n">
        <v>4.16</v>
      </c>
      <c r="X5" t="n">
        <v>4.19</v>
      </c>
      <c r="Y5" t="n">
        <v>0.5</v>
      </c>
      <c r="Z5" t="n">
        <v>10</v>
      </c>
      <c r="AA5" t="n">
        <v>814.4276461885687</v>
      </c>
      <c r="AB5" t="n">
        <v>1114.335835527137</v>
      </c>
      <c r="AC5" t="n">
        <v>1007.985187364595</v>
      </c>
      <c r="AD5" t="n">
        <v>814427.6461885687</v>
      </c>
      <c r="AE5" t="n">
        <v>1114335.835527137</v>
      </c>
      <c r="AF5" t="n">
        <v>4.399914372596367e-06</v>
      </c>
      <c r="AG5" t="n">
        <v>2.497916666666667</v>
      </c>
      <c r="AH5" t="n">
        <v>1007985.187364595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1.7171</v>
      </c>
      <c r="E6" t="n">
        <v>58.24</v>
      </c>
      <c r="F6" t="n">
        <v>53.08</v>
      </c>
      <c r="G6" t="n">
        <v>36.19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86</v>
      </c>
      <c r="N6" t="n">
        <v>29.55</v>
      </c>
      <c r="O6" t="n">
        <v>20563.61</v>
      </c>
      <c r="P6" t="n">
        <v>601.0599999999999</v>
      </c>
      <c r="Q6" t="n">
        <v>2304.54</v>
      </c>
      <c r="R6" t="n">
        <v>206.63</v>
      </c>
      <c r="S6" t="n">
        <v>88.64</v>
      </c>
      <c r="T6" t="n">
        <v>54318.58</v>
      </c>
      <c r="U6" t="n">
        <v>0.43</v>
      </c>
      <c r="V6" t="n">
        <v>0.83</v>
      </c>
      <c r="W6" t="n">
        <v>4.15</v>
      </c>
      <c r="X6" t="n">
        <v>3.28</v>
      </c>
      <c r="Y6" t="n">
        <v>0.5</v>
      </c>
      <c r="Z6" t="n">
        <v>10</v>
      </c>
      <c r="AA6" t="n">
        <v>769.1652741039742</v>
      </c>
      <c r="AB6" t="n">
        <v>1052.405861206068</v>
      </c>
      <c r="AC6" t="n">
        <v>951.9657228734635</v>
      </c>
      <c r="AD6" t="n">
        <v>769165.2741039742</v>
      </c>
      <c r="AE6" t="n">
        <v>1052405.861206068</v>
      </c>
      <c r="AF6" t="n">
        <v>4.529432235722556e-06</v>
      </c>
      <c r="AG6" t="n">
        <v>2.426666666666667</v>
      </c>
      <c r="AH6" t="n">
        <v>951965.7228734635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1.7526</v>
      </c>
      <c r="E7" t="n">
        <v>57.06</v>
      </c>
      <c r="F7" t="n">
        <v>52.45</v>
      </c>
      <c r="G7" t="n">
        <v>44.32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581.46</v>
      </c>
      <c r="Q7" t="n">
        <v>2304.47</v>
      </c>
      <c r="R7" t="n">
        <v>186</v>
      </c>
      <c r="S7" t="n">
        <v>88.64</v>
      </c>
      <c r="T7" t="n">
        <v>44089.98</v>
      </c>
      <c r="U7" t="n">
        <v>0.48</v>
      </c>
      <c r="V7" t="n">
        <v>0.84</v>
      </c>
      <c r="W7" t="n">
        <v>4.11</v>
      </c>
      <c r="X7" t="n">
        <v>2.65</v>
      </c>
      <c r="Y7" t="n">
        <v>0.5</v>
      </c>
      <c r="Z7" t="n">
        <v>10</v>
      </c>
      <c r="AA7" t="n">
        <v>735.2781634729697</v>
      </c>
      <c r="AB7" t="n">
        <v>1006.040021446918</v>
      </c>
      <c r="AC7" t="n">
        <v>910.0249737860619</v>
      </c>
      <c r="AD7" t="n">
        <v>735278.1634729697</v>
      </c>
      <c r="AE7" t="n">
        <v>1006040.021446918</v>
      </c>
      <c r="AF7" t="n">
        <v>4.623075497249636e-06</v>
      </c>
      <c r="AG7" t="n">
        <v>2.3775</v>
      </c>
      <c r="AH7" t="n">
        <v>910024.9737860619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1.7801</v>
      </c>
      <c r="E8" t="n">
        <v>56.18</v>
      </c>
      <c r="F8" t="n">
        <v>51.95</v>
      </c>
      <c r="G8" t="n">
        <v>52.83</v>
      </c>
      <c r="H8" t="n">
        <v>0.74</v>
      </c>
      <c r="I8" t="n">
        <v>59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565.0599999999999</v>
      </c>
      <c r="Q8" t="n">
        <v>2304.47</v>
      </c>
      <c r="R8" t="n">
        <v>169.57</v>
      </c>
      <c r="S8" t="n">
        <v>88.64</v>
      </c>
      <c r="T8" t="n">
        <v>35933.92</v>
      </c>
      <c r="U8" t="n">
        <v>0.52</v>
      </c>
      <c r="V8" t="n">
        <v>0.85</v>
      </c>
      <c r="W8" t="n">
        <v>4.08</v>
      </c>
      <c r="X8" t="n">
        <v>2.16</v>
      </c>
      <c r="Y8" t="n">
        <v>0.5</v>
      </c>
      <c r="Z8" t="n">
        <v>10</v>
      </c>
      <c r="AA8" t="n">
        <v>708.9688935152099</v>
      </c>
      <c r="AB8" t="n">
        <v>970.0425176076378</v>
      </c>
      <c r="AC8" t="n">
        <v>877.4630211903885</v>
      </c>
      <c r="AD8" t="n">
        <v>708968.8935152099</v>
      </c>
      <c r="AE8" t="n">
        <v>970042.5176076378</v>
      </c>
      <c r="AF8" t="n">
        <v>4.695616051953714e-06</v>
      </c>
      <c r="AG8" t="n">
        <v>2.340833333333333</v>
      </c>
      <c r="AH8" t="n">
        <v>877463.0211903885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1.7991</v>
      </c>
      <c r="E9" t="n">
        <v>55.58</v>
      </c>
      <c r="F9" t="n">
        <v>51.65</v>
      </c>
      <c r="G9" t="n">
        <v>61.98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48</v>
      </c>
      <c r="N9" t="n">
        <v>30.89</v>
      </c>
      <c r="O9" t="n">
        <v>21098.19</v>
      </c>
      <c r="P9" t="n">
        <v>546.22</v>
      </c>
      <c r="Q9" t="n">
        <v>2304.48</v>
      </c>
      <c r="R9" t="n">
        <v>159.71</v>
      </c>
      <c r="S9" t="n">
        <v>88.64</v>
      </c>
      <c r="T9" t="n">
        <v>31051.02</v>
      </c>
      <c r="U9" t="n">
        <v>0.5600000000000001</v>
      </c>
      <c r="V9" t="n">
        <v>0.86</v>
      </c>
      <c r="W9" t="n">
        <v>4.06</v>
      </c>
      <c r="X9" t="n">
        <v>1.85</v>
      </c>
      <c r="Y9" t="n">
        <v>0.5</v>
      </c>
      <c r="Z9" t="n">
        <v>10</v>
      </c>
      <c r="AA9" t="n">
        <v>685.7991952845621</v>
      </c>
      <c r="AB9" t="n">
        <v>938.3407143135207</v>
      </c>
      <c r="AC9" t="n">
        <v>848.7867935089016</v>
      </c>
      <c r="AD9" t="n">
        <v>685799.1952845621</v>
      </c>
      <c r="AE9" t="n">
        <v>938340.7143135207</v>
      </c>
      <c r="AF9" t="n">
        <v>4.745734980658348e-06</v>
      </c>
      <c r="AG9" t="n">
        <v>2.315833333333333</v>
      </c>
      <c r="AH9" t="n">
        <v>848786.7935089016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1.8136</v>
      </c>
      <c r="E10" t="n">
        <v>55.14</v>
      </c>
      <c r="F10" t="n">
        <v>51.4</v>
      </c>
      <c r="G10" t="n">
        <v>70.09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42</v>
      </c>
      <c r="N10" t="n">
        <v>31.34</v>
      </c>
      <c r="O10" t="n">
        <v>21277.6</v>
      </c>
      <c r="P10" t="n">
        <v>531.4400000000001</v>
      </c>
      <c r="Q10" t="n">
        <v>2304.47</v>
      </c>
      <c r="R10" t="n">
        <v>151.23</v>
      </c>
      <c r="S10" t="n">
        <v>88.64</v>
      </c>
      <c r="T10" t="n">
        <v>26840.86</v>
      </c>
      <c r="U10" t="n">
        <v>0.59</v>
      </c>
      <c r="V10" t="n">
        <v>0.86</v>
      </c>
      <c r="W10" t="n">
        <v>4.06</v>
      </c>
      <c r="X10" t="n">
        <v>1.6</v>
      </c>
      <c r="Y10" t="n">
        <v>0.5</v>
      </c>
      <c r="Z10" t="n">
        <v>10</v>
      </c>
      <c r="AA10" t="n">
        <v>668.0450398982152</v>
      </c>
      <c r="AB10" t="n">
        <v>914.0486956558649</v>
      </c>
      <c r="AC10" t="n">
        <v>826.8131710178701</v>
      </c>
      <c r="AD10" t="n">
        <v>668045.0398982152</v>
      </c>
      <c r="AE10" t="n">
        <v>914048.6956558649</v>
      </c>
      <c r="AF10" t="n">
        <v>4.783983636775044e-06</v>
      </c>
      <c r="AG10" t="n">
        <v>2.2975</v>
      </c>
      <c r="AH10" t="n">
        <v>826813.1710178701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1.8281</v>
      </c>
      <c r="E11" t="n">
        <v>54.7</v>
      </c>
      <c r="F11" t="n">
        <v>51.15</v>
      </c>
      <c r="G11" t="n">
        <v>80.77</v>
      </c>
      <c r="H11" t="n">
        <v>1.03</v>
      </c>
      <c r="I11" t="n">
        <v>38</v>
      </c>
      <c r="J11" t="n">
        <v>172.08</v>
      </c>
      <c r="K11" t="n">
        <v>50.28</v>
      </c>
      <c r="L11" t="n">
        <v>10</v>
      </c>
      <c r="M11" t="n">
        <v>36</v>
      </c>
      <c r="N11" t="n">
        <v>31.8</v>
      </c>
      <c r="O11" t="n">
        <v>21457.64</v>
      </c>
      <c r="P11" t="n">
        <v>513.12</v>
      </c>
      <c r="Q11" t="n">
        <v>2304.47</v>
      </c>
      <c r="R11" t="n">
        <v>143.11</v>
      </c>
      <c r="S11" t="n">
        <v>88.64</v>
      </c>
      <c r="T11" t="n">
        <v>22811.88</v>
      </c>
      <c r="U11" t="n">
        <v>0.62</v>
      </c>
      <c r="V11" t="n">
        <v>0.87</v>
      </c>
      <c r="W11" t="n">
        <v>4.04</v>
      </c>
      <c r="X11" t="n">
        <v>1.36</v>
      </c>
      <c r="Y11" t="n">
        <v>0.5</v>
      </c>
      <c r="Z11" t="n">
        <v>10</v>
      </c>
      <c r="AA11" t="n">
        <v>647.9352392205769</v>
      </c>
      <c r="AB11" t="n">
        <v>886.5335791869285</v>
      </c>
      <c r="AC11" t="n">
        <v>801.9240586470206</v>
      </c>
      <c r="AD11" t="n">
        <v>647935.2392205769</v>
      </c>
      <c r="AE11" t="n">
        <v>886533.5791869285</v>
      </c>
      <c r="AF11" t="n">
        <v>4.822232292891739e-06</v>
      </c>
      <c r="AG11" t="n">
        <v>2.279166666666667</v>
      </c>
      <c r="AH11" t="n">
        <v>801924.0586470206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1.8367</v>
      </c>
      <c r="E12" t="n">
        <v>54.45</v>
      </c>
      <c r="F12" t="n">
        <v>51.03</v>
      </c>
      <c r="G12" t="n">
        <v>90.04000000000001</v>
      </c>
      <c r="H12" t="n">
        <v>1.12</v>
      </c>
      <c r="I12" t="n">
        <v>34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496.9</v>
      </c>
      <c r="Q12" t="n">
        <v>2304.47</v>
      </c>
      <c r="R12" t="n">
        <v>138.8</v>
      </c>
      <c r="S12" t="n">
        <v>88.64</v>
      </c>
      <c r="T12" t="n">
        <v>20677.76</v>
      </c>
      <c r="U12" t="n">
        <v>0.64</v>
      </c>
      <c r="V12" t="n">
        <v>0.87</v>
      </c>
      <c r="W12" t="n">
        <v>4.04</v>
      </c>
      <c r="X12" t="n">
        <v>1.23</v>
      </c>
      <c r="Y12" t="n">
        <v>0.5</v>
      </c>
      <c r="Z12" t="n">
        <v>10</v>
      </c>
      <c r="AA12" t="n">
        <v>632.328647976587</v>
      </c>
      <c r="AB12" t="n">
        <v>865.179952532689</v>
      </c>
      <c r="AC12" t="n">
        <v>782.6083921506583</v>
      </c>
      <c r="AD12" t="n">
        <v>632328.6479765871</v>
      </c>
      <c r="AE12" t="n">
        <v>865179.952532689</v>
      </c>
      <c r="AF12" t="n">
        <v>4.844917702726468e-06</v>
      </c>
      <c r="AG12" t="n">
        <v>2.26875</v>
      </c>
      <c r="AH12" t="n">
        <v>782608.3921506583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1.8429</v>
      </c>
      <c r="E13" t="n">
        <v>54.26</v>
      </c>
      <c r="F13" t="n">
        <v>50.94</v>
      </c>
      <c r="G13" t="n">
        <v>98.59</v>
      </c>
      <c r="H13" t="n">
        <v>1.22</v>
      </c>
      <c r="I13" t="n">
        <v>31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488.2</v>
      </c>
      <c r="Q13" t="n">
        <v>2304.47</v>
      </c>
      <c r="R13" t="n">
        <v>135.17</v>
      </c>
      <c r="S13" t="n">
        <v>88.64</v>
      </c>
      <c r="T13" t="n">
        <v>18878.09</v>
      </c>
      <c r="U13" t="n">
        <v>0.66</v>
      </c>
      <c r="V13" t="n">
        <v>0.87</v>
      </c>
      <c r="W13" t="n">
        <v>4.06</v>
      </c>
      <c r="X13" t="n">
        <v>1.14</v>
      </c>
      <c r="Y13" t="n">
        <v>0.5</v>
      </c>
      <c r="Z13" t="n">
        <v>10</v>
      </c>
      <c r="AA13" t="n">
        <v>623.3567279889645</v>
      </c>
      <c r="AB13" t="n">
        <v>852.904175792449</v>
      </c>
      <c r="AC13" t="n">
        <v>771.5041983133459</v>
      </c>
      <c r="AD13" t="n">
        <v>623356.7279889645</v>
      </c>
      <c r="AE13" t="n">
        <v>852904.175792449</v>
      </c>
      <c r="AF13" t="n">
        <v>4.861272300514296e-06</v>
      </c>
      <c r="AG13" t="n">
        <v>2.260833333333333</v>
      </c>
      <c r="AH13" t="n">
        <v>771504.1983133459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1.8454</v>
      </c>
      <c r="E14" t="n">
        <v>54.19</v>
      </c>
      <c r="F14" t="n">
        <v>50.9</v>
      </c>
      <c r="G14" t="n">
        <v>101.8</v>
      </c>
      <c r="H14" t="n">
        <v>1.31</v>
      </c>
      <c r="I14" t="n">
        <v>30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484.7</v>
      </c>
      <c r="Q14" t="n">
        <v>2304.52</v>
      </c>
      <c r="R14" t="n">
        <v>133.6</v>
      </c>
      <c r="S14" t="n">
        <v>88.64</v>
      </c>
      <c r="T14" t="n">
        <v>18097.91</v>
      </c>
      <c r="U14" t="n">
        <v>0.66</v>
      </c>
      <c r="V14" t="n">
        <v>0.87</v>
      </c>
      <c r="W14" t="n">
        <v>4.06</v>
      </c>
      <c r="X14" t="n">
        <v>1.1</v>
      </c>
      <c r="Y14" t="n">
        <v>0.5</v>
      </c>
      <c r="Z14" t="n">
        <v>10</v>
      </c>
      <c r="AA14" t="n">
        <v>619.7470657854253</v>
      </c>
      <c r="AB14" t="n">
        <v>847.9652767185094</v>
      </c>
      <c r="AC14" t="n">
        <v>767.0366608352346</v>
      </c>
      <c r="AD14" t="n">
        <v>619747.0657854254</v>
      </c>
      <c r="AE14" t="n">
        <v>847965.2767185094</v>
      </c>
      <c r="AF14" t="n">
        <v>4.867866896396484e-06</v>
      </c>
      <c r="AG14" t="n">
        <v>2.257916666666667</v>
      </c>
      <c r="AH14" t="n">
        <v>767036.6608352346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1.8455</v>
      </c>
      <c r="E15" t="n">
        <v>54.19</v>
      </c>
      <c r="F15" t="n">
        <v>50.9</v>
      </c>
      <c r="G15" t="n">
        <v>101.79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488.53</v>
      </c>
      <c r="Q15" t="n">
        <v>2304.54</v>
      </c>
      <c r="R15" t="n">
        <v>133.44</v>
      </c>
      <c r="S15" t="n">
        <v>88.64</v>
      </c>
      <c r="T15" t="n">
        <v>18016.79</v>
      </c>
      <c r="U15" t="n">
        <v>0.66</v>
      </c>
      <c r="V15" t="n">
        <v>0.87</v>
      </c>
      <c r="W15" t="n">
        <v>4.06</v>
      </c>
      <c r="X15" t="n">
        <v>1.1</v>
      </c>
      <c r="Y15" t="n">
        <v>0.5</v>
      </c>
      <c r="Z15" t="n">
        <v>10</v>
      </c>
      <c r="AA15" t="n">
        <v>622.5381798443584</v>
      </c>
      <c r="AB15" t="n">
        <v>851.7842021092033</v>
      </c>
      <c r="AC15" t="n">
        <v>770.4911133465362</v>
      </c>
      <c r="AD15" t="n">
        <v>622538.1798443584</v>
      </c>
      <c r="AE15" t="n">
        <v>851784.2021092033</v>
      </c>
      <c r="AF15" t="n">
        <v>4.868130680231772e-06</v>
      </c>
      <c r="AG15" t="n">
        <v>2.257916666666667</v>
      </c>
      <c r="AH15" t="n">
        <v>770491.1133465362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1.4133</v>
      </c>
      <c r="E2" t="n">
        <v>70.76000000000001</v>
      </c>
      <c r="F2" t="n">
        <v>62.94</v>
      </c>
      <c r="G2" t="n">
        <v>10.98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342</v>
      </c>
      <c r="N2" t="n">
        <v>9.74</v>
      </c>
      <c r="O2" t="n">
        <v>10204.21</v>
      </c>
      <c r="P2" t="n">
        <v>474.75</v>
      </c>
      <c r="Q2" t="n">
        <v>2304.95</v>
      </c>
      <c r="R2" t="n">
        <v>536.77</v>
      </c>
      <c r="S2" t="n">
        <v>88.64</v>
      </c>
      <c r="T2" t="n">
        <v>218108.89</v>
      </c>
      <c r="U2" t="n">
        <v>0.17</v>
      </c>
      <c r="V2" t="n">
        <v>0.7</v>
      </c>
      <c r="W2" t="n">
        <v>4.55</v>
      </c>
      <c r="X2" t="n">
        <v>13.14</v>
      </c>
      <c r="Y2" t="n">
        <v>0.5</v>
      </c>
      <c r="Z2" t="n">
        <v>10</v>
      </c>
      <c r="AA2" t="n">
        <v>762.7081940298568</v>
      </c>
      <c r="AB2" t="n">
        <v>1043.570999382393</v>
      </c>
      <c r="AC2" t="n">
        <v>943.9740478624331</v>
      </c>
      <c r="AD2" t="n">
        <v>762708.1940298568</v>
      </c>
      <c r="AE2" t="n">
        <v>1043570.999382393</v>
      </c>
      <c r="AF2" t="n">
        <v>5.20355925107935e-06</v>
      </c>
      <c r="AG2" t="n">
        <v>2.948333333333334</v>
      </c>
      <c r="AH2" t="n">
        <v>943974.047862433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1.6838</v>
      </c>
      <c r="E3" t="n">
        <v>59.39</v>
      </c>
      <c r="F3" t="n">
        <v>55.07</v>
      </c>
      <c r="G3" t="n">
        <v>23.43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139</v>
      </c>
      <c r="N3" t="n">
        <v>9.94</v>
      </c>
      <c r="O3" t="n">
        <v>10352.53</v>
      </c>
      <c r="P3" t="n">
        <v>389.65</v>
      </c>
      <c r="Q3" t="n">
        <v>2304.52</v>
      </c>
      <c r="R3" t="n">
        <v>273.8</v>
      </c>
      <c r="S3" t="n">
        <v>88.64</v>
      </c>
      <c r="T3" t="n">
        <v>87639.95</v>
      </c>
      <c r="U3" t="n">
        <v>0.32</v>
      </c>
      <c r="V3" t="n">
        <v>0.8</v>
      </c>
      <c r="W3" t="n">
        <v>4.21</v>
      </c>
      <c r="X3" t="n">
        <v>5.27</v>
      </c>
      <c r="Y3" t="n">
        <v>0.5</v>
      </c>
      <c r="Z3" t="n">
        <v>10</v>
      </c>
      <c r="AA3" t="n">
        <v>542.4902915564462</v>
      </c>
      <c r="AB3" t="n">
        <v>742.259149890089</v>
      </c>
      <c r="AC3" t="n">
        <v>671.418978391838</v>
      </c>
      <c r="AD3" t="n">
        <v>542490.2915564462</v>
      </c>
      <c r="AE3" t="n">
        <v>742259.1498900891</v>
      </c>
      <c r="AF3" t="n">
        <v>6.199499799736368e-06</v>
      </c>
      <c r="AG3" t="n">
        <v>2.474583333333333</v>
      </c>
      <c r="AH3" t="n">
        <v>671418.978391838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1.7789</v>
      </c>
      <c r="E4" t="n">
        <v>56.21</v>
      </c>
      <c r="F4" t="n">
        <v>52.88</v>
      </c>
      <c r="G4" t="n">
        <v>37.77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77</v>
      </c>
      <c r="N4" t="n">
        <v>10.15</v>
      </c>
      <c r="O4" t="n">
        <v>10501.19</v>
      </c>
      <c r="P4" t="n">
        <v>344.79</v>
      </c>
      <c r="Q4" t="n">
        <v>2304.51</v>
      </c>
      <c r="R4" t="n">
        <v>200.39</v>
      </c>
      <c r="S4" t="n">
        <v>88.64</v>
      </c>
      <c r="T4" t="n">
        <v>51220.41</v>
      </c>
      <c r="U4" t="n">
        <v>0.44</v>
      </c>
      <c r="V4" t="n">
        <v>0.84</v>
      </c>
      <c r="W4" t="n">
        <v>4.12</v>
      </c>
      <c r="X4" t="n">
        <v>3.08</v>
      </c>
      <c r="Y4" t="n">
        <v>0.5</v>
      </c>
      <c r="Z4" t="n">
        <v>10</v>
      </c>
      <c r="AA4" t="n">
        <v>471.5961871660434</v>
      </c>
      <c r="AB4" t="n">
        <v>645.2587086359908</v>
      </c>
      <c r="AC4" t="n">
        <v>583.6761231100568</v>
      </c>
      <c r="AD4" t="n">
        <v>471596.1871660434</v>
      </c>
      <c r="AE4" t="n">
        <v>645258.7086359909</v>
      </c>
      <c r="AF4" t="n">
        <v>6.54964377821061e-06</v>
      </c>
      <c r="AG4" t="n">
        <v>2.342083333333334</v>
      </c>
      <c r="AH4" t="n">
        <v>583676.1231100567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1.8043</v>
      </c>
      <c r="E5" t="n">
        <v>55.42</v>
      </c>
      <c r="F5" t="n">
        <v>52.36</v>
      </c>
      <c r="G5" t="n">
        <v>46.2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5</v>
      </c>
      <c r="N5" t="n">
        <v>10.36</v>
      </c>
      <c r="O5" t="n">
        <v>10650.22</v>
      </c>
      <c r="P5" t="n">
        <v>327.85</v>
      </c>
      <c r="Q5" t="n">
        <v>2304.6</v>
      </c>
      <c r="R5" t="n">
        <v>180.87</v>
      </c>
      <c r="S5" t="n">
        <v>88.64</v>
      </c>
      <c r="T5" t="n">
        <v>41542.65</v>
      </c>
      <c r="U5" t="n">
        <v>0.49</v>
      </c>
      <c r="V5" t="n">
        <v>0.85</v>
      </c>
      <c r="W5" t="n">
        <v>4.17</v>
      </c>
      <c r="X5" t="n">
        <v>2.57</v>
      </c>
      <c r="Y5" t="n">
        <v>0.5</v>
      </c>
      <c r="Z5" t="n">
        <v>10</v>
      </c>
      <c r="AA5" t="n">
        <v>450.4117880734119</v>
      </c>
      <c r="AB5" t="n">
        <v>616.2732792077246</v>
      </c>
      <c r="AC5" t="n">
        <v>557.4570223851184</v>
      </c>
      <c r="AD5" t="n">
        <v>450411.7880734119</v>
      </c>
      <c r="AE5" t="n">
        <v>616273.2792077246</v>
      </c>
      <c r="AF5" t="n">
        <v>6.643162779822028e-06</v>
      </c>
      <c r="AG5" t="n">
        <v>2.309166666666667</v>
      </c>
      <c r="AH5" t="n">
        <v>557457.0223851184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1.8067</v>
      </c>
      <c r="E6" t="n">
        <v>55.35</v>
      </c>
      <c r="F6" t="n">
        <v>52.3</v>
      </c>
      <c r="G6" t="n">
        <v>46.84</v>
      </c>
      <c r="H6" t="n">
        <v>1.02</v>
      </c>
      <c r="I6" t="n">
        <v>67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331.24</v>
      </c>
      <c r="Q6" t="n">
        <v>2304.55</v>
      </c>
      <c r="R6" t="n">
        <v>178.76</v>
      </c>
      <c r="S6" t="n">
        <v>88.64</v>
      </c>
      <c r="T6" t="n">
        <v>40493.27</v>
      </c>
      <c r="U6" t="n">
        <v>0.5</v>
      </c>
      <c r="V6" t="n">
        <v>0.85</v>
      </c>
      <c r="W6" t="n">
        <v>4.17</v>
      </c>
      <c r="X6" t="n">
        <v>2.51</v>
      </c>
      <c r="Y6" t="n">
        <v>0.5</v>
      </c>
      <c r="Z6" t="n">
        <v>10</v>
      </c>
      <c r="AA6" t="n">
        <v>452.16292759831</v>
      </c>
      <c r="AB6" t="n">
        <v>618.6692655605137</v>
      </c>
      <c r="AC6" t="n">
        <v>559.6243391631854</v>
      </c>
      <c r="AD6" t="n">
        <v>452162.9275983101</v>
      </c>
      <c r="AE6" t="n">
        <v>618669.2655605137</v>
      </c>
      <c r="AF6" t="n">
        <v>6.651999220919169e-06</v>
      </c>
      <c r="AG6" t="n">
        <v>2.30625</v>
      </c>
      <c r="AH6" t="n">
        <v>559624.3391631853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1.2582</v>
      </c>
      <c r="E2" t="n">
        <v>79.48</v>
      </c>
      <c r="F2" t="n">
        <v>67.33</v>
      </c>
      <c r="G2" t="n">
        <v>8.880000000000001</v>
      </c>
      <c r="H2" t="n">
        <v>0.16</v>
      </c>
      <c r="I2" t="n">
        <v>455</v>
      </c>
      <c r="J2" t="n">
        <v>107.41</v>
      </c>
      <c r="K2" t="n">
        <v>41.65</v>
      </c>
      <c r="L2" t="n">
        <v>1</v>
      </c>
      <c r="M2" t="n">
        <v>453</v>
      </c>
      <c r="N2" t="n">
        <v>14.77</v>
      </c>
      <c r="O2" t="n">
        <v>13481.73</v>
      </c>
      <c r="P2" t="n">
        <v>626.1900000000001</v>
      </c>
      <c r="Q2" t="n">
        <v>2304.65</v>
      </c>
      <c r="R2" t="n">
        <v>683.9299999999999</v>
      </c>
      <c r="S2" t="n">
        <v>88.64</v>
      </c>
      <c r="T2" t="n">
        <v>291134</v>
      </c>
      <c r="U2" t="n">
        <v>0.13</v>
      </c>
      <c r="V2" t="n">
        <v>0.66</v>
      </c>
      <c r="W2" t="n">
        <v>4.73</v>
      </c>
      <c r="X2" t="n">
        <v>17.53</v>
      </c>
      <c r="Y2" t="n">
        <v>0.5</v>
      </c>
      <c r="Z2" t="n">
        <v>10</v>
      </c>
      <c r="AA2" t="n">
        <v>1094.008379490104</v>
      </c>
      <c r="AB2" t="n">
        <v>1496.870529061744</v>
      </c>
      <c r="AC2" t="n">
        <v>1354.011306639073</v>
      </c>
      <c r="AD2" t="n">
        <v>1094008.379490104</v>
      </c>
      <c r="AE2" t="n">
        <v>1496870.529061744</v>
      </c>
      <c r="AF2" t="n">
        <v>4.011745097395111e-06</v>
      </c>
      <c r="AG2" t="n">
        <v>3.311666666666667</v>
      </c>
      <c r="AH2" t="n">
        <v>1354011.306639073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1.5919</v>
      </c>
      <c r="E3" t="n">
        <v>62.82</v>
      </c>
      <c r="F3" t="n">
        <v>56.69</v>
      </c>
      <c r="G3" t="n">
        <v>18.49</v>
      </c>
      <c r="H3" t="n">
        <v>0.32</v>
      </c>
      <c r="I3" t="n">
        <v>184</v>
      </c>
      <c r="J3" t="n">
        <v>108.68</v>
      </c>
      <c r="K3" t="n">
        <v>41.65</v>
      </c>
      <c r="L3" t="n">
        <v>2</v>
      </c>
      <c r="M3" t="n">
        <v>182</v>
      </c>
      <c r="N3" t="n">
        <v>15.03</v>
      </c>
      <c r="O3" t="n">
        <v>13638.32</v>
      </c>
      <c r="P3" t="n">
        <v>508.62</v>
      </c>
      <c r="Q3" t="n">
        <v>2304.64</v>
      </c>
      <c r="R3" t="n">
        <v>327.56</v>
      </c>
      <c r="S3" t="n">
        <v>88.64</v>
      </c>
      <c r="T3" t="n">
        <v>114304.89</v>
      </c>
      <c r="U3" t="n">
        <v>0.27</v>
      </c>
      <c r="V3" t="n">
        <v>0.78</v>
      </c>
      <c r="W3" t="n">
        <v>4.29</v>
      </c>
      <c r="X3" t="n">
        <v>6.89</v>
      </c>
      <c r="Y3" t="n">
        <v>0.5</v>
      </c>
      <c r="Z3" t="n">
        <v>10</v>
      </c>
      <c r="AA3" t="n">
        <v>716.4339025750598</v>
      </c>
      <c r="AB3" t="n">
        <v>980.2564723362808</v>
      </c>
      <c r="AC3" t="n">
        <v>886.7021704151053</v>
      </c>
      <c r="AD3" t="n">
        <v>716433.9025750598</v>
      </c>
      <c r="AE3" t="n">
        <v>980256.4723362809</v>
      </c>
      <c r="AF3" t="n">
        <v>5.075740757068255e-06</v>
      </c>
      <c r="AG3" t="n">
        <v>2.6175</v>
      </c>
      <c r="AH3" t="n">
        <v>886702.1704151053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1.7078</v>
      </c>
      <c r="E4" t="n">
        <v>58.55</v>
      </c>
      <c r="F4" t="n">
        <v>54.01</v>
      </c>
      <c r="G4" t="n">
        <v>28.68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465.84</v>
      </c>
      <c r="Q4" t="n">
        <v>2304.55</v>
      </c>
      <c r="R4" t="n">
        <v>238.1</v>
      </c>
      <c r="S4" t="n">
        <v>88.64</v>
      </c>
      <c r="T4" t="n">
        <v>69931.11</v>
      </c>
      <c r="U4" t="n">
        <v>0.37</v>
      </c>
      <c r="V4" t="n">
        <v>0.82</v>
      </c>
      <c r="W4" t="n">
        <v>4.17</v>
      </c>
      <c r="X4" t="n">
        <v>4.21</v>
      </c>
      <c r="Y4" t="n">
        <v>0.5</v>
      </c>
      <c r="Z4" t="n">
        <v>10</v>
      </c>
      <c r="AA4" t="n">
        <v>622.4607173509419</v>
      </c>
      <c r="AB4" t="n">
        <v>851.6782145083068</v>
      </c>
      <c r="AC4" t="n">
        <v>770.3952410535147</v>
      </c>
      <c r="AD4" t="n">
        <v>622460.7173509418</v>
      </c>
      <c r="AE4" t="n">
        <v>851678.2145083068</v>
      </c>
      <c r="AF4" t="n">
        <v>5.445285548665849e-06</v>
      </c>
      <c r="AG4" t="n">
        <v>2.439583333333333</v>
      </c>
      <c r="AH4" t="n">
        <v>770395.2410535148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1.7702</v>
      </c>
      <c r="E5" t="n">
        <v>56.49</v>
      </c>
      <c r="F5" t="n">
        <v>52.7</v>
      </c>
      <c r="G5" t="n">
        <v>40.03</v>
      </c>
      <c r="H5" t="n">
        <v>0.63</v>
      </c>
      <c r="I5" t="n">
        <v>79</v>
      </c>
      <c r="J5" t="n">
        <v>111.23</v>
      </c>
      <c r="K5" t="n">
        <v>41.65</v>
      </c>
      <c r="L5" t="n">
        <v>4</v>
      </c>
      <c r="M5" t="n">
        <v>77</v>
      </c>
      <c r="N5" t="n">
        <v>15.58</v>
      </c>
      <c r="O5" t="n">
        <v>13952.52</v>
      </c>
      <c r="P5" t="n">
        <v>434.35</v>
      </c>
      <c r="Q5" t="n">
        <v>2304.51</v>
      </c>
      <c r="R5" t="n">
        <v>194.82</v>
      </c>
      <c r="S5" t="n">
        <v>88.64</v>
      </c>
      <c r="T5" t="n">
        <v>48458.8</v>
      </c>
      <c r="U5" t="n">
        <v>0.46</v>
      </c>
      <c r="V5" t="n">
        <v>0.84</v>
      </c>
      <c r="W5" t="n">
        <v>4.1</v>
      </c>
      <c r="X5" t="n">
        <v>2.9</v>
      </c>
      <c r="Y5" t="n">
        <v>0.5</v>
      </c>
      <c r="Z5" t="n">
        <v>10</v>
      </c>
      <c r="AA5" t="n">
        <v>571.0532034838908</v>
      </c>
      <c r="AB5" t="n">
        <v>781.3401860959588</v>
      </c>
      <c r="AC5" t="n">
        <v>706.7701753527984</v>
      </c>
      <c r="AD5" t="n">
        <v>571053.2034838907</v>
      </c>
      <c r="AE5" t="n">
        <v>781340.1860959588</v>
      </c>
      <c r="AF5" t="n">
        <v>5.644246678913389e-06</v>
      </c>
      <c r="AG5" t="n">
        <v>2.35375</v>
      </c>
      <c r="AH5" t="n">
        <v>706770.1753527984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1.8058</v>
      </c>
      <c r="E6" t="n">
        <v>55.38</v>
      </c>
      <c r="F6" t="n">
        <v>52.01</v>
      </c>
      <c r="G6" t="n">
        <v>52.01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406.49</v>
      </c>
      <c r="Q6" t="n">
        <v>2304.54</v>
      </c>
      <c r="R6" t="n">
        <v>171.74</v>
      </c>
      <c r="S6" t="n">
        <v>88.64</v>
      </c>
      <c r="T6" t="n">
        <v>37016.74</v>
      </c>
      <c r="U6" t="n">
        <v>0.52</v>
      </c>
      <c r="V6" t="n">
        <v>0.85</v>
      </c>
      <c r="W6" t="n">
        <v>4.08</v>
      </c>
      <c r="X6" t="n">
        <v>2.21</v>
      </c>
      <c r="Y6" t="n">
        <v>0.5</v>
      </c>
      <c r="Z6" t="n">
        <v>10</v>
      </c>
      <c r="AA6" t="n">
        <v>536.0903734925083</v>
      </c>
      <c r="AB6" t="n">
        <v>733.5024996505509</v>
      </c>
      <c r="AC6" t="n">
        <v>663.4980505611256</v>
      </c>
      <c r="AD6" t="n">
        <v>536090.3734925083</v>
      </c>
      <c r="AE6" t="n">
        <v>733502.4996505509</v>
      </c>
      <c r="AF6" t="n">
        <v>5.757756554503332e-06</v>
      </c>
      <c r="AG6" t="n">
        <v>2.3075</v>
      </c>
      <c r="AH6" t="n">
        <v>663498.0505611256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1.8266</v>
      </c>
      <c r="E7" t="n">
        <v>54.75</v>
      </c>
      <c r="F7" t="n">
        <v>51.62</v>
      </c>
      <c r="G7" t="n">
        <v>63.21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385.02</v>
      </c>
      <c r="Q7" t="n">
        <v>2304.5</v>
      </c>
      <c r="R7" t="n">
        <v>157.66</v>
      </c>
      <c r="S7" t="n">
        <v>88.64</v>
      </c>
      <c r="T7" t="n">
        <v>30030.64</v>
      </c>
      <c r="U7" t="n">
        <v>0.5600000000000001</v>
      </c>
      <c r="V7" t="n">
        <v>0.86</v>
      </c>
      <c r="W7" t="n">
        <v>4.09</v>
      </c>
      <c r="X7" t="n">
        <v>1.83</v>
      </c>
      <c r="Y7" t="n">
        <v>0.5</v>
      </c>
      <c r="Z7" t="n">
        <v>10</v>
      </c>
      <c r="AA7" t="n">
        <v>512.4772062504638</v>
      </c>
      <c r="AB7" t="n">
        <v>701.1939224905692</v>
      </c>
      <c r="AC7" t="n">
        <v>634.2729586599196</v>
      </c>
      <c r="AD7" t="n">
        <v>512477.2062504638</v>
      </c>
      <c r="AE7" t="n">
        <v>701193.9224905692</v>
      </c>
      <c r="AF7" t="n">
        <v>5.824076931252513e-06</v>
      </c>
      <c r="AG7" t="n">
        <v>2.28125</v>
      </c>
      <c r="AH7" t="n">
        <v>634272.9586599196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51.59</v>
      </c>
      <c r="G8" t="n">
        <v>64.48</v>
      </c>
      <c r="H8" t="n">
        <v>1.07</v>
      </c>
      <c r="I8" t="n">
        <v>48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384.51</v>
      </c>
      <c r="Q8" t="n">
        <v>2304.49</v>
      </c>
      <c r="R8" t="n">
        <v>155.89</v>
      </c>
      <c r="S8" t="n">
        <v>88.64</v>
      </c>
      <c r="T8" t="n">
        <v>29149.71</v>
      </c>
      <c r="U8" t="n">
        <v>0.57</v>
      </c>
      <c r="V8" t="n">
        <v>0.86</v>
      </c>
      <c r="W8" t="n">
        <v>4.11</v>
      </c>
      <c r="X8" t="n">
        <v>1.79</v>
      </c>
      <c r="Y8" t="n">
        <v>0.5</v>
      </c>
      <c r="Z8" t="n">
        <v>10</v>
      </c>
      <c r="AA8" t="n">
        <v>511.4476270063548</v>
      </c>
      <c r="AB8" t="n">
        <v>699.7852067469487</v>
      </c>
      <c r="AC8" t="n">
        <v>632.9986887697254</v>
      </c>
      <c r="AD8" t="n">
        <v>511447.6270063547</v>
      </c>
      <c r="AE8" t="n">
        <v>699785.2067469487</v>
      </c>
      <c r="AF8" t="n">
        <v>5.830135042590177e-06</v>
      </c>
      <c r="AG8" t="n">
        <v>2.27875</v>
      </c>
      <c r="AH8" t="n">
        <v>632998.6887697254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1.533</v>
      </c>
      <c r="E2" t="n">
        <v>65.23</v>
      </c>
      <c r="F2" t="n">
        <v>59.78</v>
      </c>
      <c r="G2" t="n">
        <v>13.64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261</v>
      </c>
      <c r="N2" t="n">
        <v>6.84</v>
      </c>
      <c r="O2" t="n">
        <v>7851.41</v>
      </c>
      <c r="P2" t="n">
        <v>362.77</v>
      </c>
      <c r="Q2" t="n">
        <v>2304.78</v>
      </c>
      <c r="R2" t="n">
        <v>431.29</v>
      </c>
      <c r="S2" t="n">
        <v>88.64</v>
      </c>
      <c r="T2" t="n">
        <v>165777.05</v>
      </c>
      <c r="U2" t="n">
        <v>0.21</v>
      </c>
      <c r="V2" t="n">
        <v>0.74</v>
      </c>
      <c r="W2" t="n">
        <v>4.41</v>
      </c>
      <c r="X2" t="n">
        <v>9.98</v>
      </c>
      <c r="Y2" t="n">
        <v>0.5</v>
      </c>
      <c r="Z2" t="n">
        <v>10</v>
      </c>
      <c r="AA2" t="n">
        <v>560.010995656007</v>
      </c>
      <c r="AB2" t="n">
        <v>766.2317501980201</v>
      </c>
      <c r="AC2" t="n">
        <v>693.1036673721361</v>
      </c>
      <c r="AD2" t="n">
        <v>560010.995656007</v>
      </c>
      <c r="AE2" t="n">
        <v>766231.7501980201</v>
      </c>
      <c r="AF2" t="n">
        <v>6.464749109553955e-06</v>
      </c>
      <c r="AG2" t="n">
        <v>2.717916666666667</v>
      </c>
      <c r="AH2" t="n">
        <v>693103.6673721361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1.7507</v>
      </c>
      <c r="E3" t="n">
        <v>57.12</v>
      </c>
      <c r="F3" t="n">
        <v>53.83</v>
      </c>
      <c r="G3" t="n">
        <v>29.9</v>
      </c>
      <c r="H3" t="n">
        <v>0.55</v>
      </c>
      <c r="I3" t="n">
        <v>108</v>
      </c>
      <c r="J3" t="n">
        <v>62.92</v>
      </c>
      <c r="K3" t="n">
        <v>28.92</v>
      </c>
      <c r="L3" t="n">
        <v>2</v>
      </c>
      <c r="M3" t="n">
        <v>76</v>
      </c>
      <c r="N3" t="n">
        <v>7</v>
      </c>
      <c r="O3" t="n">
        <v>7994.37</v>
      </c>
      <c r="P3" t="n">
        <v>291.7</v>
      </c>
      <c r="Q3" t="n">
        <v>2304.54</v>
      </c>
      <c r="R3" t="n">
        <v>231.21</v>
      </c>
      <c r="S3" t="n">
        <v>88.64</v>
      </c>
      <c r="T3" t="n">
        <v>66509.46000000001</v>
      </c>
      <c r="U3" t="n">
        <v>0.38</v>
      </c>
      <c r="V3" t="n">
        <v>0.82</v>
      </c>
      <c r="W3" t="n">
        <v>4.19</v>
      </c>
      <c r="X3" t="n">
        <v>4.03</v>
      </c>
      <c r="Y3" t="n">
        <v>0.5</v>
      </c>
      <c r="Z3" t="n">
        <v>10</v>
      </c>
      <c r="AA3" t="n">
        <v>416.7746808669554</v>
      </c>
      <c r="AB3" t="n">
        <v>570.2495051634139</v>
      </c>
      <c r="AC3" t="n">
        <v>515.8256927408241</v>
      </c>
      <c r="AD3" t="n">
        <v>416774.6808669554</v>
      </c>
      <c r="AE3" t="n">
        <v>570249.5051634139</v>
      </c>
      <c r="AF3" t="n">
        <v>7.382802521915269e-06</v>
      </c>
      <c r="AG3" t="n">
        <v>2.38</v>
      </c>
      <c r="AH3" t="n">
        <v>515825.6927408241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1.7712</v>
      </c>
      <c r="E4" t="n">
        <v>56.46</v>
      </c>
      <c r="F4" t="n">
        <v>53.36</v>
      </c>
      <c r="G4" t="n">
        <v>34.06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283.06</v>
      </c>
      <c r="Q4" t="n">
        <v>2304.54</v>
      </c>
      <c r="R4" t="n">
        <v>212.85</v>
      </c>
      <c r="S4" t="n">
        <v>88.64</v>
      </c>
      <c r="T4" t="n">
        <v>57402.58</v>
      </c>
      <c r="U4" t="n">
        <v>0.42</v>
      </c>
      <c r="V4" t="n">
        <v>0.83</v>
      </c>
      <c r="W4" t="n">
        <v>4.25</v>
      </c>
      <c r="X4" t="n">
        <v>3.56</v>
      </c>
      <c r="Y4" t="n">
        <v>0.5</v>
      </c>
      <c r="Z4" t="n">
        <v>10</v>
      </c>
      <c r="AA4" t="n">
        <v>403.8900160271646</v>
      </c>
      <c r="AB4" t="n">
        <v>552.6201382983172</v>
      </c>
      <c r="AC4" t="n">
        <v>499.8788479063605</v>
      </c>
      <c r="AD4" t="n">
        <v>403890.0160271646</v>
      </c>
      <c r="AE4" t="n">
        <v>552620.1382983172</v>
      </c>
      <c r="AF4" t="n">
        <v>7.469252200157839e-06</v>
      </c>
      <c r="AG4" t="n">
        <v>2.3525</v>
      </c>
      <c r="AH4" t="n">
        <v>499878.8479063605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0.9524</v>
      </c>
      <c r="E2" t="n">
        <v>105</v>
      </c>
      <c r="F2" t="n">
        <v>78.22</v>
      </c>
      <c r="G2" t="n">
        <v>6.52</v>
      </c>
      <c r="H2" t="n">
        <v>0.11</v>
      </c>
      <c r="I2" t="n">
        <v>720</v>
      </c>
      <c r="J2" t="n">
        <v>167.88</v>
      </c>
      <c r="K2" t="n">
        <v>51.39</v>
      </c>
      <c r="L2" t="n">
        <v>1</v>
      </c>
      <c r="M2" t="n">
        <v>718</v>
      </c>
      <c r="N2" t="n">
        <v>30.49</v>
      </c>
      <c r="O2" t="n">
        <v>20939.59</v>
      </c>
      <c r="P2" t="n">
        <v>986.84</v>
      </c>
      <c r="Q2" t="n">
        <v>2305.06</v>
      </c>
      <c r="R2" t="n">
        <v>1048.98</v>
      </c>
      <c r="S2" t="n">
        <v>88.64</v>
      </c>
      <c r="T2" t="n">
        <v>472336.05</v>
      </c>
      <c r="U2" t="n">
        <v>0.08</v>
      </c>
      <c r="V2" t="n">
        <v>0.57</v>
      </c>
      <c r="W2" t="n">
        <v>5.18</v>
      </c>
      <c r="X2" t="n">
        <v>28.41</v>
      </c>
      <c r="Y2" t="n">
        <v>0.5</v>
      </c>
      <c r="Z2" t="n">
        <v>10</v>
      </c>
      <c r="AA2" t="n">
        <v>2184.010122157364</v>
      </c>
      <c r="AB2" t="n">
        <v>2988.259000862131</v>
      </c>
      <c r="AC2" t="n">
        <v>2703.063755867697</v>
      </c>
      <c r="AD2" t="n">
        <v>2184010.122157364</v>
      </c>
      <c r="AE2" t="n">
        <v>2988259.000862131</v>
      </c>
      <c r="AF2" t="n">
        <v>2.451587021108194e-06</v>
      </c>
      <c r="AG2" t="n">
        <v>4.375</v>
      </c>
      <c r="AH2" t="n">
        <v>2703063.755867697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1.398</v>
      </c>
      <c r="E3" t="n">
        <v>71.53</v>
      </c>
      <c r="F3" t="n">
        <v>60.01</v>
      </c>
      <c r="G3" t="n">
        <v>13.34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745.34</v>
      </c>
      <c r="Q3" t="n">
        <v>2304.75</v>
      </c>
      <c r="R3" t="n">
        <v>438.79</v>
      </c>
      <c r="S3" t="n">
        <v>88.64</v>
      </c>
      <c r="T3" t="n">
        <v>169488.68</v>
      </c>
      <c r="U3" t="n">
        <v>0.2</v>
      </c>
      <c r="V3" t="n">
        <v>0.74</v>
      </c>
      <c r="W3" t="n">
        <v>4.43</v>
      </c>
      <c r="X3" t="n">
        <v>10.21</v>
      </c>
      <c r="Y3" t="n">
        <v>0.5</v>
      </c>
      <c r="Z3" t="n">
        <v>10</v>
      </c>
      <c r="AA3" t="n">
        <v>1137.259754271897</v>
      </c>
      <c r="AB3" t="n">
        <v>1556.048968154181</v>
      </c>
      <c r="AC3" t="n">
        <v>1407.541838561988</v>
      </c>
      <c r="AD3" t="n">
        <v>1137259.754271897</v>
      </c>
      <c r="AE3" t="n">
        <v>1556048.968154181</v>
      </c>
      <c r="AF3" t="n">
        <v>3.598612616032397e-06</v>
      </c>
      <c r="AG3" t="n">
        <v>2.980416666666667</v>
      </c>
      <c r="AH3" t="n">
        <v>1407541.838561988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1.5646</v>
      </c>
      <c r="E4" t="n">
        <v>63.91</v>
      </c>
      <c r="F4" t="n">
        <v>55.95</v>
      </c>
      <c r="G4" t="n">
        <v>20.35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684.3200000000001</v>
      </c>
      <c r="Q4" t="n">
        <v>2304.49</v>
      </c>
      <c r="R4" t="n">
        <v>302.86</v>
      </c>
      <c r="S4" t="n">
        <v>88.64</v>
      </c>
      <c r="T4" t="n">
        <v>102052.65</v>
      </c>
      <c r="U4" t="n">
        <v>0.29</v>
      </c>
      <c r="V4" t="n">
        <v>0.79</v>
      </c>
      <c r="W4" t="n">
        <v>4.26</v>
      </c>
      <c r="X4" t="n">
        <v>6.16</v>
      </c>
      <c r="Y4" t="n">
        <v>0.5</v>
      </c>
      <c r="Z4" t="n">
        <v>10</v>
      </c>
      <c r="AA4" t="n">
        <v>940.1789555122238</v>
      </c>
      <c r="AB4" t="n">
        <v>1286.394324699988</v>
      </c>
      <c r="AC4" t="n">
        <v>1163.622655816395</v>
      </c>
      <c r="AD4" t="n">
        <v>940178.9555122238</v>
      </c>
      <c r="AE4" t="n">
        <v>1286394.324699988</v>
      </c>
      <c r="AF4" t="n">
        <v>4.02746015668404e-06</v>
      </c>
      <c r="AG4" t="n">
        <v>2.662916666666666</v>
      </c>
      <c r="AH4" t="n">
        <v>1163622.655816395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1.6511</v>
      </c>
      <c r="E5" t="n">
        <v>60.57</v>
      </c>
      <c r="F5" t="n">
        <v>54.2</v>
      </c>
      <c r="G5" t="n">
        <v>27.56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651.8200000000001</v>
      </c>
      <c r="Q5" t="n">
        <v>2304.61</v>
      </c>
      <c r="R5" t="n">
        <v>244.75</v>
      </c>
      <c r="S5" t="n">
        <v>88.64</v>
      </c>
      <c r="T5" t="n">
        <v>73232.82000000001</v>
      </c>
      <c r="U5" t="n">
        <v>0.36</v>
      </c>
      <c r="V5" t="n">
        <v>0.82</v>
      </c>
      <c r="W5" t="n">
        <v>4.17</v>
      </c>
      <c r="X5" t="n">
        <v>4.4</v>
      </c>
      <c r="Y5" t="n">
        <v>0.5</v>
      </c>
      <c r="Z5" t="n">
        <v>10</v>
      </c>
      <c r="AA5" t="n">
        <v>854.7972710887421</v>
      </c>
      <c r="AB5" t="n">
        <v>1169.57133729771</v>
      </c>
      <c r="AC5" t="n">
        <v>1057.949090369697</v>
      </c>
      <c r="AD5" t="n">
        <v>854797.2710887422</v>
      </c>
      <c r="AE5" t="n">
        <v>1169571.33729771</v>
      </c>
      <c r="AF5" t="n">
        <v>4.250121094657433e-06</v>
      </c>
      <c r="AG5" t="n">
        <v>2.52375</v>
      </c>
      <c r="AH5" t="n">
        <v>1057949.090369697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1.7046</v>
      </c>
      <c r="E6" t="n">
        <v>58.66</v>
      </c>
      <c r="F6" t="n">
        <v>53.17</v>
      </c>
      <c r="G6" t="n">
        <v>34.68</v>
      </c>
      <c r="H6" t="n">
        <v>0.51</v>
      </c>
      <c r="I6" t="n">
        <v>92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628.63</v>
      </c>
      <c r="Q6" t="n">
        <v>2304.5</v>
      </c>
      <c r="R6" t="n">
        <v>210.66</v>
      </c>
      <c r="S6" t="n">
        <v>88.64</v>
      </c>
      <c r="T6" t="n">
        <v>56315.45</v>
      </c>
      <c r="U6" t="n">
        <v>0.42</v>
      </c>
      <c r="V6" t="n">
        <v>0.83</v>
      </c>
      <c r="W6" t="n">
        <v>4.13</v>
      </c>
      <c r="X6" t="n">
        <v>3.38</v>
      </c>
      <c r="Y6" t="n">
        <v>0.5</v>
      </c>
      <c r="Z6" t="n">
        <v>10</v>
      </c>
      <c r="AA6" t="n">
        <v>804.0270624662661</v>
      </c>
      <c r="AB6" t="n">
        <v>1100.105298036912</v>
      </c>
      <c r="AC6" t="n">
        <v>995.1127923997517</v>
      </c>
      <c r="AD6" t="n">
        <v>804027.0624662661</v>
      </c>
      <c r="AE6" t="n">
        <v>1100105.298036912</v>
      </c>
      <c r="AF6" t="n">
        <v>4.387836241265253e-06</v>
      </c>
      <c r="AG6" t="n">
        <v>2.444166666666666</v>
      </c>
      <c r="AH6" t="n">
        <v>995112.7923997517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1.7425</v>
      </c>
      <c r="E7" t="n">
        <v>57.39</v>
      </c>
      <c r="F7" t="n">
        <v>52.51</v>
      </c>
      <c r="G7" t="n">
        <v>42.58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609.73</v>
      </c>
      <c r="Q7" t="n">
        <v>2304.54</v>
      </c>
      <c r="R7" t="n">
        <v>188.19</v>
      </c>
      <c r="S7" t="n">
        <v>88.64</v>
      </c>
      <c r="T7" t="n">
        <v>45171.52</v>
      </c>
      <c r="U7" t="n">
        <v>0.47</v>
      </c>
      <c r="V7" t="n">
        <v>0.84</v>
      </c>
      <c r="W7" t="n">
        <v>4.11</v>
      </c>
      <c r="X7" t="n">
        <v>2.71</v>
      </c>
      <c r="Y7" t="n">
        <v>0.5</v>
      </c>
      <c r="Z7" t="n">
        <v>10</v>
      </c>
      <c r="AA7" t="n">
        <v>768.4459707931459</v>
      </c>
      <c r="AB7" t="n">
        <v>1051.42167868277</v>
      </c>
      <c r="AC7" t="n">
        <v>951.0754693488803</v>
      </c>
      <c r="AD7" t="n">
        <v>768445.9707931458</v>
      </c>
      <c r="AE7" t="n">
        <v>1051421.67868277</v>
      </c>
      <c r="AF7" t="n">
        <v>4.485395195591167e-06</v>
      </c>
      <c r="AG7" t="n">
        <v>2.39125</v>
      </c>
      <c r="AH7" t="n">
        <v>951075.4693488803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1.7695</v>
      </c>
      <c r="E8" t="n">
        <v>56.51</v>
      </c>
      <c r="F8" t="n">
        <v>52.04</v>
      </c>
      <c r="G8" t="n">
        <v>50.36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593.8200000000001</v>
      </c>
      <c r="Q8" t="n">
        <v>2304.47</v>
      </c>
      <c r="R8" t="n">
        <v>172.87</v>
      </c>
      <c r="S8" t="n">
        <v>88.64</v>
      </c>
      <c r="T8" t="n">
        <v>37573.37</v>
      </c>
      <c r="U8" t="n">
        <v>0.51</v>
      </c>
      <c r="V8" t="n">
        <v>0.85</v>
      </c>
      <c r="W8" t="n">
        <v>4.08</v>
      </c>
      <c r="X8" t="n">
        <v>2.25</v>
      </c>
      <c r="Y8" t="n">
        <v>0.5</v>
      </c>
      <c r="Z8" t="n">
        <v>10</v>
      </c>
      <c r="AA8" t="n">
        <v>742.1448773635024</v>
      </c>
      <c r="AB8" t="n">
        <v>1015.435362329982</v>
      </c>
      <c r="AC8" t="n">
        <v>918.5236365216895</v>
      </c>
      <c r="AD8" t="n">
        <v>742144.8773635024</v>
      </c>
      <c r="AE8" t="n">
        <v>1015435.362329982</v>
      </c>
      <c r="AF8" t="n">
        <v>4.554896297617544e-06</v>
      </c>
      <c r="AG8" t="n">
        <v>2.354583333333333</v>
      </c>
      <c r="AH8" t="n">
        <v>918523.6365216895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1.789</v>
      </c>
      <c r="E9" t="n">
        <v>55.9</v>
      </c>
      <c r="F9" t="n">
        <v>51.73</v>
      </c>
      <c r="G9" t="n">
        <v>58.56</v>
      </c>
      <c r="H9" t="n">
        <v>0.8</v>
      </c>
      <c r="I9" t="n">
        <v>53</v>
      </c>
      <c r="J9" t="n">
        <v>178.14</v>
      </c>
      <c r="K9" t="n">
        <v>51.39</v>
      </c>
      <c r="L9" t="n">
        <v>8</v>
      </c>
      <c r="M9" t="n">
        <v>51</v>
      </c>
      <c r="N9" t="n">
        <v>33.75</v>
      </c>
      <c r="O9" t="n">
        <v>22204.83</v>
      </c>
      <c r="P9" t="n">
        <v>578.6799999999999</v>
      </c>
      <c r="Q9" t="n">
        <v>2304.51</v>
      </c>
      <c r="R9" t="n">
        <v>162.51</v>
      </c>
      <c r="S9" t="n">
        <v>88.64</v>
      </c>
      <c r="T9" t="n">
        <v>32438.34</v>
      </c>
      <c r="U9" t="n">
        <v>0.55</v>
      </c>
      <c r="V9" t="n">
        <v>0.86</v>
      </c>
      <c r="W9" t="n">
        <v>4.06</v>
      </c>
      <c r="X9" t="n">
        <v>1.93</v>
      </c>
      <c r="Y9" t="n">
        <v>0.5</v>
      </c>
      <c r="Z9" t="n">
        <v>10</v>
      </c>
      <c r="AA9" t="n">
        <v>721.018070087021</v>
      </c>
      <c r="AB9" t="n">
        <v>986.5287325653434</v>
      </c>
      <c r="AC9" t="n">
        <v>892.3758149310786</v>
      </c>
      <c r="AD9" t="n">
        <v>721018.070087021</v>
      </c>
      <c r="AE9" t="n">
        <v>986528.7325653434</v>
      </c>
      <c r="AF9" t="n">
        <v>4.605091537969927e-06</v>
      </c>
      <c r="AG9" t="n">
        <v>2.329166666666667</v>
      </c>
      <c r="AH9" t="n">
        <v>892375.8149310786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1.8051</v>
      </c>
      <c r="E10" t="n">
        <v>55.4</v>
      </c>
      <c r="F10" t="n">
        <v>51.47</v>
      </c>
      <c r="G10" t="n">
        <v>67.13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44</v>
      </c>
      <c r="N10" t="n">
        <v>34.24</v>
      </c>
      <c r="O10" t="n">
        <v>22388.15</v>
      </c>
      <c r="P10" t="n">
        <v>563.11</v>
      </c>
      <c r="Q10" t="n">
        <v>2304.48</v>
      </c>
      <c r="R10" t="n">
        <v>153.62</v>
      </c>
      <c r="S10" t="n">
        <v>88.64</v>
      </c>
      <c r="T10" t="n">
        <v>28024.82</v>
      </c>
      <c r="U10" t="n">
        <v>0.58</v>
      </c>
      <c r="V10" t="n">
        <v>0.86</v>
      </c>
      <c r="W10" t="n">
        <v>4.06</v>
      </c>
      <c r="X10" t="n">
        <v>1.67</v>
      </c>
      <c r="Y10" t="n">
        <v>0.5</v>
      </c>
      <c r="Z10" t="n">
        <v>10</v>
      </c>
      <c r="AA10" t="n">
        <v>701.582762158327</v>
      </c>
      <c r="AB10" t="n">
        <v>959.9364868320325</v>
      </c>
      <c r="AC10" t="n">
        <v>868.3214958081036</v>
      </c>
      <c r="AD10" t="n">
        <v>701582.762158327</v>
      </c>
      <c r="AE10" t="n">
        <v>959936.4868320326</v>
      </c>
      <c r="AF10" t="n">
        <v>4.646534787696766e-06</v>
      </c>
      <c r="AG10" t="n">
        <v>2.308333333333333</v>
      </c>
      <c r="AH10" t="n">
        <v>868321.4958081036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1.8187</v>
      </c>
      <c r="E11" t="n">
        <v>54.98</v>
      </c>
      <c r="F11" t="n">
        <v>51.26</v>
      </c>
      <c r="G11" t="n">
        <v>76.88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544.5</v>
      </c>
      <c r="Q11" t="n">
        <v>2304.5</v>
      </c>
      <c r="R11" t="n">
        <v>146.72</v>
      </c>
      <c r="S11" t="n">
        <v>88.64</v>
      </c>
      <c r="T11" t="n">
        <v>24603.68</v>
      </c>
      <c r="U11" t="n">
        <v>0.6</v>
      </c>
      <c r="V11" t="n">
        <v>0.86</v>
      </c>
      <c r="W11" t="n">
        <v>4.04</v>
      </c>
      <c r="X11" t="n">
        <v>1.46</v>
      </c>
      <c r="Y11" t="n">
        <v>0.5</v>
      </c>
      <c r="Z11" t="n">
        <v>10</v>
      </c>
      <c r="AA11" t="n">
        <v>681.3960618546896</v>
      </c>
      <c r="AB11" t="n">
        <v>932.3161529022319</v>
      </c>
      <c r="AC11" t="n">
        <v>843.3372077831812</v>
      </c>
      <c r="AD11" t="n">
        <v>681396.0618546896</v>
      </c>
      <c r="AE11" t="n">
        <v>932316.1529022319</v>
      </c>
      <c r="AF11" t="n">
        <v>4.681542750198942e-06</v>
      </c>
      <c r="AG11" t="n">
        <v>2.290833333333333</v>
      </c>
      <c r="AH11" t="n">
        <v>843337.2077831811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1.8282</v>
      </c>
      <c r="E12" t="n">
        <v>54.7</v>
      </c>
      <c r="F12" t="n">
        <v>51.11</v>
      </c>
      <c r="G12" t="n">
        <v>85.18000000000001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529.0700000000001</v>
      </c>
      <c r="Q12" t="n">
        <v>2304.47</v>
      </c>
      <c r="R12" t="n">
        <v>141.58</v>
      </c>
      <c r="S12" t="n">
        <v>88.64</v>
      </c>
      <c r="T12" t="n">
        <v>22054.04</v>
      </c>
      <c r="U12" t="n">
        <v>0.63</v>
      </c>
      <c r="V12" t="n">
        <v>0.87</v>
      </c>
      <c r="W12" t="n">
        <v>4.04</v>
      </c>
      <c r="X12" t="n">
        <v>1.31</v>
      </c>
      <c r="Y12" t="n">
        <v>0.5</v>
      </c>
      <c r="Z12" t="n">
        <v>10</v>
      </c>
      <c r="AA12" t="n">
        <v>665.6523998769713</v>
      </c>
      <c r="AB12" t="n">
        <v>910.7749800229714</v>
      </c>
      <c r="AC12" t="n">
        <v>823.851894210291</v>
      </c>
      <c r="AD12" t="n">
        <v>665652.3998769714</v>
      </c>
      <c r="AE12" t="n">
        <v>910774.9800229714</v>
      </c>
      <c r="AF12" t="n">
        <v>4.705996841652666e-06</v>
      </c>
      <c r="AG12" t="n">
        <v>2.279166666666667</v>
      </c>
      <c r="AH12" t="n">
        <v>823851.894210291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1.8377</v>
      </c>
      <c r="E13" t="n">
        <v>54.42</v>
      </c>
      <c r="F13" t="n">
        <v>50.96</v>
      </c>
      <c r="G13" t="n">
        <v>95.55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517.89</v>
      </c>
      <c r="Q13" t="n">
        <v>2304.48</v>
      </c>
      <c r="R13" t="n">
        <v>136.85</v>
      </c>
      <c r="S13" t="n">
        <v>88.64</v>
      </c>
      <c r="T13" t="n">
        <v>19708.94</v>
      </c>
      <c r="U13" t="n">
        <v>0.65</v>
      </c>
      <c r="V13" t="n">
        <v>0.87</v>
      </c>
      <c r="W13" t="n">
        <v>4.03</v>
      </c>
      <c r="X13" t="n">
        <v>1.16</v>
      </c>
      <c r="Y13" t="n">
        <v>0.5</v>
      </c>
      <c r="Z13" t="n">
        <v>10</v>
      </c>
      <c r="AA13" t="n">
        <v>653.2167213182618</v>
      </c>
      <c r="AB13" t="n">
        <v>893.7599359955267</v>
      </c>
      <c r="AC13" t="n">
        <v>808.4607421040614</v>
      </c>
      <c r="AD13" t="n">
        <v>653216.7213182618</v>
      </c>
      <c r="AE13" t="n">
        <v>893759.9359955267</v>
      </c>
      <c r="AF13" t="n">
        <v>4.730450933106392e-06</v>
      </c>
      <c r="AG13" t="n">
        <v>2.2675</v>
      </c>
      <c r="AH13" t="n">
        <v>808460.7421040614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1.843</v>
      </c>
      <c r="E14" t="n">
        <v>54.26</v>
      </c>
      <c r="F14" t="n">
        <v>50.87</v>
      </c>
      <c r="G14" t="n">
        <v>101.74</v>
      </c>
      <c r="H14" t="n">
        <v>1.24</v>
      </c>
      <c r="I14" t="n">
        <v>30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508.23</v>
      </c>
      <c r="Q14" t="n">
        <v>2304.54</v>
      </c>
      <c r="R14" t="n">
        <v>133.37</v>
      </c>
      <c r="S14" t="n">
        <v>88.64</v>
      </c>
      <c r="T14" t="n">
        <v>17982.77</v>
      </c>
      <c r="U14" t="n">
        <v>0.66</v>
      </c>
      <c r="V14" t="n">
        <v>0.87</v>
      </c>
      <c r="W14" t="n">
        <v>4.04</v>
      </c>
      <c r="X14" t="n">
        <v>1.07</v>
      </c>
      <c r="Y14" t="n">
        <v>0.5</v>
      </c>
      <c r="Z14" t="n">
        <v>10</v>
      </c>
      <c r="AA14" t="n">
        <v>643.7754945753042</v>
      </c>
      <c r="AB14" t="n">
        <v>880.8420330482846</v>
      </c>
      <c r="AC14" t="n">
        <v>796.7757056837133</v>
      </c>
      <c r="AD14" t="n">
        <v>643775.4945753041</v>
      </c>
      <c r="AE14" t="n">
        <v>880842.0330482846</v>
      </c>
      <c r="AF14" t="n">
        <v>4.74409374202268e-06</v>
      </c>
      <c r="AG14" t="n">
        <v>2.260833333333333</v>
      </c>
      <c r="AH14" t="n">
        <v>796775.7056837133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1.8443</v>
      </c>
      <c r="E15" t="n">
        <v>54.22</v>
      </c>
      <c r="F15" t="n">
        <v>50.87</v>
      </c>
      <c r="G15" t="n">
        <v>105.24</v>
      </c>
      <c r="H15" t="n">
        <v>1.33</v>
      </c>
      <c r="I15" t="n">
        <v>29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506.68</v>
      </c>
      <c r="Q15" t="n">
        <v>2304.57</v>
      </c>
      <c r="R15" t="n">
        <v>132.51</v>
      </c>
      <c r="S15" t="n">
        <v>88.64</v>
      </c>
      <c r="T15" t="n">
        <v>17556.58</v>
      </c>
      <c r="U15" t="n">
        <v>0.67</v>
      </c>
      <c r="V15" t="n">
        <v>0.87</v>
      </c>
      <c r="W15" t="n">
        <v>4.06</v>
      </c>
      <c r="X15" t="n">
        <v>1.07</v>
      </c>
      <c r="Y15" t="n">
        <v>0.5</v>
      </c>
      <c r="Z15" t="n">
        <v>10</v>
      </c>
      <c r="AA15" t="n">
        <v>642.1785900234073</v>
      </c>
      <c r="AB15" t="n">
        <v>878.6570777899226</v>
      </c>
      <c r="AC15" t="n">
        <v>794.7992794886055</v>
      </c>
      <c r="AD15" t="n">
        <v>642178.5900234074</v>
      </c>
      <c r="AE15" t="n">
        <v>878657.0777899226</v>
      </c>
      <c r="AF15" t="n">
        <v>4.747440091379506e-06</v>
      </c>
      <c r="AG15" t="n">
        <v>2.259166666666667</v>
      </c>
      <c r="AH15" t="n">
        <v>794799.2794886056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1.8442</v>
      </c>
      <c r="E16" t="n">
        <v>54.22</v>
      </c>
      <c r="F16" t="n">
        <v>50.87</v>
      </c>
      <c r="G16" t="n">
        <v>105.25</v>
      </c>
      <c r="H16" t="n">
        <v>1.41</v>
      </c>
      <c r="I16" t="n">
        <v>29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508.12</v>
      </c>
      <c r="Q16" t="n">
        <v>2304.48</v>
      </c>
      <c r="R16" t="n">
        <v>132.52</v>
      </c>
      <c r="S16" t="n">
        <v>88.64</v>
      </c>
      <c r="T16" t="n">
        <v>17561.73</v>
      </c>
      <c r="U16" t="n">
        <v>0.67</v>
      </c>
      <c r="V16" t="n">
        <v>0.87</v>
      </c>
      <c r="W16" t="n">
        <v>4.06</v>
      </c>
      <c r="X16" t="n">
        <v>1.08</v>
      </c>
      <c r="Y16" t="n">
        <v>0.5</v>
      </c>
      <c r="Z16" t="n">
        <v>10</v>
      </c>
      <c r="AA16" t="n">
        <v>643.274466262406</v>
      </c>
      <c r="AB16" t="n">
        <v>880.156504006768</v>
      </c>
      <c r="AC16" t="n">
        <v>796.1556025717732</v>
      </c>
      <c r="AD16" t="n">
        <v>643274.466262406</v>
      </c>
      <c r="AE16" t="n">
        <v>880156.504006768</v>
      </c>
      <c r="AF16" t="n">
        <v>4.747182679890519e-06</v>
      </c>
      <c r="AG16" t="n">
        <v>2.259166666666667</v>
      </c>
      <c r="AH16" t="n">
        <v>796155.6025717732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1.6045</v>
      </c>
      <c r="E2" t="n">
        <v>62.33</v>
      </c>
      <c r="F2" t="n">
        <v>57.94</v>
      </c>
      <c r="G2" t="n">
        <v>16.09</v>
      </c>
      <c r="H2" t="n">
        <v>0.34</v>
      </c>
      <c r="I2" t="n">
        <v>216</v>
      </c>
      <c r="J2" t="n">
        <v>51.33</v>
      </c>
      <c r="K2" t="n">
        <v>24.83</v>
      </c>
      <c r="L2" t="n">
        <v>1</v>
      </c>
      <c r="M2" t="n">
        <v>214</v>
      </c>
      <c r="N2" t="n">
        <v>5.51</v>
      </c>
      <c r="O2" t="n">
        <v>6564.78</v>
      </c>
      <c r="P2" t="n">
        <v>297.9</v>
      </c>
      <c r="Q2" t="n">
        <v>2304.64</v>
      </c>
      <c r="R2" t="n">
        <v>369.61</v>
      </c>
      <c r="S2" t="n">
        <v>88.64</v>
      </c>
      <c r="T2" t="n">
        <v>135168.55</v>
      </c>
      <c r="U2" t="n">
        <v>0.24</v>
      </c>
      <c r="V2" t="n">
        <v>0.76</v>
      </c>
      <c r="W2" t="n">
        <v>4.34</v>
      </c>
      <c r="X2" t="n">
        <v>8.140000000000001</v>
      </c>
      <c r="Y2" t="n">
        <v>0.5</v>
      </c>
      <c r="Z2" t="n">
        <v>10</v>
      </c>
      <c r="AA2" t="n">
        <v>456.8568390232646</v>
      </c>
      <c r="AB2" t="n">
        <v>625.0916822528939</v>
      </c>
      <c r="AC2" t="n">
        <v>565.4338094203629</v>
      </c>
      <c r="AD2" t="n">
        <v>456856.8390232646</v>
      </c>
      <c r="AE2" t="n">
        <v>625091.6822528938</v>
      </c>
      <c r="AF2" t="n">
        <v>7.403543641082398e-06</v>
      </c>
      <c r="AG2" t="n">
        <v>2.597083333333333</v>
      </c>
      <c r="AH2" t="n">
        <v>565433.8094203629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1.7412</v>
      </c>
      <c r="E3" t="n">
        <v>57.43</v>
      </c>
      <c r="F3" t="n">
        <v>54.26</v>
      </c>
      <c r="G3" t="n">
        <v>27.82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253.4</v>
      </c>
      <c r="Q3" t="n">
        <v>2304.66</v>
      </c>
      <c r="R3" t="n">
        <v>241.63</v>
      </c>
      <c r="S3" t="n">
        <v>88.64</v>
      </c>
      <c r="T3" t="n">
        <v>71673.52</v>
      </c>
      <c r="U3" t="n">
        <v>0.37</v>
      </c>
      <c r="V3" t="n">
        <v>0.82</v>
      </c>
      <c r="W3" t="n">
        <v>4.32</v>
      </c>
      <c r="X3" t="n">
        <v>4.46</v>
      </c>
      <c r="Y3" t="n">
        <v>0.5</v>
      </c>
      <c r="Z3" t="n">
        <v>10</v>
      </c>
      <c r="AA3" t="n">
        <v>375.7443025036231</v>
      </c>
      <c r="AB3" t="n">
        <v>514.1099313541622</v>
      </c>
      <c r="AC3" t="n">
        <v>465.0440010635406</v>
      </c>
      <c r="AD3" t="n">
        <v>375744.3025036231</v>
      </c>
      <c r="AE3" t="n">
        <v>514109.9313541622</v>
      </c>
      <c r="AF3" t="n">
        <v>8.034309870896025e-06</v>
      </c>
      <c r="AG3" t="n">
        <v>2.392916666666667</v>
      </c>
      <c r="AH3" t="n">
        <v>465044.0010635406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1.7411</v>
      </c>
      <c r="E4" t="n">
        <v>57.43</v>
      </c>
      <c r="F4" t="n">
        <v>54.26</v>
      </c>
      <c r="G4" t="n">
        <v>27.82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258.36</v>
      </c>
      <c r="Q4" t="n">
        <v>2304.68</v>
      </c>
      <c r="R4" t="n">
        <v>241.74</v>
      </c>
      <c r="S4" t="n">
        <v>88.64</v>
      </c>
      <c r="T4" t="n">
        <v>71733.13</v>
      </c>
      <c r="U4" t="n">
        <v>0.37</v>
      </c>
      <c r="V4" t="n">
        <v>0.82</v>
      </c>
      <c r="W4" t="n">
        <v>4.32</v>
      </c>
      <c r="X4" t="n">
        <v>4.46</v>
      </c>
      <c r="Y4" t="n">
        <v>0.5</v>
      </c>
      <c r="Z4" t="n">
        <v>10</v>
      </c>
      <c r="AA4" t="n">
        <v>379.640282559142</v>
      </c>
      <c r="AB4" t="n">
        <v>519.4405831446323</v>
      </c>
      <c r="AC4" t="n">
        <v>469.8659029287451</v>
      </c>
      <c r="AD4" t="n">
        <v>379640.2825591419</v>
      </c>
      <c r="AE4" t="n">
        <v>519440.5831446323</v>
      </c>
      <c r="AF4" t="n">
        <v>8.03384844717268e-06</v>
      </c>
      <c r="AG4" t="n">
        <v>2.392916666666667</v>
      </c>
      <c r="AH4" t="n">
        <v>469865.9029287451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</v>
      </c>
      <c r="E2" t="n">
        <v>89.28</v>
      </c>
      <c r="F2" t="n">
        <v>71.75</v>
      </c>
      <c r="G2" t="n">
        <v>7.63</v>
      </c>
      <c r="H2" t="n">
        <v>0.13</v>
      </c>
      <c r="I2" t="n">
        <v>564</v>
      </c>
      <c r="J2" t="n">
        <v>133.21</v>
      </c>
      <c r="K2" t="n">
        <v>46.47</v>
      </c>
      <c r="L2" t="n">
        <v>1</v>
      </c>
      <c r="M2" t="n">
        <v>562</v>
      </c>
      <c r="N2" t="n">
        <v>20.75</v>
      </c>
      <c r="O2" t="n">
        <v>16663.42</v>
      </c>
      <c r="P2" t="n">
        <v>775.0599999999999</v>
      </c>
      <c r="Q2" t="n">
        <v>2305.08</v>
      </c>
      <c r="R2" t="n">
        <v>832.71</v>
      </c>
      <c r="S2" t="n">
        <v>88.64</v>
      </c>
      <c r="T2" t="n">
        <v>364983.36</v>
      </c>
      <c r="U2" t="n">
        <v>0.11</v>
      </c>
      <c r="V2" t="n">
        <v>0.62</v>
      </c>
      <c r="W2" t="n">
        <v>4.89</v>
      </c>
      <c r="X2" t="n">
        <v>21.94</v>
      </c>
      <c r="Y2" t="n">
        <v>0.5</v>
      </c>
      <c r="Z2" t="n">
        <v>10</v>
      </c>
      <c r="AA2" t="n">
        <v>1489.826114888369</v>
      </c>
      <c r="AB2" t="n">
        <v>2038.445816879712</v>
      </c>
      <c r="AC2" t="n">
        <v>1843.899409093385</v>
      </c>
      <c r="AD2" t="n">
        <v>1489826.114888369</v>
      </c>
      <c r="AE2" t="n">
        <v>2038445.816879712</v>
      </c>
      <c r="AF2" t="n">
        <v>3.212481009627391e-06</v>
      </c>
      <c r="AG2" t="n">
        <v>3.72</v>
      </c>
      <c r="AH2" t="n">
        <v>1843899.409093385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1.506</v>
      </c>
      <c r="E3" t="n">
        <v>66.40000000000001</v>
      </c>
      <c r="F3" t="n">
        <v>58.18</v>
      </c>
      <c r="G3" t="n">
        <v>15.72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613.76</v>
      </c>
      <c r="Q3" t="n">
        <v>2304.55</v>
      </c>
      <c r="R3" t="n">
        <v>377.13</v>
      </c>
      <c r="S3" t="n">
        <v>88.64</v>
      </c>
      <c r="T3" t="n">
        <v>138901.32</v>
      </c>
      <c r="U3" t="n">
        <v>0.24</v>
      </c>
      <c r="V3" t="n">
        <v>0.76</v>
      </c>
      <c r="W3" t="n">
        <v>4.36</v>
      </c>
      <c r="X3" t="n">
        <v>8.380000000000001</v>
      </c>
      <c r="Y3" t="n">
        <v>0.5</v>
      </c>
      <c r="Z3" t="n">
        <v>10</v>
      </c>
      <c r="AA3" t="n">
        <v>890.5592756001799</v>
      </c>
      <c r="AB3" t="n">
        <v>1218.502489578549</v>
      </c>
      <c r="AC3" t="n">
        <v>1102.210322152157</v>
      </c>
      <c r="AD3" t="n">
        <v>890559.2756001799</v>
      </c>
      <c r="AE3" t="n">
        <v>1218502.489578549</v>
      </c>
      <c r="AF3" t="n">
        <v>4.319639643302545e-06</v>
      </c>
      <c r="AG3" t="n">
        <v>2.766666666666667</v>
      </c>
      <c r="AH3" t="n">
        <v>1102210.322152157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54.87</v>
      </c>
      <c r="G4" t="n">
        <v>24.21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563.98</v>
      </c>
      <c r="Q4" t="n">
        <v>2304.57</v>
      </c>
      <c r="R4" t="n">
        <v>267.21</v>
      </c>
      <c r="S4" t="n">
        <v>88.64</v>
      </c>
      <c r="T4" t="n">
        <v>84371.23</v>
      </c>
      <c r="U4" t="n">
        <v>0.33</v>
      </c>
      <c r="V4" t="n">
        <v>0.8100000000000001</v>
      </c>
      <c r="W4" t="n">
        <v>4.2</v>
      </c>
      <c r="X4" t="n">
        <v>5.07</v>
      </c>
      <c r="Y4" t="n">
        <v>0.5</v>
      </c>
      <c r="Z4" t="n">
        <v>10</v>
      </c>
      <c r="AA4" t="n">
        <v>757.6959698634029</v>
      </c>
      <c r="AB4" t="n">
        <v>1036.713053154126</v>
      </c>
      <c r="AC4" t="n">
        <v>937.7706143970044</v>
      </c>
      <c r="AD4" t="n">
        <v>757695.9698634029</v>
      </c>
      <c r="AE4" t="n">
        <v>1036713.053154126</v>
      </c>
      <c r="AF4" t="n">
        <v>4.721486598167543e-06</v>
      </c>
      <c r="AG4" t="n">
        <v>2.53125</v>
      </c>
      <c r="AH4" t="n">
        <v>937770.6143970044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53.36</v>
      </c>
      <c r="G5" t="n">
        <v>33.01</v>
      </c>
      <c r="H5" t="n">
        <v>0.52</v>
      </c>
      <c r="I5" t="n">
        <v>97</v>
      </c>
      <c r="J5" t="n">
        <v>137.25</v>
      </c>
      <c r="K5" t="n">
        <v>46.47</v>
      </c>
      <c r="L5" t="n">
        <v>4</v>
      </c>
      <c r="M5" t="n">
        <v>95</v>
      </c>
      <c r="N5" t="n">
        <v>21.78</v>
      </c>
      <c r="O5" t="n">
        <v>17160.92</v>
      </c>
      <c r="P5" t="n">
        <v>533.95</v>
      </c>
      <c r="Q5" t="n">
        <v>2304.59</v>
      </c>
      <c r="R5" t="n">
        <v>216.81</v>
      </c>
      <c r="S5" t="n">
        <v>88.64</v>
      </c>
      <c r="T5" t="n">
        <v>59364.57</v>
      </c>
      <c r="U5" t="n">
        <v>0.41</v>
      </c>
      <c r="V5" t="n">
        <v>0.83</v>
      </c>
      <c r="W5" t="n">
        <v>4.13</v>
      </c>
      <c r="X5" t="n">
        <v>3.56</v>
      </c>
      <c r="Y5" t="n">
        <v>0.5</v>
      </c>
      <c r="Z5" t="n">
        <v>10</v>
      </c>
      <c r="AA5" t="n">
        <v>694.8261266490103</v>
      </c>
      <c r="AB5" t="n">
        <v>950.6917600464647</v>
      </c>
      <c r="AC5" t="n">
        <v>859.9590727718946</v>
      </c>
      <c r="AD5" t="n">
        <v>694826.1266490103</v>
      </c>
      <c r="AE5" t="n">
        <v>950691.7600464646</v>
      </c>
      <c r="AF5" t="n">
        <v>4.93001103513175e-06</v>
      </c>
      <c r="AG5" t="n">
        <v>2.424166666666667</v>
      </c>
      <c r="AH5" t="n">
        <v>859959.0727718946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1.7611</v>
      </c>
      <c r="E6" t="n">
        <v>56.78</v>
      </c>
      <c r="F6" t="n">
        <v>52.56</v>
      </c>
      <c r="G6" t="n">
        <v>42.05</v>
      </c>
      <c r="H6" t="n">
        <v>0.64</v>
      </c>
      <c r="I6" t="n">
        <v>75</v>
      </c>
      <c r="J6" t="n">
        <v>138.6</v>
      </c>
      <c r="K6" t="n">
        <v>46.47</v>
      </c>
      <c r="L6" t="n">
        <v>5</v>
      </c>
      <c r="M6" t="n">
        <v>73</v>
      </c>
      <c r="N6" t="n">
        <v>22.13</v>
      </c>
      <c r="O6" t="n">
        <v>17327.69</v>
      </c>
      <c r="P6" t="n">
        <v>510.27</v>
      </c>
      <c r="Q6" t="n">
        <v>2304.5</v>
      </c>
      <c r="R6" t="n">
        <v>189.7</v>
      </c>
      <c r="S6" t="n">
        <v>88.64</v>
      </c>
      <c r="T6" t="n">
        <v>45919.9</v>
      </c>
      <c r="U6" t="n">
        <v>0.47</v>
      </c>
      <c r="V6" t="n">
        <v>0.84</v>
      </c>
      <c r="W6" t="n">
        <v>4.11</v>
      </c>
      <c r="X6" t="n">
        <v>2.76</v>
      </c>
      <c r="Y6" t="n">
        <v>0.5</v>
      </c>
      <c r="Z6" t="n">
        <v>10</v>
      </c>
      <c r="AA6" t="n">
        <v>656.2496678513543</v>
      </c>
      <c r="AB6" t="n">
        <v>897.9097472462613</v>
      </c>
      <c r="AC6" t="n">
        <v>812.2145011933227</v>
      </c>
      <c r="AD6" t="n">
        <v>656249.6678513542</v>
      </c>
      <c r="AE6" t="n">
        <v>897909.7472462613</v>
      </c>
      <c r="AF6" t="n">
        <v>5.051339558977498e-06</v>
      </c>
      <c r="AG6" t="n">
        <v>2.365833333333333</v>
      </c>
      <c r="AH6" t="n">
        <v>812214.5011933227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1.7922</v>
      </c>
      <c r="E7" t="n">
        <v>55.8</v>
      </c>
      <c r="F7" t="n">
        <v>51.98</v>
      </c>
      <c r="G7" t="n">
        <v>51.98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488.2</v>
      </c>
      <c r="Q7" t="n">
        <v>2304.49</v>
      </c>
      <c r="R7" t="n">
        <v>171.1</v>
      </c>
      <c r="S7" t="n">
        <v>88.64</v>
      </c>
      <c r="T7" t="n">
        <v>36697.27</v>
      </c>
      <c r="U7" t="n">
        <v>0.52</v>
      </c>
      <c r="V7" t="n">
        <v>0.85</v>
      </c>
      <c r="W7" t="n">
        <v>4.07</v>
      </c>
      <c r="X7" t="n">
        <v>2.19</v>
      </c>
      <c r="Y7" t="n">
        <v>0.5</v>
      </c>
      <c r="Z7" t="n">
        <v>10</v>
      </c>
      <c r="AA7" t="n">
        <v>625.5507600656701</v>
      </c>
      <c r="AB7" t="n">
        <v>855.9061472736613</v>
      </c>
      <c r="AC7" t="n">
        <v>774.2196658496848</v>
      </c>
      <c r="AD7" t="n">
        <v>625550.7600656701</v>
      </c>
      <c r="AE7" t="n">
        <v>855906.1472736613</v>
      </c>
      <c r="AF7" t="n">
        <v>5.140543272726972e-06</v>
      </c>
      <c r="AG7" t="n">
        <v>2.325</v>
      </c>
      <c r="AH7" t="n">
        <v>774219.6658496849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1.8144</v>
      </c>
      <c r="E8" t="n">
        <v>55.11</v>
      </c>
      <c r="F8" t="n">
        <v>51.6</v>
      </c>
      <c r="G8" t="n">
        <v>63.18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468.34</v>
      </c>
      <c r="Q8" t="n">
        <v>2304.51</v>
      </c>
      <c r="R8" t="n">
        <v>158.21</v>
      </c>
      <c r="S8" t="n">
        <v>88.64</v>
      </c>
      <c r="T8" t="n">
        <v>30306.32</v>
      </c>
      <c r="U8" t="n">
        <v>0.5600000000000001</v>
      </c>
      <c r="V8" t="n">
        <v>0.86</v>
      </c>
      <c r="W8" t="n">
        <v>4.06</v>
      </c>
      <c r="X8" t="n">
        <v>1.81</v>
      </c>
      <c r="Y8" t="n">
        <v>0.5</v>
      </c>
      <c r="Z8" t="n">
        <v>10</v>
      </c>
      <c r="AA8" t="n">
        <v>601.3474416816503</v>
      </c>
      <c r="AB8" t="n">
        <v>822.7900992855979</v>
      </c>
      <c r="AC8" t="n">
        <v>744.2641670029369</v>
      </c>
      <c r="AD8" t="n">
        <v>601347.4416816502</v>
      </c>
      <c r="AE8" t="n">
        <v>822790.0992855979</v>
      </c>
      <c r="AF8" t="n">
        <v>5.204219235596373e-06</v>
      </c>
      <c r="AG8" t="n">
        <v>2.29625</v>
      </c>
      <c r="AH8" t="n">
        <v>744264.1670029369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1.8295</v>
      </c>
      <c r="E9" t="n">
        <v>54.66</v>
      </c>
      <c r="F9" t="n">
        <v>51.34</v>
      </c>
      <c r="G9" t="n">
        <v>73.34</v>
      </c>
      <c r="H9" t="n">
        <v>0.99</v>
      </c>
      <c r="I9" t="n">
        <v>42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448.67</v>
      </c>
      <c r="Q9" t="n">
        <v>2304.51</v>
      </c>
      <c r="R9" t="n">
        <v>148.94</v>
      </c>
      <c r="S9" t="n">
        <v>88.64</v>
      </c>
      <c r="T9" t="n">
        <v>25705.57</v>
      </c>
      <c r="U9" t="n">
        <v>0.6</v>
      </c>
      <c r="V9" t="n">
        <v>0.86</v>
      </c>
      <c r="W9" t="n">
        <v>4.06</v>
      </c>
      <c r="X9" t="n">
        <v>1.54</v>
      </c>
      <c r="Y9" t="n">
        <v>0.5</v>
      </c>
      <c r="Z9" t="n">
        <v>10</v>
      </c>
      <c r="AA9" t="n">
        <v>580.6356098585646</v>
      </c>
      <c r="AB9" t="n">
        <v>794.4512572437209</v>
      </c>
      <c r="AC9" t="n">
        <v>718.629944271722</v>
      </c>
      <c r="AD9" t="n">
        <v>580635.6098585647</v>
      </c>
      <c r="AE9" t="n">
        <v>794451.2572437209</v>
      </c>
      <c r="AF9" t="n">
        <v>5.247530363494027e-06</v>
      </c>
      <c r="AG9" t="n">
        <v>2.2775</v>
      </c>
      <c r="AH9" t="n">
        <v>718629.944271722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1.8375</v>
      </c>
      <c r="E10" t="n">
        <v>54.42</v>
      </c>
      <c r="F10" t="n">
        <v>51.21</v>
      </c>
      <c r="G10" t="n">
        <v>80.84999999999999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436.97</v>
      </c>
      <c r="Q10" t="n">
        <v>2304.59</v>
      </c>
      <c r="R10" t="n">
        <v>143.64</v>
      </c>
      <c r="S10" t="n">
        <v>88.64</v>
      </c>
      <c r="T10" t="n">
        <v>23075.35</v>
      </c>
      <c r="U10" t="n">
        <v>0.62</v>
      </c>
      <c r="V10" t="n">
        <v>0.86</v>
      </c>
      <c r="W10" t="n">
        <v>4.08</v>
      </c>
      <c r="X10" t="n">
        <v>1.41</v>
      </c>
      <c r="Y10" t="n">
        <v>0.5</v>
      </c>
      <c r="Z10" t="n">
        <v>10</v>
      </c>
      <c r="AA10" t="n">
        <v>568.8854168466949</v>
      </c>
      <c r="AB10" t="n">
        <v>778.3741247829507</v>
      </c>
      <c r="AC10" t="n">
        <v>704.0871907686105</v>
      </c>
      <c r="AD10" t="n">
        <v>568885.4168466949</v>
      </c>
      <c r="AE10" t="n">
        <v>778374.1247829507</v>
      </c>
      <c r="AF10" t="n">
        <v>5.270476656419938e-06</v>
      </c>
      <c r="AG10" t="n">
        <v>2.2675</v>
      </c>
      <c r="AH10" t="n">
        <v>704087.1907686106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1.8397</v>
      </c>
      <c r="E11" t="n">
        <v>54.36</v>
      </c>
      <c r="F11" t="n">
        <v>51.17</v>
      </c>
      <c r="G11" t="n">
        <v>82.98</v>
      </c>
      <c r="H11" t="n">
        <v>1.22</v>
      </c>
      <c r="I11" t="n">
        <v>37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438.87</v>
      </c>
      <c r="Q11" t="n">
        <v>2304.55</v>
      </c>
      <c r="R11" t="n">
        <v>142.25</v>
      </c>
      <c r="S11" t="n">
        <v>88.64</v>
      </c>
      <c r="T11" t="n">
        <v>22386.25</v>
      </c>
      <c r="U11" t="n">
        <v>0.62</v>
      </c>
      <c r="V11" t="n">
        <v>0.87</v>
      </c>
      <c r="W11" t="n">
        <v>4.09</v>
      </c>
      <c r="X11" t="n">
        <v>1.38</v>
      </c>
      <c r="Y11" t="n">
        <v>0.5</v>
      </c>
      <c r="Z11" t="n">
        <v>10</v>
      </c>
      <c r="AA11" t="n">
        <v>569.4402944009753</v>
      </c>
      <c r="AB11" t="n">
        <v>779.1333327321873</v>
      </c>
      <c r="AC11" t="n">
        <v>704.7739409767271</v>
      </c>
      <c r="AD11" t="n">
        <v>569440.2944009753</v>
      </c>
      <c r="AE11" t="n">
        <v>779133.3327321874</v>
      </c>
      <c r="AF11" t="n">
        <v>5.276786886974562e-06</v>
      </c>
      <c r="AG11" t="n">
        <v>2.265</v>
      </c>
      <c r="AH11" t="n">
        <v>704773.9409767271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74.81999999999999</v>
      </c>
      <c r="G2" t="n">
        <v>7.03</v>
      </c>
      <c r="H2" t="n">
        <v>0.12</v>
      </c>
      <c r="I2" t="n">
        <v>639</v>
      </c>
      <c r="J2" t="n">
        <v>150.44</v>
      </c>
      <c r="K2" t="n">
        <v>49.1</v>
      </c>
      <c r="L2" t="n">
        <v>1</v>
      </c>
      <c r="M2" t="n">
        <v>637</v>
      </c>
      <c r="N2" t="n">
        <v>25.34</v>
      </c>
      <c r="O2" t="n">
        <v>18787.76</v>
      </c>
      <c r="P2" t="n">
        <v>877.49</v>
      </c>
      <c r="Q2" t="n">
        <v>2304.86</v>
      </c>
      <c r="R2" t="n">
        <v>935.47</v>
      </c>
      <c r="S2" t="n">
        <v>88.64</v>
      </c>
      <c r="T2" t="n">
        <v>415984.89</v>
      </c>
      <c r="U2" t="n">
        <v>0.09</v>
      </c>
      <c r="V2" t="n">
        <v>0.59</v>
      </c>
      <c r="W2" t="n">
        <v>5.03</v>
      </c>
      <c r="X2" t="n">
        <v>25.02</v>
      </c>
      <c r="Y2" t="n">
        <v>0.5</v>
      </c>
      <c r="Z2" t="n">
        <v>10</v>
      </c>
      <c r="AA2" t="n">
        <v>1805.006040086639</v>
      </c>
      <c r="AB2" t="n">
        <v>2469.688895292937</v>
      </c>
      <c r="AC2" t="n">
        <v>2233.985253356313</v>
      </c>
      <c r="AD2" t="n">
        <v>1805006.040086639</v>
      </c>
      <c r="AE2" t="n">
        <v>2469688.895292937</v>
      </c>
      <c r="AF2" t="n">
        <v>2.802169609350128e-06</v>
      </c>
      <c r="AG2" t="n">
        <v>4.025833333333334</v>
      </c>
      <c r="AH2" t="n">
        <v>2233985.253356313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1.4515</v>
      </c>
      <c r="E3" t="n">
        <v>68.89</v>
      </c>
      <c r="F3" t="n">
        <v>59.1</v>
      </c>
      <c r="G3" t="n">
        <v>14.41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680.03</v>
      </c>
      <c r="Q3" t="n">
        <v>2304.68</v>
      </c>
      <c r="R3" t="n">
        <v>408.44</v>
      </c>
      <c r="S3" t="n">
        <v>88.64</v>
      </c>
      <c r="T3" t="n">
        <v>154436.73</v>
      </c>
      <c r="U3" t="n">
        <v>0.22</v>
      </c>
      <c r="V3" t="n">
        <v>0.75</v>
      </c>
      <c r="W3" t="n">
        <v>4.39</v>
      </c>
      <c r="X3" t="n">
        <v>9.300000000000001</v>
      </c>
      <c r="Y3" t="n">
        <v>0.5</v>
      </c>
      <c r="Z3" t="n">
        <v>10</v>
      </c>
      <c r="AA3" t="n">
        <v>1010.607465018742</v>
      </c>
      <c r="AB3" t="n">
        <v>1382.757718493359</v>
      </c>
      <c r="AC3" t="n">
        <v>1250.789262552998</v>
      </c>
      <c r="AD3" t="n">
        <v>1010607.465018742</v>
      </c>
      <c r="AE3" t="n">
        <v>1382757.718493359</v>
      </c>
      <c r="AF3" t="n">
        <v>3.929805978716628e-06</v>
      </c>
      <c r="AG3" t="n">
        <v>2.870416666666667</v>
      </c>
      <c r="AH3" t="n">
        <v>1250789.262552998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1.6051</v>
      </c>
      <c r="E4" t="n">
        <v>62.3</v>
      </c>
      <c r="F4" t="n">
        <v>55.41</v>
      </c>
      <c r="G4" t="n">
        <v>22.02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625.1</v>
      </c>
      <c r="Q4" t="n">
        <v>2304.55</v>
      </c>
      <c r="R4" t="n">
        <v>285.35</v>
      </c>
      <c r="S4" t="n">
        <v>88.64</v>
      </c>
      <c r="T4" t="n">
        <v>93363.81</v>
      </c>
      <c r="U4" t="n">
        <v>0.31</v>
      </c>
      <c r="V4" t="n">
        <v>0.8</v>
      </c>
      <c r="W4" t="n">
        <v>4.22</v>
      </c>
      <c r="X4" t="n">
        <v>5.61</v>
      </c>
      <c r="Y4" t="n">
        <v>0.5</v>
      </c>
      <c r="Z4" t="n">
        <v>10</v>
      </c>
      <c r="AA4" t="n">
        <v>848.0396057586571</v>
      </c>
      <c r="AB4" t="n">
        <v>1160.325201465934</v>
      </c>
      <c r="AC4" t="n">
        <v>1049.585392764673</v>
      </c>
      <c r="AD4" t="n">
        <v>848039.6057586571</v>
      </c>
      <c r="AE4" t="n">
        <v>1160325.201465934</v>
      </c>
      <c r="AF4" t="n">
        <v>4.345664193205691e-06</v>
      </c>
      <c r="AG4" t="n">
        <v>2.595833333333333</v>
      </c>
      <c r="AH4" t="n">
        <v>1049585.392764673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1.6843</v>
      </c>
      <c r="E5" t="n">
        <v>59.37</v>
      </c>
      <c r="F5" t="n">
        <v>53.79</v>
      </c>
      <c r="G5" t="n">
        <v>29.89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595.1900000000001</v>
      </c>
      <c r="Q5" t="n">
        <v>2304.52</v>
      </c>
      <c r="R5" t="n">
        <v>231.2</v>
      </c>
      <c r="S5" t="n">
        <v>88.64</v>
      </c>
      <c r="T5" t="n">
        <v>66504.92</v>
      </c>
      <c r="U5" t="n">
        <v>0.38</v>
      </c>
      <c r="V5" t="n">
        <v>0.82</v>
      </c>
      <c r="W5" t="n">
        <v>4.16</v>
      </c>
      <c r="X5" t="n">
        <v>4</v>
      </c>
      <c r="Y5" t="n">
        <v>0.5</v>
      </c>
      <c r="Z5" t="n">
        <v>10</v>
      </c>
      <c r="AA5" t="n">
        <v>775.8368857007035</v>
      </c>
      <c r="AB5" t="n">
        <v>1061.534254523444</v>
      </c>
      <c r="AC5" t="n">
        <v>960.2229151444094</v>
      </c>
      <c r="AD5" t="n">
        <v>775836.8857007035</v>
      </c>
      <c r="AE5" t="n">
        <v>1061534.254523444</v>
      </c>
      <c r="AF5" t="n">
        <v>4.560091085051613e-06</v>
      </c>
      <c r="AG5" t="n">
        <v>2.47375</v>
      </c>
      <c r="AH5" t="n">
        <v>960222.9151444094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1.7342</v>
      </c>
      <c r="E6" t="n">
        <v>57.66</v>
      </c>
      <c r="F6" t="n">
        <v>52.85</v>
      </c>
      <c r="G6" t="n">
        <v>38.21</v>
      </c>
      <c r="H6" t="n">
        <v>0.57</v>
      </c>
      <c r="I6" t="n">
        <v>83</v>
      </c>
      <c r="J6" t="n">
        <v>156.03</v>
      </c>
      <c r="K6" t="n">
        <v>49.1</v>
      </c>
      <c r="L6" t="n">
        <v>5</v>
      </c>
      <c r="M6" t="n">
        <v>81</v>
      </c>
      <c r="N6" t="n">
        <v>26.94</v>
      </c>
      <c r="O6" t="n">
        <v>19478.15</v>
      </c>
      <c r="P6" t="n">
        <v>570.9400000000001</v>
      </c>
      <c r="Q6" t="n">
        <v>2304.5</v>
      </c>
      <c r="R6" t="n">
        <v>200.02</v>
      </c>
      <c r="S6" t="n">
        <v>88.64</v>
      </c>
      <c r="T6" t="n">
        <v>51039.91</v>
      </c>
      <c r="U6" t="n">
        <v>0.44</v>
      </c>
      <c r="V6" t="n">
        <v>0.84</v>
      </c>
      <c r="W6" t="n">
        <v>4.11</v>
      </c>
      <c r="X6" t="n">
        <v>3.05</v>
      </c>
      <c r="Y6" t="n">
        <v>0.5</v>
      </c>
      <c r="Z6" t="n">
        <v>10</v>
      </c>
      <c r="AA6" t="n">
        <v>729.9437354193223</v>
      </c>
      <c r="AB6" t="n">
        <v>998.741221645561</v>
      </c>
      <c r="AC6" t="n">
        <v>903.4227611938165</v>
      </c>
      <c r="AD6" t="n">
        <v>729943.7354193223</v>
      </c>
      <c r="AE6" t="n">
        <v>998741.221645561</v>
      </c>
      <c r="AF6" t="n">
        <v>4.695190856555547e-06</v>
      </c>
      <c r="AG6" t="n">
        <v>2.4025</v>
      </c>
      <c r="AH6" t="n">
        <v>903422.7611938166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1.7685</v>
      </c>
      <c r="E7" t="n">
        <v>56.55</v>
      </c>
      <c r="F7" t="n">
        <v>52.22</v>
      </c>
      <c r="G7" t="n">
        <v>46.77</v>
      </c>
      <c r="H7" t="n">
        <v>0.67</v>
      </c>
      <c r="I7" t="n">
        <v>67</v>
      </c>
      <c r="J7" t="n">
        <v>157.44</v>
      </c>
      <c r="K7" t="n">
        <v>49.1</v>
      </c>
      <c r="L7" t="n">
        <v>6</v>
      </c>
      <c r="M7" t="n">
        <v>65</v>
      </c>
      <c r="N7" t="n">
        <v>27.35</v>
      </c>
      <c r="O7" t="n">
        <v>19652.13</v>
      </c>
      <c r="P7" t="n">
        <v>551.3</v>
      </c>
      <c r="Q7" t="n">
        <v>2304.47</v>
      </c>
      <c r="R7" t="n">
        <v>178.65</v>
      </c>
      <c r="S7" t="n">
        <v>88.64</v>
      </c>
      <c r="T7" t="n">
        <v>40435.36</v>
      </c>
      <c r="U7" t="n">
        <v>0.5</v>
      </c>
      <c r="V7" t="n">
        <v>0.85</v>
      </c>
      <c r="W7" t="n">
        <v>4.09</v>
      </c>
      <c r="X7" t="n">
        <v>2.43</v>
      </c>
      <c r="Y7" t="n">
        <v>0.5</v>
      </c>
      <c r="Z7" t="n">
        <v>10</v>
      </c>
      <c r="AA7" t="n">
        <v>697.6950840938493</v>
      </c>
      <c r="AB7" t="n">
        <v>954.6171941919628</v>
      </c>
      <c r="AC7" t="n">
        <v>863.509868991928</v>
      </c>
      <c r="AD7" t="n">
        <v>697695.0840938493</v>
      </c>
      <c r="AE7" t="n">
        <v>954617.1941919627</v>
      </c>
      <c r="AF7" t="n">
        <v>4.788055028150435e-06</v>
      </c>
      <c r="AG7" t="n">
        <v>2.35625</v>
      </c>
      <c r="AH7" t="n">
        <v>863509.8689919279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1.7913</v>
      </c>
      <c r="E8" t="n">
        <v>55.82</v>
      </c>
      <c r="F8" t="n">
        <v>51.84</v>
      </c>
      <c r="G8" t="n">
        <v>55.54</v>
      </c>
      <c r="H8" t="n">
        <v>0.78</v>
      </c>
      <c r="I8" t="n">
        <v>56</v>
      </c>
      <c r="J8" t="n">
        <v>158.86</v>
      </c>
      <c r="K8" t="n">
        <v>49.1</v>
      </c>
      <c r="L8" t="n">
        <v>7</v>
      </c>
      <c r="M8" t="n">
        <v>54</v>
      </c>
      <c r="N8" t="n">
        <v>27.77</v>
      </c>
      <c r="O8" t="n">
        <v>19826.68</v>
      </c>
      <c r="P8" t="n">
        <v>534.67</v>
      </c>
      <c r="Q8" t="n">
        <v>2304.51</v>
      </c>
      <c r="R8" t="n">
        <v>166.16</v>
      </c>
      <c r="S8" t="n">
        <v>88.64</v>
      </c>
      <c r="T8" t="n">
        <v>34244.05</v>
      </c>
      <c r="U8" t="n">
        <v>0.53</v>
      </c>
      <c r="V8" t="n">
        <v>0.85</v>
      </c>
      <c r="W8" t="n">
        <v>4.07</v>
      </c>
      <c r="X8" t="n">
        <v>2.04</v>
      </c>
      <c r="Y8" t="n">
        <v>0.5</v>
      </c>
      <c r="Z8" t="n">
        <v>10</v>
      </c>
      <c r="AA8" t="n">
        <v>674.4037132207542</v>
      </c>
      <c r="AB8" t="n">
        <v>922.7489130206313</v>
      </c>
      <c r="AC8" t="n">
        <v>834.6830518481748</v>
      </c>
      <c r="AD8" t="n">
        <v>674403.7132207542</v>
      </c>
      <c r="AE8" t="n">
        <v>922748.9130206313</v>
      </c>
      <c r="AF8" t="n">
        <v>4.849783981863656e-06</v>
      </c>
      <c r="AG8" t="n">
        <v>2.325833333333333</v>
      </c>
      <c r="AH8" t="n">
        <v>834683.0518481749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1.8081</v>
      </c>
      <c r="E9" t="n">
        <v>55.31</v>
      </c>
      <c r="F9" t="n">
        <v>51.56</v>
      </c>
      <c r="G9" t="n">
        <v>64.45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516.16</v>
      </c>
      <c r="Q9" t="n">
        <v>2304.5</v>
      </c>
      <c r="R9" t="n">
        <v>156.81</v>
      </c>
      <c r="S9" t="n">
        <v>88.64</v>
      </c>
      <c r="T9" t="n">
        <v>29608.57</v>
      </c>
      <c r="U9" t="n">
        <v>0.57</v>
      </c>
      <c r="V9" t="n">
        <v>0.86</v>
      </c>
      <c r="W9" t="n">
        <v>4.06</v>
      </c>
      <c r="X9" t="n">
        <v>1.77</v>
      </c>
      <c r="Y9" t="n">
        <v>0.5</v>
      </c>
      <c r="Z9" t="n">
        <v>10</v>
      </c>
      <c r="AA9" t="n">
        <v>652.916423321184</v>
      </c>
      <c r="AB9" t="n">
        <v>893.3490550277121</v>
      </c>
      <c r="AC9" t="n">
        <v>808.0890750391401</v>
      </c>
      <c r="AD9" t="n">
        <v>652916.423321184</v>
      </c>
      <c r="AE9" t="n">
        <v>893349.0550277121</v>
      </c>
      <c r="AF9" t="n">
        <v>4.895268474073397e-06</v>
      </c>
      <c r="AG9" t="n">
        <v>2.304583333333333</v>
      </c>
      <c r="AH9" t="n">
        <v>808089.0750391401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1.8245</v>
      </c>
      <c r="E10" t="n">
        <v>54.81</v>
      </c>
      <c r="F10" t="n">
        <v>51.28</v>
      </c>
      <c r="G10" t="n">
        <v>75.04000000000001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498.47</v>
      </c>
      <c r="Q10" t="n">
        <v>2304.47</v>
      </c>
      <c r="R10" t="n">
        <v>147.61</v>
      </c>
      <c r="S10" t="n">
        <v>88.64</v>
      </c>
      <c r="T10" t="n">
        <v>25047.28</v>
      </c>
      <c r="U10" t="n">
        <v>0.6</v>
      </c>
      <c r="V10" t="n">
        <v>0.86</v>
      </c>
      <c r="W10" t="n">
        <v>4.04</v>
      </c>
      <c r="X10" t="n">
        <v>1.49</v>
      </c>
      <c r="Y10" t="n">
        <v>0.5</v>
      </c>
      <c r="Z10" t="n">
        <v>10</v>
      </c>
      <c r="AA10" t="n">
        <v>632.5698927286533</v>
      </c>
      <c r="AB10" t="n">
        <v>865.5100342454331</v>
      </c>
      <c r="AC10" t="n">
        <v>782.9069713280107</v>
      </c>
      <c r="AD10" t="n">
        <v>632569.8927286533</v>
      </c>
      <c r="AE10" t="n">
        <v>865510.0342454331</v>
      </c>
      <c r="AF10" t="n">
        <v>4.939670002182906e-06</v>
      </c>
      <c r="AG10" t="n">
        <v>2.28375</v>
      </c>
      <c r="AH10" t="n">
        <v>782906.9713280108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1.8354</v>
      </c>
      <c r="E11" t="n">
        <v>54.48</v>
      </c>
      <c r="F11" t="n">
        <v>51.11</v>
      </c>
      <c r="G11" t="n">
        <v>85.18000000000001</v>
      </c>
      <c r="H11" t="n">
        <v>1.09</v>
      </c>
      <c r="I11" t="n">
        <v>36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478.78</v>
      </c>
      <c r="Q11" t="n">
        <v>2304.49</v>
      </c>
      <c r="R11" t="n">
        <v>141.3</v>
      </c>
      <c r="S11" t="n">
        <v>88.64</v>
      </c>
      <c r="T11" t="n">
        <v>21914.49</v>
      </c>
      <c r="U11" t="n">
        <v>0.63</v>
      </c>
      <c r="V11" t="n">
        <v>0.87</v>
      </c>
      <c r="W11" t="n">
        <v>4.05</v>
      </c>
      <c r="X11" t="n">
        <v>1.31</v>
      </c>
      <c r="Y11" t="n">
        <v>0.5</v>
      </c>
      <c r="Z11" t="n">
        <v>10</v>
      </c>
      <c r="AA11" t="n">
        <v>613.4411092963821</v>
      </c>
      <c r="AB11" t="n">
        <v>839.3371888510346</v>
      </c>
      <c r="AC11" t="n">
        <v>759.2320255642344</v>
      </c>
      <c r="AD11" t="n">
        <v>613441.1092963822</v>
      </c>
      <c r="AE11" t="n">
        <v>839337.1888510346</v>
      </c>
      <c r="AF11" t="n">
        <v>4.969180773914227e-06</v>
      </c>
      <c r="AG11" t="n">
        <v>2.27</v>
      </c>
      <c r="AH11" t="n">
        <v>759232.0255642344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1.8411</v>
      </c>
      <c r="E12" t="n">
        <v>54.31</v>
      </c>
      <c r="F12" t="n">
        <v>51.03</v>
      </c>
      <c r="G12" t="n">
        <v>92.78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472.31</v>
      </c>
      <c r="Q12" t="n">
        <v>2304.48</v>
      </c>
      <c r="R12" t="n">
        <v>138.34</v>
      </c>
      <c r="S12" t="n">
        <v>88.64</v>
      </c>
      <c r="T12" t="n">
        <v>20453.36</v>
      </c>
      <c r="U12" t="n">
        <v>0.64</v>
      </c>
      <c r="V12" t="n">
        <v>0.87</v>
      </c>
      <c r="W12" t="n">
        <v>4.06</v>
      </c>
      <c r="X12" t="n">
        <v>1.24</v>
      </c>
      <c r="Y12" t="n">
        <v>0.5</v>
      </c>
      <c r="Z12" t="n">
        <v>10</v>
      </c>
      <c r="AA12" t="n">
        <v>606.3971432968031</v>
      </c>
      <c r="AB12" t="n">
        <v>829.6993238125625</v>
      </c>
      <c r="AC12" t="n">
        <v>750.5139848382055</v>
      </c>
      <c r="AD12" t="n">
        <v>606397.143296803</v>
      </c>
      <c r="AE12" t="n">
        <v>829699.3238125625</v>
      </c>
      <c r="AF12" t="n">
        <v>4.984613012342532e-06</v>
      </c>
      <c r="AG12" t="n">
        <v>2.262916666666667</v>
      </c>
      <c r="AH12" t="n">
        <v>750513.9848382055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1.8437</v>
      </c>
      <c r="E13" t="n">
        <v>54.24</v>
      </c>
      <c r="F13" t="n">
        <v>50.98</v>
      </c>
      <c r="G13" t="n">
        <v>95.59999999999999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469.22</v>
      </c>
      <c r="Q13" t="n">
        <v>2304.52</v>
      </c>
      <c r="R13" t="n">
        <v>136.12</v>
      </c>
      <c r="S13" t="n">
        <v>88.64</v>
      </c>
      <c r="T13" t="n">
        <v>19346.63</v>
      </c>
      <c r="U13" t="n">
        <v>0.65</v>
      </c>
      <c r="V13" t="n">
        <v>0.87</v>
      </c>
      <c r="W13" t="n">
        <v>4.08</v>
      </c>
      <c r="X13" t="n">
        <v>1.19</v>
      </c>
      <c r="Y13" t="n">
        <v>0.5</v>
      </c>
      <c r="Z13" t="n">
        <v>10</v>
      </c>
      <c r="AA13" t="n">
        <v>603.0370691791509</v>
      </c>
      <c r="AB13" t="n">
        <v>825.1019221687831</v>
      </c>
      <c r="AC13" t="n">
        <v>746.3553527548145</v>
      </c>
      <c r="AD13" t="n">
        <v>603037.0691791509</v>
      </c>
      <c r="AE13" t="n">
        <v>825101.922168783</v>
      </c>
      <c r="AF13" t="n">
        <v>4.991652278994039e-06</v>
      </c>
      <c r="AG13" t="n">
        <v>2.26</v>
      </c>
      <c r="AH13" t="n">
        <v>746355.3527548144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0.8754999999999999</v>
      </c>
      <c r="E2" t="n">
        <v>114.22</v>
      </c>
      <c r="F2" t="n">
        <v>81.79000000000001</v>
      </c>
      <c r="G2" t="n">
        <v>6.1</v>
      </c>
      <c r="H2" t="n">
        <v>0.1</v>
      </c>
      <c r="I2" t="n">
        <v>805</v>
      </c>
      <c r="J2" t="n">
        <v>185.69</v>
      </c>
      <c r="K2" t="n">
        <v>53.44</v>
      </c>
      <c r="L2" t="n">
        <v>1</v>
      </c>
      <c r="M2" t="n">
        <v>803</v>
      </c>
      <c r="N2" t="n">
        <v>36.26</v>
      </c>
      <c r="O2" t="n">
        <v>23136.14</v>
      </c>
      <c r="P2" t="n">
        <v>1102.53</v>
      </c>
      <c r="Q2" t="n">
        <v>2305.08</v>
      </c>
      <c r="R2" t="n">
        <v>1169.09</v>
      </c>
      <c r="S2" t="n">
        <v>88.64</v>
      </c>
      <c r="T2" t="n">
        <v>531965.16</v>
      </c>
      <c r="U2" t="n">
        <v>0.08</v>
      </c>
      <c r="V2" t="n">
        <v>0.54</v>
      </c>
      <c r="W2" t="n">
        <v>5.31</v>
      </c>
      <c r="X2" t="n">
        <v>31.98</v>
      </c>
      <c r="Y2" t="n">
        <v>0.5</v>
      </c>
      <c r="Z2" t="n">
        <v>10</v>
      </c>
      <c r="AA2" t="n">
        <v>2630.220113727631</v>
      </c>
      <c r="AB2" t="n">
        <v>3598.783196724278</v>
      </c>
      <c r="AC2" t="n">
        <v>3255.320379352716</v>
      </c>
      <c r="AD2" t="n">
        <v>2630220.113727631</v>
      </c>
      <c r="AE2" t="n">
        <v>3598783.196724278</v>
      </c>
      <c r="AF2" t="n">
        <v>2.154763025465889e-06</v>
      </c>
      <c r="AG2" t="n">
        <v>4.759166666666666</v>
      </c>
      <c r="AH2" t="n">
        <v>3255320.379352716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1.3446</v>
      </c>
      <c r="E3" t="n">
        <v>74.37</v>
      </c>
      <c r="F3" t="n">
        <v>60.96</v>
      </c>
      <c r="G3" t="n">
        <v>12.44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811.2</v>
      </c>
      <c r="Q3" t="n">
        <v>2304.62</v>
      </c>
      <c r="R3" t="n">
        <v>470.41</v>
      </c>
      <c r="S3" t="n">
        <v>88.64</v>
      </c>
      <c r="T3" t="n">
        <v>185178.81</v>
      </c>
      <c r="U3" t="n">
        <v>0.19</v>
      </c>
      <c r="V3" t="n">
        <v>0.73</v>
      </c>
      <c r="W3" t="n">
        <v>4.47</v>
      </c>
      <c r="X3" t="n">
        <v>11.16</v>
      </c>
      <c r="Y3" t="n">
        <v>0.5</v>
      </c>
      <c r="Z3" t="n">
        <v>10</v>
      </c>
      <c r="AA3" t="n">
        <v>1274.061487011359</v>
      </c>
      <c r="AB3" t="n">
        <v>1743.227134154814</v>
      </c>
      <c r="AC3" t="n">
        <v>1576.855983105727</v>
      </c>
      <c r="AD3" t="n">
        <v>1274061.487011359</v>
      </c>
      <c r="AE3" t="n">
        <v>1743227.134154814</v>
      </c>
      <c r="AF3" t="n">
        <v>3.309302528887989e-06</v>
      </c>
      <c r="AG3" t="n">
        <v>3.09875</v>
      </c>
      <c r="AH3" t="n">
        <v>1576855.983105727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1.5237</v>
      </c>
      <c r="E4" t="n">
        <v>65.63</v>
      </c>
      <c r="F4" t="n">
        <v>56.5</v>
      </c>
      <c r="G4" t="n">
        <v>18.94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741.9299999999999</v>
      </c>
      <c r="Q4" t="n">
        <v>2304.55</v>
      </c>
      <c r="R4" t="n">
        <v>321.3</v>
      </c>
      <c r="S4" t="n">
        <v>88.64</v>
      </c>
      <c r="T4" t="n">
        <v>111200.56</v>
      </c>
      <c r="U4" t="n">
        <v>0.28</v>
      </c>
      <c r="V4" t="n">
        <v>0.78</v>
      </c>
      <c r="W4" t="n">
        <v>4.28</v>
      </c>
      <c r="X4" t="n">
        <v>6.7</v>
      </c>
      <c r="Y4" t="n">
        <v>0.5</v>
      </c>
      <c r="Z4" t="n">
        <v>10</v>
      </c>
      <c r="AA4" t="n">
        <v>1035.309376138316</v>
      </c>
      <c r="AB4" t="n">
        <v>1416.555963058566</v>
      </c>
      <c r="AC4" t="n">
        <v>1281.361850093037</v>
      </c>
      <c r="AD4" t="n">
        <v>1035309.376138316</v>
      </c>
      <c r="AE4" t="n">
        <v>1416555.963058566</v>
      </c>
      <c r="AF4" t="n">
        <v>3.750099853686323e-06</v>
      </c>
      <c r="AG4" t="n">
        <v>2.734583333333333</v>
      </c>
      <c r="AH4" t="n">
        <v>1281361.850093037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1.619</v>
      </c>
      <c r="E5" t="n">
        <v>61.76</v>
      </c>
      <c r="F5" t="n">
        <v>54.53</v>
      </c>
      <c r="G5" t="n">
        <v>25.56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707.11</v>
      </c>
      <c r="Q5" t="n">
        <v>2304.58</v>
      </c>
      <c r="R5" t="n">
        <v>255.92</v>
      </c>
      <c r="S5" t="n">
        <v>88.64</v>
      </c>
      <c r="T5" t="n">
        <v>78765.94</v>
      </c>
      <c r="U5" t="n">
        <v>0.35</v>
      </c>
      <c r="V5" t="n">
        <v>0.8100000000000001</v>
      </c>
      <c r="W5" t="n">
        <v>4.19</v>
      </c>
      <c r="X5" t="n">
        <v>4.73</v>
      </c>
      <c r="Y5" t="n">
        <v>0.5</v>
      </c>
      <c r="Z5" t="n">
        <v>10</v>
      </c>
      <c r="AA5" t="n">
        <v>933.8719221516264</v>
      </c>
      <c r="AB5" t="n">
        <v>1277.764763409345</v>
      </c>
      <c r="AC5" t="n">
        <v>1155.816687743665</v>
      </c>
      <c r="AD5" t="n">
        <v>933871.9221516264</v>
      </c>
      <c r="AE5" t="n">
        <v>1277764.763409345</v>
      </c>
      <c r="AF5" t="n">
        <v>3.98465030066165e-06</v>
      </c>
      <c r="AG5" t="n">
        <v>2.573333333333333</v>
      </c>
      <c r="AH5" t="n">
        <v>1155816.687743665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1.6746</v>
      </c>
      <c r="E6" t="n">
        <v>59.72</v>
      </c>
      <c r="F6" t="n">
        <v>53.53</v>
      </c>
      <c r="G6" t="n">
        <v>32.12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684.63</v>
      </c>
      <c r="Q6" t="n">
        <v>2304.53</v>
      </c>
      <c r="R6" t="n">
        <v>221.91</v>
      </c>
      <c r="S6" t="n">
        <v>88.64</v>
      </c>
      <c r="T6" t="n">
        <v>61901.08</v>
      </c>
      <c r="U6" t="n">
        <v>0.4</v>
      </c>
      <c r="V6" t="n">
        <v>0.83</v>
      </c>
      <c r="W6" t="n">
        <v>4.16</v>
      </c>
      <c r="X6" t="n">
        <v>3.73</v>
      </c>
      <c r="Y6" t="n">
        <v>0.5</v>
      </c>
      <c r="Z6" t="n">
        <v>10</v>
      </c>
      <c r="AA6" t="n">
        <v>878.9988204501371</v>
      </c>
      <c r="AB6" t="n">
        <v>1202.684964830974</v>
      </c>
      <c r="AC6" t="n">
        <v>1087.902399766455</v>
      </c>
      <c r="AD6" t="n">
        <v>878998.8204501371</v>
      </c>
      <c r="AE6" t="n">
        <v>1202684.964830974</v>
      </c>
      <c r="AF6" t="n">
        <v>4.12149190456331e-06</v>
      </c>
      <c r="AG6" t="n">
        <v>2.488333333333333</v>
      </c>
      <c r="AH6" t="n">
        <v>1087902.399766455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1.7159</v>
      </c>
      <c r="E7" t="n">
        <v>58.28</v>
      </c>
      <c r="F7" t="n">
        <v>52.79</v>
      </c>
      <c r="G7" t="n">
        <v>39.11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665.97</v>
      </c>
      <c r="Q7" t="n">
        <v>2304.48</v>
      </c>
      <c r="R7" t="n">
        <v>197.92</v>
      </c>
      <c r="S7" t="n">
        <v>88.64</v>
      </c>
      <c r="T7" t="n">
        <v>49998.73</v>
      </c>
      <c r="U7" t="n">
        <v>0.45</v>
      </c>
      <c r="V7" t="n">
        <v>0.84</v>
      </c>
      <c r="W7" t="n">
        <v>4.12</v>
      </c>
      <c r="X7" t="n">
        <v>3</v>
      </c>
      <c r="Y7" t="n">
        <v>0.5</v>
      </c>
      <c r="Z7" t="n">
        <v>10</v>
      </c>
      <c r="AA7" t="n">
        <v>839.0673732675418</v>
      </c>
      <c r="AB7" t="n">
        <v>1148.048997144628</v>
      </c>
      <c r="AC7" t="n">
        <v>1038.480812154032</v>
      </c>
      <c r="AD7" t="n">
        <v>839067.3732675419</v>
      </c>
      <c r="AE7" t="n">
        <v>1148048.997144628</v>
      </c>
      <c r="AF7" t="n">
        <v>4.22313863551904e-06</v>
      </c>
      <c r="AG7" t="n">
        <v>2.428333333333333</v>
      </c>
      <c r="AH7" t="n">
        <v>1038480.812154032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1.7456</v>
      </c>
      <c r="E8" t="n">
        <v>57.29</v>
      </c>
      <c r="F8" t="n">
        <v>52.29</v>
      </c>
      <c r="G8" t="n">
        <v>46.13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648.23</v>
      </c>
      <c r="Q8" t="n">
        <v>2304.55</v>
      </c>
      <c r="R8" t="n">
        <v>181.17</v>
      </c>
      <c r="S8" t="n">
        <v>88.64</v>
      </c>
      <c r="T8" t="n">
        <v>41690.14</v>
      </c>
      <c r="U8" t="n">
        <v>0.49</v>
      </c>
      <c r="V8" t="n">
        <v>0.85</v>
      </c>
      <c r="W8" t="n">
        <v>4.08</v>
      </c>
      <c r="X8" t="n">
        <v>2.49</v>
      </c>
      <c r="Y8" t="n">
        <v>0.5</v>
      </c>
      <c r="Z8" t="n">
        <v>10</v>
      </c>
      <c r="AA8" t="n">
        <v>808.3244974873609</v>
      </c>
      <c r="AB8" t="n">
        <v>1105.985238222227</v>
      </c>
      <c r="AC8" t="n">
        <v>1000.431559346328</v>
      </c>
      <c r="AD8" t="n">
        <v>808324.4974873608</v>
      </c>
      <c r="AE8" t="n">
        <v>1105985.238222227</v>
      </c>
      <c r="AF8" t="n">
        <v>4.296235679329819e-06</v>
      </c>
      <c r="AG8" t="n">
        <v>2.387083333333333</v>
      </c>
      <c r="AH8" t="n">
        <v>1000431.559346328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1.7684</v>
      </c>
      <c r="E9" t="n">
        <v>56.55</v>
      </c>
      <c r="F9" t="n">
        <v>51.92</v>
      </c>
      <c r="G9" t="n">
        <v>53.71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634.6</v>
      </c>
      <c r="Q9" t="n">
        <v>2304.53</v>
      </c>
      <c r="R9" t="n">
        <v>168.77</v>
      </c>
      <c r="S9" t="n">
        <v>88.64</v>
      </c>
      <c r="T9" t="n">
        <v>35538.99</v>
      </c>
      <c r="U9" t="n">
        <v>0.53</v>
      </c>
      <c r="V9" t="n">
        <v>0.85</v>
      </c>
      <c r="W9" t="n">
        <v>4.08</v>
      </c>
      <c r="X9" t="n">
        <v>2.12</v>
      </c>
      <c r="Y9" t="n">
        <v>0.5</v>
      </c>
      <c r="Z9" t="n">
        <v>10</v>
      </c>
      <c r="AA9" t="n">
        <v>785.4875418700059</v>
      </c>
      <c r="AB9" t="n">
        <v>1074.738708051186</v>
      </c>
      <c r="AC9" t="n">
        <v>972.1671541600302</v>
      </c>
      <c r="AD9" t="n">
        <v>785487.5418700059</v>
      </c>
      <c r="AE9" t="n">
        <v>1074738.708051186</v>
      </c>
      <c r="AF9" t="n">
        <v>4.352350581649205e-06</v>
      </c>
      <c r="AG9" t="n">
        <v>2.35625</v>
      </c>
      <c r="AH9" t="n">
        <v>972167.1541600302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1.7851</v>
      </c>
      <c r="E10" t="n">
        <v>56.02</v>
      </c>
      <c r="F10" t="n">
        <v>51.65</v>
      </c>
      <c r="G10" t="n">
        <v>60.77</v>
      </c>
      <c r="H10" t="n">
        <v>0.8100000000000001</v>
      </c>
      <c r="I10" t="n">
        <v>51</v>
      </c>
      <c r="J10" t="n">
        <v>197.97</v>
      </c>
      <c r="K10" t="n">
        <v>53.44</v>
      </c>
      <c r="L10" t="n">
        <v>9</v>
      </c>
      <c r="M10" t="n">
        <v>49</v>
      </c>
      <c r="N10" t="n">
        <v>40.53</v>
      </c>
      <c r="O10" t="n">
        <v>24650.18</v>
      </c>
      <c r="P10" t="n">
        <v>623.55</v>
      </c>
      <c r="Q10" t="n">
        <v>2304.48</v>
      </c>
      <c r="R10" t="n">
        <v>159.66</v>
      </c>
      <c r="S10" t="n">
        <v>88.64</v>
      </c>
      <c r="T10" t="n">
        <v>31018.77</v>
      </c>
      <c r="U10" t="n">
        <v>0.5600000000000001</v>
      </c>
      <c r="V10" t="n">
        <v>0.86</v>
      </c>
      <c r="W10" t="n">
        <v>4.07</v>
      </c>
      <c r="X10" t="n">
        <v>1.86</v>
      </c>
      <c r="Y10" t="n">
        <v>0.5</v>
      </c>
      <c r="Z10" t="n">
        <v>10</v>
      </c>
      <c r="AA10" t="n">
        <v>768.3229582681361</v>
      </c>
      <c r="AB10" t="n">
        <v>1051.253367519123</v>
      </c>
      <c r="AC10" t="n">
        <v>950.9232215664648</v>
      </c>
      <c r="AD10" t="n">
        <v>768322.958268136</v>
      </c>
      <c r="AE10" t="n">
        <v>1051253.367519123</v>
      </c>
      <c r="AF10" t="n">
        <v>4.393452286418228e-06</v>
      </c>
      <c r="AG10" t="n">
        <v>2.334166666666667</v>
      </c>
      <c r="AH10" t="n">
        <v>950923.2215664648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1.7991</v>
      </c>
      <c r="E11" t="n">
        <v>55.58</v>
      </c>
      <c r="F11" t="n">
        <v>51.44</v>
      </c>
      <c r="G11" t="n">
        <v>68.59</v>
      </c>
      <c r="H11" t="n">
        <v>0.89</v>
      </c>
      <c r="I11" t="n">
        <v>45</v>
      </c>
      <c r="J11" t="n">
        <v>199.53</v>
      </c>
      <c r="K11" t="n">
        <v>53.44</v>
      </c>
      <c r="L11" t="n">
        <v>10</v>
      </c>
      <c r="M11" t="n">
        <v>43</v>
      </c>
      <c r="N11" t="n">
        <v>41.1</v>
      </c>
      <c r="O11" t="n">
        <v>24842.77</v>
      </c>
      <c r="P11" t="n">
        <v>609.72</v>
      </c>
      <c r="Q11" t="n">
        <v>2304.5</v>
      </c>
      <c r="R11" t="n">
        <v>152.63</v>
      </c>
      <c r="S11" t="n">
        <v>88.64</v>
      </c>
      <c r="T11" t="n">
        <v>27538.13</v>
      </c>
      <c r="U11" t="n">
        <v>0.58</v>
      </c>
      <c r="V11" t="n">
        <v>0.86</v>
      </c>
      <c r="W11" t="n">
        <v>4.06</v>
      </c>
      <c r="X11" t="n">
        <v>1.65</v>
      </c>
      <c r="Y11" t="n">
        <v>0.5</v>
      </c>
      <c r="Z11" t="n">
        <v>10</v>
      </c>
      <c r="AA11" t="n">
        <v>750.8090089237145</v>
      </c>
      <c r="AB11" t="n">
        <v>1027.290009365171</v>
      </c>
      <c r="AC11" t="n">
        <v>929.2468926819423</v>
      </c>
      <c r="AD11" t="n">
        <v>750809.0089237145</v>
      </c>
      <c r="AE11" t="n">
        <v>1027290.009365171</v>
      </c>
      <c r="AF11" t="n">
        <v>4.427908805386272e-06</v>
      </c>
      <c r="AG11" t="n">
        <v>2.315833333333333</v>
      </c>
      <c r="AH11" t="n">
        <v>929246.8926819423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1.8115</v>
      </c>
      <c r="E12" t="n">
        <v>55.2</v>
      </c>
      <c r="F12" t="n">
        <v>51.25</v>
      </c>
      <c r="G12" t="n">
        <v>76.87</v>
      </c>
      <c r="H12" t="n">
        <v>0.97</v>
      </c>
      <c r="I12" t="n">
        <v>40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596.01</v>
      </c>
      <c r="Q12" t="n">
        <v>2304.47</v>
      </c>
      <c r="R12" t="n">
        <v>146.35</v>
      </c>
      <c r="S12" t="n">
        <v>88.64</v>
      </c>
      <c r="T12" t="n">
        <v>24419.84</v>
      </c>
      <c r="U12" t="n">
        <v>0.61</v>
      </c>
      <c r="V12" t="n">
        <v>0.86</v>
      </c>
      <c r="W12" t="n">
        <v>4.04</v>
      </c>
      <c r="X12" t="n">
        <v>1.45</v>
      </c>
      <c r="Y12" t="n">
        <v>0.5</v>
      </c>
      <c r="Z12" t="n">
        <v>10</v>
      </c>
      <c r="AA12" t="n">
        <v>734.4068744104118</v>
      </c>
      <c r="AB12" t="n">
        <v>1004.847885312966</v>
      </c>
      <c r="AC12" t="n">
        <v>908.9466134515603</v>
      </c>
      <c r="AD12" t="n">
        <v>734406.8744104118</v>
      </c>
      <c r="AE12" t="n">
        <v>1004847.885312966</v>
      </c>
      <c r="AF12" t="n">
        <v>4.458427436472254e-06</v>
      </c>
      <c r="AG12" t="n">
        <v>2.3</v>
      </c>
      <c r="AH12" t="n">
        <v>908946.6134515604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1.821</v>
      </c>
      <c r="E13" t="n">
        <v>54.91</v>
      </c>
      <c r="F13" t="n">
        <v>51.11</v>
      </c>
      <c r="G13" t="n">
        <v>85.18000000000001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583.26</v>
      </c>
      <c r="Q13" t="n">
        <v>2304.48</v>
      </c>
      <c r="R13" t="n">
        <v>141.69</v>
      </c>
      <c r="S13" t="n">
        <v>88.64</v>
      </c>
      <c r="T13" t="n">
        <v>22111.9</v>
      </c>
      <c r="U13" t="n">
        <v>0.63</v>
      </c>
      <c r="V13" t="n">
        <v>0.87</v>
      </c>
      <c r="W13" t="n">
        <v>4.04</v>
      </c>
      <c r="X13" t="n">
        <v>1.31</v>
      </c>
      <c r="Y13" t="n">
        <v>0.5</v>
      </c>
      <c r="Z13" t="n">
        <v>10</v>
      </c>
      <c r="AA13" t="n">
        <v>720.3410310860371</v>
      </c>
      <c r="AB13" t="n">
        <v>985.6023779353446</v>
      </c>
      <c r="AC13" t="n">
        <v>891.5378702868198</v>
      </c>
      <c r="AD13" t="n">
        <v>720341.0310860371</v>
      </c>
      <c r="AE13" t="n">
        <v>985602.3779353446</v>
      </c>
      <c r="AF13" t="n">
        <v>4.481808645771998e-06</v>
      </c>
      <c r="AG13" t="n">
        <v>2.287916666666666</v>
      </c>
      <c r="AH13" t="n">
        <v>891537.8702868199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1.8289</v>
      </c>
      <c r="E14" t="n">
        <v>54.68</v>
      </c>
      <c r="F14" t="n">
        <v>50.98</v>
      </c>
      <c r="G14" t="n">
        <v>92.69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570.75</v>
      </c>
      <c r="Q14" t="n">
        <v>2304.53</v>
      </c>
      <c r="R14" t="n">
        <v>137.5</v>
      </c>
      <c r="S14" t="n">
        <v>88.64</v>
      </c>
      <c r="T14" t="n">
        <v>20029.03</v>
      </c>
      <c r="U14" t="n">
        <v>0.64</v>
      </c>
      <c r="V14" t="n">
        <v>0.87</v>
      </c>
      <c r="W14" t="n">
        <v>4.03</v>
      </c>
      <c r="X14" t="n">
        <v>1.19</v>
      </c>
      <c r="Y14" t="n">
        <v>0.5</v>
      </c>
      <c r="Z14" t="n">
        <v>10</v>
      </c>
      <c r="AA14" t="n">
        <v>707.2710914424899</v>
      </c>
      <c r="AB14" t="n">
        <v>967.7195099100007</v>
      </c>
      <c r="AC14" t="n">
        <v>875.3617180870523</v>
      </c>
      <c r="AD14" t="n">
        <v>707271.0914424899</v>
      </c>
      <c r="AE14" t="n">
        <v>967719.5099100007</v>
      </c>
      <c r="AF14" t="n">
        <v>4.50125196718968e-06</v>
      </c>
      <c r="AG14" t="n">
        <v>2.278333333333333</v>
      </c>
      <c r="AH14" t="n">
        <v>875361.7180870522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1.8357</v>
      </c>
      <c r="E15" t="n">
        <v>54.47</v>
      </c>
      <c r="F15" t="n">
        <v>50.89</v>
      </c>
      <c r="G15" t="n">
        <v>101.78</v>
      </c>
      <c r="H15" t="n">
        <v>1.21</v>
      </c>
      <c r="I15" t="n">
        <v>30</v>
      </c>
      <c r="J15" t="n">
        <v>205.84</v>
      </c>
      <c r="K15" t="n">
        <v>53.44</v>
      </c>
      <c r="L15" t="n">
        <v>14</v>
      </c>
      <c r="M15" t="n">
        <v>28</v>
      </c>
      <c r="N15" t="n">
        <v>43.4</v>
      </c>
      <c r="O15" t="n">
        <v>25621.03</v>
      </c>
      <c r="P15" t="n">
        <v>555.64</v>
      </c>
      <c r="Q15" t="n">
        <v>2304.48</v>
      </c>
      <c r="R15" t="n">
        <v>134.15</v>
      </c>
      <c r="S15" t="n">
        <v>88.64</v>
      </c>
      <c r="T15" t="n">
        <v>18371.73</v>
      </c>
      <c r="U15" t="n">
        <v>0.66</v>
      </c>
      <c r="V15" t="n">
        <v>0.87</v>
      </c>
      <c r="W15" t="n">
        <v>4.04</v>
      </c>
      <c r="X15" t="n">
        <v>1.09</v>
      </c>
      <c r="Y15" t="n">
        <v>0.5</v>
      </c>
      <c r="Z15" t="n">
        <v>10</v>
      </c>
      <c r="AA15" t="n">
        <v>692.998698600206</v>
      </c>
      <c r="AB15" t="n">
        <v>948.1913923696547</v>
      </c>
      <c r="AC15" t="n">
        <v>857.6973366768715</v>
      </c>
      <c r="AD15" t="n">
        <v>692998.6986002061</v>
      </c>
      <c r="AE15" t="n">
        <v>948191.3923696547</v>
      </c>
      <c r="AF15" t="n">
        <v>4.517987990688444e-06</v>
      </c>
      <c r="AG15" t="n">
        <v>2.269583333333333</v>
      </c>
      <c r="AH15" t="n">
        <v>857697.3366768715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1.8412</v>
      </c>
      <c r="E16" t="n">
        <v>54.31</v>
      </c>
      <c r="F16" t="n">
        <v>50.8</v>
      </c>
      <c r="G16" t="n">
        <v>108.86</v>
      </c>
      <c r="H16" t="n">
        <v>1.28</v>
      </c>
      <c r="I16" t="n">
        <v>28</v>
      </c>
      <c r="J16" t="n">
        <v>207.43</v>
      </c>
      <c r="K16" t="n">
        <v>53.44</v>
      </c>
      <c r="L16" t="n">
        <v>15</v>
      </c>
      <c r="M16" t="n">
        <v>19</v>
      </c>
      <c r="N16" t="n">
        <v>44</v>
      </c>
      <c r="O16" t="n">
        <v>25817.56</v>
      </c>
      <c r="P16" t="n">
        <v>544.21</v>
      </c>
      <c r="Q16" t="n">
        <v>2304.47</v>
      </c>
      <c r="R16" t="n">
        <v>131.08</v>
      </c>
      <c r="S16" t="n">
        <v>88.64</v>
      </c>
      <c r="T16" t="n">
        <v>16844.69</v>
      </c>
      <c r="U16" t="n">
        <v>0.68</v>
      </c>
      <c r="V16" t="n">
        <v>0.87</v>
      </c>
      <c r="W16" t="n">
        <v>4.04</v>
      </c>
      <c r="X16" t="n">
        <v>1.01</v>
      </c>
      <c r="Y16" t="n">
        <v>0.5</v>
      </c>
      <c r="Z16" t="n">
        <v>10</v>
      </c>
      <c r="AA16" t="n">
        <v>682.0332650566562</v>
      </c>
      <c r="AB16" t="n">
        <v>933.188002434584</v>
      </c>
      <c r="AC16" t="n">
        <v>844.1258492198141</v>
      </c>
      <c r="AD16" t="n">
        <v>682033.2650566562</v>
      </c>
      <c r="AE16" t="n">
        <v>933188.002434584</v>
      </c>
      <c r="AF16" t="n">
        <v>4.531524480283033e-06</v>
      </c>
      <c r="AG16" t="n">
        <v>2.262916666666667</v>
      </c>
      <c r="AH16" t="n">
        <v>844125.8492198141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1.8463</v>
      </c>
      <c r="E17" t="n">
        <v>54.16</v>
      </c>
      <c r="F17" t="n">
        <v>50.73</v>
      </c>
      <c r="G17" t="n">
        <v>117.06</v>
      </c>
      <c r="H17" t="n">
        <v>1.36</v>
      </c>
      <c r="I17" t="n">
        <v>26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537.39</v>
      </c>
      <c r="Q17" t="n">
        <v>2304.47</v>
      </c>
      <c r="R17" t="n">
        <v>128.69</v>
      </c>
      <c r="S17" t="n">
        <v>88.64</v>
      </c>
      <c r="T17" t="n">
        <v>15659.96</v>
      </c>
      <c r="U17" t="n">
        <v>0.6899999999999999</v>
      </c>
      <c r="V17" t="n">
        <v>0.87</v>
      </c>
      <c r="W17" t="n">
        <v>4.03</v>
      </c>
      <c r="X17" t="n">
        <v>0.93</v>
      </c>
      <c r="Y17" t="n">
        <v>0.5</v>
      </c>
      <c r="Z17" t="n">
        <v>10</v>
      </c>
      <c r="AA17" t="n">
        <v>674.7749288968317</v>
      </c>
      <c r="AB17" t="n">
        <v>923.2568266855205</v>
      </c>
      <c r="AC17" t="n">
        <v>835.1424909457484</v>
      </c>
      <c r="AD17" t="n">
        <v>674774.9288968317</v>
      </c>
      <c r="AE17" t="n">
        <v>923256.8266855206</v>
      </c>
      <c r="AF17" t="n">
        <v>4.544076497907106e-06</v>
      </c>
      <c r="AG17" t="n">
        <v>2.256666666666666</v>
      </c>
      <c r="AH17" t="n">
        <v>835142.4909457484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1.8462</v>
      </c>
      <c r="E18" t="n">
        <v>54.17</v>
      </c>
      <c r="F18" t="n">
        <v>50.73</v>
      </c>
      <c r="G18" t="n">
        <v>117.07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538.38</v>
      </c>
      <c r="Q18" t="n">
        <v>2304.47</v>
      </c>
      <c r="R18" t="n">
        <v>128.23</v>
      </c>
      <c r="S18" t="n">
        <v>88.64</v>
      </c>
      <c r="T18" t="n">
        <v>15429.82</v>
      </c>
      <c r="U18" t="n">
        <v>0.6899999999999999</v>
      </c>
      <c r="V18" t="n">
        <v>0.87</v>
      </c>
      <c r="W18" t="n">
        <v>4.05</v>
      </c>
      <c r="X18" t="n">
        <v>0.93</v>
      </c>
      <c r="Y18" t="n">
        <v>0.5</v>
      </c>
      <c r="Z18" t="n">
        <v>10</v>
      </c>
      <c r="AA18" t="n">
        <v>675.5437923500788</v>
      </c>
      <c r="AB18" t="n">
        <v>924.3088195821146</v>
      </c>
      <c r="AC18" t="n">
        <v>836.0940831167728</v>
      </c>
      <c r="AD18" t="n">
        <v>675543.7923500788</v>
      </c>
      <c r="AE18" t="n">
        <v>924308.8195821146</v>
      </c>
      <c r="AF18" t="n">
        <v>4.543830379914478e-06</v>
      </c>
      <c r="AG18" t="n">
        <v>2.257083333333334</v>
      </c>
      <c r="AH18" t="n">
        <v>836094.0831167728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1.8462</v>
      </c>
      <c r="E19" t="n">
        <v>54.16</v>
      </c>
      <c r="F19" t="n">
        <v>50.73</v>
      </c>
      <c r="G19" t="n">
        <v>117.07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541.6</v>
      </c>
      <c r="Q19" t="n">
        <v>2304.47</v>
      </c>
      <c r="R19" t="n">
        <v>128.17</v>
      </c>
      <c r="S19" t="n">
        <v>88.64</v>
      </c>
      <c r="T19" t="n">
        <v>15398.69</v>
      </c>
      <c r="U19" t="n">
        <v>0.6899999999999999</v>
      </c>
      <c r="V19" t="n">
        <v>0.87</v>
      </c>
      <c r="W19" t="n">
        <v>4.05</v>
      </c>
      <c r="X19" t="n">
        <v>0.93</v>
      </c>
      <c r="Y19" t="n">
        <v>0.5</v>
      </c>
      <c r="Z19" t="n">
        <v>10</v>
      </c>
      <c r="AA19" t="n">
        <v>677.9126285708788</v>
      </c>
      <c r="AB19" t="n">
        <v>927.5499658050917</v>
      </c>
      <c r="AC19" t="n">
        <v>839.0258988932063</v>
      </c>
      <c r="AD19" t="n">
        <v>677912.6285708789</v>
      </c>
      <c r="AE19" t="n">
        <v>927549.9658050917</v>
      </c>
      <c r="AF19" t="n">
        <v>4.543830379914478e-06</v>
      </c>
      <c r="AG19" t="n">
        <v>2.256666666666666</v>
      </c>
      <c r="AH19" t="n">
        <v>839025.8988932063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1.2106</v>
      </c>
      <c r="E2" t="n">
        <v>82.59999999999999</v>
      </c>
      <c r="F2" t="n">
        <v>68.79000000000001</v>
      </c>
      <c r="G2" t="n">
        <v>8.41</v>
      </c>
      <c r="H2" t="n">
        <v>0.15</v>
      </c>
      <c r="I2" t="n">
        <v>491</v>
      </c>
      <c r="J2" t="n">
        <v>116.05</v>
      </c>
      <c r="K2" t="n">
        <v>43.4</v>
      </c>
      <c r="L2" t="n">
        <v>1</v>
      </c>
      <c r="M2" t="n">
        <v>489</v>
      </c>
      <c r="N2" t="n">
        <v>16.65</v>
      </c>
      <c r="O2" t="n">
        <v>14546.17</v>
      </c>
      <c r="P2" t="n">
        <v>675.4299999999999</v>
      </c>
      <c r="Q2" t="n">
        <v>2304.7</v>
      </c>
      <c r="R2" t="n">
        <v>732.77</v>
      </c>
      <c r="S2" t="n">
        <v>88.64</v>
      </c>
      <c r="T2" t="n">
        <v>315374.47</v>
      </c>
      <c r="U2" t="n">
        <v>0.12</v>
      </c>
      <c r="V2" t="n">
        <v>0.64</v>
      </c>
      <c r="W2" t="n">
        <v>4.79</v>
      </c>
      <c r="X2" t="n">
        <v>18.99</v>
      </c>
      <c r="Y2" t="n">
        <v>0.5</v>
      </c>
      <c r="Z2" t="n">
        <v>10</v>
      </c>
      <c r="AA2" t="n">
        <v>1217.0770444646</v>
      </c>
      <c r="AB2" t="n">
        <v>1665.258505886161</v>
      </c>
      <c r="AC2" t="n">
        <v>1506.328571289378</v>
      </c>
      <c r="AD2" t="n">
        <v>1217077.044464601</v>
      </c>
      <c r="AE2" t="n">
        <v>1665258.505886161</v>
      </c>
      <c r="AF2" t="n">
        <v>3.71439284616603e-06</v>
      </c>
      <c r="AG2" t="n">
        <v>3.441666666666666</v>
      </c>
      <c r="AH2" t="n">
        <v>1506328.571289378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1.5629</v>
      </c>
      <c r="E3" t="n">
        <v>63.98</v>
      </c>
      <c r="F3" t="n">
        <v>57.19</v>
      </c>
      <c r="G3" t="n">
        <v>17.42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544.6799999999999</v>
      </c>
      <c r="Q3" t="n">
        <v>2304.61</v>
      </c>
      <c r="R3" t="n">
        <v>344.54</v>
      </c>
      <c r="S3" t="n">
        <v>88.64</v>
      </c>
      <c r="T3" t="n">
        <v>122731.83</v>
      </c>
      <c r="U3" t="n">
        <v>0.26</v>
      </c>
      <c r="V3" t="n">
        <v>0.77</v>
      </c>
      <c r="W3" t="n">
        <v>4.31</v>
      </c>
      <c r="X3" t="n">
        <v>7.39</v>
      </c>
      <c r="Y3" t="n">
        <v>0.5</v>
      </c>
      <c r="Z3" t="n">
        <v>10</v>
      </c>
      <c r="AA3" t="n">
        <v>773.78271369623</v>
      </c>
      <c r="AB3" t="n">
        <v>1058.72364576325</v>
      </c>
      <c r="AC3" t="n">
        <v>957.6805469395746</v>
      </c>
      <c r="AD3" t="n">
        <v>773782.71369623</v>
      </c>
      <c r="AE3" t="n">
        <v>1058723.645763251</v>
      </c>
      <c r="AF3" t="n">
        <v>4.795328415061035e-06</v>
      </c>
      <c r="AG3" t="n">
        <v>2.665833333333333</v>
      </c>
      <c r="AH3" t="n">
        <v>957680.5469395745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1.6873</v>
      </c>
      <c r="E4" t="n">
        <v>59.27</v>
      </c>
      <c r="F4" t="n">
        <v>54.29</v>
      </c>
      <c r="G4" t="n">
        <v>26.92</v>
      </c>
      <c r="H4" t="n">
        <v>0.45</v>
      </c>
      <c r="I4" t="n">
        <v>121</v>
      </c>
      <c r="J4" t="n">
        <v>118.63</v>
      </c>
      <c r="K4" t="n">
        <v>43.4</v>
      </c>
      <c r="L4" t="n">
        <v>3</v>
      </c>
      <c r="M4" t="n">
        <v>119</v>
      </c>
      <c r="N4" t="n">
        <v>17.23</v>
      </c>
      <c r="O4" t="n">
        <v>14865.24</v>
      </c>
      <c r="P4" t="n">
        <v>499.37</v>
      </c>
      <c r="Q4" t="n">
        <v>2304.62</v>
      </c>
      <c r="R4" t="n">
        <v>248.23</v>
      </c>
      <c r="S4" t="n">
        <v>88.64</v>
      </c>
      <c r="T4" t="n">
        <v>74957.5</v>
      </c>
      <c r="U4" t="n">
        <v>0.36</v>
      </c>
      <c r="V4" t="n">
        <v>0.82</v>
      </c>
      <c r="W4" t="n">
        <v>4.17</v>
      </c>
      <c r="X4" t="n">
        <v>4.5</v>
      </c>
      <c r="Y4" t="n">
        <v>0.5</v>
      </c>
      <c r="Z4" t="n">
        <v>10</v>
      </c>
      <c r="AA4" t="n">
        <v>667.3846391370633</v>
      </c>
      <c r="AB4" t="n">
        <v>913.1451061996314</v>
      </c>
      <c r="AC4" t="n">
        <v>825.995818871144</v>
      </c>
      <c r="AD4" t="n">
        <v>667384.6391370633</v>
      </c>
      <c r="AE4" t="n">
        <v>913145.1061996315</v>
      </c>
      <c r="AF4" t="n">
        <v>5.177015570242808e-06</v>
      </c>
      <c r="AG4" t="n">
        <v>2.469583333333333</v>
      </c>
      <c r="AH4" t="n">
        <v>825995.818871144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1.7528</v>
      </c>
      <c r="E5" t="n">
        <v>57.05</v>
      </c>
      <c r="F5" t="n">
        <v>52.94</v>
      </c>
      <c r="G5" t="n">
        <v>37.37</v>
      </c>
      <c r="H5" t="n">
        <v>0.59</v>
      </c>
      <c r="I5" t="n">
        <v>85</v>
      </c>
      <c r="J5" t="n">
        <v>119.93</v>
      </c>
      <c r="K5" t="n">
        <v>43.4</v>
      </c>
      <c r="L5" t="n">
        <v>4</v>
      </c>
      <c r="M5" t="n">
        <v>83</v>
      </c>
      <c r="N5" t="n">
        <v>17.53</v>
      </c>
      <c r="O5" t="n">
        <v>15025.44</v>
      </c>
      <c r="P5" t="n">
        <v>468.43</v>
      </c>
      <c r="Q5" t="n">
        <v>2304.55</v>
      </c>
      <c r="R5" t="n">
        <v>202.88</v>
      </c>
      <c r="S5" t="n">
        <v>88.64</v>
      </c>
      <c r="T5" t="n">
        <v>52459.69</v>
      </c>
      <c r="U5" t="n">
        <v>0.44</v>
      </c>
      <c r="V5" t="n">
        <v>0.84</v>
      </c>
      <c r="W5" t="n">
        <v>4.11</v>
      </c>
      <c r="X5" t="n">
        <v>3.14</v>
      </c>
      <c r="Y5" t="n">
        <v>0.5</v>
      </c>
      <c r="Z5" t="n">
        <v>10</v>
      </c>
      <c r="AA5" t="n">
        <v>612.732305859054</v>
      </c>
      <c r="AB5" t="n">
        <v>838.3673727178813</v>
      </c>
      <c r="AC5" t="n">
        <v>758.3547673216835</v>
      </c>
      <c r="AD5" t="n">
        <v>612732.305859054</v>
      </c>
      <c r="AE5" t="n">
        <v>838367.3727178812</v>
      </c>
      <c r="AF5" t="n">
        <v>5.37798428941006e-06</v>
      </c>
      <c r="AG5" t="n">
        <v>2.377083333333333</v>
      </c>
      <c r="AH5" t="n">
        <v>758354.7673216836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52.18</v>
      </c>
      <c r="G6" t="n">
        <v>48.17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63</v>
      </c>
      <c r="N6" t="n">
        <v>17.83</v>
      </c>
      <c r="O6" t="n">
        <v>15186.08</v>
      </c>
      <c r="P6" t="n">
        <v>441.26</v>
      </c>
      <c r="Q6" t="n">
        <v>2304.48</v>
      </c>
      <c r="R6" t="n">
        <v>177.84</v>
      </c>
      <c r="S6" t="n">
        <v>88.64</v>
      </c>
      <c r="T6" t="n">
        <v>40042.5</v>
      </c>
      <c r="U6" t="n">
        <v>0.5</v>
      </c>
      <c r="V6" t="n">
        <v>0.85</v>
      </c>
      <c r="W6" t="n">
        <v>4.08</v>
      </c>
      <c r="X6" t="n">
        <v>2.39</v>
      </c>
      <c r="Y6" t="n">
        <v>0.5</v>
      </c>
      <c r="Z6" t="n">
        <v>10</v>
      </c>
      <c r="AA6" t="n">
        <v>575.7586412059701</v>
      </c>
      <c r="AB6" t="n">
        <v>787.7783735765692</v>
      </c>
      <c r="AC6" t="n">
        <v>712.5939112563121</v>
      </c>
      <c r="AD6" t="n">
        <v>575758.6412059701</v>
      </c>
      <c r="AE6" t="n">
        <v>787778.3735765691</v>
      </c>
      <c r="AF6" t="n">
        <v>5.496417763606335e-06</v>
      </c>
      <c r="AG6" t="n">
        <v>2.325833333333333</v>
      </c>
      <c r="AH6" t="n">
        <v>712593.9112563122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1.8168</v>
      </c>
      <c r="E7" t="n">
        <v>55.04</v>
      </c>
      <c r="F7" t="n">
        <v>51.72</v>
      </c>
      <c r="G7" t="n">
        <v>59.67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419.27</v>
      </c>
      <c r="Q7" t="n">
        <v>2304.47</v>
      </c>
      <c r="R7" t="n">
        <v>161.81</v>
      </c>
      <c r="S7" t="n">
        <v>88.64</v>
      </c>
      <c r="T7" t="n">
        <v>32092.04</v>
      </c>
      <c r="U7" t="n">
        <v>0.55</v>
      </c>
      <c r="V7" t="n">
        <v>0.86</v>
      </c>
      <c r="W7" t="n">
        <v>4.07</v>
      </c>
      <c r="X7" t="n">
        <v>1.92</v>
      </c>
      <c r="Y7" t="n">
        <v>0.5</v>
      </c>
      <c r="Z7" t="n">
        <v>10</v>
      </c>
      <c r="AA7" t="n">
        <v>549.3722455315827</v>
      </c>
      <c r="AB7" t="n">
        <v>751.6753429292522</v>
      </c>
      <c r="AC7" t="n">
        <v>679.9365031830534</v>
      </c>
      <c r="AD7" t="n">
        <v>549372.2455315827</v>
      </c>
      <c r="AE7" t="n">
        <v>751675.3429292522</v>
      </c>
      <c r="AF7" t="n">
        <v>5.574350671497145e-06</v>
      </c>
      <c r="AG7" t="n">
        <v>2.293333333333333</v>
      </c>
      <c r="AH7" t="n">
        <v>679936.5031830535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1.8317</v>
      </c>
      <c r="E8" t="n">
        <v>54.59</v>
      </c>
      <c r="F8" t="n">
        <v>51.46</v>
      </c>
      <c r="G8" t="n">
        <v>70.17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400.84</v>
      </c>
      <c r="Q8" t="n">
        <v>2304.52</v>
      </c>
      <c r="R8" t="n">
        <v>151.8</v>
      </c>
      <c r="S8" t="n">
        <v>88.64</v>
      </c>
      <c r="T8" t="n">
        <v>27127.37</v>
      </c>
      <c r="U8" t="n">
        <v>0.58</v>
      </c>
      <c r="V8" t="n">
        <v>0.86</v>
      </c>
      <c r="W8" t="n">
        <v>4.1</v>
      </c>
      <c r="X8" t="n">
        <v>1.66</v>
      </c>
      <c r="Y8" t="n">
        <v>0.5</v>
      </c>
      <c r="Z8" t="n">
        <v>10</v>
      </c>
      <c r="AA8" t="n">
        <v>530.1656236313803</v>
      </c>
      <c r="AB8" t="n">
        <v>725.3959955090392</v>
      </c>
      <c r="AC8" t="n">
        <v>656.1652197973297</v>
      </c>
      <c r="AD8" t="n">
        <v>530165.6236313803</v>
      </c>
      <c r="AE8" t="n">
        <v>725395.9955090391</v>
      </c>
      <c r="AF8" t="n">
        <v>5.620067219826795e-06</v>
      </c>
      <c r="AG8" t="n">
        <v>2.274583333333334</v>
      </c>
      <c r="AH8" t="n">
        <v>656165.2197973296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1.8341</v>
      </c>
      <c r="E9" t="n">
        <v>54.52</v>
      </c>
      <c r="F9" t="n">
        <v>51.41</v>
      </c>
      <c r="G9" t="n">
        <v>71.73999999999999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402.23</v>
      </c>
      <c r="Q9" t="n">
        <v>2304.55</v>
      </c>
      <c r="R9" t="n">
        <v>149.74</v>
      </c>
      <c r="S9" t="n">
        <v>88.64</v>
      </c>
      <c r="T9" t="n">
        <v>26100.99</v>
      </c>
      <c r="U9" t="n">
        <v>0.59</v>
      </c>
      <c r="V9" t="n">
        <v>0.86</v>
      </c>
      <c r="W9" t="n">
        <v>4.11</v>
      </c>
      <c r="X9" t="n">
        <v>1.62</v>
      </c>
      <c r="Y9" t="n">
        <v>0.5</v>
      </c>
      <c r="Z9" t="n">
        <v>10</v>
      </c>
      <c r="AA9" t="n">
        <v>530.301879977822</v>
      </c>
      <c r="AB9" t="n">
        <v>725.5824274534463</v>
      </c>
      <c r="AC9" t="n">
        <v>656.3338589386216</v>
      </c>
      <c r="AD9" t="n">
        <v>530301.879977822</v>
      </c>
      <c r="AE9" t="n">
        <v>725582.4274534462</v>
      </c>
      <c r="AF9" t="n">
        <v>5.627430959155061e-06</v>
      </c>
      <c r="AG9" t="n">
        <v>2.271666666666667</v>
      </c>
      <c r="AH9" t="n">
        <v>656333.8589386216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1.3592</v>
      </c>
      <c r="E2" t="n">
        <v>73.58</v>
      </c>
      <c r="F2" t="n">
        <v>64.42</v>
      </c>
      <c r="G2" t="n">
        <v>10.12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526.4299999999999</v>
      </c>
      <c r="Q2" t="n">
        <v>2304.7</v>
      </c>
      <c r="R2" t="n">
        <v>587.3200000000001</v>
      </c>
      <c r="S2" t="n">
        <v>88.64</v>
      </c>
      <c r="T2" t="n">
        <v>243196.79</v>
      </c>
      <c r="U2" t="n">
        <v>0.15</v>
      </c>
      <c r="V2" t="n">
        <v>0.6899999999999999</v>
      </c>
      <c r="W2" t="n">
        <v>4.58</v>
      </c>
      <c r="X2" t="n">
        <v>14.62</v>
      </c>
      <c r="Y2" t="n">
        <v>0.5</v>
      </c>
      <c r="Z2" t="n">
        <v>10</v>
      </c>
      <c r="AA2" t="n">
        <v>868.0600482097215</v>
      </c>
      <c r="AB2" t="n">
        <v>1187.718054067065</v>
      </c>
      <c r="AC2" t="n">
        <v>1074.363909959662</v>
      </c>
      <c r="AD2" t="n">
        <v>868060.0482097215</v>
      </c>
      <c r="AE2" t="n">
        <v>1187718.054067065</v>
      </c>
      <c r="AF2" t="n">
        <v>4.741954851458734e-06</v>
      </c>
      <c r="AG2" t="n">
        <v>3.065833333333333</v>
      </c>
      <c r="AH2" t="n">
        <v>1074363.909959662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</v>
      </c>
      <c r="E3" t="n">
        <v>60.61</v>
      </c>
      <c r="F3" t="n">
        <v>55.7</v>
      </c>
      <c r="G3" t="n">
        <v>21.29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155</v>
      </c>
      <c r="N3" t="n">
        <v>11.54</v>
      </c>
      <c r="O3" t="n">
        <v>11468.97</v>
      </c>
      <c r="P3" t="n">
        <v>432.1</v>
      </c>
      <c r="Q3" t="n">
        <v>2304.56</v>
      </c>
      <c r="R3" t="n">
        <v>294.67</v>
      </c>
      <c r="S3" t="n">
        <v>88.64</v>
      </c>
      <c r="T3" t="n">
        <v>97998.33</v>
      </c>
      <c r="U3" t="n">
        <v>0.3</v>
      </c>
      <c r="V3" t="n">
        <v>0.8</v>
      </c>
      <c r="W3" t="n">
        <v>4.25</v>
      </c>
      <c r="X3" t="n">
        <v>5.9</v>
      </c>
      <c r="Y3" t="n">
        <v>0.5</v>
      </c>
      <c r="Z3" t="n">
        <v>10</v>
      </c>
      <c r="AA3" t="n">
        <v>602.7855807516736</v>
      </c>
      <c r="AB3" t="n">
        <v>824.7578246074218</v>
      </c>
      <c r="AC3" t="n">
        <v>746.0440953817658</v>
      </c>
      <c r="AD3" t="n">
        <v>602785.5807516736</v>
      </c>
      <c r="AE3" t="n">
        <v>824757.8246074218</v>
      </c>
      <c r="AF3" t="n">
        <v>5.756493161349994e-06</v>
      </c>
      <c r="AG3" t="n">
        <v>2.525416666666667</v>
      </c>
      <c r="AH3" t="n">
        <v>746044.0953817659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1.7549</v>
      </c>
      <c r="E4" t="n">
        <v>56.98</v>
      </c>
      <c r="F4" t="n">
        <v>53.27</v>
      </c>
      <c r="G4" t="n">
        <v>34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92</v>
      </c>
      <c r="N4" t="n">
        <v>11.77</v>
      </c>
      <c r="O4" t="n">
        <v>11620.34</v>
      </c>
      <c r="P4" t="n">
        <v>388.31</v>
      </c>
      <c r="Q4" t="n">
        <v>2304.48</v>
      </c>
      <c r="R4" t="n">
        <v>214.19</v>
      </c>
      <c r="S4" t="n">
        <v>88.64</v>
      </c>
      <c r="T4" t="n">
        <v>58069.21</v>
      </c>
      <c r="U4" t="n">
        <v>0.41</v>
      </c>
      <c r="V4" t="n">
        <v>0.83</v>
      </c>
      <c r="W4" t="n">
        <v>4.12</v>
      </c>
      <c r="X4" t="n">
        <v>3.47</v>
      </c>
      <c r="Y4" t="n">
        <v>0.5</v>
      </c>
      <c r="Z4" t="n">
        <v>10</v>
      </c>
      <c r="AA4" t="n">
        <v>523.7023526408685</v>
      </c>
      <c r="AB4" t="n">
        <v>716.5526630004288</v>
      </c>
      <c r="AC4" t="n">
        <v>648.1658825316459</v>
      </c>
      <c r="AD4" t="n">
        <v>523702.3526408685</v>
      </c>
      <c r="AE4" t="n">
        <v>716552.6630004288</v>
      </c>
      <c r="AF4" t="n">
        <v>6.122466575062486e-06</v>
      </c>
      <c r="AG4" t="n">
        <v>2.374166666666667</v>
      </c>
      <c r="AH4" t="n">
        <v>648165.8825316459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1.8033</v>
      </c>
      <c r="E5" t="n">
        <v>55.46</v>
      </c>
      <c r="F5" t="n">
        <v>52.27</v>
      </c>
      <c r="G5" t="n">
        <v>47.52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49</v>
      </c>
      <c r="N5" t="n">
        <v>12</v>
      </c>
      <c r="O5" t="n">
        <v>11772.07</v>
      </c>
      <c r="P5" t="n">
        <v>354.2</v>
      </c>
      <c r="Q5" t="n">
        <v>2304.47</v>
      </c>
      <c r="R5" t="n">
        <v>180.14</v>
      </c>
      <c r="S5" t="n">
        <v>88.64</v>
      </c>
      <c r="T5" t="n">
        <v>41185.93</v>
      </c>
      <c r="U5" t="n">
        <v>0.49</v>
      </c>
      <c r="V5" t="n">
        <v>0.85</v>
      </c>
      <c r="W5" t="n">
        <v>4.1</v>
      </c>
      <c r="X5" t="n">
        <v>2.47</v>
      </c>
      <c r="Y5" t="n">
        <v>0.5</v>
      </c>
      <c r="Z5" t="n">
        <v>10</v>
      </c>
      <c r="AA5" t="n">
        <v>480.31355238111</v>
      </c>
      <c r="AB5" t="n">
        <v>657.1861923062561</v>
      </c>
      <c r="AC5" t="n">
        <v>594.4652644791599</v>
      </c>
      <c r="AD5" t="n">
        <v>480313.55238111</v>
      </c>
      <c r="AE5" t="n">
        <v>657186.192306256</v>
      </c>
      <c r="AF5" t="n">
        <v>6.29132370779542e-06</v>
      </c>
      <c r="AG5" t="n">
        <v>2.310833333333334</v>
      </c>
      <c r="AH5" t="n">
        <v>594465.26447916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1.8164</v>
      </c>
      <c r="E6" t="n">
        <v>55.06</v>
      </c>
      <c r="F6" t="n">
        <v>52</v>
      </c>
      <c r="G6" t="n">
        <v>52.88</v>
      </c>
      <c r="H6" t="n">
        <v>0.93</v>
      </c>
      <c r="I6" t="n">
        <v>59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346.97</v>
      </c>
      <c r="Q6" t="n">
        <v>2304.48</v>
      </c>
      <c r="R6" t="n">
        <v>169.02</v>
      </c>
      <c r="S6" t="n">
        <v>88.64</v>
      </c>
      <c r="T6" t="n">
        <v>35661.22</v>
      </c>
      <c r="U6" t="n">
        <v>0.52</v>
      </c>
      <c r="V6" t="n">
        <v>0.85</v>
      </c>
      <c r="W6" t="n">
        <v>4.15</v>
      </c>
      <c r="X6" t="n">
        <v>2.21</v>
      </c>
      <c r="Y6" t="n">
        <v>0.5</v>
      </c>
      <c r="Z6" t="n">
        <v>10</v>
      </c>
      <c r="AA6" t="n">
        <v>470.468612735141</v>
      </c>
      <c r="AB6" t="n">
        <v>643.7159115545572</v>
      </c>
      <c r="AC6" t="n">
        <v>582.2805684167456</v>
      </c>
      <c r="AD6" t="n">
        <v>470468.612735141</v>
      </c>
      <c r="AE6" t="n">
        <v>643715.9115545573</v>
      </c>
      <c r="AF6" t="n">
        <v>6.337026774712805e-06</v>
      </c>
      <c r="AG6" t="n">
        <v>2.294166666666667</v>
      </c>
      <c r="AH6" t="n">
        <v>582280.5684167456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1.3592</v>
      </c>
      <c r="E22" t="n">
        <v>73.58</v>
      </c>
      <c r="F22" t="n">
        <v>64.42</v>
      </c>
      <c r="G22" t="n">
        <v>10.12</v>
      </c>
      <c r="H22" t="n">
        <v>0.2</v>
      </c>
      <c r="I22" t="n">
        <v>382</v>
      </c>
      <c r="J22" t="n">
        <v>89.87</v>
      </c>
      <c r="K22" t="n">
        <v>37.55</v>
      </c>
      <c r="L22" t="n">
        <v>1</v>
      </c>
      <c r="M22" t="n">
        <v>380</v>
      </c>
      <c r="N22" t="n">
        <v>11.32</v>
      </c>
      <c r="O22" t="n">
        <v>11317.98</v>
      </c>
      <c r="P22" t="n">
        <v>526.4299999999999</v>
      </c>
      <c r="Q22" t="n">
        <v>2304.7</v>
      </c>
      <c r="R22" t="n">
        <v>587.3200000000001</v>
      </c>
      <c r="S22" t="n">
        <v>88.64</v>
      </c>
      <c r="T22" t="n">
        <v>243196.79</v>
      </c>
      <c r="U22" t="n">
        <v>0.15</v>
      </c>
      <c r="V22" t="n">
        <v>0.6899999999999999</v>
      </c>
      <c r="W22" t="n">
        <v>4.58</v>
      </c>
      <c r="X22" t="n">
        <v>14.62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1.65</v>
      </c>
      <c r="E23" t="n">
        <v>60.61</v>
      </c>
      <c r="F23" t="n">
        <v>55.7</v>
      </c>
      <c r="G23" t="n">
        <v>21.29</v>
      </c>
      <c r="H23" t="n">
        <v>0.39</v>
      </c>
      <c r="I23" t="n">
        <v>157</v>
      </c>
      <c r="J23" t="n">
        <v>91.09999999999999</v>
      </c>
      <c r="K23" t="n">
        <v>37.55</v>
      </c>
      <c r="L23" t="n">
        <v>2</v>
      </c>
      <c r="M23" t="n">
        <v>155</v>
      </c>
      <c r="N23" t="n">
        <v>11.54</v>
      </c>
      <c r="O23" t="n">
        <v>11468.97</v>
      </c>
      <c r="P23" t="n">
        <v>432.1</v>
      </c>
      <c r="Q23" t="n">
        <v>2304.56</v>
      </c>
      <c r="R23" t="n">
        <v>294.67</v>
      </c>
      <c r="S23" t="n">
        <v>88.64</v>
      </c>
      <c r="T23" t="n">
        <v>97998.33</v>
      </c>
      <c r="U23" t="n">
        <v>0.3</v>
      </c>
      <c r="V23" t="n">
        <v>0.8</v>
      </c>
      <c r="W23" t="n">
        <v>4.25</v>
      </c>
      <c r="X23" t="n">
        <v>5.9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1.7549</v>
      </c>
      <c r="E24" t="n">
        <v>56.98</v>
      </c>
      <c r="F24" t="n">
        <v>53.27</v>
      </c>
      <c r="G24" t="n">
        <v>34</v>
      </c>
      <c r="H24" t="n">
        <v>0.57</v>
      </c>
      <c r="I24" t="n">
        <v>94</v>
      </c>
      <c r="J24" t="n">
        <v>92.31999999999999</v>
      </c>
      <c r="K24" t="n">
        <v>37.55</v>
      </c>
      <c r="L24" t="n">
        <v>3</v>
      </c>
      <c r="M24" t="n">
        <v>92</v>
      </c>
      <c r="N24" t="n">
        <v>11.77</v>
      </c>
      <c r="O24" t="n">
        <v>11620.34</v>
      </c>
      <c r="P24" t="n">
        <v>388.31</v>
      </c>
      <c r="Q24" t="n">
        <v>2304.48</v>
      </c>
      <c r="R24" t="n">
        <v>214.19</v>
      </c>
      <c r="S24" t="n">
        <v>88.64</v>
      </c>
      <c r="T24" t="n">
        <v>58069.21</v>
      </c>
      <c r="U24" t="n">
        <v>0.41</v>
      </c>
      <c r="V24" t="n">
        <v>0.83</v>
      </c>
      <c r="W24" t="n">
        <v>4.12</v>
      </c>
      <c r="X24" t="n">
        <v>3.47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1.8033</v>
      </c>
      <c r="E25" t="n">
        <v>55.46</v>
      </c>
      <c r="F25" t="n">
        <v>52.27</v>
      </c>
      <c r="G25" t="n">
        <v>47.52</v>
      </c>
      <c r="H25" t="n">
        <v>0.75</v>
      </c>
      <c r="I25" t="n">
        <v>66</v>
      </c>
      <c r="J25" t="n">
        <v>93.55</v>
      </c>
      <c r="K25" t="n">
        <v>37.55</v>
      </c>
      <c r="L25" t="n">
        <v>4</v>
      </c>
      <c r="M25" t="n">
        <v>49</v>
      </c>
      <c r="N25" t="n">
        <v>12</v>
      </c>
      <c r="O25" t="n">
        <v>11772.07</v>
      </c>
      <c r="P25" t="n">
        <v>354.2</v>
      </c>
      <c r="Q25" t="n">
        <v>2304.47</v>
      </c>
      <c r="R25" t="n">
        <v>180.14</v>
      </c>
      <c r="S25" t="n">
        <v>88.64</v>
      </c>
      <c r="T25" t="n">
        <v>41185.93</v>
      </c>
      <c r="U25" t="n">
        <v>0.49</v>
      </c>
      <c r="V25" t="n">
        <v>0.85</v>
      </c>
      <c r="W25" t="n">
        <v>4.1</v>
      </c>
      <c r="X25" t="n">
        <v>2.47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1.8164</v>
      </c>
      <c r="E26" t="n">
        <v>55.06</v>
      </c>
      <c r="F26" t="n">
        <v>52</v>
      </c>
      <c r="G26" t="n">
        <v>52.88</v>
      </c>
      <c r="H26" t="n">
        <v>0.93</v>
      </c>
      <c r="I26" t="n">
        <v>59</v>
      </c>
      <c r="J26" t="n">
        <v>94.79000000000001</v>
      </c>
      <c r="K26" t="n">
        <v>37.55</v>
      </c>
      <c r="L26" t="n">
        <v>5</v>
      </c>
      <c r="M26" t="n">
        <v>0</v>
      </c>
      <c r="N26" t="n">
        <v>12.23</v>
      </c>
      <c r="O26" t="n">
        <v>11924.18</v>
      </c>
      <c r="P26" t="n">
        <v>346.97</v>
      </c>
      <c r="Q26" t="n">
        <v>2304.48</v>
      </c>
      <c r="R26" t="n">
        <v>169.02</v>
      </c>
      <c r="S26" t="n">
        <v>88.64</v>
      </c>
      <c r="T26" t="n">
        <v>35661.22</v>
      </c>
      <c r="U26" t="n">
        <v>0.52</v>
      </c>
      <c r="V26" t="n">
        <v>0.85</v>
      </c>
      <c r="W26" t="n">
        <v>4.15</v>
      </c>
      <c r="X26" t="n">
        <v>2.21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1.4709</v>
      </c>
      <c r="E27" t="n">
        <v>67.98999999999999</v>
      </c>
      <c r="F27" t="n">
        <v>61.4</v>
      </c>
      <c r="G27" t="n">
        <v>12.08</v>
      </c>
      <c r="H27" t="n">
        <v>0.24</v>
      </c>
      <c r="I27" t="n">
        <v>305</v>
      </c>
      <c r="J27" t="n">
        <v>71.52</v>
      </c>
      <c r="K27" t="n">
        <v>32.27</v>
      </c>
      <c r="L27" t="n">
        <v>1</v>
      </c>
      <c r="M27" t="n">
        <v>303</v>
      </c>
      <c r="N27" t="n">
        <v>8.25</v>
      </c>
      <c r="O27" t="n">
        <v>9054.6</v>
      </c>
      <c r="P27" t="n">
        <v>420.8</v>
      </c>
      <c r="Q27" t="n">
        <v>2304.7</v>
      </c>
      <c r="R27" t="n">
        <v>485.37</v>
      </c>
      <c r="S27" t="n">
        <v>88.64</v>
      </c>
      <c r="T27" t="n">
        <v>192604.95</v>
      </c>
      <c r="U27" t="n">
        <v>0.18</v>
      </c>
      <c r="V27" t="n">
        <v>0.72</v>
      </c>
      <c r="W27" t="n">
        <v>4.48</v>
      </c>
      <c r="X27" t="n">
        <v>11.6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1.72</v>
      </c>
      <c r="E28" t="n">
        <v>58.14</v>
      </c>
      <c r="F28" t="n">
        <v>54.37</v>
      </c>
      <c r="G28" t="n">
        <v>26.31</v>
      </c>
      <c r="H28" t="n">
        <v>0.48</v>
      </c>
      <c r="I28" t="n">
        <v>124</v>
      </c>
      <c r="J28" t="n">
        <v>72.7</v>
      </c>
      <c r="K28" t="n">
        <v>32.27</v>
      </c>
      <c r="L28" t="n">
        <v>2</v>
      </c>
      <c r="M28" t="n">
        <v>122</v>
      </c>
      <c r="N28" t="n">
        <v>8.43</v>
      </c>
      <c r="O28" t="n">
        <v>9200.25</v>
      </c>
      <c r="P28" t="n">
        <v>341.98</v>
      </c>
      <c r="Q28" t="n">
        <v>2304.55</v>
      </c>
      <c r="R28" t="n">
        <v>250.41</v>
      </c>
      <c r="S28" t="n">
        <v>88.64</v>
      </c>
      <c r="T28" t="n">
        <v>76030.38</v>
      </c>
      <c r="U28" t="n">
        <v>0.35</v>
      </c>
      <c r="V28" t="n">
        <v>0.8100000000000001</v>
      </c>
      <c r="W28" t="n">
        <v>4.18</v>
      </c>
      <c r="X28" t="n">
        <v>4.57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1.7894</v>
      </c>
      <c r="E29" t="n">
        <v>55.89</v>
      </c>
      <c r="F29" t="n">
        <v>52.8</v>
      </c>
      <c r="G29" t="n">
        <v>39.6</v>
      </c>
      <c r="H29" t="n">
        <v>0.71</v>
      </c>
      <c r="I29" t="n">
        <v>80</v>
      </c>
      <c r="J29" t="n">
        <v>73.88</v>
      </c>
      <c r="K29" t="n">
        <v>32.27</v>
      </c>
      <c r="L29" t="n">
        <v>3</v>
      </c>
      <c r="M29" t="n">
        <v>18</v>
      </c>
      <c r="N29" t="n">
        <v>8.609999999999999</v>
      </c>
      <c r="O29" t="n">
        <v>9346.23</v>
      </c>
      <c r="P29" t="n">
        <v>305.02</v>
      </c>
      <c r="Q29" t="n">
        <v>2304.48</v>
      </c>
      <c r="R29" t="n">
        <v>195.62</v>
      </c>
      <c r="S29" t="n">
        <v>88.64</v>
      </c>
      <c r="T29" t="n">
        <v>48857.41</v>
      </c>
      <c r="U29" t="n">
        <v>0.45</v>
      </c>
      <c r="V29" t="n">
        <v>0.84</v>
      </c>
      <c r="W29" t="n">
        <v>4.18</v>
      </c>
      <c r="X29" t="n">
        <v>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1.7916</v>
      </c>
      <c r="E30" t="n">
        <v>55.82</v>
      </c>
      <c r="F30" t="n">
        <v>52.76</v>
      </c>
      <c r="G30" t="n">
        <v>40.58</v>
      </c>
      <c r="H30" t="n">
        <v>0.93</v>
      </c>
      <c r="I30" t="n">
        <v>78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308.67</v>
      </c>
      <c r="Q30" t="n">
        <v>2304.62</v>
      </c>
      <c r="R30" t="n">
        <v>192.78</v>
      </c>
      <c r="S30" t="n">
        <v>88.64</v>
      </c>
      <c r="T30" t="n">
        <v>47444.2</v>
      </c>
      <c r="U30" t="n">
        <v>0.46</v>
      </c>
      <c r="V30" t="n">
        <v>0.84</v>
      </c>
      <c r="W30" t="n">
        <v>4.22</v>
      </c>
      <c r="X30" t="n">
        <v>2.96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1.6731</v>
      </c>
      <c r="E31" t="n">
        <v>59.77</v>
      </c>
      <c r="F31" t="n">
        <v>56.18</v>
      </c>
      <c r="G31" t="n">
        <v>19.83</v>
      </c>
      <c r="H31" t="n">
        <v>0.43</v>
      </c>
      <c r="I31" t="n">
        <v>170</v>
      </c>
      <c r="J31" t="n">
        <v>39.78</v>
      </c>
      <c r="K31" t="n">
        <v>19.54</v>
      </c>
      <c r="L31" t="n">
        <v>1</v>
      </c>
      <c r="M31" t="n">
        <v>86</v>
      </c>
      <c r="N31" t="n">
        <v>4.24</v>
      </c>
      <c r="O31" t="n">
        <v>5140</v>
      </c>
      <c r="P31" t="n">
        <v>223.02</v>
      </c>
      <c r="Q31" t="n">
        <v>2304.62</v>
      </c>
      <c r="R31" t="n">
        <v>307.34</v>
      </c>
      <c r="S31" t="n">
        <v>88.64</v>
      </c>
      <c r="T31" t="n">
        <v>104267.67</v>
      </c>
      <c r="U31" t="n">
        <v>0.29</v>
      </c>
      <c r="V31" t="n">
        <v>0.79</v>
      </c>
      <c r="W31" t="n">
        <v>4.36</v>
      </c>
      <c r="X31" t="n">
        <v>6.38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1.6916</v>
      </c>
      <c r="E32" t="n">
        <v>59.12</v>
      </c>
      <c r="F32" t="n">
        <v>55.7</v>
      </c>
      <c r="G32" t="n">
        <v>21.56</v>
      </c>
      <c r="H32" t="n">
        <v>0.84</v>
      </c>
      <c r="I32" t="n">
        <v>155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221.75</v>
      </c>
      <c r="Q32" t="n">
        <v>2304.76</v>
      </c>
      <c r="R32" t="n">
        <v>287.85</v>
      </c>
      <c r="S32" t="n">
        <v>88.64</v>
      </c>
      <c r="T32" t="n">
        <v>94594.8</v>
      </c>
      <c r="U32" t="n">
        <v>0.31</v>
      </c>
      <c r="V32" t="n">
        <v>0.8</v>
      </c>
      <c r="W32" t="n">
        <v>4.43</v>
      </c>
      <c r="X32" t="n">
        <v>5.9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1.0771</v>
      </c>
      <c r="E33" t="n">
        <v>92.84</v>
      </c>
      <c r="F33" t="n">
        <v>73.25</v>
      </c>
      <c r="G33" t="n">
        <v>7.31</v>
      </c>
      <c r="H33" t="n">
        <v>0.12</v>
      </c>
      <c r="I33" t="n">
        <v>601</v>
      </c>
      <c r="J33" t="n">
        <v>141.81</v>
      </c>
      <c r="K33" t="n">
        <v>47.83</v>
      </c>
      <c r="L33" t="n">
        <v>1</v>
      </c>
      <c r="M33" t="n">
        <v>599</v>
      </c>
      <c r="N33" t="n">
        <v>22.98</v>
      </c>
      <c r="O33" t="n">
        <v>17723.39</v>
      </c>
      <c r="P33" t="n">
        <v>825.55</v>
      </c>
      <c r="Q33" t="n">
        <v>2304.87</v>
      </c>
      <c r="R33" t="n">
        <v>882.52</v>
      </c>
      <c r="S33" t="n">
        <v>88.64</v>
      </c>
      <c r="T33" t="n">
        <v>389702.35</v>
      </c>
      <c r="U33" t="n">
        <v>0.1</v>
      </c>
      <c r="V33" t="n">
        <v>0.6</v>
      </c>
      <c r="W33" t="n">
        <v>4.97</v>
      </c>
      <c r="X33" t="n">
        <v>23.45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1.4791</v>
      </c>
      <c r="E34" t="n">
        <v>67.61</v>
      </c>
      <c r="F34" t="n">
        <v>58.62</v>
      </c>
      <c r="G34" t="n">
        <v>15.03</v>
      </c>
      <c r="H34" t="n">
        <v>0.25</v>
      </c>
      <c r="I34" t="n">
        <v>234</v>
      </c>
      <c r="J34" t="n">
        <v>143.17</v>
      </c>
      <c r="K34" t="n">
        <v>47.83</v>
      </c>
      <c r="L34" t="n">
        <v>2</v>
      </c>
      <c r="M34" t="n">
        <v>232</v>
      </c>
      <c r="N34" t="n">
        <v>23.34</v>
      </c>
      <c r="O34" t="n">
        <v>17891.86</v>
      </c>
      <c r="P34" t="n">
        <v>646.65</v>
      </c>
      <c r="Q34" t="n">
        <v>2304.54</v>
      </c>
      <c r="R34" t="n">
        <v>392.25</v>
      </c>
      <c r="S34" t="n">
        <v>88.64</v>
      </c>
      <c r="T34" t="n">
        <v>146402.72</v>
      </c>
      <c r="U34" t="n">
        <v>0.23</v>
      </c>
      <c r="V34" t="n">
        <v>0.76</v>
      </c>
      <c r="W34" t="n">
        <v>4.37</v>
      </c>
      <c r="X34" t="n">
        <v>8.82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1.6245</v>
      </c>
      <c r="E35" t="n">
        <v>61.56</v>
      </c>
      <c r="F35" t="n">
        <v>55.17</v>
      </c>
      <c r="G35" t="n">
        <v>22.99</v>
      </c>
      <c r="H35" t="n">
        <v>0.37</v>
      </c>
      <c r="I35" t="n">
        <v>144</v>
      </c>
      <c r="J35" t="n">
        <v>144.54</v>
      </c>
      <c r="K35" t="n">
        <v>47.83</v>
      </c>
      <c r="L35" t="n">
        <v>3</v>
      </c>
      <c r="M35" t="n">
        <v>142</v>
      </c>
      <c r="N35" t="n">
        <v>23.71</v>
      </c>
      <c r="O35" t="n">
        <v>18060.85</v>
      </c>
      <c r="P35" t="n">
        <v>595.46</v>
      </c>
      <c r="Q35" t="n">
        <v>2304.53</v>
      </c>
      <c r="R35" t="n">
        <v>277.19</v>
      </c>
      <c r="S35" t="n">
        <v>88.64</v>
      </c>
      <c r="T35" t="n">
        <v>89318.77</v>
      </c>
      <c r="U35" t="n">
        <v>0.32</v>
      </c>
      <c r="V35" t="n">
        <v>0.8</v>
      </c>
      <c r="W35" t="n">
        <v>4.21</v>
      </c>
      <c r="X35" t="n">
        <v>5.37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1.7008</v>
      </c>
      <c r="E36" t="n">
        <v>58.8</v>
      </c>
      <c r="F36" t="n">
        <v>53.59</v>
      </c>
      <c r="G36" t="n">
        <v>31.22</v>
      </c>
      <c r="H36" t="n">
        <v>0.49</v>
      </c>
      <c r="I36" t="n">
        <v>103</v>
      </c>
      <c r="J36" t="n">
        <v>145.92</v>
      </c>
      <c r="K36" t="n">
        <v>47.83</v>
      </c>
      <c r="L36" t="n">
        <v>4</v>
      </c>
      <c r="M36" t="n">
        <v>101</v>
      </c>
      <c r="N36" t="n">
        <v>24.09</v>
      </c>
      <c r="O36" t="n">
        <v>18230.35</v>
      </c>
      <c r="P36" t="n">
        <v>564.53</v>
      </c>
      <c r="Q36" t="n">
        <v>2304.49</v>
      </c>
      <c r="R36" t="n">
        <v>224.8</v>
      </c>
      <c r="S36" t="n">
        <v>88.64</v>
      </c>
      <c r="T36" t="n">
        <v>63330.58</v>
      </c>
      <c r="U36" t="n">
        <v>0.39</v>
      </c>
      <c r="V36" t="n">
        <v>0.83</v>
      </c>
      <c r="W36" t="n">
        <v>4.14</v>
      </c>
      <c r="X36" t="n">
        <v>3.8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1.7472</v>
      </c>
      <c r="E37" t="n">
        <v>57.23</v>
      </c>
      <c r="F37" t="n">
        <v>52.72</v>
      </c>
      <c r="G37" t="n">
        <v>40.04</v>
      </c>
      <c r="H37" t="n">
        <v>0.6</v>
      </c>
      <c r="I37" t="n">
        <v>79</v>
      </c>
      <c r="J37" t="n">
        <v>147.3</v>
      </c>
      <c r="K37" t="n">
        <v>47.83</v>
      </c>
      <c r="L37" t="n">
        <v>5</v>
      </c>
      <c r="M37" t="n">
        <v>77</v>
      </c>
      <c r="N37" t="n">
        <v>24.47</v>
      </c>
      <c r="O37" t="n">
        <v>18400.38</v>
      </c>
      <c r="P37" t="n">
        <v>542.3200000000001</v>
      </c>
      <c r="Q37" t="n">
        <v>2304.5</v>
      </c>
      <c r="R37" t="n">
        <v>195.37</v>
      </c>
      <c r="S37" t="n">
        <v>88.64</v>
      </c>
      <c r="T37" t="n">
        <v>48737.98</v>
      </c>
      <c r="U37" t="n">
        <v>0.45</v>
      </c>
      <c r="V37" t="n">
        <v>0.84</v>
      </c>
      <c r="W37" t="n">
        <v>4.11</v>
      </c>
      <c r="X37" t="n">
        <v>2.93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1.7781</v>
      </c>
      <c r="E38" t="n">
        <v>56.24</v>
      </c>
      <c r="F38" t="n">
        <v>52.16</v>
      </c>
      <c r="G38" t="n">
        <v>48.9</v>
      </c>
      <c r="H38" t="n">
        <v>0.71</v>
      </c>
      <c r="I38" t="n">
        <v>64</v>
      </c>
      <c r="J38" t="n">
        <v>148.68</v>
      </c>
      <c r="K38" t="n">
        <v>47.83</v>
      </c>
      <c r="L38" t="n">
        <v>6</v>
      </c>
      <c r="M38" t="n">
        <v>62</v>
      </c>
      <c r="N38" t="n">
        <v>24.85</v>
      </c>
      <c r="O38" t="n">
        <v>18570.94</v>
      </c>
      <c r="P38" t="n">
        <v>523.28</v>
      </c>
      <c r="Q38" t="n">
        <v>2304.58</v>
      </c>
      <c r="R38" t="n">
        <v>176.94</v>
      </c>
      <c r="S38" t="n">
        <v>88.64</v>
      </c>
      <c r="T38" t="n">
        <v>39596.77</v>
      </c>
      <c r="U38" t="n">
        <v>0.5</v>
      </c>
      <c r="V38" t="n">
        <v>0.85</v>
      </c>
      <c r="W38" t="n">
        <v>4.08</v>
      </c>
      <c r="X38" t="n">
        <v>2.37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1.802</v>
      </c>
      <c r="E39" t="n">
        <v>55.49</v>
      </c>
      <c r="F39" t="n">
        <v>51.73</v>
      </c>
      <c r="G39" t="n">
        <v>58.57</v>
      </c>
      <c r="H39" t="n">
        <v>0.83</v>
      </c>
      <c r="I39" t="n">
        <v>53</v>
      </c>
      <c r="J39" t="n">
        <v>150.07</v>
      </c>
      <c r="K39" t="n">
        <v>47.83</v>
      </c>
      <c r="L39" t="n">
        <v>7</v>
      </c>
      <c r="M39" t="n">
        <v>51</v>
      </c>
      <c r="N39" t="n">
        <v>25.24</v>
      </c>
      <c r="O39" t="n">
        <v>18742.03</v>
      </c>
      <c r="P39" t="n">
        <v>502.36</v>
      </c>
      <c r="Q39" t="n">
        <v>2304.48</v>
      </c>
      <c r="R39" t="n">
        <v>162.82</v>
      </c>
      <c r="S39" t="n">
        <v>88.64</v>
      </c>
      <c r="T39" t="n">
        <v>32591.43</v>
      </c>
      <c r="U39" t="n">
        <v>0.54</v>
      </c>
      <c r="V39" t="n">
        <v>0.86</v>
      </c>
      <c r="W39" t="n">
        <v>4.06</v>
      </c>
      <c r="X39" t="n">
        <v>1.94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1.8194</v>
      </c>
      <c r="E40" t="n">
        <v>54.96</v>
      </c>
      <c r="F40" t="n">
        <v>51.43</v>
      </c>
      <c r="G40" t="n">
        <v>68.58</v>
      </c>
      <c r="H40" t="n">
        <v>0.9399999999999999</v>
      </c>
      <c r="I40" t="n">
        <v>45</v>
      </c>
      <c r="J40" t="n">
        <v>151.46</v>
      </c>
      <c r="K40" t="n">
        <v>47.83</v>
      </c>
      <c r="L40" t="n">
        <v>8</v>
      </c>
      <c r="M40" t="n">
        <v>43</v>
      </c>
      <c r="N40" t="n">
        <v>25.63</v>
      </c>
      <c r="O40" t="n">
        <v>18913.66</v>
      </c>
      <c r="P40" t="n">
        <v>482.98</v>
      </c>
      <c r="Q40" t="n">
        <v>2304.48</v>
      </c>
      <c r="R40" t="n">
        <v>152.84</v>
      </c>
      <c r="S40" t="n">
        <v>88.64</v>
      </c>
      <c r="T40" t="n">
        <v>27638.57</v>
      </c>
      <c r="U40" t="n">
        <v>0.58</v>
      </c>
      <c r="V40" t="n">
        <v>0.86</v>
      </c>
      <c r="W40" t="n">
        <v>4.05</v>
      </c>
      <c r="X40" t="n">
        <v>1.64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1.8348</v>
      </c>
      <c r="E41" t="n">
        <v>54.5</v>
      </c>
      <c r="F41" t="n">
        <v>51.18</v>
      </c>
      <c r="G41" t="n">
        <v>80.8</v>
      </c>
      <c r="H41" t="n">
        <v>1.04</v>
      </c>
      <c r="I41" t="n">
        <v>38</v>
      </c>
      <c r="J41" t="n">
        <v>152.85</v>
      </c>
      <c r="K41" t="n">
        <v>47.83</v>
      </c>
      <c r="L41" t="n">
        <v>9</v>
      </c>
      <c r="M41" t="n">
        <v>30</v>
      </c>
      <c r="N41" t="n">
        <v>26.03</v>
      </c>
      <c r="O41" t="n">
        <v>19085.83</v>
      </c>
      <c r="P41" t="n">
        <v>463.53</v>
      </c>
      <c r="Q41" t="n">
        <v>2304.49</v>
      </c>
      <c r="R41" t="n">
        <v>143.61</v>
      </c>
      <c r="S41" t="n">
        <v>88.64</v>
      </c>
      <c r="T41" t="n">
        <v>23060.34</v>
      </c>
      <c r="U41" t="n">
        <v>0.62</v>
      </c>
      <c r="V41" t="n">
        <v>0.87</v>
      </c>
      <c r="W41" t="n">
        <v>4.05</v>
      </c>
      <c r="X41" t="n">
        <v>1.38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1.8409</v>
      </c>
      <c r="E42" t="n">
        <v>54.32</v>
      </c>
      <c r="F42" t="n">
        <v>51.08</v>
      </c>
      <c r="G42" t="n">
        <v>87.56999999999999</v>
      </c>
      <c r="H42" t="n">
        <v>1.15</v>
      </c>
      <c r="I42" t="n">
        <v>35</v>
      </c>
      <c r="J42" t="n">
        <v>154.25</v>
      </c>
      <c r="K42" t="n">
        <v>47.83</v>
      </c>
      <c r="L42" t="n">
        <v>10</v>
      </c>
      <c r="M42" t="n">
        <v>12</v>
      </c>
      <c r="N42" t="n">
        <v>26.43</v>
      </c>
      <c r="O42" t="n">
        <v>19258.55</v>
      </c>
      <c r="P42" t="n">
        <v>454.59</v>
      </c>
      <c r="Q42" t="n">
        <v>2304.47</v>
      </c>
      <c r="R42" t="n">
        <v>139.82</v>
      </c>
      <c r="S42" t="n">
        <v>88.64</v>
      </c>
      <c r="T42" t="n">
        <v>21181.53</v>
      </c>
      <c r="U42" t="n">
        <v>0.63</v>
      </c>
      <c r="V42" t="n">
        <v>0.87</v>
      </c>
      <c r="W42" t="n">
        <v>4.07</v>
      </c>
      <c r="X42" t="n">
        <v>1.29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1.843</v>
      </c>
      <c r="E43" t="n">
        <v>54.26</v>
      </c>
      <c r="F43" t="n">
        <v>51.05</v>
      </c>
      <c r="G43" t="n">
        <v>90.09</v>
      </c>
      <c r="H43" t="n">
        <v>1.25</v>
      </c>
      <c r="I43" t="n">
        <v>34</v>
      </c>
      <c r="J43" t="n">
        <v>155.66</v>
      </c>
      <c r="K43" t="n">
        <v>47.83</v>
      </c>
      <c r="L43" t="n">
        <v>11</v>
      </c>
      <c r="M43" t="n">
        <v>0</v>
      </c>
      <c r="N43" t="n">
        <v>26.83</v>
      </c>
      <c r="O43" t="n">
        <v>19431.82</v>
      </c>
      <c r="P43" t="n">
        <v>453.66</v>
      </c>
      <c r="Q43" t="n">
        <v>2304.49</v>
      </c>
      <c r="R43" t="n">
        <v>138.44</v>
      </c>
      <c r="S43" t="n">
        <v>88.64</v>
      </c>
      <c r="T43" t="n">
        <v>20496.12</v>
      </c>
      <c r="U43" t="n">
        <v>0.64</v>
      </c>
      <c r="V43" t="n">
        <v>0.87</v>
      </c>
      <c r="W43" t="n">
        <v>4.07</v>
      </c>
      <c r="X43" t="n">
        <v>1.25</v>
      </c>
      <c r="Y43" t="n">
        <v>0.5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0.9131</v>
      </c>
      <c r="E44" t="n">
        <v>109.52</v>
      </c>
      <c r="F44" t="n">
        <v>80.01000000000001</v>
      </c>
      <c r="G44" t="n">
        <v>6.3</v>
      </c>
      <c r="H44" t="n">
        <v>0.1</v>
      </c>
      <c r="I44" t="n">
        <v>762</v>
      </c>
      <c r="J44" t="n">
        <v>176.73</v>
      </c>
      <c r="K44" t="n">
        <v>52.44</v>
      </c>
      <c r="L44" t="n">
        <v>1</v>
      </c>
      <c r="M44" t="n">
        <v>760</v>
      </c>
      <c r="N44" t="n">
        <v>33.29</v>
      </c>
      <c r="O44" t="n">
        <v>22031.19</v>
      </c>
      <c r="P44" t="n">
        <v>1044.1</v>
      </c>
      <c r="Q44" t="n">
        <v>2304.93</v>
      </c>
      <c r="R44" t="n">
        <v>1108.24</v>
      </c>
      <c r="S44" t="n">
        <v>88.64</v>
      </c>
      <c r="T44" t="n">
        <v>501758.31</v>
      </c>
      <c r="U44" t="n">
        <v>0.08</v>
      </c>
      <c r="V44" t="n">
        <v>0.55</v>
      </c>
      <c r="W44" t="n">
        <v>5.28</v>
      </c>
      <c r="X44" t="n">
        <v>30.2</v>
      </c>
      <c r="Y44" t="n">
        <v>0.5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1.3702</v>
      </c>
      <c r="E45" t="n">
        <v>72.98</v>
      </c>
      <c r="F45" t="n">
        <v>60.54</v>
      </c>
      <c r="G45" t="n">
        <v>12.88</v>
      </c>
      <c r="H45" t="n">
        <v>0.2</v>
      </c>
      <c r="I45" t="n">
        <v>282</v>
      </c>
      <c r="J45" t="n">
        <v>178.21</v>
      </c>
      <c r="K45" t="n">
        <v>52.44</v>
      </c>
      <c r="L45" t="n">
        <v>2</v>
      </c>
      <c r="M45" t="n">
        <v>280</v>
      </c>
      <c r="N45" t="n">
        <v>33.77</v>
      </c>
      <c r="O45" t="n">
        <v>22213.89</v>
      </c>
      <c r="P45" t="n">
        <v>778.89</v>
      </c>
      <c r="Q45" t="n">
        <v>2304.56</v>
      </c>
      <c r="R45" t="n">
        <v>455.93</v>
      </c>
      <c r="S45" t="n">
        <v>88.64</v>
      </c>
      <c r="T45" t="n">
        <v>178000.45</v>
      </c>
      <c r="U45" t="n">
        <v>0.19</v>
      </c>
      <c r="V45" t="n">
        <v>0.73</v>
      </c>
      <c r="W45" t="n">
        <v>4.47</v>
      </c>
      <c r="X45" t="n">
        <v>10.74</v>
      </c>
      <c r="Y45" t="n">
        <v>0.5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1.5439</v>
      </c>
      <c r="E46" t="n">
        <v>64.77</v>
      </c>
      <c r="F46" t="n">
        <v>56.23</v>
      </c>
      <c r="G46" t="n">
        <v>19.62</v>
      </c>
      <c r="H46" t="n">
        <v>0.3</v>
      </c>
      <c r="I46" t="n">
        <v>172</v>
      </c>
      <c r="J46" t="n">
        <v>179.7</v>
      </c>
      <c r="K46" t="n">
        <v>52.44</v>
      </c>
      <c r="L46" t="n">
        <v>3</v>
      </c>
      <c r="M46" t="n">
        <v>170</v>
      </c>
      <c r="N46" t="n">
        <v>34.26</v>
      </c>
      <c r="O46" t="n">
        <v>22397.24</v>
      </c>
      <c r="P46" t="n">
        <v>713.38</v>
      </c>
      <c r="Q46" t="n">
        <v>2304.63</v>
      </c>
      <c r="R46" t="n">
        <v>312.26</v>
      </c>
      <c r="S46" t="n">
        <v>88.64</v>
      </c>
      <c r="T46" t="n">
        <v>106713.69</v>
      </c>
      <c r="U46" t="n">
        <v>0.28</v>
      </c>
      <c r="V46" t="n">
        <v>0.79</v>
      </c>
      <c r="W46" t="n">
        <v>4.28</v>
      </c>
      <c r="X46" t="n">
        <v>6.44</v>
      </c>
      <c r="Y46" t="n">
        <v>0.5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1.6358</v>
      </c>
      <c r="E47" t="n">
        <v>61.13</v>
      </c>
      <c r="F47" t="n">
        <v>54.34</v>
      </c>
      <c r="G47" t="n">
        <v>26.51</v>
      </c>
      <c r="H47" t="n">
        <v>0.39</v>
      </c>
      <c r="I47" t="n">
        <v>123</v>
      </c>
      <c r="J47" t="n">
        <v>181.19</v>
      </c>
      <c r="K47" t="n">
        <v>52.44</v>
      </c>
      <c r="L47" t="n">
        <v>4</v>
      </c>
      <c r="M47" t="n">
        <v>121</v>
      </c>
      <c r="N47" t="n">
        <v>34.75</v>
      </c>
      <c r="O47" t="n">
        <v>22581.25</v>
      </c>
      <c r="P47" t="n">
        <v>679.24</v>
      </c>
      <c r="Q47" t="n">
        <v>2304.53</v>
      </c>
      <c r="R47" t="n">
        <v>249.51</v>
      </c>
      <c r="S47" t="n">
        <v>88.64</v>
      </c>
      <c r="T47" t="n">
        <v>75588.06</v>
      </c>
      <c r="U47" t="n">
        <v>0.36</v>
      </c>
      <c r="V47" t="n">
        <v>0.8100000000000001</v>
      </c>
      <c r="W47" t="n">
        <v>4.18</v>
      </c>
      <c r="X47" t="n">
        <v>4.54</v>
      </c>
      <c r="Y47" t="n">
        <v>0.5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1.6901</v>
      </c>
      <c r="E48" t="n">
        <v>59.17</v>
      </c>
      <c r="F48" t="n">
        <v>53.34</v>
      </c>
      <c r="G48" t="n">
        <v>33.33</v>
      </c>
      <c r="H48" t="n">
        <v>0.49</v>
      </c>
      <c r="I48" t="n">
        <v>96</v>
      </c>
      <c r="J48" t="n">
        <v>182.69</v>
      </c>
      <c r="K48" t="n">
        <v>52.44</v>
      </c>
      <c r="L48" t="n">
        <v>5</v>
      </c>
      <c r="M48" t="n">
        <v>94</v>
      </c>
      <c r="N48" t="n">
        <v>35.25</v>
      </c>
      <c r="O48" t="n">
        <v>22766.06</v>
      </c>
      <c r="P48" t="n">
        <v>656.8099999999999</v>
      </c>
      <c r="Q48" t="n">
        <v>2304.48</v>
      </c>
      <c r="R48" t="n">
        <v>215.66</v>
      </c>
      <c r="S48" t="n">
        <v>88.64</v>
      </c>
      <c r="T48" t="n">
        <v>58795.36</v>
      </c>
      <c r="U48" t="n">
        <v>0.41</v>
      </c>
      <c r="V48" t="n">
        <v>0.83</v>
      </c>
      <c r="W48" t="n">
        <v>4.14</v>
      </c>
      <c r="X48" t="n">
        <v>3.54</v>
      </c>
      <c r="Y48" t="n">
        <v>0.5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1.7281</v>
      </c>
      <c r="E49" t="n">
        <v>57.87</v>
      </c>
      <c r="F49" t="n">
        <v>52.67</v>
      </c>
      <c r="G49" t="n">
        <v>40.52</v>
      </c>
      <c r="H49" t="n">
        <v>0.58</v>
      </c>
      <c r="I49" t="n">
        <v>78</v>
      </c>
      <c r="J49" t="n">
        <v>184.19</v>
      </c>
      <c r="K49" t="n">
        <v>52.44</v>
      </c>
      <c r="L49" t="n">
        <v>6</v>
      </c>
      <c r="M49" t="n">
        <v>76</v>
      </c>
      <c r="N49" t="n">
        <v>35.75</v>
      </c>
      <c r="O49" t="n">
        <v>22951.43</v>
      </c>
      <c r="P49" t="n">
        <v>638.8</v>
      </c>
      <c r="Q49" t="n">
        <v>2304.5</v>
      </c>
      <c r="R49" t="n">
        <v>193.99</v>
      </c>
      <c r="S49" t="n">
        <v>88.64</v>
      </c>
      <c r="T49" t="n">
        <v>48051.94</v>
      </c>
      <c r="U49" t="n">
        <v>0.46</v>
      </c>
      <c r="V49" t="n">
        <v>0.84</v>
      </c>
      <c r="W49" t="n">
        <v>4.11</v>
      </c>
      <c r="X49" t="n">
        <v>2.88</v>
      </c>
      <c r="Y49" t="n">
        <v>0.5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1.7567</v>
      </c>
      <c r="E50" t="n">
        <v>56.92</v>
      </c>
      <c r="F50" t="n">
        <v>52.19</v>
      </c>
      <c r="G50" t="n">
        <v>48.18</v>
      </c>
      <c r="H50" t="n">
        <v>0.67</v>
      </c>
      <c r="I50" t="n">
        <v>65</v>
      </c>
      <c r="J50" t="n">
        <v>185.7</v>
      </c>
      <c r="K50" t="n">
        <v>52.44</v>
      </c>
      <c r="L50" t="n">
        <v>7</v>
      </c>
      <c r="M50" t="n">
        <v>63</v>
      </c>
      <c r="N50" t="n">
        <v>36.26</v>
      </c>
      <c r="O50" t="n">
        <v>23137.49</v>
      </c>
      <c r="P50" t="n">
        <v>624.39</v>
      </c>
      <c r="Q50" t="n">
        <v>2304.55</v>
      </c>
      <c r="R50" t="n">
        <v>177.56</v>
      </c>
      <c r="S50" t="n">
        <v>88.64</v>
      </c>
      <c r="T50" t="n">
        <v>39901.81</v>
      </c>
      <c r="U50" t="n">
        <v>0.5</v>
      </c>
      <c r="V50" t="n">
        <v>0.85</v>
      </c>
      <c r="W50" t="n">
        <v>4.09</v>
      </c>
      <c r="X50" t="n">
        <v>2.4</v>
      </c>
      <c r="Y50" t="n">
        <v>0.5</v>
      </c>
      <c r="Z50" t="n">
        <v>10</v>
      </c>
    </row>
    <row r="51">
      <c r="A51" t="n">
        <v>7</v>
      </c>
      <c r="B51" t="n">
        <v>90</v>
      </c>
      <c r="C51" t="inlineStr">
        <is>
          <t xml:space="preserve">CONCLUIDO	</t>
        </is>
      </c>
      <c r="D51" t="n">
        <v>1.7778</v>
      </c>
      <c r="E51" t="n">
        <v>56.25</v>
      </c>
      <c r="F51" t="n">
        <v>51.84</v>
      </c>
      <c r="G51" t="n">
        <v>55.54</v>
      </c>
      <c r="H51" t="n">
        <v>0.76</v>
      </c>
      <c r="I51" t="n">
        <v>56</v>
      </c>
      <c r="J51" t="n">
        <v>187.22</v>
      </c>
      <c r="K51" t="n">
        <v>52.44</v>
      </c>
      <c r="L51" t="n">
        <v>8</v>
      </c>
      <c r="M51" t="n">
        <v>54</v>
      </c>
      <c r="N51" t="n">
        <v>36.78</v>
      </c>
      <c r="O51" t="n">
        <v>23324.24</v>
      </c>
      <c r="P51" t="n">
        <v>606.86</v>
      </c>
      <c r="Q51" t="n">
        <v>2304.53</v>
      </c>
      <c r="R51" t="n">
        <v>166.3</v>
      </c>
      <c r="S51" t="n">
        <v>88.64</v>
      </c>
      <c r="T51" t="n">
        <v>34316.51</v>
      </c>
      <c r="U51" t="n">
        <v>0.53</v>
      </c>
      <c r="V51" t="n">
        <v>0.85</v>
      </c>
      <c r="W51" t="n">
        <v>4.06</v>
      </c>
      <c r="X51" t="n">
        <v>2.04</v>
      </c>
      <c r="Y51" t="n">
        <v>0.5</v>
      </c>
      <c r="Z51" t="n">
        <v>10</v>
      </c>
    </row>
    <row r="52">
      <c r="A52" t="n">
        <v>8</v>
      </c>
      <c r="B52" t="n">
        <v>90</v>
      </c>
      <c r="C52" t="inlineStr">
        <is>
          <t xml:space="preserve">CONCLUIDO	</t>
        </is>
      </c>
      <c r="D52" t="n">
        <v>1.7941</v>
      </c>
      <c r="E52" t="n">
        <v>55.74</v>
      </c>
      <c r="F52" t="n">
        <v>51.58</v>
      </c>
      <c r="G52" t="n">
        <v>63.16</v>
      </c>
      <c r="H52" t="n">
        <v>0.85</v>
      </c>
      <c r="I52" t="n">
        <v>49</v>
      </c>
      <c r="J52" t="n">
        <v>188.74</v>
      </c>
      <c r="K52" t="n">
        <v>52.44</v>
      </c>
      <c r="L52" t="n">
        <v>9</v>
      </c>
      <c r="M52" t="n">
        <v>47</v>
      </c>
      <c r="N52" t="n">
        <v>37.3</v>
      </c>
      <c r="O52" t="n">
        <v>23511.69</v>
      </c>
      <c r="P52" t="n">
        <v>593.3</v>
      </c>
      <c r="Q52" t="n">
        <v>2304.47</v>
      </c>
      <c r="R52" t="n">
        <v>157.38</v>
      </c>
      <c r="S52" t="n">
        <v>88.64</v>
      </c>
      <c r="T52" t="n">
        <v>29892.21</v>
      </c>
      <c r="U52" t="n">
        <v>0.5600000000000001</v>
      </c>
      <c r="V52" t="n">
        <v>0.86</v>
      </c>
      <c r="W52" t="n">
        <v>4.06</v>
      </c>
      <c r="X52" t="n">
        <v>1.78</v>
      </c>
      <c r="Y52" t="n">
        <v>0.5</v>
      </c>
      <c r="Z52" t="n">
        <v>10</v>
      </c>
    </row>
    <row r="53">
      <c r="A53" t="n">
        <v>9</v>
      </c>
      <c r="B53" t="n">
        <v>90</v>
      </c>
      <c r="C53" t="inlineStr">
        <is>
          <t xml:space="preserve">CONCLUIDO	</t>
        </is>
      </c>
      <c r="D53" t="n">
        <v>1.8076</v>
      </c>
      <c r="E53" t="n">
        <v>55.32</v>
      </c>
      <c r="F53" t="n">
        <v>51.37</v>
      </c>
      <c r="G53" t="n">
        <v>71.68000000000001</v>
      </c>
      <c r="H53" t="n">
        <v>0.93</v>
      </c>
      <c r="I53" t="n">
        <v>43</v>
      </c>
      <c r="J53" t="n">
        <v>190.26</v>
      </c>
      <c r="K53" t="n">
        <v>52.44</v>
      </c>
      <c r="L53" t="n">
        <v>10</v>
      </c>
      <c r="M53" t="n">
        <v>41</v>
      </c>
      <c r="N53" t="n">
        <v>37.82</v>
      </c>
      <c r="O53" t="n">
        <v>23699.85</v>
      </c>
      <c r="P53" t="n">
        <v>578.8099999999999</v>
      </c>
      <c r="Q53" t="n">
        <v>2304.47</v>
      </c>
      <c r="R53" t="n">
        <v>150.36</v>
      </c>
      <c r="S53" t="n">
        <v>88.64</v>
      </c>
      <c r="T53" t="n">
        <v>26411.5</v>
      </c>
      <c r="U53" t="n">
        <v>0.59</v>
      </c>
      <c r="V53" t="n">
        <v>0.86</v>
      </c>
      <c r="W53" t="n">
        <v>4.05</v>
      </c>
      <c r="X53" t="n">
        <v>1.58</v>
      </c>
      <c r="Y53" t="n">
        <v>0.5</v>
      </c>
      <c r="Z53" t="n">
        <v>10</v>
      </c>
    </row>
    <row r="54">
      <c r="A54" t="n">
        <v>10</v>
      </c>
      <c r="B54" t="n">
        <v>90</v>
      </c>
      <c r="C54" t="inlineStr">
        <is>
          <t xml:space="preserve">CONCLUIDO	</t>
        </is>
      </c>
      <c r="D54" t="n">
        <v>1.8206</v>
      </c>
      <c r="E54" t="n">
        <v>54.93</v>
      </c>
      <c r="F54" t="n">
        <v>51.16</v>
      </c>
      <c r="G54" t="n">
        <v>80.77</v>
      </c>
      <c r="H54" t="n">
        <v>1.02</v>
      </c>
      <c r="I54" t="n">
        <v>38</v>
      </c>
      <c r="J54" t="n">
        <v>191.79</v>
      </c>
      <c r="K54" t="n">
        <v>52.44</v>
      </c>
      <c r="L54" t="n">
        <v>11</v>
      </c>
      <c r="M54" t="n">
        <v>36</v>
      </c>
      <c r="N54" t="n">
        <v>38.35</v>
      </c>
      <c r="O54" t="n">
        <v>23888.73</v>
      </c>
      <c r="P54" t="n">
        <v>564.1799999999999</v>
      </c>
      <c r="Q54" t="n">
        <v>2304.48</v>
      </c>
      <c r="R54" t="n">
        <v>143.2</v>
      </c>
      <c r="S54" t="n">
        <v>88.64</v>
      </c>
      <c r="T54" t="n">
        <v>22857.4</v>
      </c>
      <c r="U54" t="n">
        <v>0.62</v>
      </c>
      <c r="V54" t="n">
        <v>0.87</v>
      </c>
      <c r="W54" t="n">
        <v>4.04</v>
      </c>
      <c r="X54" t="n">
        <v>1.36</v>
      </c>
      <c r="Y54" t="n">
        <v>0.5</v>
      </c>
      <c r="Z54" t="n">
        <v>10</v>
      </c>
    </row>
    <row r="55">
      <c r="A55" t="n">
        <v>11</v>
      </c>
      <c r="B55" t="n">
        <v>90</v>
      </c>
      <c r="C55" t="inlineStr">
        <is>
          <t xml:space="preserve">CONCLUIDO	</t>
        </is>
      </c>
      <c r="D55" t="n">
        <v>1.83</v>
      </c>
      <c r="E55" t="n">
        <v>54.64</v>
      </c>
      <c r="F55" t="n">
        <v>51.02</v>
      </c>
      <c r="G55" t="n">
        <v>90.03</v>
      </c>
      <c r="H55" t="n">
        <v>1.1</v>
      </c>
      <c r="I55" t="n">
        <v>34</v>
      </c>
      <c r="J55" t="n">
        <v>193.33</v>
      </c>
      <c r="K55" t="n">
        <v>52.44</v>
      </c>
      <c r="L55" t="n">
        <v>12</v>
      </c>
      <c r="M55" t="n">
        <v>32</v>
      </c>
      <c r="N55" t="n">
        <v>38.89</v>
      </c>
      <c r="O55" t="n">
        <v>24078.33</v>
      </c>
      <c r="P55" t="n">
        <v>550.54</v>
      </c>
      <c r="Q55" t="n">
        <v>2304.49</v>
      </c>
      <c r="R55" t="n">
        <v>138.33</v>
      </c>
      <c r="S55" t="n">
        <v>88.64</v>
      </c>
      <c r="T55" t="n">
        <v>20442.26</v>
      </c>
      <c r="U55" t="n">
        <v>0.64</v>
      </c>
      <c r="V55" t="n">
        <v>0.87</v>
      </c>
      <c r="W55" t="n">
        <v>4.04</v>
      </c>
      <c r="X55" t="n">
        <v>1.22</v>
      </c>
      <c r="Y55" t="n">
        <v>0.5</v>
      </c>
      <c r="Z55" t="n">
        <v>10</v>
      </c>
    </row>
    <row r="56">
      <c r="A56" t="n">
        <v>12</v>
      </c>
      <c r="B56" t="n">
        <v>90</v>
      </c>
      <c r="C56" t="inlineStr">
        <is>
          <t xml:space="preserve">CONCLUIDO	</t>
        </is>
      </c>
      <c r="D56" t="n">
        <v>1.8373</v>
      </c>
      <c r="E56" t="n">
        <v>54.43</v>
      </c>
      <c r="F56" t="n">
        <v>50.91</v>
      </c>
      <c r="G56" t="n">
        <v>98.53</v>
      </c>
      <c r="H56" t="n">
        <v>1.18</v>
      </c>
      <c r="I56" t="n">
        <v>31</v>
      </c>
      <c r="J56" t="n">
        <v>194.88</v>
      </c>
      <c r="K56" t="n">
        <v>52.44</v>
      </c>
      <c r="L56" t="n">
        <v>13</v>
      </c>
      <c r="M56" t="n">
        <v>28</v>
      </c>
      <c r="N56" t="n">
        <v>39.43</v>
      </c>
      <c r="O56" t="n">
        <v>24268.67</v>
      </c>
      <c r="P56" t="n">
        <v>535.08</v>
      </c>
      <c r="Q56" t="n">
        <v>2304.47</v>
      </c>
      <c r="R56" t="n">
        <v>135.01</v>
      </c>
      <c r="S56" t="n">
        <v>88.64</v>
      </c>
      <c r="T56" t="n">
        <v>18794.98</v>
      </c>
      <c r="U56" t="n">
        <v>0.66</v>
      </c>
      <c r="V56" t="n">
        <v>0.87</v>
      </c>
      <c r="W56" t="n">
        <v>4.03</v>
      </c>
      <c r="X56" t="n">
        <v>1.11</v>
      </c>
      <c r="Y56" t="n">
        <v>0.5</v>
      </c>
      <c r="Z56" t="n">
        <v>10</v>
      </c>
    </row>
    <row r="57">
      <c r="A57" t="n">
        <v>13</v>
      </c>
      <c r="B57" t="n">
        <v>90</v>
      </c>
      <c r="C57" t="inlineStr">
        <is>
          <t xml:space="preserve">CONCLUIDO	</t>
        </is>
      </c>
      <c r="D57" t="n">
        <v>1.8416</v>
      </c>
      <c r="E57" t="n">
        <v>54.3</v>
      </c>
      <c r="F57" t="n">
        <v>50.85</v>
      </c>
      <c r="G57" t="n">
        <v>105.2</v>
      </c>
      <c r="H57" t="n">
        <v>1.27</v>
      </c>
      <c r="I57" t="n">
        <v>29</v>
      </c>
      <c r="J57" t="n">
        <v>196.42</v>
      </c>
      <c r="K57" t="n">
        <v>52.44</v>
      </c>
      <c r="L57" t="n">
        <v>14</v>
      </c>
      <c r="M57" t="n">
        <v>18</v>
      </c>
      <c r="N57" t="n">
        <v>39.98</v>
      </c>
      <c r="O57" t="n">
        <v>24459.75</v>
      </c>
      <c r="P57" t="n">
        <v>524.79</v>
      </c>
      <c r="Q57" t="n">
        <v>2304.49</v>
      </c>
      <c r="R57" t="n">
        <v>132.54</v>
      </c>
      <c r="S57" t="n">
        <v>88.64</v>
      </c>
      <c r="T57" t="n">
        <v>17570.31</v>
      </c>
      <c r="U57" t="n">
        <v>0.67</v>
      </c>
      <c r="V57" t="n">
        <v>0.87</v>
      </c>
      <c r="W57" t="n">
        <v>4.04</v>
      </c>
      <c r="X57" t="n">
        <v>1.05</v>
      </c>
      <c r="Y57" t="n">
        <v>0.5</v>
      </c>
      <c r="Z57" t="n">
        <v>10</v>
      </c>
    </row>
    <row r="58">
      <c r="A58" t="n">
        <v>14</v>
      </c>
      <c r="B58" t="n">
        <v>90</v>
      </c>
      <c r="C58" t="inlineStr">
        <is>
          <t xml:space="preserve">CONCLUIDO	</t>
        </is>
      </c>
      <c r="D58" t="n">
        <v>1.8462</v>
      </c>
      <c r="E58" t="n">
        <v>54.17</v>
      </c>
      <c r="F58" t="n">
        <v>50.79</v>
      </c>
      <c r="G58" t="n">
        <v>112.86</v>
      </c>
      <c r="H58" t="n">
        <v>1.35</v>
      </c>
      <c r="I58" t="n">
        <v>27</v>
      </c>
      <c r="J58" t="n">
        <v>197.98</v>
      </c>
      <c r="K58" t="n">
        <v>52.44</v>
      </c>
      <c r="L58" t="n">
        <v>15</v>
      </c>
      <c r="M58" t="n">
        <v>8</v>
      </c>
      <c r="N58" t="n">
        <v>40.54</v>
      </c>
      <c r="O58" t="n">
        <v>24651.58</v>
      </c>
      <c r="P58" t="n">
        <v>518.97</v>
      </c>
      <c r="Q58" t="n">
        <v>2304.49</v>
      </c>
      <c r="R58" t="n">
        <v>130.19</v>
      </c>
      <c r="S58" t="n">
        <v>88.64</v>
      </c>
      <c r="T58" t="n">
        <v>16403.83</v>
      </c>
      <c r="U58" t="n">
        <v>0.68</v>
      </c>
      <c r="V58" t="n">
        <v>0.87</v>
      </c>
      <c r="W58" t="n">
        <v>4.05</v>
      </c>
      <c r="X58" t="n">
        <v>0.99</v>
      </c>
      <c r="Y58" t="n">
        <v>0.5</v>
      </c>
      <c r="Z58" t="n">
        <v>10</v>
      </c>
    </row>
    <row r="59">
      <c r="A59" t="n">
        <v>15</v>
      </c>
      <c r="B59" t="n">
        <v>90</v>
      </c>
      <c r="C59" t="inlineStr">
        <is>
          <t xml:space="preserve">CONCLUIDO	</t>
        </is>
      </c>
      <c r="D59" t="n">
        <v>1.8459</v>
      </c>
      <c r="E59" t="n">
        <v>54.17</v>
      </c>
      <c r="F59" t="n">
        <v>50.79</v>
      </c>
      <c r="G59" t="n">
        <v>112.87</v>
      </c>
      <c r="H59" t="n">
        <v>1.42</v>
      </c>
      <c r="I59" t="n">
        <v>27</v>
      </c>
      <c r="J59" t="n">
        <v>199.54</v>
      </c>
      <c r="K59" t="n">
        <v>52.44</v>
      </c>
      <c r="L59" t="n">
        <v>16</v>
      </c>
      <c r="M59" t="n">
        <v>1</v>
      </c>
      <c r="N59" t="n">
        <v>41.1</v>
      </c>
      <c r="O59" t="n">
        <v>24844.17</v>
      </c>
      <c r="P59" t="n">
        <v>522.04</v>
      </c>
      <c r="Q59" t="n">
        <v>2304.55</v>
      </c>
      <c r="R59" t="n">
        <v>129.95</v>
      </c>
      <c r="S59" t="n">
        <v>88.64</v>
      </c>
      <c r="T59" t="n">
        <v>16284.08</v>
      </c>
      <c r="U59" t="n">
        <v>0.68</v>
      </c>
      <c r="V59" t="n">
        <v>0.87</v>
      </c>
      <c r="W59" t="n">
        <v>4.06</v>
      </c>
      <c r="X59" t="n">
        <v>1</v>
      </c>
      <c r="Y59" t="n">
        <v>0.5</v>
      </c>
      <c r="Z59" t="n">
        <v>10</v>
      </c>
    </row>
    <row r="60">
      <c r="A60" t="n">
        <v>16</v>
      </c>
      <c r="B60" t="n">
        <v>90</v>
      </c>
      <c r="C60" t="inlineStr">
        <is>
          <t xml:space="preserve">CONCLUIDO	</t>
        </is>
      </c>
      <c r="D60" t="n">
        <v>1.8459</v>
      </c>
      <c r="E60" t="n">
        <v>54.17</v>
      </c>
      <c r="F60" t="n">
        <v>50.79</v>
      </c>
      <c r="G60" t="n">
        <v>112.87</v>
      </c>
      <c r="H60" t="n">
        <v>1.5</v>
      </c>
      <c r="I60" t="n">
        <v>27</v>
      </c>
      <c r="J60" t="n">
        <v>201.11</v>
      </c>
      <c r="K60" t="n">
        <v>52.44</v>
      </c>
      <c r="L60" t="n">
        <v>17</v>
      </c>
      <c r="M60" t="n">
        <v>0</v>
      </c>
      <c r="N60" t="n">
        <v>41.67</v>
      </c>
      <c r="O60" t="n">
        <v>25037.53</v>
      </c>
      <c r="P60" t="n">
        <v>525.96</v>
      </c>
      <c r="Q60" t="n">
        <v>2304.55</v>
      </c>
      <c r="R60" t="n">
        <v>129.92</v>
      </c>
      <c r="S60" t="n">
        <v>88.64</v>
      </c>
      <c r="T60" t="n">
        <v>16272.77</v>
      </c>
      <c r="U60" t="n">
        <v>0.68</v>
      </c>
      <c r="V60" t="n">
        <v>0.87</v>
      </c>
      <c r="W60" t="n">
        <v>4.06</v>
      </c>
      <c r="X60" t="n">
        <v>1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1.5928</v>
      </c>
      <c r="E61" t="n">
        <v>62.78</v>
      </c>
      <c r="F61" t="n">
        <v>58.57</v>
      </c>
      <c r="G61" t="n">
        <v>15.21</v>
      </c>
      <c r="H61" t="n">
        <v>0.64</v>
      </c>
      <c r="I61" t="n">
        <v>231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169.03</v>
      </c>
      <c r="Q61" t="n">
        <v>2304.58</v>
      </c>
      <c r="R61" t="n">
        <v>380.18</v>
      </c>
      <c r="S61" t="n">
        <v>88.64</v>
      </c>
      <c r="T61" t="n">
        <v>140382.7</v>
      </c>
      <c r="U61" t="n">
        <v>0.23</v>
      </c>
      <c r="V61" t="n">
        <v>0.76</v>
      </c>
      <c r="W61" t="n">
        <v>4.66</v>
      </c>
      <c r="X61" t="n">
        <v>8.77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1.3071</v>
      </c>
      <c r="E62" t="n">
        <v>76.5</v>
      </c>
      <c r="F62" t="n">
        <v>65.90000000000001</v>
      </c>
      <c r="G62" t="n">
        <v>9.44</v>
      </c>
      <c r="H62" t="n">
        <v>0.18</v>
      </c>
      <c r="I62" t="n">
        <v>419</v>
      </c>
      <c r="J62" t="n">
        <v>98.70999999999999</v>
      </c>
      <c r="K62" t="n">
        <v>39.72</v>
      </c>
      <c r="L62" t="n">
        <v>1</v>
      </c>
      <c r="M62" t="n">
        <v>417</v>
      </c>
      <c r="N62" t="n">
        <v>12.99</v>
      </c>
      <c r="O62" t="n">
        <v>12407.75</v>
      </c>
      <c r="P62" t="n">
        <v>576.84</v>
      </c>
      <c r="Q62" t="n">
        <v>2304.89</v>
      </c>
      <c r="R62" t="n">
        <v>636.3200000000001</v>
      </c>
      <c r="S62" t="n">
        <v>88.64</v>
      </c>
      <c r="T62" t="n">
        <v>267512.58</v>
      </c>
      <c r="U62" t="n">
        <v>0.14</v>
      </c>
      <c r="V62" t="n">
        <v>0.67</v>
      </c>
      <c r="W62" t="n">
        <v>4.66</v>
      </c>
      <c r="X62" t="n">
        <v>16.1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1.6206</v>
      </c>
      <c r="E63" t="n">
        <v>61.71</v>
      </c>
      <c r="F63" t="n">
        <v>56.2</v>
      </c>
      <c r="G63" t="n">
        <v>19.72</v>
      </c>
      <c r="H63" t="n">
        <v>0.35</v>
      </c>
      <c r="I63" t="n">
        <v>171</v>
      </c>
      <c r="J63" t="n">
        <v>99.95</v>
      </c>
      <c r="K63" t="n">
        <v>39.72</v>
      </c>
      <c r="L63" t="n">
        <v>2</v>
      </c>
      <c r="M63" t="n">
        <v>169</v>
      </c>
      <c r="N63" t="n">
        <v>13.24</v>
      </c>
      <c r="O63" t="n">
        <v>12561.45</v>
      </c>
      <c r="P63" t="n">
        <v>471.57</v>
      </c>
      <c r="Q63" t="n">
        <v>2304.59</v>
      </c>
      <c r="R63" t="n">
        <v>311.53</v>
      </c>
      <c r="S63" t="n">
        <v>88.64</v>
      </c>
      <c r="T63" t="n">
        <v>106353.67</v>
      </c>
      <c r="U63" t="n">
        <v>0.28</v>
      </c>
      <c r="V63" t="n">
        <v>0.79</v>
      </c>
      <c r="W63" t="n">
        <v>4.27</v>
      </c>
      <c r="X63" t="n">
        <v>6.41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1.7308</v>
      </c>
      <c r="E64" t="n">
        <v>57.78</v>
      </c>
      <c r="F64" t="n">
        <v>53.65</v>
      </c>
      <c r="G64" t="n">
        <v>30.95</v>
      </c>
      <c r="H64" t="n">
        <v>0.52</v>
      </c>
      <c r="I64" t="n">
        <v>104</v>
      </c>
      <c r="J64" t="n">
        <v>101.2</v>
      </c>
      <c r="K64" t="n">
        <v>39.72</v>
      </c>
      <c r="L64" t="n">
        <v>3</v>
      </c>
      <c r="M64" t="n">
        <v>102</v>
      </c>
      <c r="N64" t="n">
        <v>13.49</v>
      </c>
      <c r="O64" t="n">
        <v>12715.54</v>
      </c>
      <c r="P64" t="n">
        <v>428.88</v>
      </c>
      <c r="Q64" t="n">
        <v>2304.6</v>
      </c>
      <c r="R64" t="n">
        <v>226.66</v>
      </c>
      <c r="S64" t="n">
        <v>88.64</v>
      </c>
      <c r="T64" t="n">
        <v>64257.43</v>
      </c>
      <c r="U64" t="n">
        <v>0.39</v>
      </c>
      <c r="V64" t="n">
        <v>0.83</v>
      </c>
      <c r="W64" t="n">
        <v>4.15</v>
      </c>
      <c r="X64" t="n">
        <v>3.86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1.7886</v>
      </c>
      <c r="E65" t="n">
        <v>55.91</v>
      </c>
      <c r="F65" t="n">
        <v>52.44</v>
      </c>
      <c r="G65" t="n">
        <v>43.7</v>
      </c>
      <c r="H65" t="n">
        <v>0.6899999999999999</v>
      </c>
      <c r="I65" t="n">
        <v>72</v>
      </c>
      <c r="J65" t="n">
        <v>102.45</v>
      </c>
      <c r="K65" t="n">
        <v>39.72</v>
      </c>
      <c r="L65" t="n">
        <v>4</v>
      </c>
      <c r="M65" t="n">
        <v>70</v>
      </c>
      <c r="N65" t="n">
        <v>13.74</v>
      </c>
      <c r="O65" t="n">
        <v>12870.03</v>
      </c>
      <c r="P65" t="n">
        <v>395.93</v>
      </c>
      <c r="Q65" t="n">
        <v>2304.53</v>
      </c>
      <c r="R65" t="n">
        <v>186.04</v>
      </c>
      <c r="S65" t="n">
        <v>88.64</v>
      </c>
      <c r="T65" t="n">
        <v>44105.02</v>
      </c>
      <c r="U65" t="n">
        <v>0.48</v>
      </c>
      <c r="V65" t="n">
        <v>0.84</v>
      </c>
      <c r="W65" t="n">
        <v>4.1</v>
      </c>
      <c r="X65" t="n">
        <v>2.65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1.8176</v>
      </c>
      <c r="E66" t="n">
        <v>55.02</v>
      </c>
      <c r="F66" t="n">
        <v>51.88</v>
      </c>
      <c r="G66" t="n">
        <v>55.59</v>
      </c>
      <c r="H66" t="n">
        <v>0.85</v>
      </c>
      <c r="I66" t="n">
        <v>56</v>
      </c>
      <c r="J66" t="n">
        <v>103.71</v>
      </c>
      <c r="K66" t="n">
        <v>39.72</v>
      </c>
      <c r="L66" t="n">
        <v>5</v>
      </c>
      <c r="M66" t="n">
        <v>27</v>
      </c>
      <c r="N66" t="n">
        <v>14</v>
      </c>
      <c r="O66" t="n">
        <v>13024.91</v>
      </c>
      <c r="P66" t="n">
        <v>367.9</v>
      </c>
      <c r="Q66" t="n">
        <v>2304.55</v>
      </c>
      <c r="R66" t="n">
        <v>166.17</v>
      </c>
      <c r="S66" t="n">
        <v>88.64</v>
      </c>
      <c r="T66" t="n">
        <v>34250.6</v>
      </c>
      <c r="U66" t="n">
        <v>0.53</v>
      </c>
      <c r="V66" t="n">
        <v>0.85</v>
      </c>
      <c r="W66" t="n">
        <v>4.11</v>
      </c>
      <c r="X66" t="n">
        <v>2.08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1.8226</v>
      </c>
      <c r="E67" t="n">
        <v>54.87</v>
      </c>
      <c r="F67" t="n">
        <v>51.79</v>
      </c>
      <c r="G67" t="n">
        <v>58.63</v>
      </c>
      <c r="H67" t="n">
        <v>1.01</v>
      </c>
      <c r="I67" t="n">
        <v>53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365.89</v>
      </c>
      <c r="Q67" t="n">
        <v>2304.48</v>
      </c>
      <c r="R67" t="n">
        <v>162.25</v>
      </c>
      <c r="S67" t="n">
        <v>88.64</v>
      </c>
      <c r="T67" t="n">
        <v>32306.58</v>
      </c>
      <c r="U67" t="n">
        <v>0.55</v>
      </c>
      <c r="V67" t="n">
        <v>0.86</v>
      </c>
      <c r="W67" t="n">
        <v>4.13</v>
      </c>
      <c r="X67" t="n">
        <v>2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1.1647</v>
      </c>
      <c r="E68" t="n">
        <v>85.86</v>
      </c>
      <c r="F68" t="n">
        <v>70.26000000000001</v>
      </c>
      <c r="G68" t="n">
        <v>8</v>
      </c>
      <c r="H68" t="n">
        <v>0.14</v>
      </c>
      <c r="I68" t="n">
        <v>527</v>
      </c>
      <c r="J68" t="n">
        <v>124.63</v>
      </c>
      <c r="K68" t="n">
        <v>45</v>
      </c>
      <c r="L68" t="n">
        <v>1</v>
      </c>
      <c r="M68" t="n">
        <v>525</v>
      </c>
      <c r="N68" t="n">
        <v>18.64</v>
      </c>
      <c r="O68" t="n">
        <v>15605.44</v>
      </c>
      <c r="P68" t="n">
        <v>725.08</v>
      </c>
      <c r="Q68" t="n">
        <v>2304.74</v>
      </c>
      <c r="R68" t="n">
        <v>781.8099999999999</v>
      </c>
      <c r="S68" t="n">
        <v>88.64</v>
      </c>
      <c r="T68" t="n">
        <v>339713.68</v>
      </c>
      <c r="U68" t="n">
        <v>0.11</v>
      </c>
      <c r="V68" t="n">
        <v>0.63</v>
      </c>
      <c r="W68" t="n">
        <v>4.87</v>
      </c>
      <c r="X68" t="n">
        <v>20.45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1.5341</v>
      </c>
      <c r="E69" t="n">
        <v>65.19</v>
      </c>
      <c r="F69" t="n">
        <v>57.69</v>
      </c>
      <c r="G69" t="n">
        <v>16.48</v>
      </c>
      <c r="H69" t="n">
        <v>0.28</v>
      </c>
      <c r="I69" t="n">
        <v>210</v>
      </c>
      <c r="J69" t="n">
        <v>125.95</v>
      </c>
      <c r="K69" t="n">
        <v>45</v>
      </c>
      <c r="L69" t="n">
        <v>2</v>
      </c>
      <c r="M69" t="n">
        <v>208</v>
      </c>
      <c r="N69" t="n">
        <v>18.95</v>
      </c>
      <c r="O69" t="n">
        <v>15767.7</v>
      </c>
      <c r="P69" t="n">
        <v>579.6</v>
      </c>
      <c r="Q69" t="n">
        <v>2304.71</v>
      </c>
      <c r="R69" t="n">
        <v>361.34</v>
      </c>
      <c r="S69" t="n">
        <v>88.64</v>
      </c>
      <c r="T69" t="n">
        <v>131064.96</v>
      </c>
      <c r="U69" t="n">
        <v>0.25</v>
      </c>
      <c r="V69" t="n">
        <v>0.77</v>
      </c>
      <c r="W69" t="n">
        <v>4.33</v>
      </c>
      <c r="X69" t="n">
        <v>7.89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1.6659</v>
      </c>
      <c r="E70" t="n">
        <v>60.03</v>
      </c>
      <c r="F70" t="n">
        <v>54.6</v>
      </c>
      <c r="G70" t="n">
        <v>25.4</v>
      </c>
      <c r="H70" t="n">
        <v>0.42</v>
      </c>
      <c r="I70" t="n">
        <v>129</v>
      </c>
      <c r="J70" t="n">
        <v>127.27</v>
      </c>
      <c r="K70" t="n">
        <v>45</v>
      </c>
      <c r="L70" t="n">
        <v>3</v>
      </c>
      <c r="M70" t="n">
        <v>127</v>
      </c>
      <c r="N70" t="n">
        <v>19.27</v>
      </c>
      <c r="O70" t="n">
        <v>15930.42</v>
      </c>
      <c r="P70" t="n">
        <v>533.14</v>
      </c>
      <c r="Q70" t="n">
        <v>2304.68</v>
      </c>
      <c r="R70" t="n">
        <v>257.73</v>
      </c>
      <c r="S70" t="n">
        <v>88.64</v>
      </c>
      <c r="T70" t="n">
        <v>79664.42</v>
      </c>
      <c r="U70" t="n">
        <v>0.34</v>
      </c>
      <c r="V70" t="n">
        <v>0.8100000000000001</v>
      </c>
      <c r="W70" t="n">
        <v>4.2</v>
      </c>
      <c r="X70" t="n">
        <v>4.8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1.7362</v>
      </c>
      <c r="E71" t="n">
        <v>57.6</v>
      </c>
      <c r="F71" t="n">
        <v>53.14</v>
      </c>
      <c r="G71" t="n">
        <v>35.04</v>
      </c>
      <c r="H71" t="n">
        <v>0.55</v>
      </c>
      <c r="I71" t="n">
        <v>91</v>
      </c>
      <c r="J71" t="n">
        <v>128.59</v>
      </c>
      <c r="K71" t="n">
        <v>45</v>
      </c>
      <c r="L71" t="n">
        <v>4</v>
      </c>
      <c r="M71" t="n">
        <v>89</v>
      </c>
      <c r="N71" t="n">
        <v>19.59</v>
      </c>
      <c r="O71" t="n">
        <v>16093.6</v>
      </c>
      <c r="P71" t="n">
        <v>502.12</v>
      </c>
      <c r="Q71" t="n">
        <v>2304.52</v>
      </c>
      <c r="R71" t="n">
        <v>209.71</v>
      </c>
      <c r="S71" t="n">
        <v>88.64</v>
      </c>
      <c r="T71" t="n">
        <v>55846.31</v>
      </c>
      <c r="U71" t="n">
        <v>0.42</v>
      </c>
      <c r="V71" t="n">
        <v>0.83</v>
      </c>
      <c r="W71" t="n">
        <v>4.12</v>
      </c>
      <c r="X71" t="n">
        <v>3.34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1.7753</v>
      </c>
      <c r="E72" t="n">
        <v>56.33</v>
      </c>
      <c r="F72" t="n">
        <v>52.41</v>
      </c>
      <c r="G72" t="n">
        <v>44.92</v>
      </c>
      <c r="H72" t="n">
        <v>0.68</v>
      </c>
      <c r="I72" t="n">
        <v>70</v>
      </c>
      <c r="J72" t="n">
        <v>129.92</v>
      </c>
      <c r="K72" t="n">
        <v>45</v>
      </c>
      <c r="L72" t="n">
        <v>5</v>
      </c>
      <c r="M72" t="n">
        <v>68</v>
      </c>
      <c r="N72" t="n">
        <v>19.92</v>
      </c>
      <c r="O72" t="n">
        <v>16257.24</v>
      </c>
      <c r="P72" t="n">
        <v>477.8</v>
      </c>
      <c r="Q72" t="n">
        <v>2304.57</v>
      </c>
      <c r="R72" t="n">
        <v>185.39</v>
      </c>
      <c r="S72" t="n">
        <v>88.64</v>
      </c>
      <c r="T72" t="n">
        <v>43791.55</v>
      </c>
      <c r="U72" t="n">
        <v>0.48</v>
      </c>
      <c r="V72" t="n">
        <v>0.84</v>
      </c>
      <c r="W72" t="n">
        <v>4.08</v>
      </c>
      <c r="X72" t="n">
        <v>2.61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1.8042</v>
      </c>
      <c r="E73" t="n">
        <v>55.43</v>
      </c>
      <c r="F73" t="n">
        <v>51.86</v>
      </c>
      <c r="G73" t="n">
        <v>55.57</v>
      </c>
      <c r="H73" t="n">
        <v>0.8100000000000001</v>
      </c>
      <c r="I73" t="n">
        <v>56</v>
      </c>
      <c r="J73" t="n">
        <v>131.25</v>
      </c>
      <c r="K73" t="n">
        <v>45</v>
      </c>
      <c r="L73" t="n">
        <v>6</v>
      </c>
      <c r="M73" t="n">
        <v>54</v>
      </c>
      <c r="N73" t="n">
        <v>20.25</v>
      </c>
      <c r="O73" t="n">
        <v>16421.36</v>
      </c>
      <c r="P73" t="n">
        <v>454.89</v>
      </c>
      <c r="Q73" t="n">
        <v>2304.49</v>
      </c>
      <c r="R73" t="n">
        <v>166.43</v>
      </c>
      <c r="S73" t="n">
        <v>88.64</v>
      </c>
      <c r="T73" t="n">
        <v>34379.31</v>
      </c>
      <c r="U73" t="n">
        <v>0.53</v>
      </c>
      <c r="V73" t="n">
        <v>0.85</v>
      </c>
      <c r="W73" t="n">
        <v>4.08</v>
      </c>
      <c r="X73" t="n">
        <v>2.07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1.825</v>
      </c>
      <c r="E74" t="n">
        <v>54.79</v>
      </c>
      <c r="F74" t="n">
        <v>51.49</v>
      </c>
      <c r="G74" t="n">
        <v>67.16</v>
      </c>
      <c r="H74" t="n">
        <v>0.93</v>
      </c>
      <c r="I74" t="n">
        <v>46</v>
      </c>
      <c r="J74" t="n">
        <v>132.58</v>
      </c>
      <c r="K74" t="n">
        <v>45</v>
      </c>
      <c r="L74" t="n">
        <v>7</v>
      </c>
      <c r="M74" t="n">
        <v>41</v>
      </c>
      <c r="N74" t="n">
        <v>20.59</v>
      </c>
      <c r="O74" t="n">
        <v>16585.95</v>
      </c>
      <c r="P74" t="n">
        <v>432.36</v>
      </c>
      <c r="Q74" t="n">
        <v>2304.5</v>
      </c>
      <c r="R74" t="n">
        <v>154.18</v>
      </c>
      <c r="S74" t="n">
        <v>88.64</v>
      </c>
      <c r="T74" t="n">
        <v>28305.3</v>
      </c>
      <c r="U74" t="n">
        <v>0.57</v>
      </c>
      <c r="V74" t="n">
        <v>0.86</v>
      </c>
      <c r="W74" t="n">
        <v>4.06</v>
      </c>
      <c r="X74" t="n">
        <v>1.69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1.8351</v>
      </c>
      <c r="E75" t="n">
        <v>54.49</v>
      </c>
      <c r="F75" t="n">
        <v>51.31</v>
      </c>
      <c r="G75" t="n">
        <v>75.09</v>
      </c>
      <c r="H75" t="n">
        <v>1.06</v>
      </c>
      <c r="I75" t="n">
        <v>41</v>
      </c>
      <c r="J75" t="n">
        <v>133.92</v>
      </c>
      <c r="K75" t="n">
        <v>45</v>
      </c>
      <c r="L75" t="n">
        <v>8</v>
      </c>
      <c r="M75" t="n">
        <v>13</v>
      </c>
      <c r="N75" t="n">
        <v>20.93</v>
      </c>
      <c r="O75" t="n">
        <v>16751.02</v>
      </c>
      <c r="P75" t="n">
        <v>419.25</v>
      </c>
      <c r="Q75" t="n">
        <v>2304.49</v>
      </c>
      <c r="R75" t="n">
        <v>147.41</v>
      </c>
      <c r="S75" t="n">
        <v>88.64</v>
      </c>
      <c r="T75" t="n">
        <v>24944.59</v>
      </c>
      <c r="U75" t="n">
        <v>0.6</v>
      </c>
      <c r="V75" t="n">
        <v>0.86</v>
      </c>
      <c r="W75" t="n">
        <v>4.08</v>
      </c>
      <c r="X75" t="n">
        <v>1.52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1.837</v>
      </c>
      <c r="E76" t="n">
        <v>54.44</v>
      </c>
      <c r="F76" t="n">
        <v>51.28</v>
      </c>
      <c r="G76" t="n">
        <v>76.93000000000001</v>
      </c>
      <c r="H76" t="n">
        <v>1.18</v>
      </c>
      <c r="I76" t="n">
        <v>40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419.39</v>
      </c>
      <c r="Q76" t="n">
        <v>2304.47</v>
      </c>
      <c r="R76" t="n">
        <v>145.96</v>
      </c>
      <c r="S76" t="n">
        <v>88.64</v>
      </c>
      <c r="T76" t="n">
        <v>24226.83</v>
      </c>
      <c r="U76" t="n">
        <v>0.61</v>
      </c>
      <c r="V76" t="n">
        <v>0.86</v>
      </c>
      <c r="W76" t="n">
        <v>4.09</v>
      </c>
      <c r="X76" t="n">
        <v>1.49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0.9933</v>
      </c>
      <c r="E77" t="n">
        <v>100.68</v>
      </c>
      <c r="F77" t="n">
        <v>76.48</v>
      </c>
      <c r="G77" t="n">
        <v>6.76</v>
      </c>
      <c r="H77" t="n">
        <v>0.11</v>
      </c>
      <c r="I77" t="n">
        <v>679</v>
      </c>
      <c r="J77" t="n">
        <v>159.12</v>
      </c>
      <c r="K77" t="n">
        <v>50.28</v>
      </c>
      <c r="L77" t="n">
        <v>1</v>
      </c>
      <c r="M77" t="n">
        <v>677</v>
      </c>
      <c r="N77" t="n">
        <v>27.84</v>
      </c>
      <c r="O77" t="n">
        <v>19859.16</v>
      </c>
      <c r="P77" t="n">
        <v>931.0700000000001</v>
      </c>
      <c r="Q77" t="n">
        <v>2304.97</v>
      </c>
      <c r="R77" t="n">
        <v>990.9299999999999</v>
      </c>
      <c r="S77" t="n">
        <v>88.64</v>
      </c>
      <c r="T77" t="n">
        <v>443513.94</v>
      </c>
      <c r="U77" t="n">
        <v>0.09</v>
      </c>
      <c r="V77" t="n">
        <v>0.58</v>
      </c>
      <c r="W77" t="n">
        <v>5.09</v>
      </c>
      <c r="X77" t="n">
        <v>26.67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1.4247</v>
      </c>
      <c r="E78" t="n">
        <v>70.19</v>
      </c>
      <c r="F78" t="n">
        <v>59.55</v>
      </c>
      <c r="G78" t="n">
        <v>13.85</v>
      </c>
      <c r="H78" t="n">
        <v>0.22</v>
      </c>
      <c r="I78" t="n">
        <v>258</v>
      </c>
      <c r="J78" t="n">
        <v>160.54</v>
      </c>
      <c r="K78" t="n">
        <v>50.28</v>
      </c>
      <c r="L78" t="n">
        <v>2</v>
      </c>
      <c r="M78" t="n">
        <v>256</v>
      </c>
      <c r="N78" t="n">
        <v>28.26</v>
      </c>
      <c r="O78" t="n">
        <v>20034.4</v>
      </c>
      <c r="P78" t="n">
        <v>712.71</v>
      </c>
      <c r="Q78" t="n">
        <v>2304.58</v>
      </c>
      <c r="R78" t="n">
        <v>423.19</v>
      </c>
      <c r="S78" t="n">
        <v>88.64</v>
      </c>
      <c r="T78" t="n">
        <v>161752.56</v>
      </c>
      <c r="U78" t="n">
        <v>0.21</v>
      </c>
      <c r="V78" t="n">
        <v>0.74</v>
      </c>
      <c r="W78" t="n">
        <v>4.41</v>
      </c>
      <c r="X78" t="n">
        <v>9.75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1.5847</v>
      </c>
      <c r="E79" t="n">
        <v>63.1</v>
      </c>
      <c r="F79" t="n">
        <v>55.69</v>
      </c>
      <c r="G79" t="n">
        <v>21.15</v>
      </c>
      <c r="H79" t="n">
        <v>0.33</v>
      </c>
      <c r="I79" t="n">
        <v>158</v>
      </c>
      <c r="J79" t="n">
        <v>161.97</v>
      </c>
      <c r="K79" t="n">
        <v>50.28</v>
      </c>
      <c r="L79" t="n">
        <v>3</v>
      </c>
      <c r="M79" t="n">
        <v>156</v>
      </c>
      <c r="N79" t="n">
        <v>28.69</v>
      </c>
      <c r="O79" t="n">
        <v>20210.21</v>
      </c>
      <c r="P79" t="n">
        <v>654.77</v>
      </c>
      <c r="Q79" t="n">
        <v>2304.62</v>
      </c>
      <c r="R79" t="n">
        <v>294.38</v>
      </c>
      <c r="S79" t="n">
        <v>88.64</v>
      </c>
      <c r="T79" t="n">
        <v>97844.67999999999</v>
      </c>
      <c r="U79" t="n">
        <v>0.3</v>
      </c>
      <c r="V79" t="n">
        <v>0.8</v>
      </c>
      <c r="W79" t="n">
        <v>4.24</v>
      </c>
      <c r="X79" t="n">
        <v>5.89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1.668</v>
      </c>
      <c r="E80" t="n">
        <v>59.95</v>
      </c>
      <c r="F80" t="n">
        <v>53.99</v>
      </c>
      <c r="G80" t="n">
        <v>28.66</v>
      </c>
      <c r="H80" t="n">
        <v>0.43</v>
      </c>
      <c r="I80" t="n">
        <v>113</v>
      </c>
      <c r="J80" t="n">
        <v>163.4</v>
      </c>
      <c r="K80" t="n">
        <v>50.28</v>
      </c>
      <c r="L80" t="n">
        <v>4</v>
      </c>
      <c r="M80" t="n">
        <v>111</v>
      </c>
      <c r="N80" t="n">
        <v>29.12</v>
      </c>
      <c r="O80" t="n">
        <v>20386.62</v>
      </c>
      <c r="P80" t="n">
        <v>623.04</v>
      </c>
      <c r="Q80" t="n">
        <v>2304.56</v>
      </c>
      <c r="R80" t="n">
        <v>237.61</v>
      </c>
      <c r="S80" t="n">
        <v>88.64</v>
      </c>
      <c r="T80" t="n">
        <v>69687.61</v>
      </c>
      <c r="U80" t="n">
        <v>0.37</v>
      </c>
      <c r="V80" t="n">
        <v>0.82</v>
      </c>
      <c r="W80" t="n">
        <v>4.16</v>
      </c>
      <c r="X80" t="n">
        <v>4.19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1.7171</v>
      </c>
      <c r="E81" t="n">
        <v>58.24</v>
      </c>
      <c r="F81" t="n">
        <v>53.08</v>
      </c>
      <c r="G81" t="n">
        <v>36.19</v>
      </c>
      <c r="H81" t="n">
        <v>0.54</v>
      </c>
      <c r="I81" t="n">
        <v>88</v>
      </c>
      <c r="J81" t="n">
        <v>164.83</v>
      </c>
      <c r="K81" t="n">
        <v>50.28</v>
      </c>
      <c r="L81" t="n">
        <v>5</v>
      </c>
      <c r="M81" t="n">
        <v>86</v>
      </c>
      <c r="N81" t="n">
        <v>29.55</v>
      </c>
      <c r="O81" t="n">
        <v>20563.61</v>
      </c>
      <c r="P81" t="n">
        <v>601.0599999999999</v>
      </c>
      <c r="Q81" t="n">
        <v>2304.54</v>
      </c>
      <c r="R81" t="n">
        <v>206.63</v>
      </c>
      <c r="S81" t="n">
        <v>88.64</v>
      </c>
      <c r="T81" t="n">
        <v>54318.58</v>
      </c>
      <c r="U81" t="n">
        <v>0.43</v>
      </c>
      <c r="V81" t="n">
        <v>0.83</v>
      </c>
      <c r="W81" t="n">
        <v>4.15</v>
      </c>
      <c r="X81" t="n">
        <v>3.28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1.7526</v>
      </c>
      <c r="E82" t="n">
        <v>57.06</v>
      </c>
      <c r="F82" t="n">
        <v>52.45</v>
      </c>
      <c r="G82" t="n">
        <v>44.32</v>
      </c>
      <c r="H82" t="n">
        <v>0.64</v>
      </c>
      <c r="I82" t="n">
        <v>71</v>
      </c>
      <c r="J82" t="n">
        <v>166.27</v>
      </c>
      <c r="K82" t="n">
        <v>50.28</v>
      </c>
      <c r="L82" t="n">
        <v>6</v>
      </c>
      <c r="M82" t="n">
        <v>69</v>
      </c>
      <c r="N82" t="n">
        <v>29.99</v>
      </c>
      <c r="O82" t="n">
        <v>20741.2</v>
      </c>
      <c r="P82" t="n">
        <v>581.46</v>
      </c>
      <c r="Q82" t="n">
        <v>2304.47</v>
      </c>
      <c r="R82" t="n">
        <v>186</v>
      </c>
      <c r="S82" t="n">
        <v>88.64</v>
      </c>
      <c r="T82" t="n">
        <v>44089.98</v>
      </c>
      <c r="U82" t="n">
        <v>0.48</v>
      </c>
      <c r="V82" t="n">
        <v>0.84</v>
      </c>
      <c r="W82" t="n">
        <v>4.11</v>
      </c>
      <c r="X82" t="n">
        <v>2.65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1.7801</v>
      </c>
      <c r="E83" t="n">
        <v>56.18</v>
      </c>
      <c r="F83" t="n">
        <v>51.95</v>
      </c>
      <c r="G83" t="n">
        <v>52.83</v>
      </c>
      <c r="H83" t="n">
        <v>0.74</v>
      </c>
      <c r="I83" t="n">
        <v>59</v>
      </c>
      <c r="J83" t="n">
        <v>167.72</v>
      </c>
      <c r="K83" t="n">
        <v>50.28</v>
      </c>
      <c r="L83" t="n">
        <v>7</v>
      </c>
      <c r="M83" t="n">
        <v>57</v>
      </c>
      <c r="N83" t="n">
        <v>30.44</v>
      </c>
      <c r="O83" t="n">
        <v>20919.39</v>
      </c>
      <c r="P83" t="n">
        <v>565.0599999999999</v>
      </c>
      <c r="Q83" t="n">
        <v>2304.47</v>
      </c>
      <c r="R83" t="n">
        <v>169.57</v>
      </c>
      <c r="S83" t="n">
        <v>88.64</v>
      </c>
      <c r="T83" t="n">
        <v>35933.92</v>
      </c>
      <c r="U83" t="n">
        <v>0.52</v>
      </c>
      <c r="V83" t="n">
        <v>0.85</v>
      </c>
      <c r="W83" t="n">
        <v>4.08</v>
      </c>
      <c r="X83" t="n">
        <v>2.16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1.7991</v>
      </c>
      <c r="E84" t="n">
        <v>55.58</v>
      </c>
      <c r="F84" t="n">
        <v>51.65</v>
      </c>
      <c r="G84" t="n">
        <v>61.98</v>
      </c>
      <c r="H84" t="n">
        <v>0.84</v>
      </c>
      <c r="I84" t="n">
        <v>50</v>
      </c>
      <c r="J84" t="n">
        <v>169.17</v>
      </c>
      <c r="K84" t="n">
        <v>50.28</v>
      </c>
      <c r="L84" t="n">
        <v>8</v>
      </c>
      <c r="M84" t="n">
        <v>48</v>
      </c>
      <c r="N84" t="n">
        <v>30.89</v>
      </c>
      <c r="O84" t="n">
        <v>21098.19</v>
      </c>
      <c r="P84" t="n">
        <v>546.22</v>
      </c>
      <c r="Q84" t="n">
        <v>2304.48</v>
      </c>
      <c r="R84" t="n">
        <v>159.71</v>
      </c>
      <c r="S84" t="n">
        <v>88.64</v>
      </c>
      <c r="T84" t="n">
        <v>31051.02</v>
      </c>
      <c r="U84" t="n">
        <v>0.5600000000000001</v>
      </c>
      <c r="V84" t="n">
        <v>0.86</v>
      </c>
      <c r="W84" t="n">
        <v>4.06</v>
      </c>
      <c r="X84" t="n">
        <v>1.85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1.8136</v>
      </c>
      <c r="E85" t="n">
        <v>55.14</v>
      </c>
      <c r="F85" t="n">
        <v>51.4</v>
      </c>
      <c r="G85" t="n">
        <v>70.09</v>
      </c>
      <c r="H85" t="n">
        <v>0.9399999999999999</v>
      </c>
      <c r="I85" t="n">
        <v>44</v>
      </c>
      <c r="J85" t="n">
        <v>170.62</v>
      </c>
      <c r="K85" t="n">
        <v>50.28</v>
      </c>
      <c r="L85" t="n">
        <v>9</v>
      </c>
      <c r="M85" t="n">
        <v>42</v>
      </c>
      <c r="N85" t="n">
        <v>31.34</v>
      </c>
      <c r="O85" t="n">
        <v>21277.6</v>
      </c>
      <c r="P85" t="n">
        <v>531.4400000000001</v>
      </c>
      <c r="Q85" t="n">
        <v>2304.47</v>
      </c>
      <c r="R85" t="n">
        <v>151.23</v>
      </c>
      <c r="S85" t="n">
        <v>88.64</v>
      </c>
      <c r="T85" t="n">
        <v>26840.86</v>
      </c>
      <c r="U85" t="n">
        <v>0.59</v>
      </c>
      <c r="V85" t="n">
        <v>0.86</v>
      </c>
      <c r="W85" t="n">
        <v>4.06</v>
      </c>
      <c r="X85" t="n">
        <v>1.6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1.8281</v>
      </c>
      <c r="E86" t="n">
        <v>54.7</v>
      </c>
      <c r="F86" t="n">
        <v>51.15</v>
      </c>
      <c r="G86" t="n">
        <v>80.77</v>
      </c>
      <c r="H86" t="n">
        <v>1.03</v>
      </c>
      <c r="I86" t="n">
        <v>38</v>
      </c>
      <c r="J86" t="n">
        <v>172.08</v>
      </c>
      <c r="K86" t="n">
        <v>50.28</v>
      </c>
      <c r="L86" t="n">
        <v>10</v>
      </c>
      <c r="M86" t="n">
        <v>36</v>
      </c>
      <c r="N86" t="n">
        <v>31.8</v>
      </c>
      <c r="O86" t="n">
        <v>21457.64</v>
      </c>
      <c r="P86" t="n">
        <v>513.12</v>
      </c>
      <c r="Q86" t="n">
        <v>2304.47</v>
      </c>
      <c r="R86" t="n">
        <v>143.11</v>
      </c>
      <c r="S86" t="n">
        <v>88.64</v>
      </c>
      <c r="T86" t="n">
        <v>22811.88</v>
      </c>
      <c r="U86" t="n">
        <v>0.62</v>
      </c>
      <c r="V86" t="n">
        <v>0.87</v>
      </c>
      <c r="W86" t="n">
        <v>4.04</v>
      </c>
      <c r="X86" t="n">
        <v>1.36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1.8367</v>
      </c>
      <c r="E87" t="n">
        <v>54.45</v>
      </c>
      <c r="F87" t="n">
        <v>51.03</v>
      </c>
      <c r="G87" t="n">
        <v>90.04000000000001</v>
      </c>
      <c r="H87" t="n">
        <v>1.12</v>
      </c>
      <c r="I87" t="n">
        <v>34</v>
      </c>
      <c r="J87" t="n">
        <v>173.55</v>
      </c>
      <c r="K87" t="n">
        <v>50.28</v>
      </c>
      <c r="L87" t="n">
        <v>11</v>
      </c>
      <c r="M87" t="n">
        <v>25</v>
      </c>
      <c r="N87" t="n">
        <v>32.27</v>
      </c>
      <c r="O87" t="n">
        <v>21638.31</v>
      </c>
      <c r="P87" t="n">
        <v>496.9</v>
      </c>
      <c r="Q87" t="n">
        <v>2304.47</v>
      </c>
      <c r="R87" t="n">
        <v>138.8</v>
      </c>
      <c r="S87" t="n">
        <v>88.64</v>
      </c>
      <c r="T87" t="n">
        <v>20677.76</v>
      </c>
      <c r="U87" t="n">
        <v>0.64</v>
      </c>
      <c r="V87" t="n">
        <v>0.87</v>
      </c>
      <c r="W87" t="n">
        <v>4.04</v>
      </c>
      <c r="X87" t="n">
        <v>1.23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1.8429</v>
      </c>
      <c r="E88" t="n">
        <v>54.26</v>
      </c>
      <c r="F88" t="n">
        <v>50.94</v>
      </c>
      <c r="G88" t="n">
        <v>98.59</v>
      </c>
      <c r="H88" t="n">
        <v>1.22</v>
      </c>
      <c r="I88" t="n">
        <v>31</v>
      </c>
      <c r="J88" t="n">
        <v>175.02</v>
      </c>
      <c r="K88" t="n">
        <v>50.28</v>
      </c>
      <c r="L88" t="n">
        <v>12</v>
      </c>
      <c r="M88" t="n">
        <v>14</v>
      </c>
      <c r="N88" t="n">
        <v>32.74</v>
      </c>
      <c r="O88" t="n">
        <v>21819.6</v>
      </c>
      <c r="P88" t="n">
        <v>488.2</v>
      </c>
      <c r="Q88" t="n">
        <v>2304.47</v>
      </c>
      <c r="R88" t="n">
        <v>135.17</v>
      </c>
      <c r="S88" t="n">
        <v>88.64</v>
      </c>
      <c r="T88" t="n">
        <v>18878.09</v>
      </c>
      <c r="U88" t="n">
        <v>0.66</v>
      </c>
      <c r="V88" t="n">
        <v>0.87</v>
      </c>
      <c r="W88" t="n">
        <v>4.06</v>
      </c>
      <c r="X88" t="n">
        <v>1.14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1.8454</v>
      </c>
      <c r="E89" t="n">
        <v>54.19</v>
      </c>
      <c r="F89" t="n">
        <v>50.9</v>
      </c>
      <c r="G89" t="n">
        <v>101.8</v>
      </c>
      <c r="H89" t="n">
        <v>1.31</v>
      </c>
      <c r="I89" t="n">
        <v>30</v>
      </c>
      <c r="J89" t="n">
        <v>176.49</v>
      </c>
      <c r="K89" t="n">
        <v>50.28</v>
      </c>
      <c r="L89" t="n">
        <v>13</v>
      </c>
      <c r="M89" t="n">
        <v>2</v>
      </c>
      <c r="N89" t="n">
        <v>33.21</v>
      </c>
      <c r="O89" t="n">
        <v>22001.54</v>
      </c>
      <c r="P89" t="n">
        <v>484.7</v>
      </c>
      <c r="Q89" t="n">
        <v>2304.52</v>
      </c>
      <c r="R89" t="n">
        <v>133.6</v>
      </c>
      <c r="S89" t="n">
        <v>88.64</v>
      </c>
      <c r="T89" t="n">
        <v>18097.91</v>
      </c>
      <c r="U89" t="n">
        <v>0.66</v>
      </c>
      <c r="V89" t="n">
        <v>0.87</v>
      </c>
      <c r="W89" t="n">
        <v>4.06</v>
      </c>
      <c r="X89" t="n">
        <v>1.1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1.8455</v>
      </c>
      <c r="E90" t="n">
        <v>54.19</v>
      </c>
      <c r="F90" t="n">
        <v>50.9</v>
      </c>
      <c r="G90" t="n">
        <v>101.79</v>
      </c>
      <c r="H90" t="n">
        <v>1.4</v>
      </c>
      <c r="I90" t="n">
        <v>30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488.53</v>
      </c>
      <c r="Q90" t="n">
        <v>2304.54</v>
      </c>
      <c r="R90" t="n">
        <v>133.44</v>
      </c>
      <c r="S90" t="n">
        <v>88.64</v>
      </c>
      <c r="T90" t="n">
        <v>18016.79</v>
      </c>
      <c r="U90" t="n">
        <v>0.66</v>
      </c>
      <c r="V90" t="n">
        <v>0.87</v>
      </c>
      <c r="W90" t="n">
        <v>4.06</v>
      </c>
      <c r="X90" t="n">
        <v>1.1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1.4133</v>
      </c>
      <c r="E91" t="n">
        <v>70.76000000000001</v>
      </c>
      <c r="F91" t="n">
        <v>62.94</v>
      </c>
      <c r="G91" t="n">
        <v>10.98</v>
      </c>
      <c r="H91" t="n">
        <v>0.22</v>
      </c>
      <c r="I91" t="n">
        <v>344</v>
      </c>
      <c r="J91" t="n">
        <v>80.84</v>
      </c>
      <c r="K91" t="n">
        <v>35.1</v>
      </c>
      <c r="L91" t="n">
        <v>1</v>
      </c>
      <c r="M91" t="n">
        <v>342</v>
      </c>
      <c r="N91" t="n">
        <v>9.74</v>
      </c>
      <c r="O91" t="n">
        <v>10204.21</v>
      </c>
      <c r="P91" t="n">
        <v>474.75</v>
      </c>
      <c r="Q91" t="n">
        <v>2304.95</v>
      </c>
      <c r="R91" t="n">
        <v>536.77</v>
      </c>
      <c r="S91" t="n">
        <v>88.64</v>
      </c>
      <c r="T91" t="n">
        <v>218108.89</v>
      </c>
      <c r="U91" t="n">
        <v>0.17</v>
      </c>
      <c r="V91" t="n">
        <v>0.7</v>
      </c>
      <c r="W91" t="n">
        <v>4.55</v>
      </c>
      <c r="X91" t="n">
        <v>13.14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1.6838</v>
      </c>
      <c r="E92" t="n">
        <v>59.39</v>
      </c>
      <c r="F92" t="n">
        <v>55.07</v>
      </c>
      <c r="G92" t="n">
        <v>23.43</v>
      </c>
      <c r="H92" t="n">
        <v>0.43</v>
      </c>
      <c r="I92" t="n">
        <v>141</v>
      </c>
      <c r="J92" t="n">
        <v>82.04000000000001</v>
      </c>
      <c r="K92" t="n">
        <v>35.1</v>
      </c>
      <c r="L92" t="n">
        <v>2</v>
      </c>
      <c r="M92" t="n">
        <v>139</v>
      </c>
      <c r="N92" t="n">
        <v>9.94</v>
      </c>
      <c r="O92" t="n">
        <v>10352.53</v>
      </c>
      <c r="P92" t="n">
        <v>389.65</v>
      </c>
      <c r="Q92" t="n">
        <v>2304.52</v>
      </c>
      <c r="R92" t="n">
        <v>273.8</v>
      </c>
      <c r="S92" t="n">
        <v>88.64</v>
      </c>
      <c r="T92" t="n">
        <v>87639.95</v>
      </c>
      <c r="U92" t="n">
        <v>0.32</v>
      </c>
      <c r="V92" t="n">
        <v>0.8</v>
      </c>
      <c r="W92" t="n">
        <v>4.21</v>
      </c>
      <c r="X92" t="n">
        <v>5.27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1.7789</v>
      </c>
      <c r="E93" t="n">
        <v>56.21</v>
      </c>
      <c r="F93" t="n">
        <v>52.88</v>
      </c>
      <c r="G93" t="n">
        <v>37.77</v>
      </c>
      <c r="H93" t="n">
        <v>0.63</v>
      </c>
      <c r="I93" t="n">
        <v>84</v>
      </c>
      <c r="J93" t="n">
        <v>83.25</v>
      </c>
      <c r="K93" t="n">
        <v>35.1</v>
      </c>
      <c r="L93" t="n">
        <v>3</v>
      </c>
      <c r="M93" t="n">
        <v>77</v>
      </c>
      <c r="N93" t="n">
        <v>10.15</v>
      </c>
      <c r="O93" t="n">
        <v>10501.19</v>
      </c>
      <c r="P93" t="n">
        <v>344.79</v>
      </c>
      <c r="Q93" t="n">
        <v>2304.51</v>
      </c>
      <c r="R93" t="n">
        <v>200.39</v>
      </c>
      <c r="S93" t="n">
        <v>88.64</v>
      </c>
      <c r="T93" t="n">
        <v>51220.41</v>
      </c>
      <c r="U93" t="n">
        <v>0.44</v>
      </c>
      <c r="V93" t="n">
        <v>0.84</v>
      </c>
      <c r="W93" t="n">
        <v>4.12</v>
      </c>
      <c r="X93" t="n">
        <v>3.08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1.8043</v>
      </c>
      <c r="E94" t="n">
        <v>55.42</v>
      </c>
      <c r="F94" t="n">
        <v>52.36</v>
      </c>
      <c r="G94" t="n">
        <v>46.2</v>
      </c>
      <c r="H94" t="n">
        <v>0.83</v>
      </c>
      <c r="I94" t="n">
        <v>68</v>
      </c>
      <c r="J94" t="n">
        <v>84.45999999999999</v>
      </c>
      <c r="K94" t="n">
        <v>35.1</v>
      </c>
      <c r="L94" t="n">
        <v>4</v>
      </c>
      <c r="M94" t="n">
        <v>5</v>
      </c>
      <c r="N94" t="n">
        <v>10.36</v>
      </c>
      <c r="O94" t="n">
        <v>10650.22</v>
      </c>
      <c r="P94" t="n">
        <v>327.85</v>
      </c>
      <c r="Q94" t="n">
        <v>2304.6</v>
      </c>
      <c r="R94" t="n">
        <v>180.87</v>
      </c>
      <c r="S94" t="n">
        <v>88.64</v>
      </c>
      <c r="T94" t="n">
        <v>41542.65</v>
      </c>
      <c r="U94" t="n">
        <v>0.49</v>
      </c>
      <c r="V94" t="n">
        <v>0.85</v>
      </c>
      <c r="W94" t="n">
        <v>4.17</v>
      </c>
      <c r="X94" t="n">
        <v>2.57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1.8067</v>
      </c>
      <c r="E95" t="n">
        <v>55.35</v>
      </c>
      <c r="F95" t="n">
        <v>52.3</v>
      </c>
      <c r="G95" t="n">
        <v>46.84</v>
      </c>
      <c r="H95" t="n">
        <v>1.02</v>
      </c>
      <c r="I95" t="n">
        <v>67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331.24</v>
      </c>
      <c r="Q95" t="n">
        <v>2304.55</v>
      </c>
      <c r="R95" t="n">
        <v>178.76</v>
      </c>
      <c r="S95" t="n">
        <v>88.64</v>
      </c>
      <c r="T95" t="n">
        <v>40493.27</v>
      </c>
      <c r="U95" t="n">
        <v>0.5</v>
      </c>
      <c r="V95" t="n">
        <v>0.85</v>
      </c>
      <c r="W95" t="n">
        <v>4.17</v>
      </c>
      <c r="X95" t="n">
        <v>2.51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1.2582</v>
      </c>
      <c r="E96" t="n">
        <v>79.48</v>
      </c>
      <c r="F96" t="n">
        <v>67.33</v>
      </c>
      <c r="G96" t="n">
        <v>8.880000000000001</v>
      </c>
      <c r="H96" t="n">
        <v>0.16</v>
      </c>
      <c r="I96" t="n">
        <v>455</v>
      </c>
      <c r="J96" t="n">
        <v>107.41</v>
      </c>
      <c r="K96" t="n">
        <v>41.65</v>
      </c>
      <c r="L96" t="n">
        <v>1</v>
      </c>
      <c r="M96" t="n">
        <v>453</v>
      </c>
      <c r="N96" t="n">
        <v>14.77</v>
      </c>
      <c r="O96" t="n">
        <v>13481.73</v>
      </c>
      <c r="P96" t="n">
        <v>626.1900000000001</v>
      </c>
      <c r="Q96" t="n">
        <v>2304.65</v>
      </c>
      <c r="R96" t="n">
        <v>683.9299999999999</v>
      </c>
      <c r="S96" t="n">
        <v>88.64</v>
      </c>
      <c r="T96" t="n">
        <v>291134</v>
      </c>
      <c r="U96" t="n">
        <v>0.13</v>
      </c>
      <c r="V96" t="n">
        <v>0.66</v>
      </c>
      <c r="W96" t="n">
        <v>4.73</v>
      </c>
      <c r="X96" t="n">
        <v>17.53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1.5919</v>
      </c>
      <c r="E97" t="n">
        <v>62.82</v>
      </c>
      <c r="F97" t="n">
        <v>56.69</v>
      </c>
      <c r="G97" t="n">
        <v>18.49</v>
      </c>
      <c r="H97" t="n">
        <v>0.32</v>
      </c>
      <c r="I97" t="n">
        <v>184</v>
      </c>
      <c r="J97" t="n">
        <v>108.68</v>
      </c>
      <c r="K97" t="n">
        <v>41.65</v>
      </c>
      <c r="L97" t="n">
        <v>2</v>
      </c>
      <c r="M97" t="n">
        <v>182</v>
      </c>
      <c r="N97" t="n">
        <v>15.03</v>
      </c>
      <c r="O97" t="n">
        <v>13638.32</v>
      </c>
      <c r="P97" t="n">
        <v>508.62</v>
      </c>
      <c r="Q97" t="n">
        <v>2304.64</v>
      </c>
      <c r="R97" t="n">
        <v>327.56</v>
      </c>
      <c r="S97" t="n">
        <v>88.64</v>
      </c>
      <c r="T97" t="n">
        <v>114304.89</v>
      </c>
      <c r="U97" t="n">
        <v>0.27</v>
      </c>
      <c r="V97" t="n">
        <v>0.78</v>
      </c>
      <c r="W97" t="n">
        <v>4.29</v>
      </c>
      <c r="X97" t="n">
        <v>6.89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1.7078</v>
      </c>
      <c r="E98" t="n">
        <v>58.55</v>
      </c>
      <c r="F98" t="n">
        <v>54.01</v>
      </c>
      <c r="G98" t="n">
        <v>28.68</v>
      </c>
      <c r="H98" t="n">
        <v>0.48</v>
      </c>
      <c r="I98" t="n">
        <v>113</v>
      </c>
      <c r="J98" t="n">
        <v>109.96</v>
      </c>
      <c r="K98" t="n">
        <v>41.65</v>
      </c>
      <c r="L98" t="n">
        <v>3</v>
      </c>
      <c r="M98" t="n">
        <v>111</v>
      </c>
      <c r="N98" t="n">
        <v>15.31</v>
      </c>
      <c r="O98" t="n">
        <v>13795.21</v>
      </c>
      <c r="P98" t="n">
        <v>465.84</v>
      </c>
      <c r="Q98" t="n">
        <v>2304.55</v>
      </c>
      <c r="R98" t="n">
        <v>238.1</v>
      </c>
      <c r="S98" t="n">
        <v>88.64</v>
      </c>
      <c r="T98" t="n">
        <v>69931.11</v>
      </c>
      <c r="U98" t="n">
        <v>0.37</v>
      </c>
      <c r="V98" t="n">
        <v>0.82</v>
      </c>
      <c r="W98" t="n">
        <v>4.17</v>
      </c>
      <c r="X98" t="n">
        <v>4.21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1.7702</v>
      </c>
      <c r="E99" t="n">
        <v>56.49</v>
      </c>
      <c r="F99" t="n">
        <v>52.7</v>
      </c>
      <c r="G99" t="n">
        <v>40.03</v>
      </c>
      <c r="H99" t="n">
        <v>0.63</v>
      </c>
      <c r="I99" t="n">
        <v>79</v>
      </c>
      <c r="J99" t="n">
        <v>111.23</v>
      </c>
      <c r="K99" t="n">
        <v>41.65</v>
      </c>
      <c r="L99" t="n">
        <v>4</v>
      </c>
      <c r="M99" t="n">
        <v>77</v>
      </c>
      <c r="N99" t="n">
        <v>15.58</v>
      </c>
      <c r="O99" t="n">
        <v>13952.52</v>
      </c>
      <c r="P99" t="n">
        <v>434.35</v>
      </c>
      <c r="Q99" t="n">
        <v>2304.51</v>
      </c>
      <c r="R99" t="n">
        <v>194.82</v>
      </c>
      <c r="S99" t="n">
        <v>88.64</v>
      </c>
      <c r="T99" t="n">
        <v>48458.8</v>
      </c>
      <c r="U99" t="n">
        <v>0.46</v>
      </c>
      <c r="V99" t="n">
        <v>0.84</v>
      </c>
      <c r="W99" t="n">
        <v>4.1</v>
      </c>
      <c r="X99" t="n">
        <v>2.9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1.8058</v>
      </c>
      <c r="E100" t="n">
        <v>55.38</v>
      </c>
      <c r="F100" t="n">
        <v>52.01</v>
      </c>
      <c r="G100" t="n">
        <v>52.01</v>
      </c>
      <c r="H100" t="n">
        <v>0.78</v>
      </c>
      <c r="I100" t="n">
        <v>60</v>
      </c>
      <c r="J100" t="n">
        <v>112.51</v>
      </c>
      <c r="K100" t="n">
        <v>41.65</v>
      </c>
      <c r="L100" t="n">
        <v>5</v>
      </c>
      <c r="M100" t="n">
        <v>58</v>
      </c>
      <c r="N100" t="n">
        <v>15.86</v>
      </c>
      <c r="O100" t="n">
        <v>14110.24</v>
      </c>
      <c r="P100" t="n">
        <v>406.49</v>
      </c>
      <c r="Q100" t="n">
        <v>2304.54</v>
      </c>
      <c r="R100" t="n">
        <v>171.74</v>
      </c>
      <c r="S100" t="n">
        <v>88.64</v>
      </c>
      <c r="T100" t="n">
        <v>37016.74</v>
      </c>
      <c r="U100" t="n">
        <v>0.52</v>
      </c>
      <c r="V100" t="n">
        <v>0.85</v>
      </c>
      <c r="W100" t="n">
        <v>4.08</v>
      </c>
      <c r="X100" t="n">
        <v>2.21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1.8266</v>
      </c>
      <c r="E101" t="n">
        <v>54.75</v>
      </c>
      <c r="F101" t="n">
        <v>51.62</v>
      </c>
      <c r="G101" t="n">
        <v>63.21</v>
      </c>
      <c r="H101" t="n">
        <v>0.93</v>
      </c>
      <c r="I101" t="n">
        <v>49</v>
      </c>
      <c r="J101" t="n">
        <v>113.79</v>
      </c>
      <c r="K101" t="n">
        <v>41.65</v>
      </c>
      <c r="L101" t="n">
        <v>6</v>
      </c>
      <c r="M101" t="n">
        <v>19</v>
      </c>
      <c r="N101" t="n">
        <v>16.14</v>
      </c>
      <c r="O101" t="n">
        <v>14268.39</v>
      </c>
      <c r="P101" t="n">
        <v>385.02</v>
      </c>
      <c r="Q101" t="n">
        <v>2304.5</v>
      </c>
      <c r="R101" t="n">
        <v>157.66</v>
      </c>
      <c r="S101" t="n">
        <v>88.64</v>
      </c>
      <c r="T101" t="n">
        <v>30030.64</v>
      </c>
      <c r="U101" t="n">
        <v>0.5600000000000001</v>
      </c>
      <c r="V101" t="n">
        <v>0.86</v>
      </c>
      <c r="W101" t="n">
        <v>4.09</v>
      </c>
      <c r="X101" t="n">
        <v>1.83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1.8285</v>
      </c>
      <c r="E102" t="n">
        <v>54.69</v>
      </c>
      <c r="F102" t="n">
        <v>51.59</v>
      </c>
      <c r="G102" t="n">
        <v>64.48</v>
      </c>
      <c r="H102" t="n">
        <v>1.07</v>
      </c>
      <c r="I102" t="n">
        <v>48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384.51</v>
      </c>
      <c r="Q102" t="n">
        <v>2304.49</v>
      </c>
      <c r="R102" t="n">
        <v>155.89</v>
      </c>
      <c r="S102" t="n">
        <v>88.64</v>
      </c>
      <c r="T102" t="n">
        <v>29149.71</v>
      </c>
      <c r="U102" t="n">
        <v>0.57</v>
      </c>
      <c r="V102" t="n">
        <v>0.86</v>
      </c>
      <c r="W102" t="n">
        <v>4.11</v>
      </c>
      <c r="X102" t="n">
        <v>1.79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1.533</v>
      </c>
      <c r="E103" t="n">
        <v>65.23</v>
      </c>
      <c r="F103" t="n">
        <v>59.78</v>
      </c>
      <c r="G103" t="n">
        <v>13.64</v>
      </c>
      <c r="H103" t="n">
        <v>0.28</v>
      </c>
      <c r="I103" t="n">
        <v>263</v>
      </c>
      <c r="J103" t="n">
        <v>61.76</v>
      </c>
      <c r="K103" t="n">
        <v>28.92</v>
      </c>
      <c r="L103" t="n">
        <v>1</v>
      </c>
      <c r="M103" t="n">
        <v>261</v>
      </c>
      <c r="N103" t="n">
        <v>6.84</v>
      </c>
      <c r="O103" t="n">
        <v>7851.41</v>
      </c>
      <c r="P103" t="n">
        <v>362.77</v>
      </c>
      <c r="Q103" t="n">
        <v>2304.78</v>
      </c>
      <c r="R103" t="n">
        <v>431.29</v>
      </c>
      <c r="S103" t="n">
        <v>88.64</v>
      </c>
      <c r="T103" t="n">
        <v>165777.05</v>
      </c>
      <c r="U103" t="n">
        <v>0.21</v>
      </c>
      <c r="V103" t="n">
        <v>0.74</v>
      </c>
      <c r="W103" t="n">
        <v>4.41</v>
      </c>
      <c r="X103" t="n">
        <v>9.98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1.7507</v>
      </c>
      <c r="E104" t="n">
        <v>57.12</v>
      </c>
      <c r="F104" t="n">
        <v>53.83</v>
      </c>
      <c r="G104" t="n">
        <v>29.9</v>
      </c>
      <c r="H104" t="n">
        <v>0.55</v>
      </c>
      <c r="I104" t="n">
        <v>108</v>
      </c>
      <c r="J104" t="n">
        <v>62.92</v>
      </c>
      <c r="K104" t="n">
        <v>28.92</v>
      </c>
      <c r="L104" t="n">
        <v>2</v>
      </c>
      <c r="M104" t="n">
        <v>76</v>
      </c>
      <c r="N104" t="n">
        <v>7</v>
      </c>
      <c r="O104" t="n">
        <v>7994.37</v>
      </c>
      <c r="P104" t="n">
        <v>291.7</v>
      </c>
      <c r="Q104" t="n">
        <v>2304.54</v>
      </c>
      <c r="R104" t="n">
        <v>231.21</v>
      </c>
      <c r="S104" t="n">
        <v>88.64</v>
      </c>
      <c r="T104" t="n">
        <v>66509.46000000001</v>
      </c>
      <c r="U104" t="n">
        <v>0.38</v>
      </c>
      <c r="V104" t="n">
        <v>0.82</v>
      </c>
      <c r="W104" t="n">
        <v>4.19</v>
      </c>
      <c r="X104" t="n">
        <v>4.03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1.7712</v>
      </c>
      <c r="E105" t="n">
        <v>56.46</v>
      </c>
      <c r="F105" t="n">
        <v>53.36</v>
      </c>
      <c r="G105" t="n">
        <v>34.06</v>
      </c>
      <c r="H105" t="n">
        <v>0.8100000000000001</v>
      </c>
      <c r="I105" t="n">
        <v>94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283.06</v>
      </c>
      <c r="Q105" t="n">
        <v>2304.54</v>
      </c>
      <c r="R105" t="n">
        <v>212.85</v>
      </c>
      <c r="S105" t="n">
        <v>88.64</v>
      </c>
      <c r="T105" t="n">
        <v>57402.58</v>
      </c>
      <c r="U105" t="n">
        <v>0.42</v>
      </c>
      <c r="V105" t="n">
        <v>0.83</v>
      </c>
      <c r="W105" t="n">
        <v>4.25</v>
      </c>
      <c r="X105" t="n">
        <v>3.56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0.9524</v>
      </c>
      <c r="E106" t="n">
        <v>105</v>
      </c>
      <c r="F106" t="n">
        <v>78.22</v>
      </c>
      <c r="G106" t="n">
        <v>6.52</v>
      </c>
      <c r="H106" t="n">
        <v>0.11</v>
      </c>
      <c r="I106" t="n">
        <v>720</v>
      </c>
      <c r="J106" t="n">
        <v>167.88</v>
      </c>
      <c r="K106" t="n">
        <v>51.39</v>
      </c>
      <c r="L106" t="n">
        <v>1</v>
      </c>
      <c r="M106" t="n">
        <v>718</v>
      </c>
      <c r="N106" t="n">
        <v>30.49</v>
      </c>
      <c r="O106" t="n">
        <v>20939.59</v>
      </c>
      <c r="P106" t="n">
        <v>986.84</v>
      </c>
      <c r="Q106" t="n">
        <v>2305.06</v>
      </c>
      <c r="R106" t="n">
        <v>1048.98</v>
      </c>
      <c r="S106" t="n">
        <v>88.64</v>
      </c>
      <c r="T106" t="n">
        <v>472336.05</v>
      </c>
      <c r="U106" t="n">
        <v>0.08</v>
      </c>
      <c r="V106" t="n">
        <v>0.57</v>
      </c>
      <c r="W106" t="n">
        <v>5.18</v>
      </c>
      <c r="X106" t="n">
        <v>28.41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1.398</v>
      </c>
      <c r="E107" t="n">
        <v>71.53</v>
      </c>
      <c r="F107" t="n">
        <v>60.01</v>
      </c>
      <c r="G107" t="n">
        <v>13.34</v>
      </c>
      <c r="H107" t="n">
        <v>0.21</v>
      </c>
      <c r="I107" t="n">
        <v>270</v>
      </c>
      <c r="J107" t="n">
        <v>169.33</v>
      </c>
      <c r="K107" t="n">
        <v>51.39</v>
      </c>
      <c r="L107" t="n">
        <v>2</v>
      </c>
      <c r="M107" t="n">
        <v>268</v>
      </c>
      <c r="N107" t="n">
        <v>30.94</v>
      </c>
      <c r="O107" t="n">
        <v>21118.46</v>
      </c>
      <c r="P107" t="n">
        <v>745.34</v>
      </c>
      <c r="Q107" t="n">
        <v>2304.75</v>
      </c>
      <c r="R107" t="n">
        <v>438.79</v>
      </c>
      <c r="S107" t="n">
        <v>88.64</v>
      </c>
      <c r="T107" t="n">
        <v>169488.68</v>
      </c>
      <c r="U107" t="n">
        <v>0.2</v>
      </c>
      <c r="V107" t="n">
        <v>0.74</v>
      </c>
      <c r="W107" t="n">
        <v>4.43</v>
      </c>
      <c r="X107" t="n">
        <v>10.21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1.5646</v>
      </c>
      <c r="E108" t="n">
        <v>63.91</v>
      </c>
      <c r="F108" t="n">
        <v>55.95</v>
      </c>
      <c r="G108" t="n">
        <v>20.35</v>
      </c>
      <c r="H108" t="n">
        <v>0.31</v>
      </c>
      <c r="I108" t="n">
        <v>165</v>
      </c>
      <c r="J108" t="n">
        <v>170.79</v>
      </c>
      <c r="K108" t="n">
        <v>51.39</v>
      </c>
      <c r="L108" t="n">
        <v>3</v>
      </c>
      <c r="M108" t="n">
        <v>163</v>
      </c>
      <c r="N108" t="n">
        <v>31.4</v>
      </c>
      <c r="O108" t="n">
        <v>21297.94</v>
      </c>
      <c r="P108" t="n">
        <v>684.3200000000001</v>
      </c>
      <c r="Q108" t="n">
        <v>2304.49</v>
      </c>
      <c r="R108" t="n">
        <v>302.86</v>
      </c>
      <c r="S108" t="n">
        <v>88.64</v>
      </c>
      <c r="T108" t="n">
        <v>102052.65</v>
      </c>
      <c r="U108" t="n">
        <v>0.29</v>
      </c>
      <c r="V108" t="n">
        <v>0.79</v>
      </c>
      <c r="W108" t="n">
        <v>4.26</v>
      </c>
      <c r="X108" t="n">
        <v>6.16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1.6511</v>
      </c>
      <c r="E109" t="n">
        <v>60.57</v>
      </c>
      <c r="F109" t="n">
        <v>54.2</v>
      </c>
      <c r="G109" t="n">
        <v>27.56</v>
      </c>
      <c r="H109" t="n">
        <v>0.41</v>
      </c>
      <c r="I109" t="n">
        <v>118</v>
      </c>
      <c r="J109" t="n">
        <v>172.25</v>
      </c>
      <c r="K109" t="n">
        <v>51.39</v>
      </c>
      <c r="L109" t="n">
        <v>4</v>
      </c>
      <c r="M109" t="n">
        <v>116</v>
      </c>
      <c r="N109" t="n">
        <v>31.86</v>
      </c>
      <c r="O109" t="n">
        <v>21478.05</v>
      </c>
      <c r="P109" t="n">
        <v>651.8200000000001</v>
      </c>
      <c r="Q109" t="n">
        <v>2304.61</v>
      </c>
      <c r="R109" t="n">
        <v>244.75</v>
      </c>
      <c r="S109" t="n">
        <v>88.64</v>
      </c>
      <c r="T109" t="n">
        <v>73232.82000000001</v>
      </c>
      <c r="U109" t="n">
        <v>0.36</v>
      </c>
      <c r="V109" t="n">
        <v>0.82</v>
      </c>
      <c r="W109" t="n">
        <v>4.17</v>
      </c>
      <c r="X109" t="n">
        <v>4.4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1.7046</v>
      </c>
      <c r="E110" t="n">
        <v>58.66</v>
      </c>
      <c r="F110" t="n">
        <v>53.17</v>
      </c>
      <c r="G110" t="n">
        <v>34.68</v>
      </c>
      <c r="H110" t="n">
        <v>0.51</v>
      </c>
      <c r="I110" t="n">
        <v>92</v>
      </c>
      <c r="J110" t="n">
        <v>173.71</v>
      </c>
      <c r="K110" t="n">
        <v>51.39</v>
      </c>
      <c r="L110" t="n">
        <v>5</v>
      </c>
      <c r="M110" t="n">
        <v>90</v>
      </c>
      <c r="N110" t="n">
        <v>32.32</v>
      </c>
      <c r="O110" t="n">
        <v>21658.78</v>
      </c>
      <c r="P110" t="n">
        <v>628.63</v>
      </c>
      <c r="Q110" t="n">
        <v>2304.5</v>
      </c>
      <c r="R110" t="n">
        <v>210.66</v>
      </c>
      <c r="S110" t="n">
        <v>88.64</v>
      </c>
      <c r="T110" t="n">
        <v>56315.45</v>
      </c>
      <c r="U110" t="n">
        <v>0.42</v>
      </c>
      <c r="V110" t="n">
        <v>0.83</v>
      </c>
      <c r="W110" t="n">
        <v>4.13</v>
      </c>
      <c r="X110" t="n">
        <v>3.38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1.7425</v>
      </c>
      <c r="E111" t="n">
        <v>57.39</v>
      </c>
      <c r="F111" t="n">
        <v>52.51</v>
      </c>
      <c r="G111" t="n">
        <v>42.58</v>
      </c>
      <c r="H111" t="n">
        <v>0.61</v>
      </c>
      <c r="I111" t="n">
        <v>74</v>
      </c>
      <c r="J111" t="n">
        <v>175.18</v>
      </c>
      <c r="K111" t="n">
        <v>51.39</v>
      </c>
      <c r="L111" t="n">
        <v>6</v>
      </c>
      <c r="M111" t="n">
        <v>72</v>
      </c>
      <c r="N111" t="n">
        <v>32.79</v>
      </c>
      <c r="O111" t="n">
        <v>21840.16</v>
      </c>
      <c r="P111" t="n">
        <v>609.73</v>
      </c>
      <c r="Q111" t="n">
        <v>2304.54</v>
      </c>
      <c r="R111" t="n">
        <v>188.19</v>
      </c>
      <c r="S111" t="n">
        <v>88.64</v>
      </c>
      <c r="T111" t="n">
        <v>45171.52</v>
      </c>
      <c r="U111" t="n">
        <v>0.47</v>
      </c>
      <c r="V111" t="n">
        <v>0.84</v>
      </c>
      <c r="W111" t="n">
        <v>4.11</v>
      </c>
      <c r="X111" t="n">
        <v>2.71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1.7695</v>
      </c>
      <c r="E112" t="n">
        <v>56.51</v>
      </c>
      <c r="F112" t="n">
        <v>52.04</v>
      </c>
      <c r="G112" t="n">
        <v>50.36</v>
      </c>
      <c r="H112" t="n">
        <v>0.7</v>
      </c>
      <c r="I112" t="n">
        <v>62</v>
      </c>
      <c r="J112" t="n">
        <v>176.66</v>
      </c>
      <c r="K112" t="n">
        <v>51.39</v>
      </c>
      <c r="L112" t="n">
        <v>7</v>
      </c>
      <c r="M112" t="n">
        <v>60</v>
      </c>
      <c r="N112" t="n">
        <v>33.27</v>
      </c>
      <c r="O112" t="n">
        <v>22022.17</v>
      </c>
      <c r="P112" t="n">
        <v>593.8200000000001</v>
      </c>
      <c r="Q112" t="n">
        <v>2304.47</v>
      </c>
      <c r="R112" t="n">
        <v>172.87</v>
      </c>
      <c r="S112" t="n">
        <v>88.64</v>
      </c>
      <c r="T112" t="n">
        <v>37573.37</v>
      </c>
      <c r="U112" t="n">
        <v>0.51</v>
      </c>
      <c r="V112" t="n">
        <v>0.85</v>
      </c>
      <c r="W112" t="n">
        <v>4.08</v>
      </c>
      <c r="X112" t="n">
        <v>2.25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1.789</v>
      </c>
      <c r="E113" t="n">
        <v>55.9</v>
      </c>
      <c r="F113" t="n">
        <v>51.73</v>
      </c>
      <c r="G113" t="n">
        <v>58.56</v>
      </c>
      <c r="H113" t="n">
        <v>0.8</v>
      </c>
      <c r="I113" t="n">
        <v>53</v>
      </c>
      <c r="J113" t="n">
        <v>178.14</v>
      </c>
      <c r="K113" t="n">
        <v>51.39</v>
      </c>
      <c r="L113" t="n">
        <v>8</v>
      </c>
      <c r="M113" t="n">
        <v>51</v>
      </c>
      <c r="N113" t="n">
        <v>33.75</v>
      </c>
      <c r="O113" t="n">
        <v>22204.83</v>
      </c>
      <c r="P113" t="n">
        <v>578.6799999999999</v>
      </c>
      <c r="Q113" t="n">
        <v>2304.51</v>
      </c>
      <c r="R113" t="n">
        <v>162.51</v>
      </c>
      <c r="S113" t="n">
        <v>88.64</v>
      </c>
      <c r="T113" t="n">
        <v>32438.34</v>
      </c>
      <c r="U113" t="n">
        <v>0.55</v>
      </c>
      <c r="V113" t="n">
        <v>0.86</v>
      </c>
      <c r="W113" t="n">
        <v>4.06</v>
      </c>
      <c r="X113" t="n">
        <v>1.93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1.8051</v>
      </c>
      <c r="E114" t="n">
        <v>55.4</v>
      </c>
      <c r="F114" t="n">
        <v>51.47</v>
      </c>
      <c r="G114" t="n">
        <v>67.13</v>
      </c>
      <c r="H114" t="n">
        <v>0.89</v>
      </c>
      <c r="I114" t="n">
        <v>46</v>
      </c>
      <c r="J114" t="n">
        <v>179.63</v>
      </c>
      <c r="K114" t="n">
        <v>51.39</v>
      </c>
      <c r="L114" t="n">
        <v>9</v>
      </c>
      <c r="M114" t="n">
        <v>44</v>
      </c>
      <c r="N114" t="n">
        <v>34.24</v>
      </c>
      <c r="O114" t="n">
        <v>22388.15</v>
      </c>
      <c r="P114" t="n">
        <v>563.11</v>
      </c>
      <c r="Q114" t="n">
        <v>2304.48</v>
      </c>
      <c r="R114" t="n">
        <v>153.62</v>
      </c>
      <c r="S114" t="n">
        <v>88.64</v>
      </c>
      <c r="T114" t="n">
        <v>28024.82</v>
      </c>
      <c r="U114" t="n">
        <v>0.58</v>
      </c>
      <c r="V114" t="n">
        <v>0.86</v>
      </c>
      <c r="W114" t="n">
        <v>4.06</v>
      </c>
      <c r="X114" t="n">
        <v>1.67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1.8187</v>
      </c>
      <c r="E115" t="n">
        <v>54.98</v>
      </c>
      <c r="F115" t="n">
        <v>51.26</v>
      </c>
      <c r="G115" t="n">
        <v>76.88</v>
      </c>
      <c r="H115" t="n">
        <v>0.98</v>
      </c>
      <c r="I115" t="n">
        <v>40</v>
      </c>
      <c r="J115" t="n">
        <v>181.12</v>
      </c>
      <c r="K115" t="n">
        <v>51.39</v>
      </c>
      <c r="L115" t="n">
        <v>10</v>
      </c>
      <c r="M115" t="n">
        <v>38</v>
      </c>
      <c r="N115" t="n">
        <v>34.73</v>
      </c>
      <c r="O115" t="n">
        <v>22572.13</v>
      </c>
      <c r="P115" t="n">
        <v>544.5</v>
      </c>
      <c r="Q115" t="n">
        <v>2304.5</v>
      </c>
      <c r="R115" t="n">
        <v>146.72</v>
      </c>
      <c r="S115" t="n">
        <v>88.64</v>
      </c>
      <c r="T115" t="n">
        <v>24603.68</v>
      </c>
      <c r="U115" t="n">
        <v>0.6</v>
      </c>
      <c r="V115" t="n">
        <v>0.86</v>
      </c>
      <c r="W115" t="n">
        <v>4.04</v>
      </c>
      <c r="X115" t="n">
        <v>1.46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1.8282</v>
      </c>
      <c r="E116" t="n">
        <v>54.7</v>
      </c>
      <c r="F116" t="n">
        <v>51.11</v>
      </c>
      <c r="G116" t="n">
        <v>85.18000000000001</v>
      </c>
      <c r="H116" t="n">
        <v>1.07</v>
      </c>
      <c r="I116" t="n">
        <v>36</v>
      </c>
      <c r="J116" t="n">
        <v>182.62</v>
      </c>
      <c r="K116" t="n">
        <v>51.39</v>
      </c>
      <c r="L116" t="n">
        <v>11</v>
      </c>
      <c r="M116" t="n">
        <v>34</v>
      </c>
      <c r="N116" t="n">
        <v>35.22</v>
      </c>
      <c r="O116" t="n">
        <v>22756.91</v>
      </c>
      <c r="P116" t="n">
        <v>529.0700000000001</v>
      </c>
      <c r="Q116" t="n">
        <v>2304.47</v>
      </c>
      <c r="R116" t="n">
        <v>141.58</v>
      </c>
      <c r="S116" t="n">
        <v>88.64</v>
      </c>
      <c r="T116" t="n">
        <v>22054.04</v>
      </c>
      <c r="U116" t="n">
        <v>0.63</v>
      </c>
      <c r="V116" t="n">
        <v>0.87</v>
      </c>
      <c r="W116" t="n">
        <v>4.04</v>
      </c>
      <c r="X116" t="n">
        <v>1.31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1.8377</v>
      </c>
      <c r="E117" t="n">
        <v>54.42</v>
      </c>
      <c r="F117" t="n">
        <v>50.96</v>
      </c>
      <c r="G117" t="n">
        <v>95.55</v>
      </c>
      <c r="H117" t="n">
        <v>1.16</v>
      </c>
      <c r="I117" t="n">
        <v>32</v>
      </c>
      <c r="J117" t="n">
        <v>184.12</v>
      </c>
      <c r="K117" t="n">
        <v>51.39</v>
      </c>
      <c r="L117" t="n">
        <v>12</v>
      </c>
      <c r="M117" t="n">
        <v>27</v>
      </c>
      <c r="N117" t="n">
        <v>35.73</v>
      </c>
      <c r="O117" t="n">
        <v>22942.24</v>
      </c>
      <c r="P117" t="n">
        <v>517.89</v>
      </c>
      <c r="Q117" t="n">
        <v>2304.48</v>
      </c>
      <c r="R117" t="n">
        <v>136.85</v>
      </c>
      <c r="S117" t="n">
        <v>88.64</v>
      </c>
      <c r="T117" t="n">
        <v>19708.94</v>
      </c>
      <c r="U117" t="n">
        <v>0.65</v>
      </c>
      <c r="V117" t="n">
        <v>0.87</v>
      </c>
      <c r="W117" t="n">
        <v>4.03</v>
      </c>
      <c r="X117" t="n">
        <v>1.16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1.843</v>
      </c>
      <c r="E118" t="n">
        <v>54.26</v>
      </c>
      <c r="F118" t="n">
        <v>50.87</v>
      </c>
      <c r="G118" t="n">
        <v>101.74</v>
      </c>
      <c r="H118" t="n">
        <v>1.24</v>
      </c>
      <c r="I118" t="n">
        <v>30</v>
      </c>
      <c r="J118" t="n">
        <v>185.63</v>
      </c>
      <c r="K118" t="n">
        <v>51.39</v>
      </c>
      <c r="L118" t="n">
        <v>13</v>
      </c>
      <c r="M118" t="n">
        <v>18</v>
      </c>
      <c r="N118" t="n">
        <v>36.24</v>
      </c>
      <c r="O118" t="n">
        <v>23128.27</v>
      </c>
      <c r="P118" t="n">
        <v>508.23</v>
      </c>
      <c r="Q118" t="n">
        <v>2304.54</v>
      </c>
      <c r="R118" t="n">
        <v>133.37</v>
      </c>
      <c r="S118" t="n">
        <v>88.64</v>
      </c>
      <c r="T118" t="n">
        <v>17982.77</v>
      </c>
      <c r="U118" t="n">
        <v>0.66</v>
      </c>
      <c r="V118" t="n">
        <v>0.87</v>
      </c>
      <c r="W118" t="n">
        <v>4.04</v>
      </c>
      <c r="X118" t="n">
        <v>1.07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1.8443</v>
      </c>
      <c r="E119" t="n">
        <v>54.22</v>
      </c>
      <c r="F119" t="n">
        <v>50.87</v>
      </c>
      <c r="G119" t="n">
        <v>105.24</v>
      </c>
      <c r="H119" t="n">
        <v>1.33</v>
      </c>
      <c r="I119" t="n">
        <v>29</v>
      </c>
      <c r="J119" t="n">
        <v>187.14</v>
      </c>
      <c r="K119" t="n">
        <v>51.39</v>
      </c>
      <c r="L119" t="n">
        <v>14</v>
      </c>
      <c r="M119" t="n">
        <v>5</v>
      </c>
      <c r="N119" t="n">
        <v>36.75</v>
      </c>
      <c r="O119" t="n">
        <v>23314.98</v>
      </c>
      <c r="P119" t="n">
        <v>506.68</v>
      </c>
      <c r="Q119" t="n">
        <v>2304.57</v>
      </c>
      <c r="R119" t="n">
        <v>132.51</v>
      </c>
      <c r="S119" t="n">
        <v>88.64</v>
      </c>
      <c r="T119" t="n">
        <v>17556.58</v>
      </c>
      <c r="U119" t="n">
        <v>0.67</v>
      </c>
      <c r="V119" t="n">
        <v>0.87</v>
      </c>
      <c r="W119" t="n">
        <v>4.06</v>
      </c>
      <c r="X119" t="n">
        <v>1.07</v>
      </c>
      <c r="Y119" t="n">
        <v>0.5</v>
      </c>
      <c r="Z119" t="n">
        <v>10</v>
      </c>
    </row>
    <row r="120">
      <c r="A120" t="n">
        <v>14</v>
      </c>
      <c r="B120" t="n">
        <v>85</v>
      </c>
      <c r="C120" t="inlineStr">
        <is>
          <t xml:space="preserve">CONCLUIDO	</t>
        </is>
      </c>
      <c r="D120" t="n">
        <v>1.8442</v>
      </c>
      <c r="E120" t="n">
        <v>54.22</v>
      </c>
      <c r="F120" t="n">
        <v>50.87</v>
      </c>
      <c r="G120" t="n">
        <v>105.25</v>
      </c>
      <c r="H120" t="n">
        <v>1.41</v>
      </c>
      <c r="I120" t="n">
        <v>29</v>
      </c>
      <c r="J120" t="n">
        <v>188.66</v>
      </c>
      <c r="K120" t="n">
        <v>51.39</v>
      </c>
      <c r="L120" t="n">
        <v>15</v>
      </c>
      <c r="M120" t="n">
        <v>0</v>
      </c>
      <c r="N120" t="n">
        <v>37.27</v>
      </c>
      <c r="O120" t="n">
        <v>23502.4</v>
      </c>
      <c r="P120" t="n">
        <v>508.12</v>
      </c>
      <c r="Q120" t="n">
        <v>2304.48</v>
      </c>
      <c r="R120" t="n">
        <v>132.52</v>
      </c>
      <c r="S120" t="n">
        <v>88.64</v>
      </c>
      <c r="T120" t="n">
        <v>17561.73</v>
      </c>
      <c r="U120" t="n">
        <v>0.67</v>
      </c>
      <c r="V120" t="n">
        <v>0.87</v>
      </c>
      <c r="W120" t="n">
        <v>4.06</v>
      </c>
      <c r="X120" t="n">
        <v>1.08</v>
      </c>
      <c r="Y120" t="n">
        <v>0.5</v>
      </c>
      <c r="Z120" t="n">
        <v>10</v>
      </c>
    </row>
    <row r="121">
      <c r="A121" t="n">
        <v>0</v>
      </c>
      <c r="B121" t="n">
        <v>20</v>
      </c>
      <c r="C121" t="inlineStr">
        <is>
          <t xml:space="preserve">CONCLUIDO	</t>
        </is>
      </c>
      <c r="D121" t="n">
        <v>1.6045</v>
      </c>
      <c r="E121" t="n">
        <v>62.33</v>
      </c>
      <c r="F121" t="n">
        <v>57.94</v>
      </c>
      <c r="G121" t="n">
        <v>16.09</v>
      </c>
      <c r="H121" t="n">
        <v>0.34</v>
      </c>
      <c r="I121" t="n">
        <v>216</v>
      </c>
      <c r="J121" t="n">
        <v>51.33</v>
      </c>
      <c r="K121" t="n">
        <v>24.83</v>
      </c>
      <c r="L121" t="n">
        <v>1</v>
      </c>
      <c r="M121" t="n">
        <v>214</v>
      </c>
      <c r="N121" t="n">
        <v>5.51</v>
      </c>
      <c r="O121" t="n">
        <v>6564.78</v>
      </c>
      <c r="P121" t="n">
        <v>297.9</v>
      </c>
      <c r="Q121" t="n">
        <v>2304.64</v>
      </c>
      <c r="R121" t="n">
        <v>369.61</v>
      </c>
      <c r="S121" t="n">
        <v>88.64</v>
      </c>
      <c r="T121" t="n">
        <v>135168.55</v>
      </c>
      <c r="U121" t="n">
        <v>0.24</v>
      </c>
      <c r="V121" t="n">
        <v>0.76</v>
      </c>
      <c r="W121" t="n">
        <v>4.34</v>
      </c>
      <c r="X121" t="n">
        <v>8.140000000000001</v>
      </c>
      <c r="Y121" t="n">
        <v>0.5</v>
      </c>
      <c r="Z121" t="n">
        <v>10</v>
      </c>
    </row>
    <row r="122">
      <c r="A122" t="n">
        <v>1</v>
      </c>
      <c r="B122" t="n">
        <v>20</v>
      </c>
      <c r="C122" t="inlineStr">
        <is>
          <t xml:space="preserve">CONCLUIDO	</t>
        </is>
      </c>
      <c r="D122" t="n">
        <v>1.7412</v>
      </c>
      <c r="E122" t="n">
        <v>57.43</v>
      </c>
      <c r="F122" t="n">
        <v>54.26</v>
      </c>
      <c r="G122" t="n">
        <v>27.82</v>
      </c>
      <c r="H122" t="n">
        <v>0.66</v>
      </c>
      <c r="I122" t="n">
        <v>117</v>
      </c>
      <c r="J122" t="n">
        <v>52.47</v>
      </c>
      <c r="K122" t="n">
        <v>24.83</v>
      </c>
      <c r="L122" t="n">
        <v>2</v>
      </c>
      <c r="M122" t="n">
        <v>1</v>
      </c>
      <c r="N122" t="n">
        <v>5.64</v>
      </c>
      <c r="O122" t="n">
        <v>6705.1</v>
      </c>
      <c r="P122" t="n">
        <v>253.4</v>
      </c>
      <c r="Q122" t="n">
        <v>2304.66</v>
      </c>
      <c r="R122" t="n">
        <v>241.63</v>
      </c>
      <c r="S122" t="n">
        <v>88.64</v>
      </c>
      <c r="T122" t="n">
        <v>71673.52</v>
      </c>
      <c r="U122" t="n">
        <v>0.37</v>
      </c>
      <c r="V122" t="n">
        <v>0.82</v>
      </c>
      <c r="W122" t="n">
        <v>4.32</v>
      </c>
      <c r="X122" t="n">
        <v>4.46</v>
      </c>
      <c r="Y122" t="n">
        <v>0.5</v>
      </c>
      <c r="Z122" t="n">
        <v>10</v>
      </c>
    </row>
    <row r="123">
      <c r="A123" t="n">
        <v>2</v>
      </c>
      <c r="B123" t="n">
        <v>20</v>
      </c>
      <c r="C123" t="inlineStr">
        <is>
          <t xml:space="preserve">CONCLUIDO	</t>
        </is>
      </c>
      <c r="D123" t="n">
        <v>1.7411</v>
      </c>
      <c r="E123" t="n">
        <v>57.43</v>
      </c>
      <c r="F123" t="n">
        <v>54.26</v>
      </c>
      <c r="G123" t="n">
        <v>27.82</v>
      </c>
      <c r="H123" t="n">
        <v>0.97</v>
      </c>
      <c r="I123" t="n">
        <v>117</v>
      </c>
      <c r="J123" t="n">
        <v>53.61</v>
      </c>
      <c r="K123" t="n">
        <v>24.83</v>
      </c>
      <c r="L123" t="n">
        <v>3</v>
      </c>
      <c r="M123" t="n">
        <v>0</v>
      </c>
      <c r="N123" t="n">
        <v>5.78</v>
      </c>
      <c r="O123" t="n">
        <v>6845.59</v>
      </c>
      <c r="P123" t="n">
        <v>258.36</v>
      </c>
      <c r="Q123" t="n">
        <v>2304.68</v>
      </c>
      <c r="R123" t="n">
        <v>241.74</v>
      </c>
      <c r="S123" t="n">
        <v>88.64</v>
      </c>
      <c r="T123" t="n">
        <v>71733.13</v>
      </c>
      <c r="U123" t="n">
        <v>0.37</v>
      </c>
      <c r="V123" t="n">
        <v>0.82</v>
      </c>
      <c r="W123" t="n">
        <v>4.32</v>
      </c>
      <c r="X123" t="n">
        <v>4.46</v>
      </c>
      <c r="Y123" t="n">
        <v>0.5</v>
      </c>
      <c r="Z123" t="n">
        <v>10</v>
      </c>
    </row>
    <row r="124">
      <c r="A124" t="n">
        <v>0</v>
      </c>
      <c r="B124" t="n">
        <v>65</v>
      </c>
      <c r="C124" t="inlineStr">
        <is>
          <t xml:space="preserve">CONCLUIDO	</t>
        </is>
      </c>
      <c r="D124" t="n">
        <v>1.12</v>
      </c>
      <c r="E124" t="n">
        <v>89.28</v>
      </c>
      <c r="F124" t="n">
        <v>71.75</v>
      </c>
      <c r="G124" t="n">
        <v>7.63</v>
      </c>
      <c r="H124" t="n">
        <v>0.13</v>
      </c>
      <c r="I124" t="n">
        <v>564</v>
      </c>
      <c r="J124" t="n">
        <v>133.21</v>
      </c>
      <c r="K124" t="n">
        <v>46.47</v>
      </c>
      <c r="L124" t="n">
        <v>1</v>
      </c>
      <c r="M124" t="n">
        <v>562</v>
      </c>
      <c r="N124" t="n">
        <v>20.75</v>
      </c>
      <c r="O124" t="n">
        <v>16663.42</v>
      </c>
      <c r="P124" t="n">
        <v>775.0599999999999</v>
      </c>
      <c r="Q124" t="n">
        <v>2305.08</v>
      </c>
      <c r="R124" t="n">
        <v>832.71</v>
      </c>
      <c r="S124" t="n">
        <v>88.64</v>
      </c>
      <c r="T124" t="n">
        <v>364983.36</v>
      </c>
      <c r="U124" t="n">
        <v>0.11</v>
      </c>
      <c r="V124" t="n">
        <v>0.62</v>
      </c>
      <c r="W124" t="n">
        <v>4.89</v>
      </c>
      <c r="X124" t="n">
        <v>21.94</v>
      </c>
      <c r="Y124" t="n">
        <v>0.5</v>
      </c>
      <c r="Z124" t="n">
        <v>10</v>
      </c>
    </row>
    <row r="125">
      <c r="A125" t="n">
        <v>1</v>
      </c>
      <c r="B125" t="n">
        <v>65</v>
      </c>
      <c r="C125" t="inlineStr">
        <is>
          <t xml:space="preserve">CONCLUIDO	</t>
        </is>
      </c>
      <c r="D125" t="n">
        <v>1.506</v>
      </c>
      <c r="E125" t="n">
        <v>66.40000000000001</v>
      </c>
      <c r="F125" t="n">
        <v>58.18</v>
      </c>
      <c r="G125" t="n">
        <v>15.72</v>
      </c>
      <c r="H125" t="n">
        <v>0.26</v>
      </c>
      <c r="I125" t="n">
        <v>222</v>
      </c>
      <c r="J125" t="n">
        <v>134.55</v>
      </c>
      <c r="K125" t="n">
        <v>46.47</v>
      </c>
      <c r="L125" t="n">
        <v>2</v>
      </c>
      <c r="M125" t="n">
        <v>220</v>
      </c>
      <c r="N125" t="n">
        <v>21.09</v>
      </c>
      <c r="O125" t="n">
        <v>16828.84</v>
      </c>
      <c r="P125" t="n">
        <v>613.76</v>
      </c>
      <c r="Q125" t="n">
        <v>2304.55</v>
      </c>
      <c r="R125" t="n">
        <v>377.13</v>
      </c>
      <c r="S125" t="n">
        <v>88.64</v>
      </c>
      <c r="T125" t="n">
        <v>138901.32</v>
      </c>
      <c r="U125" t="n">
        <v>0.24</v>
      </c>
      <c r="V125" t="n">
        <v>0.76</v>
      </c>
      <c r="W125" t="n">
        <v>4.36</v>
      </c>
      <c r="X125" t="n">
        <v>8.380000000000001</v>
      </c>
      <c r="Y125" t="n">
        <v>0.5</v>
      </c>
      <c r="Z125" t="n">
        <v>10</v>
      </c>
    </row>
    <row r="126">
      <c r="A126" t="n">
        <v>2</v>
      </c>
      <c r="B126" t="n">
        <v>65</v>
      </c>
      <c r="C126" t="inlineStr">
        <is>
          <t xml:space="preserve">CONCLUIDO	</t>
        </is>
      </c>
      <c r="D126" t="n">
        <v>1.6461</v>
      </c>
      <c r="E126" t="n">
        <v>60.75</v>
      </c>
      <c r="F126" t="n">
        <v>54.87</v>
      </c>
      <c r="G126" t="n">
        <v>24.21</v>
      </c>
      <c r="H126" t="n">
        <v>0.39</v>
      </c>
      <c r="I126" t="n">
        <v>136</v>
      </c>
      <c r="J126" t="n">
        <v>135.9</v>
      </c>
      <c r="K126" t="n">
        <v>46.47</v>
      </c>
      <c r="L126" t="n">
        <v>3</v>
      </c>
      <c r="M126" t="n">
        <v>134</v>
      </c>
      <c r="N126" t="n">
        <v>21.43</v>
      </c>
      <c r="O126" t="n">
        <v>16994.64</v>
      </c>
      <c r="P126" t="n">
        <v>563.98</v>
      </c>
      <c r="Q126" t="n">
        <v>2304.57</v>
      </c>
      <c r="R126" t="n">
        <v>267.21</v>
      </c>
      <c r="S126" t="n">
        <v>88.64</v>
      </c>
      <c r="T126" t="n">
        <v>84371.23</v>
      </c>
      <c r="U126" t="n">
        <v>0.33</v>
      </c>
      <c r="V126" t="n">
        <v>0.8100000000000001</v>
      </c>
      <c r="W126" t="n">
        <v>4.2</v>
      </c>
      <c r="X126" t="n">
        <v>5.07</v>
      </c>
      <c r="Y126" t="n">
        <v>0.5</v>
      </c>
      <c r="Z126" t="n">
        <v>10</v>
      </c>
    </row>
    <row r="127">
      <c r="A127" t="n">
        <v>3</v>
      </c>
      <c r="B127" t="n">
        <v>65</v>
      </c>
      <c r="C127" t="inlineStr">
        <is>
          <t xml:space="preserve">CONCLUIDO	</t>
        </is>
      </c>
      <c r="D127" t="n">
        <v>1.7188</v>
      </c>
      <c r="E127" t="n">
        <v>58.18</v>
      </c>
      <c r="F127" t="n">
        <v>53.36</v>
      </c>
      <c r="G127" t="n">
        <v>33.01</v>
      </c>
      <c r="H127" t="n">
        <v>0.52</v>
      </c>
      <c r="I127" t="n">
        <v>97</v>
      </c>
      <c r="J127" t="n">
        <v>137.25</v>
      </c>
      <c r="K127" t="n">
        <v>46.47</v>
      </c>
      <c r="L127" t="n">
        <v>4</v>
      </c>
      <c r="M127" t="n">
        <v>95</v>
      </c>
      <c r="N127" t="n">
        <v>21.78</v>
      </c>
      <c r="O127" t="n">
        <v>17160.92</v>
      </c>
      <c r="P127" t="n">
        <v>533.95</v>
      </c>
      <c r="Q127" t="n">
        <v>2304.59</v>
      </c>
      <c r="R127" t="n">
        <v>216.81</v>
      </c>
      <c r="S127" t="n">
        <v>88.64</v>
      </c>
      <c r="T127" t="n">
        <v>59364.57</v>
      </c>
      <c r="U127" t="n">
        <v>0.41</v>
      </c>
      <c r="V127" t="n">
        <v>0.83</v>
      </c>
      <c r="W127" t="n">
        <v>4.13</v>
      </c>
      <c r="X127" t="n">
        <v>3.56</v>
      </c>
      <c r="Y127" t="n">
        <v>0.5</v>
      </c>
      <c r="Z127" t="n">
        <v>10</v>
      </c>
    </row>
    <row r="128">
      <c r="A128" t="n">
        <v>4</v>
      </c>
      <c r="B128" t="n">
        <v>65</v>
      </c>
      <c r="C128" t="inlineStr">
        <is>
          <t xml:space="preserve">CONCLUIDO	</t>
        </is>
      </c>
      <c r="D128" t="n">
        <v>1.7611</v>
      </c>
      <c r="E128" t="n">
        <v>56.78</v>
      </c>
      <c r="F128" t="n">
        <v>52.56</v>
      </c>
      <c r="G128" t="n">
        <v>42.05</v>
      </c>
      <c r="H128" t="n">
        <v>0.64</v>
      </c>
      <c r="I128" t="n">
        <v>75</v>
      </c>
      <c r="J128" t="n">
        <v>138.6</v>
      </c>
      <c r="K128" t="n">
        <v>46.47</v>
      </c>
      <c r="L128" t="n">
        <v>5</v>
      </c>
      <c r="M128" t="n">
        <v>73</v>
      </c>
      <c r="N128" t="n">
        <v>22.13</v>
      </c>
      <c r="O128" t="n">
        <v>17327.69</v>
      </c>
      <c r="P128" t="n">
        <v>510.27</v>
      </c>
      <c r="Q128" t="n">
        <v>2304.5</v>
      </c>
      <c r="R128" t="n">
        <v>189.7</v>
      </c>
      <c r="S128" t="n">
        <v>88.64</v>
      </c>
      <c r="T128" t="n">
        <v>45919.9</v>
      </c>
      <c r="U128" t="n">
        <v>0.47</v>
      </c>
      <c r="V128" t="n">
        <v>0.84</v>
      </c>
      <c r="W128" t="n">
        <v>4.11</v>
      </c>
      <c r="X128" t="n">
        <v>2.76</v>
      </c>
      <c r="Y128" t="n">
        <v>0.5</v>
      </c>
      <c r="Z128" t="n">
        <v>10</v>
      </c>
    </row>
    <row r="129">
      <c r="A129" t="n">
        <v>5</v>
      </c>
      <c r="B129" t="n">
        <v>65</v>
      </c>
      <c r="C129" t="inlineStr">
        <is>
          <t xml:space="preserve">CONCLUIDO	</t>
        </is>
      </c>
      <c r="D129" t="n">
        <v>1.7922</v>
      </c>
      <c r="E129" t="n">
        <v>55.8</v>
      </c>
      <c r="F129" t="n">
        <v>51.98</v>
      </c>
      <c r="G129" t="n">
        <v>51.98</v>
      </c>
      <c r="H129" t="n">
        <v>0.76</v>
      </c>
      <c r="I129" t="n">
        <v>60</v>
      </c>
      <c r="J129" t="n">
        <v>139.95</v>
      </c>
      <c r="K129" t="n">
        <v>46.47</v>
      </c>
      <c r="L129" t="n">
        <v>6</v>
      </c>
      <c r="M129" t="n">
        <v>58</v>
      </c>
      <c r="N129" t="n">
        <v>22.49</v>
      </c>
      <c r="O129" t="n">
        <v>17494.97</v>
      </c>
      <c r="P129" t="n">
        <v>488.2</v>
      </c>
      <c r="Q129" t="n">
        <v>2304.49</v>
      </c>
      <c r="R129" t="n">
        <v>171.1</v>
      </c>
      <c r="S129" t="n">
        <v>88.64</v>
      </c>
      <c r="T129" t="n">
        <v>36697.27</v>
      </c>
      <c r="U129" t="n">
        <v>0.52</v>
      </c>
      <c r="V129" t="n">
        <v>0.85</v>
      </c>
      <c r="W129" t="n">
        <v>4.07</v>
      </c>
      <c r="X129" t="n">
        <v>2.19</v>
      </c>
      <c r="Y129" t="n">
        <v>0.5</v>
      </c>
      <c r="Z129" t="n">
        <v>10</v>
      </c>
    </row>
    <row r="130">
      <c r="A130" t="n">
        <v>6</v>
      </c>
      <c r="B130" t="n">
        <v>65</v>
      </c>
      <c r="C130" t="inlineStr">
        <is>
          <t xml:space="preserve">CONCLUIDO	</t>
        </is>
      </c>
      <c r="D130" t="n">
        <v>1.8144</v>
      </c>
      <c r="E130" t="n">
        <v>55.11</v>
      </c>
      <c r="F130" t="n">
        <v>51.6</v>
      </c>
      <c r="G130" t="n">
        <v>63.18</v>
      </c>
      <c r="H130" t="n">
        <v>0.88</v>
      </c>
      <c r="I130" t="n">
        <v>49</v>
      </c>
      <c r="J130" t="n">
        <v>141.31</v>
      </c>
      <c r="K130" t="n">
        <v>46.47</v>
      </c>
      <c r="L130" t="n">
        <v>7</v>
      </c>
      <c r="M130" t="n">
        <v>47</v>
      </c>
      <c r="N130" t="n">
        <v>22.85</v>
      </c>
      <c r="O130" t="n">
        <v>17662.75</v>
      </c>
      <c r="P130" t="n">
        <v>468.34</v>
      </c>
      <c r="Q130" t="n">
        <v>2304.51</v>
      </c>
      <c r="R130" t="n">
        <v>158.21</v>
      </c>
      <c r="S130" t="n">
        <v>88.64</v>
      </c>
      <c r="T130" t="n">
        <v>30306.32</v>
      </c>
      <c r="U130" t="n">
        <v>0.5600000000000001</v>
      </c>
      <c r="V130" t="n">
        <v>0.86</v>
      </c>
      <c r="W130" t="n">
        <v>4.06</v>
      </c>
      <c r="X130" t="n">
        <v>1.81</v>
      </c>
      <c r="Y130" t="n">
        <v>0.5</v>
      </c>
      <c r="Z130" t="n">
        <v>10</v>
      </c>
    </row>
    <row r="131">
      <c r="A131" t="n">
        <v>7</v>
      </c>
      <c r="B131" t="n">
        <v>65</v>
      </c>
      <c r="C131" t="inlineStr">
        <is>
          <t xml:space="preserve">CONCLUIDO	</t>
        </is>
      </c>
      <c r="D131" t="n">
        <v>1.8295</v>
      </c>
      <c r="E131" t="n">
        <v>54.66</v>
      </c>
      <c r="F131" t="n">
        <v>51.34</v>
      </c>
      <c r="G131" t="n">
        <v>73.34</v>
      </c>
      <c r="H131" t="n">
        <v>0.99</v>
      </c>
      <c r="I131" t="n">
        <v>42</v>
      </c>
      <c r="J131" t="n">
        <v>142.68</v>
      </c>
      <c r="K131" t="n">
        <v>46.47</v>
      </c>
      <c r="L131" t="n">
        <v>8</v>
      </c>
      <c r="M131" t="n">
        <v>33</v>
      </c>
      <c r="N131" t="n">
        <v>23.21</v>
      </c>
      <c r="O131" t="n">
        <v>17831.04</v>
      </c>
      <c r="P131" t="n">
        <v>448.67</v>
      </c>
      <c r="Q131" t="n">
        <v>2304.51</v>
      </c>
      <c r="R131" t="n">
        <v>148.94</v>
      </c>
      <c r="S131" t="n">
        <v>88.64</v>
      </c>
      <c r="T131" t="n">
        <v>25705.57</v>
      </c>
      <c r="U131" t="n">
        <v>0.6</v>
      </c>
      <c r="V131" t="n">
        <v>0.86</v>
      </c>
      <c r="W131" t="n">
        <v>4.06</v>
      </c>
      <c r="X131" t="n">
        <v>1.54</v>
      </c>
      <c r="Y131" t="n">
        <v>0.5</v>
      </c>
      <c r="Z131" t="n">
        <v>10</v>
      </c>
    </row>
    <row r="132">
      <c r="A132" t="n">
        <v>8</v>
      </c>
      <c r="B132" t="n">
        <v>65</v>
      </c>
      <c r="C132" t="inlineStr">
        <is>
          <t xml:space="preserve">CONCLUIDO	</t>
        </is>
      </c>
      <c r="D132" t="n">
        <v>1.8375</v>
      </c>
      <c r="E132" t="n">
        <v>54.42</v>
      </c>
      <c r="F132" t="n">
        <v>51.21</v>
      </c>
      <c r="G132" t="n">
        <v>80.84999999999999</v>
      </c>
      <c r="H132" t="n">
        <v>1.11</v>
      </c>
      <c r="I132" t="n">
        <v>38</v>
      </c>
      <c r="J132" t="n">
        <v>144.05</v>
      </c>
      <c r="K132" t="n">
        <v>46.47</v>
      </c>
      <c r="L132" t="n">
        <v>9</v>
      </c>
      <c r="M132" t="n">
        <v>11</v>
      </c>
      <c r="N132" t="n">
        <v>23.58</v>
      </c>
      <c r="O132" t="n">
        <v>17999.83</v>
      </c>
      <c r="P132" t="n">
        <v>436.97</v>
      </c>
      <c r="Q132" t="n">
        <v>2304.59</v>
      </c>
      <c r="R132" t="n">
        <v>143.64</v>
      </c>
      <c r="S132" t="n">
        <v>88.64</v>
      </c>
      <c r="T132" t="n">
        <v>23075.35</v>
      </c>
      <c r="U132" t="n">
        <v>0.62</v>
      </c>
      <c r="V132" t="n">
        <v>0.86</v>
      </c>
      <c r="W132" t="n">
        <v>4.08</v>
      </c>
      <c r="X132" t="n">
        <v>1.41</v>
      </c>
      <c r="Y132" t="n">
        <v>0.5</v>
      </c>
      <c r="Z132" t="n">
        <v>10</v>
      </c>
    </row>
    <row r="133">
      <c r="A133" t="n">
        <v>9</v>
      </c>
      <c r="B133" t="n">
        <v>65</v>
      </c>
      <c r="C133" t="inlineStr">
        <is>
          <t xml:space="preserve">CONCLUIDO	</t>
        </is>
      </c>
      <c r="D133" t="n">
        <v>1.8397</v>
      </c>
      <c r="E133" t="n">
        <v>54.36</v>
      </c>
      <c r="F133" t="n">
        <v>51.17</v>
      </c>
      <c r="G133" t="n">
        <v>82.98</v>
      </c>
      <c r="H133" t="n">
        <v>1.22</v>
      </c>
      <c r="I133" t="n">
        <v>37</v>
      </c>
      <c r="J133" t="n">
        <v>145.42</v>
      </c>
      <c r="K133" t="n">
        <v>46.47</v>
      </c>
      <c r="L133" t="n">
        <v>10</v>
      </c>
      <c r="M133" t="n">
        <v>0</v>
      </c>
      <c r="N133" t="n">
        <v>23.95</v>
      </c>
      <c r="O133" t="n">
        <v>18169.15</v>
      </c>
      <c r="P133" t="n">
        <v>438.87</v>
      </c>
      <c r="Q133" t="n">
        <v>2304.55</v>
      </c>
      <c r="R133" t="n">
        <v>142.25</v>
      </c>
      <c r="S133" t="n">
        <v>88.64</v>
      </c>
      <c r="T133" t="n">
        <v>22386.25</v>
      </c>
      <c r="U133" t="n">
        <v>0.62</v>
      </c>
      <c r="V133" t="n">
        <v>0.87</v>
      </c>
      <c r="W133" t="n">
        <v>4.09</v>
      </c>
      <c r="X133" t="n">
        <v>1.38</v>
      </c>
      <c r="Y133" t="n">
        <v>0.5</v>
      </c>
      <c r="Z133" t="n">
        <v>10</v>
      </c>
    </row>
    <row r="134">
      <c r="A134" t="n">
        <v>0</v>
      </c>
      <c r="B134" t="n">
        <v>75</v>
      </c>
      <c r="C134" t="inlineStr">
        <is>
          <t xml:space="preserve">CONCLUIDO	</t>
        </is>
      </c>
      <c r="D134" t="n">
        <v>1.035</v>
      </c>
      <c r="E134" t="n">
        <v>96.62</v>
      </c>
      <c r="F134" t="n">
        <v>74.81999999999999</v>
      </c>
      <c r="G134" t="n">
        <v>7.03</v>
      </c>
      <c r="H134" t="n">
        <v>0.12</v>
      </c>
      <c r="I134" t="n">
        <v>639</v>
      </c>
      <c r="J134" t="n">
        <v>150.44</v>
      </c>
      <c r="K134" t="n">
        <v>49.1</v>
      </c>
      <c r="L134" t="n">
        <v>1</v>
      </c>
      <c r="M134" t="n">
        <v>637</v>
      </c>
      <c r="N134" t="n">
        <v>25.34</v>
      </c>
      <c r="O134" t="n">
        <v>18787.76</v>
      </c>
      <c r="P134" t="n">
        <v>877.49</v>
      </c>
      <c r="Q134" t="n">
        <v>2304.86</v>
      </c>
      <c r="R134" t="n">
        <v>935.47</v>
      </c>
      <c r="S134" t="n">
        <v>88.64</v>
      </c>
      <c r="T134" t="n">
        <v>415984.89</v>
      </c>
      <c r="U134" t="n">
        <v>0.09</v>
      </c>
      <c r="V134" t="n">
        <v>0.59</v>
      </c>
      <c r="W134" t="n">
        <v>5.03</v>
      </c>
      <c r="X134" t="n">
        <v>25.02</v>
      </c>
      <c r="Y134" t="n">
        <v>0.5</v>
      </c>
      <c r="Z134" t="n">
        <v>10</v>
      </c>
    </row>
    <row r="135">
      <c r="A135" t="n">
        <v>1</v>
      </c>
      <c r="B135" t="n">
        <v>75</v>
      </c>
      <c r="C135" t="inlineStr">
        <is>
          <t xml:space="preserve">CONCLUIDO	</t>
        </is>
      </c>
      <c r="D135" t="n">
        <v>1.4515</v>
      </c>
      <c r="E135" t="n">
        <v>68.89</v>
      </c>
      <c r="F135" t="n">
        <v>59.1</v>
      </c>
      <c r="G135" t="n">
        <v>14.41</v>
      </c>
      <c r="H135" t="n">
        <v>0.23</v>
      </c>
      <c r="I135" t="n">
        <v>246</v>
      </c>
      <c r="J135" t="n">
        <v>151.83</v>
      </c>
      <c r="K135" t="n">
        <v>49.1</v>
      </c>
      <c r="L135" t="n">
        <v>2</v>
      </c>
      <c r="M135" t="n">
        <v>244</v>
      </c>
      <c r="N135" t="n">
        <v>25.73</v>
      </c>
      <c r="O135" t="n">
        <v>18959.54</v>
      </c>
      <c r="P135" t="n">
        <v>680.03</v>
      </c>
      <c r="Q135" t="n">
        <v>2304.68</v>
      </c>
      <c r="R135" t="n">
        <v>408.44</v>
      </c>
      <c r="S135" t="n">
        <v>88.64</v>
      </c>
      <c r="T135" t="n">
        <v>154436.73</v>
      </c>
      <c r="U135" t="n">
        <v>0.22</v>
      </c>
      <c r="V135" t="n">
        <v>0.75</v>
      </c>
      <c r="W135" t="n">
        <v>4.39</v>
      </c>
      <c r="X135" t="n">
        <v>9.300000000000001</v>
      </c>
      <c r="Y135" t="n">
        <v>0.5</v>
      </c>
      <c r="Z135" t="n">
        <v>10</v>
      </c>
    </row>
    <row r="136">
      <c r="A136" t="n">
        <v>2</v>
      </c>
      <c r="B136" t="n">
        <v>75</v>
      </c>
      <c r="C136" t="inlineStr">
        <is>
          <t xml:space="preserve">CONCLUIDO	</t>
        </is>
      </c>
      <c r="D136" t="n">
        <v>1.6051</v>
      </c>
      <c r="E136" t="n">
        <v>62.3</v>
      </c>
      <c r="F136" t="n">
        <v>55.41</v>
      </c>
      <c r="G136" t="n">
        <v>22.02</v>
      </c>
      <c r="H136" t="n">
        <v>0.35</v>
      </c>
      <c r="I136" t="n">
        <v>151</v>
      </c>
      <c r="J136" t="n">
        <v>153.23</v>
      </c>
      <c r="K136" t="n">
        <v>49.1</v>
      </c>
      <c r="L136" t="n">
        <v>3</v>
      </c>
      <c r="M136" t="n">
        <v>149</v>
      </c>
      <c r="N136" t="n">
        <v>26.13</v>
      </c>
      <c r="O136" t="n">
        <v>19131.85</v>
      </c>
      <c r="P136" t="n">
        <v>625.1</v>
      </c>
      <c r="Q136" t="n">
        <v>2304.55</v>
      </c>
      <c r="R136" t="n">
        <v>285.35</v>
      </c>
      <c r="S136" t="n">
        <v>88.64</v>
      </c>
      <c r="T136" t="n">
        <v>93363.81</v>
      </c>
      <c r="U136" t="n">
        <v>0.31</v>
      </c>
      <c r="V136" t="n">
        <v>0.8</v>
      </c>
      <c r="W136" t="n">
        <v>4.22</v>
      </c>
      <c r="X136" t="n">
        <v>5.61</v>
      </c>
      <c r="Y136" t="n">
        <v>0.5</v>
      </c>
      <c r="Z136" t="n">
        <v>10</v>
      </c>
    </row>
    <row r="137">
      <c r="A137" t="n">
        <v>3</v>
      </c>
      <c r="B137" t="n">
        <v>75</v>
      </c>
      <c r="C137" t="inlineStr">
        <is>
          <t xml:space="preserve">CONCLUIDO	</t>
        </is>
      </c>
      <c r="D137" t="n">
        <v>1.6843</v>
      </c>
      <c r="E137" t="n">
        <v>59.37</v>
      </c>
      <c r="F137" t="n">
        <v>53.79</v>
      </c>
      <c r="G137" t="n">
        <v>29.89</v>
      </c>
      <c r="H137" t="n">
        <v>0.46</v>
      </c>
      <c r="I137" t="n">
        <v>108</v>
      </c>
      <c r="J137" t="n">
        <v>154.63</v>
      </c>
      <c r="K137" t="n">
        <v>49.1</v>
      </c>
      <c r="L137" t="n">
        <v>4</v>
      </c>
      <c r="M137" t="n">
        <v>106</v>
      </c>
      <c r="N137" t="n">
        <v>26.53</v>
      </c>
      <c r="O137" t="n">
        <v>19304.72</v>
      </c>
      <c r="P137" t="n">
        <v>595.1900000000001</v>
      </c>
      <c r="Q137" t="n">
        <v>2304.52</v>
      </c>
      <c r="R137" t="n">
        <v>231.2</v>
      </c>
      <c r="S137" t="n">
        <v>88.64</v>
      </c>
      <c r="T137" t="n">
        <v>66504.92</v>
      </c>
      <c r="U137" t="n">
        <v>0.38</v>
      </c>
      <c r="V137" t="n">
        <v>0.82</v>
      </c>
      <c r="W137" t="n">
        <v>4.16</v>
      </c>
      <c r="X137" t="n">
        <v>4</v>
      </c>
      <c r="Y137" t="n">
        <v>0.5</v>
      </c>
      <c r="Z137" t="n">
        <v>10</v>
      </c>
    </row>
    <row r="138">
      <c r="A138" t="n">
        <v>4</v>
      </c>
      <c r="B138" t="n">
        <v>75</v>
      </c>
      <c r="C138" t="inlineStr">
        <is>
          <t xml:space="preserve">CONCLUIDO	</t>
        </is>
      </c>
      <c r="D138" t="n">
        <v>1.7342</v>
      </c>
      <c r="E138" t="n">
        <v>57.66</v>
      </c>
      <c r="F138" t="n">
        <v>52.85</v>
      </c>
      <c r="G138" t="n">
        <v>38.21</v>
      </c>
      <c r="H138" t="n">
        <v>0.57</v>
      </c>
      <c r="I138" t="n">
        <v>83</v>
      </c>
      <c r="J138" t="n">
        <v>156.03</v>
      </c>
      <c r="K138" t="n">
        <v>49.1</v>
      </c>
      <c r="L138" t="n">
        <v>5</v>
      </c>
      <c r="M138" t="n">
        <v>81</v>
      </c>
      <c r="N138" t="n">
        <v>26.94</v>
      </c>
      <c r="O138" t="n">
        <v>19478.15</v>
      </c>
      <c r="P138" t="n">
        <v>570.9400000000001</v>
      </c>
      <c r="Q138" t="n">
        <v>2304.5</v>
      </c>
      <c r="R138" t="n">
        <v>200.02</v>
      </c>
      <c r="S138" t="n">
        <v>88.64</v>
      </c>
      <c r="T138" t="n">
        <v>51039.91</v>
      </c>
      <c r="U138" t="n">
        <v>0.44</v>
      </c>
      <c r="V138" t="n">
        <v>0.84</v>
      </c>
      <c r="W138" t="n">
        <v>4.11</v>
      </c>
      <c r="X138" t="n">
        <v>3.05</v>
      </c>
      <c r="Y138" t="n">
        <v>0.5</v>
      </c>
      <c r="Z138" t="n">
        <v>10</v>
      </c>
    </row>
    <row r="139">
      <c r="A139" t="n">
        <v>5</v>
      </c>
      <c r="B139" t="n">
        <v>75</v>
      </c>
      <c r="C139" t="inlineStr">
        <is>
          <t xml:space="preserve">CONCLUIDO	</t>
        </is>
      </c>
      <c r="D139" t="n">
        <v>1.7685</v>
      </c>
      <c r="E139" t="n">
        <v>56.55</v>
      </c>
      <c r="F139" t="n">
        <v>52.22</v>
      </c>
      <c r="G139" t="n">
        <v>46.77</v>
      </c>
      <c r="H139" t="n">
        <v>0.67</v>
      </c>
      <c r="I139" t="n">
        <v>67</v>
      </c>
      <c r="J139" t="n">
        <v>157.44</v>
      </c>
      <c r="K139" t="n">
        <v>49.1</v>
      </c>
      <c r="L139" t="n">
        <v>6</v>
      </c>
      <c r="M139" t="n">
        <v>65</v>
      </c>
      <c r="N139" t="n">
        <v>27.35</v>
      </c>
      <c r="O139" t="n">
        <v>19652.13</v>
      </c>
      <c r="P139" t="n">
        <v>551.3</v>
      </c>
      <c r="Q139" t="n">
        <v>2304.47</v>
      </c>
      <c r="R139" t="n">
        <v>178.65</v>
      </c>
      <c r="S139" t="n">
        <v>88.64</v>
      </c>
      <c r="T139" t="n">
        <v>40435.36</v>
      </c>
      <c r="U139" t="n">
        <v>0.5</v>
      </c>
      <c r="V139" t="n">
        <v>0.85</v>
      </c>
      <c r="W139" t="n">
        <v>4.09</v>
      </c>
      <c r="X139" t="n">
        <v>2.43</v>
      </c>
      <c r="Y139" t="n">
        <v>0.5</v>
      </c>
      <c r="Z139" t="n">
        <v>10</v>
      </c>
    </row>
    <row r="140">
      <c r="A140" t="n">
        <v>6</v>
      </c>
      <c r="B140" t="n">
        <v>75</v>
      </c>
      <c r="C140" t="inlineStr">
        <is>
          <t xml:space="preserve">CONCLUIDO	</t>
        </is>
      </c>
      <c r="D140" t="n">
        <v>1.7913</v>
      </c>
      <c r="E140" t="n">
        <v>55.82</v>
      </c>
      <c r="F140" t="n">
        <v>51.84</v>
      </c>
      <c r="G140" t="n">
        <v>55.54</v>
      </c>
      <c r="H140" t="n">
        <v>0.78</v>
      </c>
      <c r="I140" t="n">
        <v>56</v>
      </c>
      <c r="J140" t="n">
        <v>158.86</v>
      </c>
      <c r="K140" t="n">
        <v>49.1</v>
      </c>
      <c r="L140" t="n">
        <v>7</v>
      </c>
      <c r="M140" t="n">
        <v>54</v>
      </c>
      <c r="N140" t="n">
        <v>27.77</v>
      </c>
      <c r="O140" t="n">
        <v>19826.68</v>
      </c>
      <c r="P140" t="n">
        <v>534.67</v>
      </c>
      <c r="Q140" t="n">
        <v>2304.51</v>
      </c>
      <c r="R140" t="n">
        <v>166.16</v>
      </c>
      <c r="S140" t="n">
        <v>88.64</v>
      </c>
      <c r="T140" t="n">
        <v>34244.05</v>
      </c>
      <c r="U140" t="n">
        <v>0.53</v>
      </c>
      <c r="V140" t="n">
        <v>0.85</v>
      </c>
      <c r="W140" t="n">
        <v>4.07</v>
      </c>
      <c r="X140" t="n">
        <v>2.04</v>
      </c>
      <c r="Y140" t="n">
        <v>0.5</v>
      </c>
      <c r="Z140" t="n">
        <v>10</v>
      </c>
    </row>
    <row r="141">
      <c r="A141" t="n">
        <v>7</v>
      </c>
      <c r="B141" t="n">
        <v>75</v>
      </c>
      <c r="C141" t="inlineStr">
        <is>
          <t xml:space="preserve">CONCLUIDO	</t>
        </is>
      </c>
      <c r="D141" t="n">
        <v>1.8081</v>
      </c>
      <c r="E141" t="n">
        <v>55.31</v>
      </c>
      <c r="F141" t="n">
        <v>51.56</v>
      </c>
      <c r="G141" t="n">
        <v>64.45</v>
      </c>
      <c r="H141" t="n">
        <v>0.88</v>
      </c>
      <c r="I141" t="n">
        <v>48</v>
      </c>
      <c r="J141" t="n">
        <v>160.28</v>
      </c>
      <c r="K141" t="n">
        <v>49.1</v>
      </c>
      <c r="L141" t="n">
        <v>8</v>
      </c>
      <c r="M141" t="n">
        <v>46</v>
      </c>
      <c r="N141" t="n">
        <v>28.19</v>
      </c>
      <c r="O141" t="n">
        <v>20001.93</v>
      </c>
      <c r="P141" t="n">
        <v>516.16</v>
      </c>
      <c r="Q141" t="n">
        <v>2304.5</v>
      </c>
      <c r="R141" t="n">
        <v>156.81</v>
      </c>
      <c r="S141" t="n">
        <v>88.64</v>
      </c>
      <c r="T141" t="n">
        <v>29608.57</v>
      </c>
      <c r="U141" t="n">
        <v>0.57</v>
      </c>
      <c r="V141" t="n">
        <v>0.86</v>
      </c>
      <c r="W141" t="n">
        <v>4.06</v>
      </c>
      <c r="X141" t="n">
        <v>1.77</v>
      </c>
      <c r="Y141" t="n">
        <v>0.5</v>
      </c>
      <c r="Z141" t="n">
        <v>10</v>
      </c>
    </row>
    <row r="142">
      <c r="A142" t="n">
        <v>8</v>
      </c>
      <c r="B142" t="n">
        <v>75</v>
      </c>
      <c r="C142" t="inlineStr">
        <is>
          <t xml:space="preserve">CONCLUIDO	</t>
        </is>
      </c>
      <c r="D142" t="n">
        <v>1.8245</v>
      </c>
      <c r="E142" t="n">
        <v>54.81</v>
      </c>
      <c r="F142" t="n">
        <v>51.28</v>
      </c>
      <c r="G142" t="n">
        <v>75.04000000000001</v>
      </c>
      <c r="H142" t="n">
        <v>0.99</v>
      </c>
      <c r="I142" t="n">
        <v>41</v>
      </c>
      <c r="J142" t="n">
        <v>161.71</v>
      </c>
      <c r="K142" t="n">
        <v>49.1</v>
      </c>
      <c r="L142" t="n">
        <v>9</v>
      </c>
      <c r="M142" t="n">
        <v>39</v>
      </c>
      <c r="N142" t="n">
        <v>28.61</v>
      </c>
      <c r="O142" t="n">
        <v>20177.64</v>
      </c>
      <c r="P142" t="n">
        <v>498.47</v>
      </c>
      <c r="Q142" t="n">
        <v>2304.47</v>
      </c>
      <c r="R142" t="n">
        <v>147.61</v>
      </c>
      <c r="S142" t="n">
        <v>88.64</v>
      </c>
      <c r="T142" t="n">
        <v>25047.28</v>
      </c>
      <c r="U142" t="n">
        <v>0.6</v>
      </c>
      <c r="V142" t="n">
        <v>0.86</v>
      </c>
      <c r="W142" t="n">
        <v>4.04</v>
      </c>
      <c r="X142" t="n">
        <v>1.49</v>
      </c>
      <c r="Y142" t="n">
        <v>0.5</v>
      </c>
      <c r="Z142" t="n">
        <v>10</v>
      </c>
    </row>
    <row r="143">
      <c r="A143" t="n">
        <v>9</v>
      </c>
      <c r="B143" t="n">
        <v>75</v>
      </c>
      <c r="C143" t="inlineStr">
        <is>
          <t xml:space="preserve">CONCLUIDO	</t>
        </is>
      </c>
      <c r="D143" t="n">
        <v>1.8354</v>
      </c>
      <c r="E143" t="n">
        <v>54.48</v>
      </c>
      <c r="F143" t="n">
        <v>51.11</v>
      </c>
      <c r="G143" t="n">
        <v>85.18000000000001</v>
      </c>
      <c r="H143" t="n">
        <v>1.09</v>
      </c>
      <c r="I143" t="n">
        <v>36</v>
      </c>
      <c r="J143" t="n">
        <v>163.13</v>
      </c>
      <c r="K143" t="n">
        <v>49.1</v>
      </c>
      <c r="L143" t="n">
        <v>10</v>
      </c>
      <c r="M143" t="n">
        <v>28</v>
      </c>
      <c r="N143" t="n">
        <v>29.04</v>
      </c>
      <c r="O143" t="n">
        <v>20353.94</v>
      </c>
      <c r="P143" t="n">
        <v>478.78</v>
      </c>
      <c r="Q143" t="n">
        <v>2304.49</v>
      </c>
      <c r="R143" t="n">
        <v>141.3</v>
      </c>
      <c r="S143" t="n">
        <v>88.64</v>
      </c>
      <c r="T143" t="n">
        <v>21914.49</v>
      </c>
      <c r="U143" t="n">
        <v>0.63</v>
      </c>
      <c r="V143" t="n">
        <v>0.87</v>
      </c>
      <c r="W143" t="n">
        <v>4.05</v>
      </c>
      <c r="X143" t="n">
        <v>1.31</v>
      </c>
      <c r="Y143" t="n">
        <v>0.5</v>
      </c>
      <c r="Z143" t="n">
        <v>10</v>
      </c>
    </row>
    <row r="144">
      <c r="A144" t="n">
        <v>10</v>
      </c>
      <c r="B144" t="n">
        <v>75</v>
      </c>
      <c r="C144" t="inlineStr">
        <is>
          <t xml:space="preserve">CONCLUIDO	</t>
        </is>
      </c>
      <c r="D144" t="n">
        <v>1.8411</v>
      </c>
      <c r="E144" t="n">
        <v>54.31</v>
      </c>
      <c r="F144" t="n">
        <v>51.03</v>
      </c>
      <c r="G144" t="n">
        <v>92.78</v>
      </c>
      <c r="H144" t="n">
        <v>1.18</v>
      </c>
      <c r="I144" t="n">
        <v>33</v>
      </c>
      <c r="J144" t="n">
        <v>164.57</v>
      </c>
      <c r="K144" t="n">
        <v>49.1</v>
      </c>
      <c r="L144" t="n">
        <v>11</v>
      </c>
      <c r="M144" t="n">
        <v>12</v>
      </c>
      <c r="N144" t="n">
        <v>29.47</v>
      </c>
      <c r="O144" t="n">
        <v>20530.82</v>
      </c>
      <c r="P144" t="n">
        <v>472.31</v>
      </c>
      <c r="Q144" t="n">
        <v>2304.48</v>
      </c>
      <c r="R144" t="n">
        <v>138.34</v>
      </c>
      <c r="S144" t="n">
        <v>88.64</v>
      </c>
      <c r="T144" t="n">
        <v>20453.36</v>
      </c>
      <c r="U144" t="n">
        <v>0.64</v>
      </c>
      <c r="V144" t="n">
        <v>0.87</v>
      </c>
      <c r="W144" t="n">
        <v>4.06</v>
      </c>
      <c r="X144" t="n">
        <v>1.24</v>
      </c>
      <c r="Y144" t="n">
        <v>0.5</v>
      </c>
      <c r="Z144" t="n">
        <v>10</v>
      </c>
    </row>
    <row r="145">
      <c r="A145" t="n">
        <v>11</v>
      </c>
      <c r="B145" t="n">
        <v>75</v>
      </c>
      <c r="C145" t="inlineStr">
        <is>
          <t xml:space="preserve">CONCLUIDO	</t>
        </is>
      </c>
      <c r="D145" t="n">
        <v>1.8437</v>
      </c>
      <c r="E145" t="n">
        <v>54.24</v>
      </c>
      <c r="F145" t="n">
        <v>50.98</v>
      </c>
      <c r="G145" t="n">
        <v>95.59999999999999</v>
      </c>
      <c r="H145" t="n">
        <v>1.28</v>
      </c>
      <c r="I145" t="n">
        <v>32</v>
      </c>
      <c r="J145" t="n">
        <v>166.01</v>
      </c>
      <c r="K145" t="n">
        <v>49.1</v>
      </c>
      <c r="L145" t="n">
        <v>12</v>
      </c>
      <c r="M145" t="n">
        <v>0</v>
      </c>
      <c r="N145" t="n">
        <v>29.91</v>
      </c>
      <c r="O145" t="n">
        <v>20708.3</v>
      </c>
      <c r="P145" t="n">
        <v>469.22</v>
      </c>
      <c r="Q145" t="n">
        <v>2304.52</v>
      </c>
      <c r="R145" t="n">
        <v>136.12</v>
      </c>
      <c r="S145" t="n">
        <v>88.64</v>
      </c>
      <c r="T145" t="n">
        <v>19346.63</v>
      </c>
      <c r="U145" t="n">
        <v>0.65</v>
      </c>
      <c r="V145" t="n">
        <v>0.87</v>
      </c>
      <c r="W145" t="n">
        <v>4.08</v>
      </c>
      <c r="X145" t="n">
        <v>1.19</v>
      </c>
      <c r="Y145" t="n">
        <v>0.5</v>
      </c>
      <c r="Z145" t="n">
        <v>10</v>
      </c>
    </row>
    <row r="146">
      <c r="A146" t="n">
        <v>0</v>
      </c>
      <c r="B146" t="n">
        <v>95</v>
      </c>
      <c r="C146" t="inlineStr">
        <is>
          <t xml:space="preserve">CONCLUIDO	</t>
        </is>
      </c>
      <c r="D146" t="n">
        <v>0.8754999999999999</v>
      </c>
      <c r="E146" t="n">
        <v>114.22</v>
      </c>
      <c r="F146" t="n">
        <v>81.79000000000001</v>
      </c>
      <c r="G146" t="n">
        <v>6.1</v>
      </c>
      <c r="H146" t="n">
        <v>0.1</v>
      </c>
      <c r="I146" t="n">
        <v>805</v>
      </c>
      <c r="J146" t="n">
        <v>185.69</v>
      </c>
      <c r="K146" t="n">
        <v>53.44</v>
      </c>
      <c r="L146" t="n">
        <v>1</v>
      </c>
      <c r="M146" t="n">
        <v>803</v>
      </c>
      <c r="N146" t="n">
        <v>36.26</v>
      </c>
      <c r="O146" t="n">
        <v>23136.14</v>
      </c>
      <c r="P146" t="n">
        <v>1102.53</v>
      </c>
      <c r="Q146" t="n">
        <v>2305.08</v>
      </c>
      <c r="R146" t="n">
        <v>1169.09</v>
      </c>
      <c r="S146" t="n">
        <v>88.64</v>
      </c>
      <c r="T146" t="n">
        <v>531965.16</v>
      </c>
      <c r="U146" t="n">
        <v>0.08</v>
      </c>
      <c r="V146" t="n">
        <v>0.54</v>
      </c>
      <c r="W146" t="n">
        <v>5.31</v>
      </c>
      <c r="X146" t="n">
        <v>31.98</v>
      </c>
      <c r="Y146" t="n">
        <v>0.5</v>
      </c>
      <c r="Z146" t="n">
        <v>10</v>
      </c>
    </row>
    <row r="147">
      <c r="A147" t="n">
        <v>1</v>
      </c>
      <c r="B147" t="n">
        <v>95</v>
      </c>
      <c r="C147" t="inlineStr">
        <is>
          <t xml:space="preserve">CONCLUIDO	</t>
        </is>
      </c>
      <c r="D147" t="n">
        <v>1.3446</v>
      </c>
      <c r="E147" t="n">
        <v>74.37</v>
      </c>
      <c r="F147" t="n">
        <v>60.96</v>
      </c>
      <c r="G147" t="n">
        <v>12.44</v>
      </c>
      <c r="H147" t="n">
        <v>0.19</v>
      </c>
      <c r="I147" t="n">
        <v>294</v>
      </c>
      <c r="J147" t="n">
        <v>187.21</v>
      </c>
      <c r="K147" t="n">
        <v>53.44</v>
      </c>
      <c r="L147" t="n">
        <v>2</v>
      </c>
      <c r="M147" t="n">
        <v>292</v>
      </c>
      <c r="N147" t="n">
        <v>36.77</v>
      </c>
      <c r="O147" t="n">
        <v>23322.88</v>
      </c>
      <c r="P147" t="n">
        <v>811.2</v>
      </c>
      <c r="Q147" t="n">
        <v>2304.62</v>
      </c>
      <c r="R147" t="n">
        <v>470.41</v>
      </c>
      <c r="S147" t="n">
        <v>88.64</v>
      </c>
      <c r="T147" t="n">
        <v>185178.81</v>
      </c>
      <c r="U147" t="n">
        <v>0.19</v>
      </c>
      <c r="V147" t="n">
        <v>0.73</v>
      </c>
      <c r="W147" t="n">
        <v>4.47</v>
      </c>
      <c r="X147" t="n">
        <v>11.16</v>
      </c>
      <c r="Y147" t="n">
        <v>0.5</v>
      </c>
      <c r="Z147" t="n">
        <v>10</v>
      </c>
    </row>
    <row r="148">
      <c r="A148" t="n">
        <v>2</v>
      </c>
      <c r="B148" t="n">
        <v>95</v>
      </c>
      <c r="C148" t="inlineStr">
        <is>
          <t xml:space="preserve">CONCLUIDO	</t>
        </is>
      </c>
      <c r="D148" t="n">
        <v>1.5237</v>
      </c>
      <c r="E148" t="n">
        <v>65.63</v>
      </c>
      <c r="F148" t="n">
        <v>56.5</v>
      </c>
      <c r="G148" t="n">
        <v>18.94</v>
      </c>
      <c r="H148" t="n">
        <v>0.28</v>
      </c>
      <c r="I148" t="n">
        <v>179</v>
      </c>
      <c r="J148" t="n">
        <v>188.73</v>
      </c>
      <c r="K148" t="n">
        <v>53.44</v>
      </c>
      <c r="L148" t="n">
        <v>3</v>
      </c>
      <c r="M148" t="n">
        <v>177</v>
      </c>
      <c r="N148" t="n">
        <v>37.29</v>
      </c>
      <c r="O148" t="n">
        <v>23510.33</v>
      </c>
      <c r="P148" t="n">
        <v>741.9299999999999</v>
      </c>
      <c r="Q148" t="n">
        <v>2304.55</v>
      </c>
      <c r="R148" t="n">
        <v>321.3</v>
      </c>
      <c r="S148" t="n">
        <v>88.64</v>
      </c>
      <c r="T148" t="n">
        <v>111200.56</v>
      </c>
      <c r="U148" t="n">
        <v>0.28</v>
      </c>
      <c r="V148" t="n">
        <v>0.78</v>
      </c>
      <c r="W148" t="n">
        <v>4.28</v>
      </c>
      <c r="X148" t="n">
        <v>6.7</v>
      </c>
      <c r="Y148" t="n">
        <v>0.5</v>
      </c>
      <c r="Z148" t="n">
        <v>10</v>
      </c>
    </row>
    <row r="149">
      <c r="A149" t="n">
        <v>3</v>
      </c>
      <c r="B149" t="n">
        <v>95</v>
      </c>
      <c r="C149" t="inlineStr">
        <is>
          <t xml:space="preserve">CONCLUIDO	</t>
        </is>
      </c>
      <c r="D149" t="n">
        <v>1.619</v>
      </c>
      <c r="E149" t="n">
        <v>61.76</v>
      </c>
      <c r="F149" t="n">
        <v>54.53</v>
      </c>
      <c r="G149" t="n">
        <v>25.56</v>
      </c>
      <c r="H149" t="n">
        <v>0.37</v>
      </c>
      <c r="I149" t="n">
        <v>128</v>
      </c>
      <c r="J149" t="n">
        <v>190.25</v>
      </c>
      <c r="K149" t="n">
        <v>53.44</v>
      </c>
      <c r="L149" t="n">
        <v>4</v>
      </c>
      <c r="M149" t="n">
        <v>126</v>
      </c>
      <c r="N149" t="n">
        <v>37.82</v>
      </c>
      <c r="O149" t="n">
        <v>23698.48</v>
      </c>
      <c r="P149" t="n">
        <v>707.11</v>
      </c>
      <c r="Q149" t="n">
        <v>2304.58</v>
      </c>
      <c r="R149" t="n">
        <v>255.92</v>
      </c>
      <c r="S149" t="n">
        <v>88.64</v>
      </c>
      <c r="T149" t="n">
        <v>78765.94</v>
      </c>
      <c r="U149" t="n">
        <v>0.35</v>
      </c>
      <c r="V149" t="n">
        <v>0.8100000000000001</v>
      </c>
      <c r="W149" t="n">
        <v>4.19</v>
      </c>
      <c r="X149" t="n">
        <v>4.73</v>
      </c>
      <c r="Y149" t="n">
        <v>0.5</v>
      </c>
      <c r="Z149" t="n">
        <v>10</v>
      </c>
    </row>
    <row r="150">
      <c r="A150" t="n">
        <v>4</v>
      </c>
      <c r="B150" t="n">
        <v>95</v>
      </c>
      <c r="C150" t="inlineStr">
        <is>
          <t xml:space="preserve">CONCLUIDO	</t>
        </is>
      </c>
      <c r="D150" t="n">
        <v>1.6746</v>
      </c>
      <c r="E150" t="n">
        <v>59.72</v>
      </c>
      <c r="F150" t="n">
        <v>53.53</v>
      </c>
      <c r="G150" t="n">
        <v>32.12</v>
      </c>
      <c r="H150" t="n">
        <v>0.46</v>
      </c>
      <c r="I150" t="n">
        <v>100</v>
      </c>
      <c r="J150" t="n">
        <v>191.78</v>
      </c>
      <c r="K150" t="n">
        <v>53.44</v>
      </c>
      <c r="L150" t="n">
        <v>5</v>
      </c>
      <c r="M150" t="n">
        <v>98</v>
      </c>
      <c r="N150" t="n">
        <v>38.35</v>
      </c>
      <c r="O150" t="n">
        <v>23887.36</v>
      </c>
      <c r="P150" t="n">
        <v>684.63</v>
      </c>
      <c r="Q150" t="n">
        <v>2304.53</v>
      </c>
      <c r="R150" t="n">
        <v>221.91</v>
      </c>
      <c r="S150" t="n">
        <v>88.64</v>
      </c>
      <c r="T150" t="n">
        <v>61901.08</v>
      </c>
      <c r="U150" t="n">
        <v>0.4</v>
      </c>
      <c r="V150" t="n">
        <v>0.83</v>
      </c>
      <c r="W150" t="n">
        <v>4.16</v>
      </c>
      <c r="X150" t="n">
        <v>3.73</v>
      </c>
      <c r="Y150" t="n">
        <v>0.5</v>
      </c>
      <c r="Z150" t="n">
        <v>10</v>
      </c>
    </row>
    <row r="151">
      <c r="A151" t="n">
        <v>5</v>
      </c>
      <c r="B151" t="n">
        <v>95</v>
      </c>
      <c r="C151" t="inlineStr">
        <is>
          <t xml:space="preserve">CONCLUIDO	</t>
        </is>
      </c>
      <c r="D151" t="n">
        <v>1.7159</v>
      </c>
      <c r="E151" t="n">
        <v>58.28</v>
      </c>
      <c r="F151" t="n">
        <v>52.79</v>
      </c>
      <c r="G151" t="n">
        <v>39.11</v>
      </c>
      <c r="H151" t="n">
        <v>0.55</v>
      </c>
      <c r="I151" t="n">
        <v>81</v>
      </c>
      <c r="J151" t="n">
        <v>193.32</v>
      </c>
      <c r="K151" t="n">
        <v>53.44</v>
      </c>
      <c r="L151" t="n">
        <v>6</v>
      </c>
      <c r="M151" t="n">
        <v>79</v>
      </c>
      <c r="N151" t="n">
        <v>38.89</v>
      </c>
      <c r="O151" t="n">
        <v>24076.95</v>
      </c>
      <c r="P151" t="n">
        <v>665.97</v>
      </c>
      <c r="Q151" t="n">
        <v>2304.48</v>
      </c>
      <c r="R151" t="n">
        <v>197.92</v>
      </c>
      <c r="S151" t="n">
        <v>88.64</v>
      </c>
      <c r="T151" t="n">
        <v>49998.73</v>
      </c>
      <c r="U151" t="n">
        <v>0.45</v>
      </c>
      <c r="V151" t="n">
        <v>0.84</v>
      </c>
      <c r="W151" t="n">
        <v>4.12</v>
      </c>
      <c r="X151" t="n">
        <v>3</v>
      </c>
      <c r="Y151" t="n">
        <v>0.5</v>
      </c>
      <c r="Z151" t="n">
        <v>10</v>
      </c>
    </row>
    <row r="152">
      <c r="A152" t="n">
        <v>6</v>
      </c>
      <c r="B152" t="n">
        <v>95</v>
      </c>
      <c r="C152" t="inlineStr">
        <is>
          <t xml:space="preserve">CONCLUIDO	</t>
        </is>
      </c>
      <c r="D152" t="n">
        <v>1.7456</v>
      </c>
      <c r="E152" t="n">
        <v>57.29</v>
      </c>
      <c r="F152" t="n">
        <v>52.29</v>
      </c>
      <c r="G152" t="n">
        <v>46.13</v>
      </c>
      <c r="H152" t="n">
        <v>0.64</v>
      </c>
      <c r="I152" t="n">
        <v>68</v>
      </c>
      <c r="J152" t="n">
        <v>194.86</v>
      </c>
      <c r="K152" t="n">
        <v>53.44</v>
      </c>
      <c r="L152" t="n">
        <v>7</v>
      </c>
      <c r="M152" t="n">
        <v>66</v>
      </c>
      <c r="N152" t="n">
        <v>39.43</v>
      </c>
      <c r="O152" t="n">
        <v>24267.28</v>
      </c>
      <c r="P152" t="n">
        <v>648.23</v>
      </c>
      <c r="Q152" t="n">
        <v>2304.55</v>
      </c>
      <c r="R152" t="n">
        <v>181.17</v>
      </c>
      <c r="S152" t="n">
        <v>88.64</v>
      </c>
      <c r="T152" t="n">
        <v>41690.14</v>
      </c>
      <c r="U152" t="n">
        <v>0.49</v>
      </c>
      <c r="V152" t="n">
        <v>0.85</v>
      </c>
      <c r="W152" t="n">
        <v>4.08</v>
      </c>
      <c r="X152" t="n">
        <v>2.49</v>
      </c>
      <c r="Y152" t="n">
        <v>0.5</v>
      </c>
      <c r="Z152" t="n">
        <v>10</v>
      </c>
    </row>
    <row r="153">
      <c r="A153" t="n">
        <v>7</v>
      </c>
      <c r="B153" t="n">
        <v>95</v>
      </c>
      <c r="C153" t="inlineStr">
        <is>
          <t xml:space="preserve">CONCLUIDO	</t>
        </is>
      </c>
      <c r="D153" t="n">
        <v>1.7684</v>
      </c>
      <c r="E153" t="n">
        <v>56.55</v>
      </c>
      <c r="F153" t="n">
        <v>51.92</v>
      </c>
      <c r="G153" t="n">
        <v>53.71</v>
      </c>
      <c r="H153" t="n">
        <v>0.72</v>
      </c>
      <c r="I153" t="n">
        <v>58</v>
      </c>
      <c r="J153" t="n">
        <v>196.41</v>
      </c>
      <c r="K153" t="n">
        <v>53.44</v>
      </c>
      <c r="L153" t="n">
        <v>8</v>
      </c>
      <c r="M153" t="n">
        <v>56</v>
      </c>
      <c r="N153" t="n">
        <v>39.98</v>
      </c>
      <c r="O153" t="n">
        <v>24458.36</v>
      </c>
      <c r="P153" t="n">
        <v>634.6</v>
      </c>
      <c r="Q153" t="n">
        <v>2304.53</v>
      </c>
      <c r="R153" t="n">
        <v>168.77</v>
      </c>
      <c r="S153" t="n">
        <v>88.64</v>
      </c>
      <c r="T153" t="n">
        <v>35538.99</v>
      </c>
      <c r="U153" t="n">
        <v>0.53</v>
      </c>
      <c r="V153" t="n">
        <v>0.85</v>
      </c>
      <c r="W153" t="n">
        <v>4.08</v>
      </c>
      <c r="X153" t="n">
        <v>2.12</v>
      </c>
      <c r="Y153" t="n">
        <v>0.5</v>
      </c>
      <c r="Z153" t="n">
        <v>10</v>
      </c>
    </row>
    <row r="154">
      <c r="A154" t="n">
        <v>8</v>
      </c>
      <c r="B154" t="n">
        <v>95</v>
      </c>
      <c r="C154" t="inlineStr">
        <is>
          <t xml:space="preserve">CONCLUIDO	</t>
        </is>
      </c>
      <c r="D154" t="n">
        <v>1.7851</v>
      </c>
      <c r="E154" t="n">
        <v>56.02</v>
      </c>
      <c r="F154" t="n">
        <v>51.65</v>
      </c>
      <c r="G154" t="n">
        <v>60.77</v>
      </c>
      <c r="H154" t="n">
        <v>0.8100000000000001</v>
      </c>
      <c r="I154" t="n">
        <v>51</v>
      </c>
      <c r="J154" t="n">
        <v>197.97</v>
      </c>
      <c r="K154" t="n">
        <v>53.44</v>
      </c>
      <c r="L154" t="n">
        <v>9</v>
      </c>
      <c r="M154" t="n">
        <v>49</v>
      </c>
      <c r="N154" t="n">
        <v>40.53</v>
      </c>
      <c r="O154" t="n">
        <v>24650.18</v>
      </c>
      <c r="P154" t="n">
        <v>623.55</v>
      </c>
      <c r="Q154" t="n">
        <v>2304.48</v>
      </c>
      <c r="R154" t="n">
        <v>159.66</v>
      </c>
      <c r="S154" t="n">
        <v>88.64</v>
      </c>
      <c r="T154" t="n">
        <v>31018.77</v>
      </c>
      <c r="U154" t="n">
        <v>0.5600000000000001</v>
      </c>
      <c r="V154" t="n">
        <v>0.86</v>
      </c>
      <c r="W154" t="n">
        <v>4.07</v>
      </c>
      <c r="X154" t="n">
        <v>1.86</v>
      </c>
      <c r="Y154" t="n">
        <v>0.5</v>
      </c>
      <c r="Z154" t="n">
        <v>10</v>
      </c>
    </row>
    <row r="155">
      <c r="A155" t="n">
        <v>9</v>
      </c>
      <c r="B155" t="n">
        <v>95</v>
      </c>
      <c r="C155" t="inlineStr">
        <is>
          <t xml:space="preserve">CONCLUIDO	</t>
        </is>
      </c>
      <c r="D155" t="n">
        <v>1.7991</v>
      </c>
      <c r="E155" t="n">
        <v>55.58</v>
      </c>
      <c r="F155" t="n">
        <v>51.44</v>
      </c>
      <c r="G155" t="n">
        <v>68.59</v>
      </c>
      <c r="H155" t="n">
        <v>0.89</v>
      </c>
      <c r="I155" t="n">
        <v>45</v>
      </c>
      <c r="J155" t="n">
        <v>199.53</v>
      </c>
      <c r="K155" t="n">
        <v>53.44</v>
      </c>
      <c r="L155" t="n">
        <v>10</v>
      </c>
      <c r="M155" t="n">
        <v>43</v>
      </c>
      <c r="N155" t="n">
        <v>41.1</v>
      </c>
      <c r="O155" t="n">
        <v>24842.77</v>
      </c>
      <c r="P155" t="n">
        <v>609.72</v>
      </c>
      <c r="Q155" t="n">
        <v>2304.5</v>
      </c>
      <c r="R155" t="n">
        <v>152.63</v>
      </c>
      <c r="S155" t="n">
        <v>88.64</v>
      </c>
      <c r="T155" t="n">
        <v>27538.13</v>
      </c>
      <c r="U155" t="n">
        <v>0.58</v>
      </c>
      <c r="V155" t="n">
        <v>0.86</v>
      </c>
      <c r="W155" t="n">
        <v>4.06</v>
      </c>
      <c r="X155" t="n">
        <v>1.65</v>
      </c>
      <c r="Y155" t="n">
        <v>0.5</v>
      </c>
      <c r="Z155" t="n">
        <v>10</v>
      </c>
    </row>
    <row r="156">
      <c r="A156" t="n">
        <v>10</v>
      </c>
      <c r="B156" t="n">
        <v>95</v>
      </c>
      <c r="C156" t="inlineStr">
        <is>
          <t xml:space="preserve">CONCLUIDO	</t>
        </is>
      </c>
      <c r="D156" t="n">
        <v>1.8115</v>
      </c>
      <c r="E156" t="n">
        <v>55.2</v>
      </c>
      <c r="F156" t="n">
        <v>51.25</v>
      </c>
      <c r="G156" t="n">
        <v>76.87</v>
      </c>
      <c r="H156" t="n">
        <v>0.97</v>
      </c>
      <c r="I156" t="n">
        <v>40</v>
      </c>
      <c r="J156" t="n">
        <v>201.1</v>
      </c>
      <c r="K156" t="n">
        <v>53.44</v>
      </c>
      <c r="L156" t="n">
        <v>11</v>
      </c>
      <c r="M156" t="n">
        <v>38</v>
      </c>
      <c r="N156" t="n">
        <v>41.66</v>
      </c>
      <c r="O156" t="n">
        <v>25036.12</v>
      </c>
      <c r="P156" t="n">
        <v>596.01</v>
      </c>
      <c r="Q156" t="n">
        <v>2304.47</v>
      </c>
      <c r="R156" t="n">
        <v>146.35</v>
      </c>
      <c r="S156" t="n">
        <v>88.64</v>
      </c>
      <c r="T156" t="n">
        <v>24419.84</v>
      </c>
      <c r="U156" t="n">
        <v>0.61</v>
      </c>
      <c r="V156" t="n">
        <v>0.86</v>
      </c>
      <c r="W156" t="n">
        <v>4.04</v>
      </c>
      <c r="X156" t="n">
        <v>1.45</v>
      </c>
      <c r="Y156" t="n">
        <v>0.5</v>
      </c>
      <c r="Z156" t="n">
        <v>10</v>
      </c>
    </row>
    <row r="157">
      <c r="A157" t="n">
        <v>11</v>
      </c>
      <c r="B157" t="n">
        <v>95</v>
      </c>
      <c r="C157" t="inlineStr">
        <is>
          <t xml:space="preserve">CONCLUIDO	</t>
        </is>
      </c>
      <c r="D157" t="n">
        <v>1.821</v>
      </c>
      <c r="E157" t="n">
        <v>54.91</v>
      </c>
      <c r="F157" t="n">
        <v>51.11</v>
      </c>
      <c r="G157" t="n">
        <v>85.18000000000001</v>
      </c>
      <c r="H157" t="n">
        <v>1.05</v>
      </c>
      <c r="I157" t="n">
        <v>36</v>
      </c>
      <c r="J157" t="n">
        <v>202.67</v>
      </c>
      <c r="K157" t="n">
        <v>53.44</v>
      </c>
      <c r="L157" t="n">
        <v>12</v>
      </c>
      <c r="M157" t="n">
        <v>34</v>
      </c>
      <c r="N157" t="n">
        <v>42.24</v>
      </c>
      <c r="O157" t="n">
        <v>25230.25</v>
      </c>
      <c r="P157" t="n">
        <v>583.26</v>
      </c>
      <c r="Q157" t="n">
        <v>2304.48</v>
      </c>
      <c r="R157" t="n">
        <v>141.69</v>
      </c>
      <c r="S157" t="n">
        <v>88.64</v>
      </c>
      <c r="T157" t="n">
        <v>22111.9</v>
      </c>
      <c r="U157" t="n">
        <v>0.63</v>
      </c>
      <c r="V157" t="n">
        <v>0.87</v>
      </c>
      <c r="W157" t="n">
        <v>4.04</v>
      </c>
      <c r="X157" t="n">
        <v>1.31</v>
      </c>
      <c r="Y157" t="n">
        <v>0.5</v>
      </c>
      <c r="Z157" t="n">
        <v>10</v>
      </c>
    </row>
    <row r="158">
      <c r="A158" t="n">
        <v>12</v>
      </c>
      <c r="B158" t="n">
        <v>95</v>
      </c>
      <c r="C158" t="inlineStr">
        <is>
          <t xml:space="preserve">CONCLUIDO	</t>
        </is>
      </c>
      <c r="D158" t="n">
        <v>1.8289</v>
      </c>
      <c r="E158" t="n">
        <v>54.68</v>
      </c>
      <c r="F158" t="n">
        <v>50.98</v>
      </c>
      <c r="G158" t="n">
        <v>92.69</v>
      </c>
      <c r="H158" t="n">
        <v>1.13</v>
      </c>
      <c r="I158" t="n">
        <v>33</v>
      </c>
      <c r="J158" t="n">
        <v>204.25</v>
      </c>
      <c r="K158" t="n">
        <v>53.44</v>
      </c>
      <c r="L158" t="n">
        <v>13</v>
      </c>
      <c r="M158" t="n">
        <v>31</v>
      </c>
      <c r="N158" t="n">
        <v>42.82</v>
      </c>
      <c r="O158" t="n">
        <v>25425.3</v>
      </c>
      <c r="P158" t="n">
        <v>570.75</v>
      </c>
      <c r="Q158" t="n">
        <v>2304.53</v>
      </c>
      <c r="R158" t="n">
        <v>137.5</v>
      </c>
      <c r="S158" t="n">
        <v>88.64</v>
      </c>
      <c r="T158" t="n">
        <v>20029.03</v>
      </c>
      <c r="U158" t="n">
        <v>0.64</v>
      </c>
      <c r="V158" t="n">
        <v>0.87</v>
      </c>
      <c r="W158" t="n">
        <v>4.03</v>
      </c>
      <c r="X158" t="n">
        <v>1.19</v>
      </c>
      <c r="Y158" t="n">
        <v>0.5</v>
      </c>
      <c r="Z158" t="n">
        <v>10</v>
      </c>
    </row>
    <row r="159">
      <c r="A159" t="n">
        <v>13</v>
      </c>
      <c r="B159" t="n">
        <v>95</v>
      </c>
      <c r="C159" t="inlineStr">
        <is>
          <t xml:space="preserve">CONCLUIDO	</t>
        </is>
      </c>
      <c r="D159" t="n">
        <v>1.8357</v>
      </c>
      <c r="E159" t="n">
        <v>54.47</v>
      </c>
      <c r="F159" t="n">
        <v>50.89</v>
      </c>
      <c r="G159" t="n">
        <v>101.78</v>
      </c>
      <c r="H159" t="n">
        <v>1.21</v>
      </c>
      <c r="I159" t="n">
        <v>30</v>
      </c>
      <c r="J159" t="n">
        <v>205.84</v>
      </c>
      <c r="K159" t="n">
        <v>53.44</v>
      </c>
      <c r="L159" t="n">
        <v>14</v>
      </c>
      <c r="M159" t="n">
        <v>28</v>
      </c>
      <c r="N159" t="n">
        <v>43.4</v>
      </c>
      <c r="O159" t="n">
        <v>25621.03</v>
      </c>
      <c r="P159" t="n">
        <v>555.64</v>
      </c>
      <c r="Q159" t="n">
        <v>2304.48</v>
      </c>
      <c r="R159" t="n">
        <v>134.15</v>
      </c>
      <c r="S159" t="n">
        <v>88.64</v>
      </c>
      <c r="T159" t="n">
        <v>18371.73</v>
      </c>
      <c r="U159" t="n">
        <v>0.66</v>
      </c>
      <c r="V159" t="n">
        <v>0.87</v>
      </c>
      <c r="W159" t="n">
        <v>4.04</v>
      </c>
      <c r="X159" t="n">
        <v>1.09</v>
      </c>
      <c r="Y159" t="n">
        <v>0.5</v>
      </c>
      <c r="Z159" t="n">
        <v>10</v>
      </c>
    </row>
    <row r="160">
      <c r="A160" t="n">
        <v>14</v>
      </c>
      <c r="B160" t="n">
        <v>95</v>
      </c>
      <c r="C160" t="inlineStr">
        <is>
          <t xml:space="preserve">CONCLUIDO	</t>
        </is>
      </c>
      <c r="D160" t="n">
        <v>1.8412</v>
      </c>
      <c r="E160" t="n">
        <v>54.31</v>
      </c>
      <c r="F160" t="n">
        <v>50.8</v>
      </c>
      <c r="G160" t="n">
        <v>108.86</v>
      </c>
      <c r="H160" t="n">
        <v>1.28</v>
      </c>
      <c r="I160" t="n">
        <v>28</v>
      </c>
      <c r="J160" t="n">
        <v>207.43</v>
      </c>
      <c r="K160" t="n">
        <v>53.44</v>
      </c>
      <c r="L160" t="n">
        <v>15</v>
      </c>
      <c r="M160" t="n">
        <v>19</v>
      </c>
      <c r="N160" t="n">
        <v>44</v>
      </c>
      <c r="O160" t="n">
        <v>25817.56</v>
      </c>
      <c r="P160" t="n">
        <v>544.21</v>
      </c>
      <c r="Q160" t="n">
        <v>2304.47</v>
      </c>
      <c r="R160" t="n">
        <v>131.08</v>
      </c>
      <c r="S160" t="n">
        <v>88.64</v>
      </c>
      <c r="T160" t="n">
        <v>16844.69</v>
      </c>
      <c r="U160" t="n">
        <v>0.68</v>
      </c>
      <c r="V160" t="n">
        <v>0.87</v>
      </c>
      <c r="W160" t="n">
        <v>4.04</v>
      </c>
      <c r="X160" t="n">
        <v>1.01</v>
      </c>
      <c r="Y160" t="n">
        <v>0.5</v>
      </c>
      <c r="Z160" t="n">
        <v>10</v>
      </c>
    </row>
    <row r="161">
      <c r="A161" t="n">
        <v>15</v>
      </c>
      <c r="B161" t="n">
        <v>95</v>
      </c>
      <c r="C161" t="inlineStr">
        <is>
          <t xml:space="preserve">CONCLUIDO	</t>
        </is>
      </c>
      <c r="D161" t="n">
        <v>1.8463</v>
      </c>
      <c r="E161" t="n">
        <v>54.16</v>
      </c>
      <c r="F161" t="n">
        <v>50.73</v>
      </c>
      <c r="G161" t="n">
        <v>117.06</v>
      </c>
      <c r="H161" t="n">
        <v>1.36</v>
      </c>
      <c r="I161" t="n">
        <v>26</v>
      </c>
      <c r="J161" t="n">
        <v>209.03</v>
      </c>
      <c r="K161" t="n">
        <v>53.44</v>
      </c>
      <c r="L161" t="n">
        <v>16</v>
      </c>
      <c r="M161" t="n">
        <v>8</v>
      </c>
      <c r="N161" t="n">
        <v>44.6</v>
      </c>
      <c r="O161" t="n">
        <v>26014.91</v>
      </c>
      <c r="P161" t="n">
        <v>537.39</v>
      </c>
      <c r="Q161" t="n">
        <v>2304.47</v>
      </c>
      <c r="R161" t="n">
        <v>128.69</v>
      </c>
      <c r="S161" t="n">
        <v>88.64</v>
      </c>
      <c r="T161" t="n">
        <v>15659.96</v>
      </c>
      <c r="U161" t="n">
        <v>0.6899999999999999</v>
      </c>
      <c r="V161" t="n">
        <v>0.87</v>
      </c>
      <c r="W161" t="n">
        <v>4.03</v>
      </c>
      <c r="X161" t="n">
        <v>0.93</v>
      </c>
      <c r="Y161" t="n">
        <v>0.5</v>
      </c>
      <c r="Z161" t="n">
        <v>10</v>
      </c>
    </row>
    <row r="162">
      <c r="A162" t="n">
        <v>16</v>
      </c>
      <c r="B162" t="n">
        <v>95</v>
      </c>
      <c r="C162" t="inlineStr">
        <is>
          <t xml:space="preserve">CONCLUIDO	</t>
        </is>
      </c>
      <c r="D162" t="n">
        <v>1.8462</v>
      </c>
      <c r="E162" t="n">
        <v>54.17</v>
      </c>
      <c r="F162" t="n">
        <v>50.73</v>
      </c>
      <c r="G162" t="n">
        <v>117.07</v>
      </c>
      <c r="H162" t="n">
        <v>1.43</v>
      </c>
      <c r="I162" t="n">
        <v>26</v>
      </c>
      <c r="J162" t="n">
        <v>210.64</v>
      </c>
      <c r="K162" t="n">
        <v>53.44</v>
      </c>
      <c r="L162" t="n">
        <v>17</v>
      </c>
      <c r="M162" t="n">
        <v>1</v>
      </c>
      <c r="N162" t="n">
        <v>45.21</v>
      </c>
      <c r="O162" t="n">
        <v>26213.09</v>
      </c>
      <c r="P162" t="n">
        <v>538.38</v>
      </c>
      <c r="Q162" t="n">
        <v>2304.47</v>
      </c>
      <c r="R162" t="n">
        <v>128.23</v>
      </c>
      <c r="S162" t="n">
        <v>88.64</v>
      </c>
      <c r="T162" t="n">
        <v>15429.82</v>
      </c>
      <c r="U162" t="n">
        <v>0.6899999999999999</v>
      </c>
      <c r="V162" t="n">
        <v>0.87</v>
      </c>
      <c r="W162" t="n">
        <v>4.05</v>
      </c>
      <c r="X162" t="n">
        <v>0.93</v>
      </c>
      <c r="Y162" t="n">
        <v>0.5</v>
      </c>
      <c r="Z162" t="n">
        <v>10</v>
      </c>
    </row>
    <row r="163">
      <c r="A163" t="n">
        <v>17</v>
      </c>
      <c r="B163" t="n">
        <v>95</v>
      </c>
      <c r="C163" t="inlineStr">
        <is>
          <t xml:space="preserve">CONCLUIDO	</t>
        </is>
      </c>
      <c r="D163" t="n">
        <v>1.8462</v>
      </c>
      <c r="E163" t="n">
        <v>54.16</v>
      </c>
      <c r="F163" t="n">
        <v>50.73</v>
      </c>
      <c r="G163" t="n">
        <v>117.07</v>
      </c>
      <c r="H163" t="n">
        <v>1.51</v>
      </c>
      <c r="I163" t="n">
        <v>26</v>
      </c>
      <c r="J163" t="n">
        <v>212.25</v>
      </c>
      <c r="K163" t="n">
        <v>53.44</v>
      </c>
      <c r="L163" t="n">
        <v>18</v>
      </c>
      <c r="M163" t="n">
        <v>0</v>
      </c>
      <c r="N163" t="n">
        <v>45.82</v>
      </c>
      <c r="O163" t="n">
        <v>26412.11</v>
      </c>
      <c r="P163" t="n">
        <v>541.6</v>
      </c>
      <c r="Q163" t="n">
        <v>2304.47</v>
      </c>
      <c r="R163" t="n">
        <v>128.17</v>
      </c>
      <c r="S163" t="n">
        <v>88.64</v>
      </c>
      <c r="T163" t="n">
        <v>15398.69</v>
      </c>
      <c r="U163" t="n">
        <v>0.6899999999999999</v>
      </c>
      <c r="V163" t="n">
        <v>0.87</v>
      </c>
      <c r="W163" t="n">
        <v>4.05</v>
      </c>
      <c r="X163" t="n">
        <v>0.93</v>
      </c>
      <c r="Y163" t="n">
        <v>0.5</v>
      </c>
      <c r="Z163" t="n">
        <v>10</v>
      </c>
    </row>
    <row r="164">
      <c r="A164" t="n">
        <v>0</v>
      </c>
      <c r="B164" t="n">
        <v>55</v>
      </c>
      <c r="C164" t="inlineStr">
        <is>
          <t xml:space="preserve">CONCLUIDO	</t>
        </is>
      </c>
      <c r="D164" t="n">
        <v>1.2106</v>
      </c>
      <c r="E164" t="n">
        <v>82.59999999999999</v>
      </c>
      <c r="F164" t="n">
        <v>68.79000000000001</v>
      </c>
      <c r="G164" t="n">
        <v>8.41</v>
      </c>
      <c r="H164" t="n">
        <v>0.15</v>
      </c>
      <c r="I164" t="n">
        <v>491</v>
      </c>
      <c r="J164" t="n">
        <v>116.05</v>
      </c>
      <c r="K164" t="n">
        <v>43.4</v>
      </c>
      <c r="L164" t="n">
        <v>1</v>
      </c>
      <c r="M164" t="n">
        <v>489</v>
      </c>
      <c r="N164" t="n">
        <v>16.65</v>
      </c>
      <c r="O164" t="n">
        <v>14546.17</v>
      </c>
      <c r="P164" t="n">
        <v>675.4299999999999</v>
      </c>
      <c r="Q164" t="n">
        <v>2304.7</v>
      </c>
      <c r="R164" t="n">
        <v>732.77</v>
      </c>
      <c r="S164" t="n">
        <v>88.64</v>
      </c>
      <c r="T164" t="n">
        <v>315374.47</v>
      </c>
      <c r="U164" t="n">
        <v>0.12</v>
      </c>
      <c r="V164" t="n">
        <v>0.64</v>
      </c>
      <c r="W164" t="n">
        <v>4.79</v>
      </c>
      <c r="X164" t="n">
        <v>18.99</v>
      </c>
      <c r="Y164" t="n">
        <v>0.5</v>
      </c>
      <c r="Z164" t="n">
        <v>10</v>
      </c>
    </row>
    <row r="165">
      <c r="A165" t="n">
        <v>1</v>
      </c>
      <c r="B165" t="n">
        <v>55</v>
      </c>
      <c r="C165" t="inlineStr">
        <is>
          <t xml:space="preserve">CONCLUIDO	</t>
        </is>
      </c>
      <c r="D165" t="n">
        <v>1.5629</v>
      </c>
      <c r="E165" t="n">
        <v>63.98</v>
      </c>
      <c r="F165" t="n">
        <v>57.19</v>
      </c>
      <c r="G165" t="n">
        <v>17.42</v>
      </c>
      <c r="H165" t="n">
        <v>0.3</v>
      </c>
      <c r="I165" t="n">
        <v>197</v>
      </c>
      <c r="J165" t="n">
        <v>117.34</v>
      </c>
      <c r="K165" t="n">
        <v>43.4</v>
      </c>
      <c r="L165" t="n">
        <v>2</v>
      </c>
      <c r="M165" t="n">
        <v>195</v>
      </c>
      <c r="N165" t="n">
        <v>16.94</v>
      </c>
      <c r="O165" t="n">
        <v>14705.49</v>
      </c>
      <c r="P165" t="n">
        <v>544.6799999999999</v>
      </c>
      <c r="Q165" t="n">
        <v>2304.61</v>
      </c>
      <c r="R165" t="n">
        <v>344.54</v>
      </c>
      <c r="S165" t="n">
        <v>88.64</v>
      </c>
      <c r="T165" t="n">
        <v>122731.83</v>
      </c>
      <c r="U165" t="n">
        <v>0.26</v>
      </c>
      <c r="V165" t="n">
        <v>0.77</v>
      </c>
      <c r="W165" t="n">
        <v>4.31</v>
      </c>
      <c r="X165" t="n">
        <v>7.39</v>
      </c>
      <c r="Y165" t="n">
        <v>0.5</v>
      </c>
      <c r="Z165" t="n">
        <v>10</v>
      </c>
    </row>
    <row r="166">
      <c r="A166" t="n">
        <v>2</v>
      </c>
      <c r="B166" t="n">
        <v>55</v>
      </c>
      <c r="C166" t="inlineStr">
        <is>
          <t xml:space="preserve">CONCLUIDO	</t>
        </is>
      </c>
      <c r="D166" t="n">
        <v>1.6873</v>
      </c>
      <c r="E166" t="n">
        <v>59.27</v>
      </c>
      <c r="F166" t="n">
        <v>54.29</v>
      </c>
      <c r="G166" t="n">
        <v>26.92</v>
      </c>
      <c r="H166" t="n">
        <v>0.45</v>
      </c>
      <c r="I166" t="n">
        <v>121</v>
      </c>
      <c r="J166" t="n">
        <v>118.63</v>
      </c>
      <c r="K166" t="n">
        <v>43.4</v>
      </c>
      <c r="L166" t="n">
        <v>3</v>
      </c>
      <c r="M166" t="n">
        <v>119</v>
      </c>
      <c r="N166" t="n">
        <v>17.23</v>
      </c>
      <c r="O166" t="n">
        <v>14865.24</v>
      </c>
      <c r="P166" t="n">
        <v>499.37</v>
      </c>
      <c r="Q166" t="n">
        <v>2304.62</v>
      </c>
      <c r="R166" t="n">
        <v>248.23</v>
      </c>
      <c r="S166" t="n">
        <v>88.64</v>
      </c>
      <c r="T166" t="n">
        <v>74957.5</v>
      </c>
      <c r="U166" t="n">
        <v>0.36</v>
      </c>
      <c r="V166" t="n">
        <v>0.82</v>
      </c>
      <c r="W166" t="n">
        <v>4.17</v>
      </c>
      <c r="X166" t="n">
        <v>4.5</v>
      </c>
      <c r="Y166" t="n">
        <v>0.5</v>
      </c>
      <c r="Z166" t="n">
        <v>10</v>
      </c>
    </row>
    <row r="167">
      <c r="A167" t="n">
        <v>3</v>
      </c>
      <c r="B167" t="n">
        <v>55</v>
      </c>
      <c r="C167" t="inlineStr">
        <is>
          <t xml:space="preserve">CONCLUIDO	</t>
        </is>
      </c>
      <c r="D167" t="n">
        <v>1.7528</v>
      </c>
      <c r="E167" t="n">
        <v>57.05</v>
      </c>
      <c r="F167" t="n">
        <v>52.94</v>
      </c>
      <c r="G167" t="n">
        <v>37.37</v>
      </c>
      <c r="H167" t="n">
        <v>0.59</v>
      </c>
      <c r="I167" t="n">
        <v>85</v>
      </c>
      <c r="J167" t="n">
        <v>119.93</v>
      </c>
      <c r="K167" t="n">
        <v>43.4</v>
      </c>
      <c r="L167" t="n">
        <v>4</v>
      </c>
      <c r="M167" t="n">
        <v>83</v>
      </c>
      <c r="N167" t="n">
        <v>17.53</v>
      </c>
      <c r="O167" t="n">
        <v>15025.44</v>
      </c>
      <c r="P167" t="n">
        <v>468.43</v>
      </c>
      <c r="Q167" t="n">
        <v>2304.55</v>
      </c>
      <c r="R167" t="n">
        <v>202.88</v>
      </c>
      <c r="S167" t="n">
        <v>88.64</v>
      </c>
      <c r="T167" t="n">
        <v>52459.69</v>
      </c>
      <c r="U167" t="n">
        <v>0.44</v>
      </c>
      <c r="V167" t="n">
        <v>0.84</v>
      </c>
      <c r="W167" t="n">
        <v>4.11</v>
      </c>
      <c r="X167" t="n">
        <v>3.14</v>
      </c>
      <c r="Y167" t="n">
        <v>0.5</v>
      </c>
      <c r="Z167" t="n">
        <v>10</v>
      </c>
    </row>
    <row r="168">
      <c r="A168" t="n">
        <v>4</v>
      </c>
      <c r="B168" t="n">
        <v>55</v>
      </c>
      <c r="C168" t="inlineStr">
        <is>
          <t xml:space="preserve">CONCLUIDO	</t>
        </is>
      </c>
      <c r="D168" t="n">
        <v>1.7914</v>
      </c>
      <c r="E168" t="n">
        <v>55.82</v>
      </c>
      <c r="F168" t="n">
        <v>52.18</v>
      </c>
      <c r="G168" t="n">
        <v>48.17</v>
      </c>
      <c r="H168" t="n">
        <v>0.73</v>
      </c>
      <c r="I168" t="n">
        <v>65</v>
      </c>
      <c r="J168" t="n">
        <v>121.23</v>
      </c>
      <c r="K168" t="n">
        <v>43.4</v>
      </c>
      <c r="L168" t="n">
        <v>5</v>
      </c>
      <c r="M168" t="n">
        <v>63</v>
      </c>
      <c r="N168" t="n">
        <v>17.83</v>
      </c>
      <c r="O168" t="n">
        <v>15186.08</v>
      </c>
      <c r="P168" t="n">
        <v>441.26</v>
      </c>
      <c r="Q168" t="n">
        <v>2304.48</v>
      </c>
      <c r="R168" t="n">
        <v>177.84</v>
      </c>
      <c r="S168" t="n">
        <v>88.64</v>
      </c>
      <c r="T168" t="n">
        <v>40042.5</v>
      </c>
      <c r="U168" t="n">
        <v>0.5</v>
      </c>
      <c r="V168" t="n">
        <v>0.85</v>
      </c>
      <c r="W168" t="n">
        <v>4.08</v>
      </c>
      <c r="X168" t="n">
        <v>2.39</v>
      </c>
      <c r="Y168" t="n">
        <v>0.5</v>
      </c>
      <c r="Z168" t="n">
        <v>10</v>
      </c>
    </row>
    <row r="169">
      <c r="A169" t="n">
        <v>5</v>
      </c>
      <c r="B169" t="n">
        <v>55</v>
      </c>
      <c r="C169" t="inlineStr">
        <is>
          <t xml:space="preserve">CONCLUIDO	</t>
        </is>
      </c>
      <c r="D169" t="n">
        <v>1.8168</v>
      </c>
      <c r="E169" t="n">
        <v>55.04</v>
      </c>
      <c r="F169" t="n">
        <v>51.72</v>
      </c>
      <c r="G169" t="n">
        <v>59.67</v>
      </c>
      <c r="H169" t="n">
        <v>0.86</v>
      </c>
      <c r="I169" t="n">
        <v>52</v>
      </c>
      <c r="J169" t="n">
        <v>122.54</v>
      </c>
      <c r="K169" t="n">
        <v>43.4</v>
      </c>
      <c r="L169" t="n">
        <v>6</v>
      </c>
      <c r="M169" t="n">
        <v>47</v>
      </c>
      <c r="N169" t="n">
        <v>18.14</v>
      </c>
      <c r="O169" t="n">
        <v>15347.16</v>
      </c>
      <c r="P169" t="n">
        <v>419.27</v>
      </c>
      <c r="Q169" t="n">
        <v>2304.47</v>
      </c>
      <c r="R169" t="n">
        <v>161.81</v>
      </c>
      <c r="S169" t="n">
        <v>88.64</v>
      </c>
      <c r="T169" t="n">
        <v>32092.04</v>
      </c>
      <c r="U169" t="n">
        <v>0.55</v>
      </c>
      <c r="V169" t="n">
        <v>0.86</v>
      </c>
      <c r="W169" t="n">
        <v>4.07</v>
      </c>
      <c r="X169" t="n">
        <v>1.92</v>
      </c>
      <c r="Y169" t="n">
        <v>0.5</v>
      </c>
      <c r="Z169" t="n">
        <v>10</v>
      </c>
    </row>
    <row r="170">
      <c r="A170" t="n">
        <v>6</v>
      </c>
      <c r="B170" t="n">
        <v>55</v>
      </c>
      <c r="C170" t="inlineStr">
        <is>
          <t xml:space="preserve">CONCLUIDO	</t>
        </is>
      </c>
      <c r="D170" t="n">
        <v>1.8317</v>
      </c>
      <c r="E170" t="n">
        <v>54.59</v>
      </c>
      <c r="F170" t="n">
        <v>51.46</v>
      </c>
      <c r="G170" t="n">
        <v>70.17</v>
      </c>
      <c r="H170" t="n">
        <v>1</v>
      </c>
      <c r="I170" t="n">
        <v>44</v>
      </c>
      <c r="J170" t="n">
        <v>123.85</v>
      </c>
      <c r="K170" t="n">
        <v>43.4</v>
      </c>
      <c r="L170" t="n">
        <v>7</v>
      </c>
      <c r="M170" t="n">
        <v>12</v>
      </c>
      <c r="N170" t="n">
        <v>18.45</v>
      </c>
      <c r="O170" t="n">
        <v>15508.69</v>
      </c>
      <c r="P170" t="n">
        <v>400.84</v>
      </c>
      <c r="Q170" t="n">
        <v>2304.52</v>
      </c>
      <c r="R170" t="n">
        <v>151.8</v>
      </c>
      <c r="S170" t="n">
        <v>88.64</v>
      </c>
      <c r="T170" t="n">
        <v>27127.37</v>
      </c>
      <c r="U170" t="n">
        <v>0.58</v>
      </c>
      <c r="V170" t="n">
        <v>0.86</v>
      </c>
      <c r="W170" t="n">
        <v>4.1</v>
      </c>
      <c r="X170" t="n">
        <v>1.66</v>
      </c>
      <c r="Y170" t="n">
        <v>0.5</v>
      </c>
      <c r="Z170" t="n">
        <v>10</v>
      </c>
    </row>
    <row r="171">
      <c r="A171" t="n">
        <v>7</v>
      </c>
      <c r="B171" t="n">
        <v>55</v>
      </c>
      <c r="C171" t="inlineStr">
        <is>
          <t xml:space="preserve">CONCLUIDO	</t>
        </is>
      </c>
      <c r="D171" t="n">
        <v>1.8341</v>
      </c>
      <c r="E171" t="n">
        <v>54.52</v>
      </c>
      <c r="F171" t="n">
        <v>51.41</v>
      </c>
      <c r="G171" t="n">
        <v>71.73999999999999</v>
      </c>
      <c r="H171" t="n">
        <v>1.13</v>
      </c>
      <c r="I171" t="n">
        <v>43</v>
      </c>
      <c r="J171" t="n">
        <v>125.16</v>
      </c>
      <c r="K171" t="n">
        <v>43.4</v>
      </c>
      <c r="L171" t="n">
        <v>8</v>
      </c>
      <c r="M171" t="n">
        <v>0</v>
      </c>
      <c r="N171" t="n">
        <v>18.76</v>
      </c>
      <c r="O171" t="n">
        <v>15670.68</v>
      </c>
      <c r="P171" t="n">
        <v>402.23</v>
      </c>
      <c r="Q171" t="n">
        <v>2304.55</v>
      </c>
      <c r="R171" t="n">
        <v>149.74</v>
      </c>
      <c r="S171" t="n">
        <v>88.64</v>
      </c>
      <c r="T171" t="n">
        <v>26100.99</v>
      </c>
      <c r="U171" t="n">
        <v>0.59</v>
      </c>
      <c r="V171" t="n">
        <v>0.86</v>
      </c>
      <c r="W171" t="n">
        <v>4.11</v>
      </c>
      <c r="X171" t="n">
        <v>1.62</v>
      </c>
      <c r="Y171" t="n">
        <v>0.5</v>
      </c>
      <c r="Z1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INDEX(resultados!$A$2:$ZZ$171, 1, MATCH($B$1, resultados!$A$1:$ZZ$1, 0))</f>
        <v/>
      </c>
      <c r="B7">
        <f>INDEX(resultados!$A$2:$ZZ$171, 1, MATCH($B$2, resultados!$A$1:$ZZ$1, 0))</f>
        <v/>
      </c>
      <c r="C7">
        <f>INDEX(resultados!$A$2:$ZZ$171, 1, MATCH($B$3, resultados!$A$1:$ZZ$1, 0))</f>
        <v/>
      </c>
    </row>
    <row r="8">
      <c r="A8">
        <f>INDEX(resultados!$A$2:$ZZ$171, 2, MATCH($B$1, resultados!$A$1:$ZZ$1, 0))</f>
        <v/>
      </c>
      <c r="B8">
        <f>INDEX(resultados!$A$2:$ZZ$171, 2, MATCH($B$2, resultados!$A$1:$ZZ$1, 0))</f>
        <v/>
      </c>
      <c r="C8">
        <f>INDEX(resultados!$A$2:$ZZ$171, 2, MATCH($B$3, resultados!$A$1:$ZZ$1, 0))</f>
        <v/>
      </c>
    </row>
    <row r="9">
      <c r="A9">
        <f>INDEX(resultados!$A$2:$ZZ$171, 3, MATCH($B$1, resultados!$A$1:$ZZ$1, 0))</f>
        <v/>
      </c>
      <c r="B9">
        <f>INDEX(resultados!$A$2:$ZZ$171, 3, MATCH($B$2, resultados!$A$1:$ZZ$1, 0))</f>
        <v/>
      </c>
      <c r="C9">
        <f>INDEX(resultados!$A$2:$ZZ$171, 3, MATCH($B$3, resultados!$A$1:$ZZ$1, 0))</f>
        <v/>
      </c>
    </row>
    <row r="10">
      <c r="A10">
        <f>INDEX(resultados!$A$2:$ZZ$171, 4, MATCH($B$1, resultados!$A$1:$ZZ$1, 0))</f>
        <v/>
      </c>
      <c r="B10">
        <f>INDEX(resultados!$A$2:$ZZ$171, 4, MATCH($B$2, resultados!$A$1:$ZZ$1, 0))</f>
        <v/>
      </c>
      <c r="C10">
        <f>INDEX(resultados!$A$2:$ZZ$171, 4, MATCH($B$3, resultados!$A$1:$ZZ$1, 0))</f>
        <v/>
      </c>
    </row>
    <row r="11">
      <c r="A11">
        <f>INDEX(resultados!$A$2:$ZZ$171, 5, MATCH($B$1, resultados!$A$1:$ZZ$1, 0))</f>
        <v/>
      </c>
      <c r="B11">
        <f>INDEX(resultados!$A$2:$ZZ$171, 5, MATCH($B$2, resultados!$A$1:$ZZ$1, 0))</f>
        <v/>
      </c>
      <c r="C11">
        <f>INDEX(resultados!$A$2:$ZZ$171, 5, MATCH($B$3, resultados!$A$1:$ZZ$1, 0))</f>
        <v/>
      </c>
    </row>
    <row r="12">
      <c r="A12">
        <f>INDEX(resultados!$A$2:$ZZ$171, 6, MATCH($B$1, resultados!$A$1:$ZZ$1, 0))</f>
        <v/>
      </c>
      <c r="B12">
        <f>INDEX(resultados!$A$2:$ZZ$171, 6, MATCH($B$2, resultados!$A$1:$ZZ$1, 0))</f>
        <v/>
      </c>
      <c r="C12">
        <f>INDEX(resultados!$A$2:$ZZ$171, 6, MATCH($B$3, resultados!$A$1:$ZZ$1, 0))</f>
        <v/>
      </c>
    </row>
    <row r="13">
      <c r="A13">
        <f>INDEX(resultados!$A$2:$ZZ$171, 7, MATCH($B$1, resultados!$A$1:$ZZ$1, 0))</f>
        <v/>
      </c>
      <c r="B13">
        <f>INDEX(resultados!$A$2:$ZZ$171, 7, MATCH($B$2, resultados!$A$1:$ZZ$1, 0))</f>
        <v/>
      </c>
      <c r="C13">
        <f>INDEX(resultados!$A$2:$ZZ$171, 7, MATCH($B$3, resultados!$A$1:$ZZ$1, 0))</f>
        <v/>
      </c>
    </row>
    <row r="14">
      <c r="A14">
        <f>INDEX(resultados!$A$2:$ZZ$171, 8, MATCH($B$1, resultados!$A$1:$ZZ$1, 0))</f>
        <v/>
      </c>
      <c r="B14">
        <f>INDEX(resultados!$A$2:$ZZ$171, 8, MATCH($B$2, resultados!$A$1:$ZZ$1, 0))</f>
        <v/>
      </c>
      <c r="C14">
        <f>INDEX(resultados!$A$2:$ZZ$171, 8, MATCH($B$3, resultados!$A$1:$ZZ$1, 0))</f>
        <v/>
      </c>
    </row>
    <row r="15">
      <c r="A15">
        <f>INDEX(resultados!$A$2:$ZZ$171, 9, MATCH($B$1, resultados!$A$1:$ZZ$1, 0))</f>
        <v/>
      </c>
      <c r="B15">
        <f>INDEX(resultados!$A$2:$ZZ$171, 9, MATCH($B$2, resultados!$A$1:$ZZ$1, 0))</f>
        <v/>
      </c>
      <c r="C15">
        <f>INDEX(resultados!$A$2:$ZZ$171, 9, MATCH($B$3, resultados!$A$1:$ZZ$1, 0))</f>
        <v/>
      </c>
    </row>
    <row r="16">
      <c r="A16">
        <f>INDEX(resultados!$A$2:$ZZ$171, 10, MATCH($B$1, resultados!$A$1:$ZZ$1, 0))</f>
        <v/>
      </c>
      <c r="B16">
        <f>INDEX(resultados!$A$2:$ZZ$171, 10, MATCH($B$2, resultados!$A$1:$ZZ$1, 0))</f>
        <v/>
      </c>
      <c r="C16">
        <f>INDEX(resultados!$A$2:$ZZ$171, 10, MATCH($B$3, resultados!$A$1:$ZZ$1, 0))</f>
        <v/>
      </c>
    </row>
    <row r="17">
      <c r="A17">
        <f>INDEX(resultados!$A$2:$ZZ$171, 11, MATCH($B$1, resultados!$A$1:$ZZ$1, 0))</f>
        <v/>
      </c>
      <c r="B17">
        <f>INDEX(resultados!$A$2:$ZZ$171, 11, MATCH($B$2, resultados!$A$1:$ZZ$1, 0))</f>
        <v/>
      </c>
      <c r="C17">
        <f>INDEX(resultados!$A$2:$ZZ$171, 11, MATCH($B$3, resultados!$A$1:$ZZ$1, 0))</f>
        <v/>
      </c>
    </row>
    <row r="18">
      <c r="A18">
        <f>INDEX(resultados!$A$2:$ZZ$171, 12, MATCH($B$1, resultados!$A$1:$ZZ$1, 0))</f>
        <v/>
      </c>
      <c r="B18">
        <f>INDEX(resultados!$A$2:$ZZ$171, 12, MATCH($B$2, resultados!$A$1:$ZZ$1, 0))</f>
        <v/>
      </c>
      <c r="C18">
        <f>INDEX(resultados!$A$2:$ZZ$171, 12, MATCH($B$3, resultados!$A$1:$ZZ$1, 0))</f>
        <v/>
      </c>
    </row>
    <row r="19">
      <c r="A19">
        <f>INDEX(resultados!$A$2:$ZZ$171, 13, MATCH($B$1, resultados!$A$1:$ZZ$1, 0))</f>
        <v/>
      </c>
      <c r="B19">
        <f>INDEX(resultados!$A$2:$ZZ$171, 13, MATCH($B$2, resultados!$A$1:$ZZ$1, 0))</f>
        <v/>
      </c>
      <c r="C19">
        <f>INDEX(resultados!$A$2:$ZZ$171, 13, MATCH($B$3, resultados!$A$1:$ZZ$1, 0))</f>
        <v/>
      </c>
    </row>
    <row r="20">
      <c r="A20">
        <f>INDEX(resultados!$A$2:$ZZ$171, 14, MATCH($B$1, resultados!$A$1:$ZZ$1, 0))</f>
        <v/>
      </c>
      <c r="B20">
        <f>INDEX(resultados!$A$2:$ZZ$171, 14, MATCH($B$2, resultados!$A$1:$ZZ$1, 0))</f>
        <v/>
      </c>
      <c r="C20">
        <f>INDEX(resultados!$A$2:$ZZ$171, 14, MATCH($B$3, resultados!$A$1:$ZZ$1, 0))</f>
        <v/>
      </c>
    </row>
    <row r="21">
      <c r="A21">
        <f>INDEX(resultados!$A$2:$ZZ$171, 15, MATCH($B$1, resultados!$A$1:$ZZ$1, 0))</f>
        <v/>
      </c>
      <c r="B21">
        <f>INDEX(resultados!$A$2:$ZZ$171, 15, MATCH($B$2, resultados!$A$1:$ZZ$1, 0))</f>
        <v/>
      </c>
      <c r="C21">
        <f>INDEX(resultados!$A$2:$ZZ$171, 15, MATCH($B$3, resultados!$A$1:$ZZ$1, 0))</f>
        <v/>
      </c>
    </row>
    <row r="22">
      <c r="A22">
        <f>INDEX(resultados!$A$2:$ZZ$171, 16, MATCH($B$1, resultados!$A$1:$ZZ$1, 0))</f>
        <v/>
      </c>
      <c r="B22">
        <f>INDEX(resultados!$A$2:$ZZ$171, 16, MATCH($B$2, resultados!$A$1:$ZZ$1, 0))</f>
        <v/>
      </c>
      <c r="C22">
        <f>INDEX(resultados!$A$2:$ZZ$171, 16, MATCH($B$3, resultados!$A$1:$ZZ$1, 0))</f>
        <v/>
      </c>
    </row>
    <row r="23">
      <c r="A23">
        <f>INDEX(resultados!$A$2:$ZZ$171, 17, MATCH($B$1, resultados!$A$1:$ZZ$1, 0))</f>
        <v/>
      </c>
      <c r="B23">
        <f>INDEX(resultados!$A$2:$ZZ$171, 17, MATCH($B$2, resultados!$A$1:$ZZ$1, 0))</f>
        <v/>
      </c>
      <c r="C23">
        <f>INDEX(resultados!$A$2:$ZZ$171, 17, MATCH($B$3, resultados!$A$1:$ZZ$1, 0))</f>
        <v/>
      </c>
    </row>
    <row r="24">
      <c r="A24">
        <f>INDEX(resultados!$A$2:$ZZ$171, 18, MATCH($B$1, resultados!$A$1:$ZZ$1, 0))</f>
        <v/>
      </c>
      <c r="B24">
        <f>INDEX(resultados!$A$2:$ZZ$171, 18, MATCH($B$2, resultados!$A$1:$ZZ$1, 0))</f>
        <v/>
      </c>
      <c r="C24">
        <f>INDEX(resultados!$A$2:$ZZ$171, 18, MATCH($B$3, resultados!$A$1:$ZZ$1, 0))</f>
        <v/>
      </c>
    </row>
    <row r="25">
      <c r="A25">
        <f>INDEX(resultados!$A$2:$ZZ$171, 19, MATCH($B$1, resultados!$A$1:$ZZ$1, 0))</f>
        <v/>
      </c>
      <c r="B25">
        <f>INDEX(resultados!$A$2:$ZZ$171, 19, MATCH($B$2, resultados!$A$1:$ZZ$1, 0))</f>
        <v/>
      </c>
      <c r="C25">
        <f>INDEX(resultados!$A$2:$ZZ$171, 19, MATCH($B$3, resultados!$A$1:$ZZ$1, 0))</f>
        <v/>
      </c>
    </row>
    <row r="26">
      <c r="A26">
        <f>INDEX(resultados!$A$2:$ZZ$171, 20, MATCH($B$1, resultados!$A$1:$ZZ$1, 0))</f>
        <v/>
      </c>
      <c r="B26">
        <f>INDEX(resultados!$A$2:$ZZ$171, 20, MATCH($B$2, resultados!$A$1:$ZZ$1, 0))</f>
        <v/>
      </c>
      <c r="C26">
        <f>INDEX(resultados!$A$2:$ZZ$171, 20, MATCH($B$3, resultados!$A$1:$ZZ$1, 0))</f>
        <v/>
      </c>
    </row>
    <row r="27">
      <c r="A27">
        <f>INDEX(resultados!$A$2:$ZZ$171, 21, MATCH($B$1, resultados!$A$1:$ZZ$1, 0))</f>
        <v/>
      </c>
      <c r="B27">
        <f>INDEX(resultados!$A$2:$ZZ$171, 21, MATCH($B$2, resultados!$A$1:$ZZ$1, 0))</f>
        <v/>
      </c>
      <c r="C27">
        <f>INDEX(resultados!$A$2:$ZZ$171, 21, MATCH($B$3, resultados!$A$1:$ZZ$1, 0))</f>
        <v/>
      </c>
    </row>
    <row r="28">
      <c r="A28">
        <f>INDEX(resultados!$A$2:$ZZ$171, 22, MATCH($B$1, resultados!$A$1:$ZZ$1, 0))</f>
        <v/>
      </c>
      <c r="B28">
        <f>INDEX(resultados!$A$2:$ZZ$171, 22, MATCH($B$2, resultados!$A$1:$ZZ$1, 0))</f>
        <v/>
      </c>
      <c r="C28">
        <f>INDEX(resultados!$A$2:$ZZ$171, 22, MATCH($B$3, resultados!$A$1:$ZZ$1, 0))</f>
        <v/>
      </c>
    </row>
    <row r="29">
      <c r="A29">
        <f>INDEX(resultados!$A$2:$ZZ$171, 23, MATCH($B$1, resultados!$A$1:$ZZ$1, 0))</f>
        <v/>
      </c>
      <c r="B29">
        <f>INDEX(resultados!$A$2:$ZZ$171, 23, MATCH($B$2, resultados!$A$1:$ZZ$1, 0))</f>
        <v/>
      </c>
      <c r="C29">
        <f>INDEX(resultados!$A$2:$ZZ$171, 23, MATCH($B$3, resultados!$A$1:$ZZ$1, 0))</f>
        <v/>
      </c>
    </row>
    <row r="30">
      <c r="A30">
        <f>INDEX(resultados!$A$2:$ZZ$171, 24, MATCH($B$1, resultados!$A$1:$ZZ$1, 0))</f>
        <v/>
      </c>
      <c r="B30">
        <f>INDEX(resultados!$A$2:$ZZ$171, 24, MATCH($B$2, resultados!$A$1:$ZZ$1, 0))</f>
        <v/>
      </c>
      <c r="C30">
        <f>INDEX(resultados!$A$2:$ZZ$171, 24, MATCH($B$3, resultados!$A$1:$ZZ$1, 0))</f>
        <v/>
      </c>
    </row>
    <row r="31">
      <c r="A31">
        <f>INDEX(resultados!$A$2:$ZZ$171, 25, MATCH($B$1, resultados!$A$1:$ZZ$1, 0))</f>
        <v/>
      </c>
      <c r="B31">
        <f>INDEX(resultados!$A$2:$ZZ$171, 25, MATCH($B$2, resultados!$A$1:$ZZ$1, 0))</f>
        <v/>
      </c>
      <c r="C31">
        <f>INDEX(resultados!$A$2:$ZZ$171, 25, MATCH($B$3, resultados!$A$1:$ZZ$1, 0))</f>
        <v/>
      </c>
    </row>
    <row r="32">
      <c r="A32">
        <f>INDEX(resultados!$A$2:$ZZ$171, 26, MATCH($B$1, resultados!$A$1:$ZZ$1, 0))</f>
        <v/>
      </c>
      <c r="B32">
        <f>INDEX(resultados!$A$2:$ZZ$171, 26, MATCH($B$2, resultados!$A$1:$ZZ$1, 0))</f>
        <v/>
      </c>
      <c r="C32">
        <f>INDEX(resultados!$A$2:$ZZ$171, 26, MATCH($B$3, resultados!$A$1:$ZZ$1, 0))</f>
        <v/>
      </c>
    </row>
    <row r="33">
      <c r="A33">
        <f>INDEX(resultados!$A$2:$ZZ$171, 27, MATCH($B$1, resultados!$A$1:$ZZ$1, 0))</f>
        <v/>
      </c>
      <c r="B33">
        <f>INDEX(resultados!$A$2:$ZZ$171, 27, MATCH($B$2, resultados!$A$1:$ZZ$1, 0))</f>
        <v/>
      </c>
      <c r="C33">
        <f>INDEX(resultados!$A$2:$ZZ$171, 27, MATCH($B$3, resultados!$A$1:$ZZ$1, 0))</f>
        <v/>
      </c>
    </row>
    <row r="34">
      <c r="A34">
        <f>INDEX(resultados!$A$2:$ZZ$171, 28, MATCH($B$1, resultados!$A$1:$ZZ$1, 0))</f>
        <v/>
      </c>
      <c r="B34">
        <f>INDEX(resultados!$A$2:$ZZ$171, 28, MATCH($B$2, resultados!$A$1:$ZZ$1, 0))</f>
        <v/>
      </c>
      <c r="C34">
        <f>INDEX(resultados!$A$2:$ZZ$171, 28, MATCH($B$3, resultados!$A$1:$ZZ$1, 0))</f>
        <v/>
      </c>
    </row>
    <row r="35">
      <c r="A35">
        <f>INDEX(resultados!$A$2:$ZZ$171, 29, MATCH($B$1, resultados!$A$1:$ZZ$1, 0))</f>
        <v/>
      </c>
      <c r="B35">
        <f>INDEX(resultados!$A$2:$ZZ$171, 29, MATCH($B$2, resultados!$A$1:$ZZ$1, 0))</f>
        <v/>
      </c>
      <c r="C35">
        <f>INDEX(resultados!$A$2:$ZZ$171, 29, MATCH($B$3, resultados!$A$1:$ZZ$1, 0))</f>
        <v/>
      </c>
    </row>
    <row r="36">
      <c r="A36">
        <f>INDEX(resultados!$A$2:$ZZ$171, 30, MATCH($B$1, resultados!$A$1:$ZZ$1, 0))</f>
        <v/>
      </c>
      <c r="B36">
        <f>INDEX(resultados!$A$2:$ZZ$171, 30, MATCH($B$2, resultados!$A$1:$ZZ$1, 0))</f>
        <v/>
      </c>
      <c r="C36">
        <f>INDEX(resultados!$A$2:$ZZ$171, 30, MATCH($B$3, resultados!$A$1:$ZZ$1, 0))</f>
        <v/>
      </c>
    </row>
    <row r="37">
      <c r="A37">
        <f>INDEX(resultados!$A$2:$ZZ$171, 31, MATCH($B$1, resultados!$A$1:$ZZ$1, 0))</f>
        <v/>
      </c>
      <c r="B37">
        <f>INDEX(resultados!$A$2:$ZZ$171, 31, MATCH($B$2, resultados!$A$1:$ZZ$1, 0))</f>
        <v/>
      </c>
      <c r="C37">
        <f>INDEX(resultados!$A$2:$ZZ$171, 31, MATCH($B$3, resultados!$A$1:$ZZ$1, 0))</f>
        <v/>
      </c>
    </row>
    <row r="38">
      <c r="A38">
        <f>INDEX(resultados!$A$2:$ZZ$171, 32, MATCH($B$1, resultados!$A$1:$ZZ$1, 0))</f>
        <v/>
      </c>
      <c r="B38">
        <f>INDEX(resultados!$A$2:$ZZ$171, 32, MATCH($B$2, resultados!$A$1:$ZZ$1, 0))</f>
        <v/>
      </c>
      <c r="C38">
        <f>INDEX(resultados!$A$2:$ZZ$171, 32, MATCH($B$3, resultados!$A$1:$ZZ$1, 0))</f>
        <v/>
      </c>
    </row>
    <row r="39">
      <c r="A39">
        <f>INDEX(resultados!$A$2:$ZZ$171, 33, MATCH($B$1, resultados!$A$1:$ZZ$1, 0))</f>
        <v/>
      </c>
      <c r="B39">
        <f>INDEX(resultados!$A$2:$ZZ$171, 33, MATCH($B$2, resultados!$A$1:$ZZ$1, 0))</f>
        <v/>
      </c>
      <c r="C39">
        <f>INDEX(resultados!$A$2:$ZZ$171, 33, MATCH($B$3, resultados!$A$1:$ZZ$1, 0))</f>
        <v/>
      </c>
    </row>
    <row r="40">
      <c r="A40">
        <f>INDEX(resultados!$A$2:$ZZ$171, 34, MATCH($B$1, resultados!$A$1:$ZZ$1, 0))</f>
        <v/>
      </c>
      <c r="B40">
        <f>INDEX(resultados!$A$2:$ZZ$171, 34, MATCH($B$2, resultados!$A$1:$ZZ$1, 0))</f>
        <v/>
      </c>
      <c r="C40">
        <f>INDEX(resultados!$A$2:$ZZ$171, 34, MATCH($B$3, resultados!$A$1:$ZZ$1, 0))</f>
        <v/>
      </c>
    </row>
    <row r="41">
      <c r="A41">
        <f>INDEX(resultados!$A$2:$ZZ$171, 35, MATCH($B$1, resultados!$A$1:$ZZ$1, 0))</f>
        <v/>
      </c>
      <c r="B41">
        <f>INDEX(resultados!$A$2:$ZZ$171, 35, MATCH($B$2, resultados!$A$1:$ZZ$1, 0))</f>
        <v/>
      </c>
      <c r="C41">
        <f>INDEX(resultados!$A$2:$ZZ$171, 35, MATCH($B$3, resultados!$A$1:$ZZ$1, 0))</f>
        <v/>
      </c>
    </row>
    <row r="42">
      <c r="A42">
        <f>INDEX(resultados!$A$2:$ZZ$171, 36, MATCH($B$1, resultados!$A$1:$ZZ$1, 0))</f>
        <v/>
      </c>
      <c r="B42">
        <f>INDEX(resultados!$A$2:$ZZ$171, 36, MATCH($B$2, resultados!$A$1:$ZZ$1, 0))</f>
        <v/>
      </c>
      <c r="C42">
        <f>INDEX(resultados!$A$2:$ZZ$171, 36, MATCH($B$3, resultados!$A$1:$ZZ$1, 0))</f>
        <v/>
      </c>
    </row>
    <row r="43">
      <c r="A43">
        <f>INDEX(resultados!$A$2:$ZZ$171, 37, MATCH($B$1, resultados!$A$1:$ZZ$1, 0))</f>
        <v/>
      </c>
      <c r="B43">
        <f>INDEX(resultados!$A$2:$ZZ$171, 37, MATCH($B$2, resultados!$A$1:$ZZ$1, 0))</f>
        <v/>
      </c>
      <c r="C43">
        <f>INDEX(resultados!$A$2:$ZZ$171, 37, MATCH($B$3, resultados!$A$1:$ZZ$1, 0))</f>
        <v/>
      </c>
    </row>
    <row r="44">
      <c r="A44">
        <f>INDEX(resultados!$A$2:$ZZ$171, 38, MATCH($B$1, resultados!$A$1:$ZZ$1, 0))</f>
        <v/>
      </c>
      <c r="B44">
        <f>INDEX(resultados!$A$2:$ZZ$171, 38, MATCH($B$2, resultados!$A$1:$ZZ$1, 0))</f>
        <v/>
      </c>
      <c r="C44">
        <f>INDEX(resultados!$A$2:$ZZ$171, 38, MATCH($B$3, resultados!$A$1:$ZZ$1, 0))</f>
        <v/>
      </c>
    </row>
    <row r="45">
      <c r="A45">
        <f>INDEX(resultados!$A$2:$ZZ$171, 39, MATCH($B$1, resultados!$A$1:$ZZ$1, 0))</f>
        <v/>
      </c>
      <c r="B45">
        <f>INDEX(resultados!$A$2:$ZZ$171, 39, MATCH($B$2, resultados!$A$1:$ZZ$1, 0))</f>
        <v/>
      </c>
      <c r="C45">
        <f>INDEX(resultados!$A$2:$ZZ$171, 39, MATCH($B$3, resultados!$A$1:$ZZ$1, 0))</f>
        <v/>
      </c>
    </row>
    <row r="46">
      <c r="A46">
        <f>INDEX(resultados!$A$2:$ZZ$171, 40, MATCH($B$1, resultados!$A$1:$ZZ$1, 0))</f>
        <v/>
      </c>
      <c r="B46">
        <f>INDEX(resultados!$A$2:$ZZ$171, 40, MATCH($B$2, resultados!$A$1:$ZZ$1, 0))</f>
        <v/>
      </c>
      <c r="C46">
        <f>INDEX(resultados!$A$2:$ZZ$171, 40, MATCH($B$3, resultados!$A$1:$ZZ$1, 0))</f>
        <v/>
      </c>
    </row>
    <row r="47">
      <c r="A47">
        <f>INDEX(resultados!$A$2:$ZZ$171, 41, MATCH($B$1, resultados!$A$1:$ZZ$1, 0))</f>
        <v/>
      </c>
      <c r="B47">
        <f>INDEX(resultados!$A$2:$ZZ$171, 41, MATCH($B$2, resultados!$A$1:$ZZ$1, 0))</f>
        <v/>
      </c>
      <c r="C47">
        <f>INDEX(resultados!$A$2:$ZZ$171, 41, MATCH($B$3, resultados!$A$1:$ZZ$1, 0))</f>
        <v/>
      </c>
    </row>
    <row r="48">
      <c r="A48">
        <f>INDEX(resultados!$A$2:$ZZ$171, 42, MATCH($B$1, resultados!$A$1:$ZZ$1, 0))</f>
        <v/>
      </c>
      <c r="B48">
        <f>INDEX(resultados!$A$2:$ZZ$171, 42, MATCH($B$2, resultados!$A$1:$ZZ$1, 0))</f>
        <v/>
      </c>
      <c r="C48">
        <f>INDEX(resultados!$A$2:$ZZ$171, 42, MATCH($B$3, resultados!$A$1:$ZZ$1, 0))</f>
        <v/>
      </c>
    </row>
    <row r="49">
      <c r="A49">
        <f>INDEX(resultados!$A$2:$ZZ$171, 43, MATCH($B$1, resultados!$A$1:$ZZ$1, 0))</f>
        <v/>
      </c>
      <c r="B49">
        <f>INDEX(resultados!$A$2:$ZZ$171, 43, MATCH($B$2, resultados!$A$1:$ZZ$1, 0))</f>
        <v/>
      </c>
      <c r="C49">
        <f>INDEX(resultados!$A$2:$ZZ$171, 43, MATCH($B$3, resultados!$A$1:$ZZ$1, 0))</f>
        <v/>
      </c>
    </row>
    <row r="50">
      <c r="A50">
        <f>INDEX(resultados!$A$2:$ZZ$171, 44, MATCH($B$1, resultados!$A$1:$ZZ$1, 0))</f>
        <v/>
      </c>
      <c r="B50">
        <f>INDEX(resultados!$A$2:$ZZ$171, 44, MATCH($B$2, resultados!$A$1:$ZZ$1, 0))</f>
        <v/>
      </c>
      <c r="C50">
        <f>INDEX(resultados!$A$2:$ZZ$171, 44, MATCH($B$3, resultados!$A$1:$ZZ$1, 0))</f>
        <v/>
      </c>
    </row>
    <row r="51">
      <c r="A51">
        <f>INDEX(resultados!$A$2:$ZZ$171, 45, MATCH($B$1, resultados!$A$1:$ZZ$1, 0))</f>
        <v/>
      </c>
      <c r="B51">
        <f>INDEX(resultados!$A$2:$ZZ$171, 45, MATCH($B$2, resultados!$A$1:$ZZ$1, 0))</f>
        <v/>
      </c>
      <c r="C51">
        <f>INDEX(resultados!$A$2:$ZZ$171, 45, MATCH($B$3, resultados!$A$1:$ZZ$1, 0))</f>
        <v/>
      </c>
    </row>
    <row r="52">
      <c r="A52">
        <f>INDEX(resultados!$A$2:$ZZ$171, 46, MATCH($B$1, resultados!$A$1:$ZZ$1, 0))</f>
        <v/>
      </c>
      <c r="B52">
        <f>INDEX(resultados!$A$2:$ZZ$171, 46, MATCH($B$2, resultados!$A$1:$ZZ$1, 0))</f>
        <v/>
      </c>
      <c r="C52">
        <f>INDEX(resultados!$A$2:$ZZ$171, 46, MATCH($B$3, resultados!$A$1:$ZZ$1, 0))</f>
        <v/>
      </c>
    </row>
    <row r="53">
      <c r="A53">
        <f>INDEX(resultados!$A$2:$ZZ$171, 47, MATCH($B$1, resultados!$A$1:$ZZ$1, 0))</f>
        <v/>
      </c>
      <c r="B53">
        <f>INDEX(resultados!$A$2:$ZZ$171, 47, MATCH($B$2, resultados!$A$1:$ZZ$1, 0))</f>
        <v/>
      </c>
      <c r="C53">
        <f>INDEX(resultados!$A$2:$ZZ$171, 47, MATCH($B$3, resultados!$A$1:$ZZ$1, 0))</f>
        <v/>
      </c>
    </row>
    <row r="54">
      <c r="A54">
        <f>INDEX(resultados!$A$2:$ZZ$171, 48, MATCH($B$1, resultados!$A$1:$ZZ$1, 0))</f>
        <v/>
      </c>
      <c r="B54">
        <f>INDEX(resultados!$A$2:$ZZ$171, 48, MATCH($B$2, resultados!$A$1:$ZZ$1, 0))</f>
        <v/>
      </c>
      <c r="C54">
        <f>INDEX(resultados!$A$2:$ZZ$171, 48, MATCH($B$3, resultados!$A$1:$ZZ$1, 0))</f>
        <v/>
      </c>
    </row>
    <row r="55">
      <c r="A55">
        <f>INDEX(resultados!$A$2:$ZZ$171, 49, MATCH($B$1, resultados!$A$1:$ZZ$1, 0))</f>
        <v/>
      </c>
      <c r="B55">
        <f>INDEX(resultados!$A$2:$ZZ$171, 49, MATCH($B$2, resultados!$A$1:$ZZ$1, 0))</f>
        <v/>
      </c>
      <c r="C55">
        <f>INDEX(resultados!$A$2:$ZZ$171, 49, MATCH($B$3, resultados!$A$1:$ZZ$1, 0))</f>
        <v/>
      </c>
    </row>
    <row r="56">
      <c r="A56">
        <f>INDEX(resultados!$A$2:$ZZ$171, 50, MATCH($B$1, resultados!$A$1:$ZZ$1, 0))</f>
        <v/>
      </c>
      <c r="B56">
        <f>INDEX(resultados!$A$2:$ZZ$171, 50, MATCH($B$2, resultados!$A$1:$ZZ$1, 0))</f>
        <v/>
      </c>
      <c r="C56">
        <f>INDEX(resultados!$A$2:$ZZ$171, 50, MATCH($B$3, resultados!$A$1:$ZZ$1, 0))</f>
        <v/>
      </c>
    </row>
    <row r="57">
      <c r="A57">
        <f>INDEX(resultados!$A$2:$ZZ$171, 51, MATCH($B$1, resultados!$A$1:$ZZ$1, 0))</f>
        <v/>
      </c>
      <c r="B57">
        <f>INDEX(resultados!$A$2:$ZZ$171, 51, MATCH($B$2, resultados!$A$1:$ZZ$1, 0))</f>
        <v/>
      </c>
      <c r="C57">
        <f>INDEX(resultados!$A$2:$ZZ$171, 51, MATCH($B$3, resultados!$A$1:$ZZ$1, 0))</f>
        <v/>
      </c>
    </row>
    <row r="58">
      <c r="A58">
        <f>INDEX(resultados!$A$2:$ZZ$171, 52, MATCH($B$1, resultados!$A$1:$ZZ$1, 0))</f>
        <v/>
      </c>
      <c r="B58">
        <f>INDEX(resultados!$A$2:$ZZ$171, 52, MATCH($B$2, resultados!$A$1:$ZZ$1, 0))</f>
        <v/>
      </c>
      <c r="C58">
        <f>INDEX(resultados!$A$2:$ZZ$171, 52, MATCH($B$3, resultados!$A$1:$ZZ$1, 0))</f>
        <v/>
      </c>
    </row>
    <row r="59">
      <c r="A59">
        <f>INDEX(resultados!$A$2:$ZZ$171, 53, MATCH($B$1, resultados!$A$1:$ZZ$1, 0))</f>
        <v/>
      </c>
      <c r="B59">
        <f>INDEX(resultados!$A$2:$ZZ$171, 53, MATCH($B$2, resultados!$A$1:$ZZ$1, 0))</f>
        <v/>
      </c>
      <c r="C59">
        <f>INDEX(resultados!$A$2:$ZZ$171, 53, MATCH($B$3, resultados!$A$1:$ZZ$1, 0))</f>
        <v/>
      </c>
    </row>
    <row r="60">
      <c r="A60">
        <f>INDEX(resultados!$A$2:$ZZ$171, 54, MATCH($B$1, resultados!$A$1:$ZZ$1, 0))</f>
        <v/>
      </c>
      <c r="B60">
        <f>INDEX(resultados!$A$2:$ZZ$171, 54, MATCH($B$2, resultados!$A$1:$ZZ$1, 0))</f>
        <v/>
      </c>
      <c r="C60">
        <f>INDEX(resultados!$A$2:$ZZ$171, 54, MATCH($B$3, resultados!$A$1:$ZZ$1, 0))</f>
        <v/>
      </c>
    </row>
    <row r="61">
      <c r="A61">
        <f>INDEX(resultados!$A$2:$ZZ$171, 55, MATCH($B$1, resultados!$A$1:$ZZ$1, 0))</f>
        <v/>
      </c>
      <c r="B61">
        <f>INDEX(resultados!$A$2:$ZZ$171, 55, MATCH($B$2, resultados!$A$1:$ZZ$1, 0))</f>
        <v/>
      </c>
      <c r="C61">
        <f>INDEX(resultados!$A$2:$ZZ$171, 55, MATCH($B$3, resultados!$A$1:$ZZ$1, 0))</f>
        <v/>
      </c>
    </row>
    <row r="62">
      <c r="A62">
        <f>INDEX(resultados!$A$2:$ZZ$171, 56, MATCH($B$1, resultados!$A$1:$ZZ$1, 0))</f>
        <v/>
      </c>
      <c r="B62">
        <f>INDEX(resultados!$A$2:$ZZ$171, 56, MATCH($B$2, resultados!$A$1:$ZZ$1, 0))</f>
        <v/>
      </c>
      <c r="C62">
        <f>INDEX(resultados!$A$2:$ZZ$171, 56, MATCH($B$3, resultados!$A$1:$ZZ$1, 0))</f>
        <v/>
      </c>
    </row>
    <row r="63">
      <c r="A63">
        <f>INDEX(resultados!$A$2:$ZZ$171, 57, MATCH($B$1, resultados!$A$1:$ZZ$1, 0))</f>
        <v/>
      </c>
      <c r="B63">
        <f>INDEX(resultados!$A$2:$ZZ$171, 57, MATCH($B$2, resultados!$A$1:$ZZ$1, 0))</f>
        <v/>
      </c>
      <c r="C63">
        <f>INDEX(resultados!$A$2:$ZZ$171, 57, MATCH($B$3, resultados!$A$1:$ZZ$1, 0))</f>
        <v/>
      </c>
    </row>
    <row r="64">
      <c r="A64">
        <f>INDEX(resultados!$A$2:$ZZ$171, 58, MATCH($B$1, resultados!$A$1:$ZZ$1, 0))</f>
        <v/>
      </c>
      <c r="B64">
        <f>INDEX(resultados!$A$2:$ZZ$171, 58, MATCH($B$2, resultados!$A$1:$ZZ$1, 0))</f>
        <v/>
      </c>
      <c r="C64">
        <f>INDEX(resultados!$A$2:$ZZ$171, 58, MATCH($B$3, resultados!$A$1:$ZZ$1, 0))</f>
        <v/>
      </c>
    </row>
    <row r="65">
      <c r="A65">
        <f>INDEX(resultados!$A$2:$ZZ$171, 59, MATCH($B$1, resultados!$A$1:$ZZ$1, 0))</f>
        <v/>
      </c>
      <c r="B65">
        <f>INDEX(resultados!$A$2:$ZZ$171, 59, MATCH($B$2, resultados!$A$1:$ZZ$1, 0))</f>
        <v/>
      </c>
      <c r="C65">
        <f>INDEX(resultados!$A$2:$ZZ$171, 59, MATCH($B$3, resultados!$A$1:$ZZ$1, 0))</f>
        <v/>
      </c>
    </row>
    <row r="66">
      <c r="A66">
        <f>INDEX(resultados!$A$2:$ZZ$171, 60, MATCH($B$1, resultados!$A$1:$ZZ$1, 0))</f>
        <v/>
      </c>
      <c r="B66">
        <f>INDEX(resultados!$A$2:$ZZ$171, 60, MATCH($B$2, resultados!$A$1:$ZZ$1, 0))</f>
        <v/>
      </c>
      <c r="C66">
        <f>INDEX(resultados!$A$2:$ZZ$171, 60, MATCH($B$3, resultados!$A$1:$ZZ$1, 0))</f>
        <v/>
      </c>
    </row>
    <row r="67">
      <c r="A67">
        <f>INDEX(resultados!$A$2:$ZZ$171, 61, MATCH($B$1, resultados!$A$1:$ZZ$1, 0))</f>
        <v/>
      </c>
      <c r="B67">
        <f>INDEX(resultados!$A$2:$ZZ$171, 61, MATCH($B$2, resultados!$A$1:$ZZ$1, 0))</f>
        <v/>
      </c>
      <c r="C67">
        <f>INDEX(resultados!$A$2:$ZZ$171, 61, MATCH($B$3, resultados!$A$1:$ZZ$1, 0))</f>
        <v/>
      </c>
    </row>
    <row r="68">
      <c r="A68">
        <f>INDEX(resultados!$A$2:$ZZ$171, 62, MATCH($B$1, resultados!$A$1:$ZZ$1, 0))</f>
        <v/>
      </c>
      <c r="B68">
        <f>INDEX(resultados!$A$2:$ZZ$171, 62, MATCH($B$2, resultados!$A$1:$ZZ$1, 0))</f>
        <v/>
      </c>
      <c r="C68">
        <f>INDEX(resultados!$A$2:$ZZ$171, 62, MATCH($B$3, resultados!$A$1:$ZZ$1, 0))</f>
        <v/>
      </c>
    </row>
    <row r="69">
      <c r="A69">
        <f>INDEX(resultados!$A$2:$ZZ$171, 63, MATCH($B$1, resultados!$A$1:$ZZ$1, 0))</f>
        <v/>
      </c>
      <c r="B69">
        <f>INDEX(resultados!$A$2:$ZZ$171, 63, MATCH($B$2, resultados!$A$1:$ZZ$1, 0))</f>
        <v/>
      </c>
      <c r="C69">
        <f>INDEX(resultados!$A$2:$ZZ$171, 63, MATCH($B$3, resultados!$A$1:$ZZ$1, 0))</f>
        <v/>
      </c>
    </row>
    <row r="70">
      <c r="A70">
        <f>INDEX(resultados!$A$2:$ZZ$171, 64, MATCH($B$1, resultados!$A$1:$ZZ$1, 0))</f>
        <v/>
      </c>
      <c r="B70">
        <f>INDEX(resultados!$A$2:$ZZ$171, 64, MATCH($B$2, resultados!$A$1:$ZZ$1, 0))</f>
        <v/>
      </c>
      <c r="C70">
        <f>INDEX(resultados!$A$2:$ZZ$171, 64, MATCH($B$3, resultados!$A$1:$ZZ$1, 0))</f>
        <v/>
      </c>
    </row>
    <row r="71">
      <c r="A71">
        <f>INDEX(resultados!$A$2:$ZZ$171, 65, MATCH($B$1, resultados!$A$1:$ZZ$1, 0))</f>
        <v/>
      </c>
      <c r="B71">
        <f>INDEX(resultados!$A$2:$ZZ$171, 65, MATCH($B$2, resultados!$A$1:$ZZ$1, 0))</f>
        <v/>
      </c>
      <c r="C71">
        <f>INDEX(resultados!$A$2:$ZZ$171, 65, MATCH($B$3, resultados!$A$1:$ZZ$1, 0))</f>
        <v/>
      </c>
    </row>
    <row r="72">
      <c r="A72">
        <f>INDEX(resultados!$A$2:$ZZ$171, 66, MATCH($B$1, resultados!$A$1:$ZZ$1, 0))</f>
        <v/>
      </c>
      <c r="B72">
        <f>INDEX(resultados!$A$2:$ZZ$171, 66, MATCH($B$2, resultados!$A$1:$ZZ$1, 0))</f>
        <v/>
      </c>
      <c r="C72">
        <f>INDEX(resultados!$A$2:$ZZ$171, 66, MATCH($B$3, resultados!$A$1:$ZZ$1, 0))</f>
        <v/>
      </c>
    </row>
    <row r="73">
      <c r="A73">
        <f>INDEX(resultados!$A$2:$ZZ$171, 67, MATCH($B$1, resultados!$A$1:$ZZ$1, 0))</f>
        <v/>
      </c>
      <c r="B73">
        <f>INDEX(resultados!$A$2:$ZZ$171, 67, MATCH($B$2, resultados!$A$1:$ZZ$1, 0))</f>
        <v/>
      </c>
      <c r="C73">
        <f>INDEX(resultados!$A$2:$ZZ$171, 67, MATCH($B$3, resultados!$A$1:$ZZ$1, 0))</f>
        <v/>
      </c>
    </row>
    <row r="74">
      <c r="A74">
        <f>INDEX(resultados!$A$2:$ZZ$171, 68, MATCH($B$1, resultados!$A$1:$ZZ$1, 0))</f>
        <v/>
      </c>
      <c r="B74">
        <f>INDEX(resultados!$A$2:$ZZ$171, 68, MATCH($B$2, resultados!$A$1:$ZZ$1, 0))</f>
        <v/>
      </c>
      <c r="C74">
        <f>INDEX(resultados!$A$2:$ZZ$171, 68, MATCH($B$3, resultados!$A$1:$ZZ$1, 0))</f>
        <v/>
      </c>
    </row>
    <row r="75">
      <c r="A75">
        <f>INDEX(resultados!$A$2:$ZZ$171, 69, MATCH($B$1, resultados!$A$1:$ZZ$1, 0))</f>
        <v/>
      </c>
      <c r="B75">
        <f>INDEX(resultados!$A$2:$ZZ$171, 69, MATCH($B$2, resultados!$A$1:$ZZ$1, 0))</f>
        <v/>
      </c>
      <c r="C75">
        <f>INDEX(resultados!$A$2:$ZZ$171, 69, MATCH($B$3, resultados!$A$1:$ZZ$1, 0))</f>
        <v/>
      </c>
    </row>
    <row r="76">
      <c r="A76">
        <f>INDEX(resultados!$A$2:$ZZ$171, 70, MATCH($B$1, resultados!$A$1:$ZZ$1, 0))</f>
        <v/>
      </c>
      <c r="B76">
        <f>INDEX(resultados!$A$2:$ZZ$171, 70, MATCH($B$2, resultados!$A$1:$ZZ$1, 0))</f>
        <v/>
      </c>
      <c r="C76">
        <f>INDEX(resultados!$A$2:$ZZ$171, 70, MATCH($B$3, resultados!$A$1:$ZZ$1, 0))</f>
        <v/>
      </c>
    </row>
    <row r="77">
      <c r="A77">
        <f>INDEX(resultados!$A$2:$ZZ$171, 71, MATCH($B$1, resultados!$A$1:$ZZ$1, 0))</f>
        <v/>
      </c>
      <c r="B77">
        <f>INDEX(resultados!$A$2:$ZZ$171, 71, MATCH($B$2, resultados!$A$1:$ZZ$1, 0))</f>
        <v/>
      </c>
      <c r="C77">
        <f>INDEX(resultados!$A$2:$ZZ$171, 71, MATCH($B$3, resultados!$A$1:$ZZ$1, 0))</f>
        <v/>
      </c>
    </row>
    <row r="78">
      <c r="A78">
        <f>INDEX(resultados!$A$2:$ZZ$171, 72, MATCH($B$1, resultados!$A$1:$ZZ$1, 0))</f>
        <v/>
      </c>
      <c r="B78">
        <f>INDEX(resultados!$A$2:$ZZ$171, 72, MATCH($B$2, resultados!$A$1:$ZZ$1, 0))</f>
        <v/>
      </c>
      <c r="C78">
        <f>INDEX(resultados!$A$2:$ZZ$171, 72, MATCH($B$3, resultados!$A$1:$ZZ$1, 0))</f>
        <v/>
      </c>
    </row>
    <row r="79">
      <c r="A79">
        <f>INDEX(resultados!$A$2:$ZZ$171, 73, MATCH($B$1, resultados!$A$1:$ZZ$1, 0))</f>
        <v/>
      </c>
      <c r="B79">
        <f>INDEX(resultados!$A$2:$ZZ$171, 73, MATCH($B$2, resultados!$A$1:$ZZ$1, 0))</f>
        <v/>
      </c>
      <c r="C79">
        <f>INDEX(resultados!$A$2:$ZZ$171, 73, MATCH($B$3, resultados!$A$1:$ZZ$1, 0))</f>
        <v/>
      </c>
    </row>
    <row r="80">
      <c r="A80">
        <f>INDEX(resultados!$A$2:$ZZ$171, 74, MATCH($B$1, resultados!$A$1:$ZZ$1, 0))</f>
        <v/>
      </c>
      <c r="B80">
        <f>INDEX(resultados!$A$2:$ZZ$171, 74, MATCH($B$2, resultados!$A$1:$ZZ$1, 0))</f>
        <v/>
      </c>
      <c r="C80">
        <f>INDEX(resultados!$A$2:$ZZ$171, 74, MATCH($B$3, resultados!$A$1:$ZZ$1, 0))</f>
        <v/>
      </c>
    </row>
    <row r="81">
      <c r="A81">
        <f>INDEX(resultados!$A$2:$ZZ$171, 75, MATCH($B$1, resultados!$A$1:$ZZ$1, 0))</f>
        <v/>
      </c>
      <c r="B81">
        <f>INDEX(resultados!$A$2:$ZZ$171, 75, MATCH($B$2, resultados!$A$1:$ZZ$1, 0))</f>
        <v/>
      </c>
      <c r="C81">
        <f>INDEX(resultados!$A$2:$ZZ$171, 75, MATCH($B$3, resultados!$A$1:$ZZ$1, 0))</f>
        <v/>
      </c>
    </row>
    <row r="82">
      <c r="A82">
        <f>INDEX(resultados!$A$2:$ZZ$171, 76, MATCH($B$1, resultados!$A$1:$ZZ$1, 0))</f>
        <v/>
      </c>
      <c r="B82">
        <f>INDEX(resultados!$A$2:$ZZ$171, 76, MATCH($B$2, resultados!$A$1:$ZZ$1, 0))</f>
        <v/>
      </c>
      <c r="C82">
        <f>INDEX(resultados!$A$2:$ZZ$171, 76, MATCH($B$3, resultados!$A$1:$ZZ$1, 0))</f>
        <v/>
      </c>
    </row>
    <row r="83">
      <c r="A83">
        <f>INDEX(resultados!$A$2:$ZZ$171, 77, MATCH($B$1, resultados!$A$1:$ZZ$1, 0))</f>
        <v/>
      </c>
      <c r="B83">
        <f>INDEX(resultados!$A$2:$ZZ$171, 77, MATCH($B$2, resultados!$A$1:$ZZ$1, 0))</f>
        <v/>
      </c>
      <c r="C83">
        <f>INDEX(resultados!$A$2:$ZZ$171, 77, MATCH($B$3, resultados!$A$1:$ZZ$1, 0))</f>
        <v/>
      </c>
    </row>
    <row r="84">
      <c r="A84">
        <f>INDEX(resultados!$A$2:$ZZ$171, 78, MATCH($B$1, resultados!$A$1:$ZZ$1, 0))</f>
        <v/>
      </c>
      <c r="B84">
        <f>INDEX(resultados!$A$2:$ZZ$171, 78, MATCH($B$2, resultados!$A$1:$ZZ$1, 0))</f>
        <v/>
      </c>
      <c r="C84">
        <f>INDEX(resultados!$A$2:$ZZ$171, 78, MATCH($B$3, resultados!$A$1:$ZZ$1, 0))</f>
        <v/>
      </c>
    </row>
    <row r="85">
      <c r="A85">
        <f>INDEX(resultados!$A$2:$ZZ$171, 79, MATCH($B$1, resultados!$A$1:$ZZ$1, 0))</f>
        <v/>
      </c>
      <c r="B85">
        <f>INDEX(resultados!$A$2:$ZZ$171, 79, MATCH($B$2, resultados!$A$1:$ZZ$1, 0))</f>
        <v/>
      </c>
      <c r="C85">
        <f>INDEX(resultados!$A$2:$ZZ$171, 79, MATCH($B$3, resultados!$A$1:$ZZ$1, 0))</f>
        <v/>
      </c>
    </row>
    <row r="86">
      <c r="A86">
        <f>INDEX(resultados!$A$2:$ZZ$171, 80, MATCH($B$1, resultados!$A$1:$ZZ$1, 0))</f>
        <v/>
      </c>
      <c r="B86">
        <f>INDEX(resultados!$A$2:$ZZ$171, 80, MATCH($B$2, resultados!$A$1:$ZZ$1, 0))</f>
        <v/>
      </c>
      <c r="C86">
        <f>INDEX(resultados!$A$2:$ZZ$171, 80, MATCH($B$3, resultados!$A$1:$ZZ$1, 0))</f>
        <v/>
      </c>
    </row>
    <row r="87">
      <c r="A87">
        <f>INDEX(resultados!$A$2:$ZZ$171, 81, MATCH($B$1, resultados!$A$1:$ZZ$1, 0))</f>
        <v/>
      </c>
      <c r="B87">
        <f>INDEX(resultados!$A$2:$ZZ$171, 81, MATCH($B$2, resultados!$A$1:$ZZ$1, 0))</f>
        <v/>
      </c>
      <c r="C87">
        <f>INDEX(resultados!$A$2:$ZZ$171, 81, MATCH($B$3, resultados!$A$1:$ZZ$1, 0))</f>
        <v/>
      </c>
    </row>
    <row r="88">
      <c r="A88">
        <f>INDEX(resultados!$A$2:$ZZ$171, 82, MATCH($B$1, resultados!$A$1:$ZZ$1, 0))</f>
        <v/>
      </c>
      <c r="B88">
        <f>INDEX(resultados!$A$2:$ZZ$171, 82, MATCH($B$2, resultados!$A$1:$ZZ$1, 0))</f>
        <v/>
      </c>
      <c r="C88">
        <f>INDEX(resultados!$A$2:$ZZ$171, 82, MATCH($B$3, resultados!$A$1:$ZZ$1, 0))</f>
        <v/>
      </c>
    </row>
    <row r="89">
      <c r="A89">
        <f>INDEX(resultados!$A$2:$ZZ$171, 83, MATCH($B$1, resultados!$A$1:$ZZ$1, 0))</f>
        <v/>
      </c>
      <c r="B89">
        <f>INDEX(resultados!$A$2:$ZZ$171, 83, MATCH($B$2, resultados!$A$1:$ZZ$1, 0))</f>
        <v/>
      </c>
      <c r="C89">
        <f>INDEX(resultados!$A$2:$ZZ$171, 83, MATCH($B$3, resultados!$A$1:$ZZ$1, 0))</f>
        <v/>
      </c>
    </row>
    <row r="90">
      <c r="A90">
        <f>INDEX(resultados!$A$2:$ZZ$171, 84, MATCH($B$1, resultados!$A$1:$ZZ$1, 0))</f>
        <v/>
      </c>
      <c r="B90">
        <f>INDEX(resultados!$A$2:$ZZ$171, 84, MATCH($B$2, resultados!$A$1:$ZZ$1, 0))</f>
        <v/>
      </c>
      <c r="C90">
        <f>INDEX(resultados!$A$2:$ZZ$171, 84, MATCH($B$3, resultados!$A$1:$ZZ$1, 0))</f>
        <v/>
      </c>
    </row>
    <row r="91">
      <c r="A91">
        <f>INDEX(resultados!$A$2:$ZZ$171, 85, MATCH($B$1, resultados!$A$1:$ZZ$1, 0))</f>
        <v/>
      </c>
      <c r="B91">
        <f>INDEX(resultados!$A$2:$ZZ$171, 85, MATCH($B$2, resultados!$A$1:$ZZ$1, 0))</f>
        <v/>
      </c>
      <c r="C91">
        <f>INDEX(resultados!$A$2:$ZZ$171, 85, MATCH($B$3, resultados!$A$1:$ZZ$1, 0))</f>
        <v/>
      </c>
    </row>
    <row r="92">
      <c r="A92">
        <f>INDEX(resultados!$A$2:$ZZ$171, 86, MATCH($B$1, resultados!$A$1:$ZZ$1, 0))</f>
        <v/>
      </c>
      <c r="B92">
        <f>INDEX(resultados!$A$2:$ZZ$171, 86, MATCH($B$2, resultados!$A$1:$ZZ$1, 0))</f>
        <v/>
      </c>
      <c r="C92">
        <f>INDEX(resultados!$A$2:$ZZ$171, 86, MATCH($B$3, resultados!$A$1:$ZZ$1, 0))</f>
        <v/>
      </c>
    </row>
    <row r="93">
      <c r="A93">
        <f>INDEX(resultados!$A$2:$ZZ$171, 87, MATCH($B$1, resultados!$A$1:$ZZ$1, 0))</f>
        <v/>
      </c>
      <c r="B93">
        <f>INDEX(resultados!$A$2:$ZZ$171, 87, MATCH($B$2, resultados!$A$1:$ZZ$1, 0))</f>
        <v/>
      </c>
      <c r="C93">
        <f>INDEX(resultados!$A$2:$ZZ$171, 87, MATCH($B$3, resultados!$A$1:$ZZ$1, 0))</f>
        <v/>
      </c>
    </row>
    <row r="94">
      <c r="A94">
        <f>INDEX(resultados!$A$2:$ZZ$171, 88, MATCH($B$1, resultados!$A$1:$ZZ$1, 0))</f>
        <v/>
      </c>
      <c r="B94">
        <f>INDEX(resultados!$A$2:$ZZ$171, 88, MATCH($B$2, resultados!$A$1:$ZZ$1, 0))</f>
        <v/>
      </c>
      <c r="C94">
        <f>INDEX(resultados!$A$2:$ZZ$171, 88, MATCH($B$3, resultados!$A$1:$ZZ$1, 0))</f>
        <v/>
      </c>
    </row>
    <row r="95">
      <c r="A95">
        <f>INDEX(resultados!$A$2:$ZZ$171, 89, MATCH($B$1, resultados!$A$1:$ZZ$1, 0))</f>
        <v/>
      </c>
      <c r="B95">
        <f>INDEX(resultados!$A$2:$ZZ$171, 89, MATCH($B$2, resultados!$A$1:$ZZ$1, 0))</f>
        <v/>
      </c>
      <c r="C95">
        <f>INDEX(resultados!$A$2:$ZZ$171, 89, MATCH($B$3, resultados!$A$1:$ZZ$1, 0))</f>
        <v/>
      </c>
    </row>
    <row r="96">
      <c r="A96">
        <f>INDEX(resultados!$A$2:$ZZ$171, 90, MATCH($B$1, resultados!$A$1:$ZZ$1, 0))</f>
        <v/>
      </c>
      <c r="B96">
        <f>INDEX(resultados!$A$2:$ZZ$171, 90, MATCH($B$2, resultados!$A$1:$ZZ$1, 0))</f>
        <v/>
      </c>
      <c r="C96">
        <f>INDEX(resultados!$A$2:$ZZ$171, 90, MATCH($B$3, resultados!$A$1:$ZZ$1, 0))</f>
        <v/>
      </c>
    </row>
    <row r="97">
      <c r="A97">
        <f>INDEX(resultados!$A$2:$ZZ$171, 91, MATCH($B$1, resultados!$A$1:$ZZ$1, 0))</f>
        <v/>
      </c>
      <c r="B97">
        <f>INDEX(resultados!$A$2:$ZZ$171, 91, MATCH($B$2, resultados!$A$1:$ZZ$1, 0))</f>
        <v/>
      </c>
      <c r="C97">
        <f>INDEX(resultados!$A$2:$ZZ$171, 91, MATCH($B$3, resultados!$A$1:$ZZ$1, 0))</f>
        <v/>
      </c>
    </row>
    <row r="98">
      <c r="A98">
        <f>INDEX(resultados!$A$2:$ZZ$171, 92, MATCH($B$1, resultados!$A$1:$ZZ$1, 0))</f>
        <v/>
      </c>
      <c r="B98">
        <f>INDEX(resultados!$A$2:$ZZ$171, 92, MATCH($B$2, resultados!$A$1:$ZZ$1, 0))</f>
        <v/>
      </c>
      <c r="C98">
        <f>INDEX(resultados!$A$2:$ZZ$171, 92, MATCH($B$3, resultados!$A$1:$ZZ$1, 0))</f>
        <v/>
      </c>
    </row>
    <row r="99">
      <c r="A99">
        <f>INDEX(resultados!$A$2:$ZZ$171, 93, MATCH($B$1, resultados!$A$1:$ZZ$1, 0))</f>
        <v/>
      </c>
      <c r="B99">
        <f>INDEX(resultados!$A$2:$ZZ$171, 93, MATCH($B$2, resultados!$A$1:$ZZ$1, 0))</f>
        <v/>
      </c>
      <c r="C99">
        <f>INDEX(resultados!$A$2:$ZZ$171, 93, MATCH($B$3, resultados!$A$1:$ZZ$1, 0))</f>
        <v/>
      </c>
    </row>
    <row r="100">
      <c r="A100">
        <f>INDEX(resultados!$A$2:$ZZ$171, 94, MATCH($B$1, resultados!$A$1:$ZZ$1, 0))</f>
        <v/>
      </c>
      <c r="B100">
        <f>INDEX(resultados!$A$2:$ZZ$171, 94, MATCH($B$2, resultados!$A$1:$ZZ$1, 0))</f>
        <v/>
      </c>
      <c r="C100">
        <f>INDEX(resultados!$A$2:$ZZ$171, 94, MATCH($B$3, resultados!$A$1:$ZZ$1, 0))</f>
        <v/>
      </c>
    </row>
    <row r="101">
      <c r="A101">
        <f>INDEX(resultados!$A$2:$ZZ$171, 95, MATCH($B$1, resultados!$A$1:$ZZ$1, 0))</f>
        <v/>
      </c>
      <c r="B101">
        <f>INDEX(resultados!$A$2:$ZZ$171, 95, MATCH($B$2, resultados!$A$1:$ZZ$1, 0))</f>
        <v/>
      </c>
      <c r="C101">
        <f>INDEX(resultados!$A$2:$ZZ$171, 95, MATCH($B$3, resultados!$A$1:$ZZ$1, 0))</f>
        <v/>
      </c>
    </row>
    <row r="102">
      <c r="A102">
        <f>INDEX(resultados!$A$2:$ZZ$171, 96, MATCH($B$1, resultados!$A$1:$ZZ$1, 0))</f>
        <v/>
      </c>
      <c r="B102">
        <f>INDEX(resultados!$A$2:$ZZ$171, 96, MATCH($B$2, resultados!$A$1:$ZZ$1, 0))</f>
        <v/>
      </c>
      <c r="C102">
        <f>INDEX(resultados!$A$2:$ZZ$171, 96, MATCH($B$3, resultados!$A$1:$ZZ$1, 0))</f>
        <v/>
      </c>
    </row>
    <row r="103">
      <c r="A103">
        <f>INDEX(resultados!$A$2:$ZZ$171, 97, MATCH($B$1, resultados!$A$1:$ZZ$1, 0))</f>
        <v/>
      </c>
      <c r="B103">
        <f>INDEX(resultados!$A$2:$ZZ$171, 97, MATCH($B$2, resultados!$A$1:$ZZ$1, 0))</f>
        <v/>
      </c>
      <c r="C103">
        <f>INDEX(resultados!$A$2:$ZZ$171, 97, MATCH($B$3, resultados!$A$1:$ZZ$1, 0))</f>
        <v/>
      </c>
    </row>
    <row r="104">
      <c r="A104">
        <f>INDEX(resultados!$A$2:$ZZ$171, 98, MATCH($B$1, resultados!$A$1:$ZZ$1, 0))</f>
        <v/>
      </c>
      <c r="B104">
        <f>INDEX(resultados!$A$2:$ZZ$171, 98, MATCH($B$2, resultados!$A$1:$ZZ$1, 0))</f>
        <v/>
      </c>
      <c r="C104">
        <f>INDEX(resultados!$A$2:$ZZ$171, 98, MATCH($B$3, resultados!$A$1:$ZZ$1, 0))</f>
        <v/>
      </c>
    </row>
    <row r="105">
      <c r="A105">
        <f>INDEX(resultados!$A$2:$ZZ$171, 99, MATCH($B$1, resultados!$A$1:$ZZ$1, 0))</f>
        <v/>
      </c>
      <c r="B105">
        <f>INDEX(resultados!$A$2:$ZZ$171, 99, MATCH($B$2, resultados!$A$1:$ZZ$1, 0))</f>
        <v/>
      </c>
      <c r="C105">
        <f>INDEX(resultados!$A$2:$ZZ$171, 99, MATCH($B$3, resultados!$A$1:$ZZ$1, 0))</f>
        <v/>
      </c>
    </row>
    <row r="106">
      <c r="A106">
        <f>INDEX(resultados!$A$2:$ZZ$171, 100, MATCH($B$1, resultados!$A$1:$ZZ$1, 0))</f>
        <v/>
      </c>
      <c r="B106">
        <f>INDEX(resultados!$A$2:$ZZ$171, 100, MATCH($B$2, resultados!$A$1:$ZZ$1, 0))</f>
        <v/>
      </c>
      <c r="C106">
        <f>INDEX(resultados!$A$2:$ZZ$171, 100, MATCH($B$3, resultados!$A$1:$ZZ$1, 0))</f>
        <v/>
      </c>
    </row>
    <row r="107">
      <c r="A107">
        <f>INDEX(resultados!$A$2:$ZZ$171, 101, MATCH($B$1, resultados!$A$1:$ZZ$1, 0))</f>
        <v/>
      </c>
      <c r="B107">
        <f>INDEX(resultados!$A$2:$ZZ$171, 101, MATCH($B$2, resultados!$A$1:$ZZ$1, 0))</f>
        <v/>
      </c>
      <c r="C107">
        <f>INDEX(resultados!$A$2:$ZZ$171, 101, MATCH($B$3, resultados!$A$1:$ZZ$1, 0))</f>
        <v/>
      </c>
    </row>
    <row r="108">
      <c r="A108">
        <f>INDEX(resultados!$A$2:$ZZ$171, 102, MATCH($B$1, resultados!$A$1:$ZZ$1, 0))</f>
        <v/>
      </c>
      <c r="B108">
        <f>INDEX(resultados!$A$2:$ZZ$171, 102, MATCH($B$2, resultados!$A$1:$ZZ$1, 0))</f>
        <v/>
      </c>
      <c r="C108">
        <f>INDEX(resultados!$A$2:$ZZ$171, 102, MATCH($B$3, resultados!$A$1:$ZZ$1, 0))</f>
        <v/>
      </c>
    </row>
    <row r="109">
      <c r="A109">
        <f>INDEX(resultados!$A$2:$ZZ$171, 103, MATCH($B$1, resultados!$A$1:$ZZ$1, 0))</f>
        <v/>
      </c>
      <c r="B109">
        <f>INDEX(resultados!$A$2:$ZZ$171, 103, MATCH($B$2, resultados!$A$1:$ZZ$1, 0))</f>
        <v/>
      </c>
      <c r="C109">
        <f>INDEX(resultados!$A$2:$ZZ$171, 103, MATCH($B$3, resultados!$A$1:$ZZ$1, 0))</f>
        <v/>
      </c>
    </row>
    <row r="110">
      <c r="A110">
        <f>INDEX(resultados!$A$2:$ZZ$171, 104, MATCH($B$1, resultados!$A$1:$ZZ$1, 0))</f>
        <v/>
      </c>
      <c r="B110">
        <f>INDEX(resultados!$A$2:$ZZ$171, 104, MATCH($B$2, resultados!$A$1:$ZZ$1, 0))</f>
        <v/>
      </c>
      <c r="C110">
        <f>INDEX(resultados!$A$2:$ZZ$171, 104, MATCH($B$3, resultados!$A$1:$ZZ$1, 0))</f>
        <v/>
      </c>
    </row>
    <row r="111">
      <c r="A111">
        <f>INDEX(resultados!$A$2:$ZZ$171, 105, MATCH($B$1, resultados!$A$1:$ZZ$1, 0))</f>
        <v/>
      </c>
      <c r="B111">
        <f>INDEX(resultados!$A$2:$ZZ$171, 105, MATCH($B$2, resultados!$A$1:$ZZ$1, 0))</f>
        <v/>
      </c>
      <c r="C111">
        <f>INDEX(resultados!$A$2:$ZZ$171, 105, MATCH($B$3, resultados!$A$1:$ZZ$1, 0))</f>
        <v/>
      </c>
    </row>
    <row r="112">
      <c r="A112">
        <f>INDEX(resultados!$A$2:$ZZ$171, 106, MATCH($B$1, resultados!$A$1:$ZZ$1, 0))</f>
        <v/>
      </c>
      <c r="B112">
        <f>INDEX(resultados!$A$2:$ZZ$171, 106, MATCH($B$2, resultados!$A$1:$ZZ$1, 0))</f>
        <v/>
      </c>
      <c r="C112">
        <f>INDEX(resultados!$A$2:$ZZ$171, 106, MATCH($B$3, resultados!$A$1:$ZZ$1, 0))</f>
        <v/>
      </c>
    </row>
    <row r="113">
      <c r="A113">
        <f>INDEX(resultados!$A$2:$ZZ$171, 107, MATCH($B$1, resultados!$A$1:$ZZ$1, 0))</f>
        <v/>
      </c>
      <c r="B113">
        <f>INDEX(resultados!$A$2:$ZZ$171, 107, MATCH($B$2, resultados!$A$1:$ZZ$1, 0))</f>
        <v/>
      </c>
      <c r="C113">
        <f>INDEX(resultados!$A$2:$ZZ$171, 107, MATCH($B$3, resultados!$A$1:$ZZ$1, 0))</f>
        <v/>
      </c>
    </row>
    <row r="114">
      <c r="A114">
        <f>INDEX(resultados!$A$2:$ZZ$171, 108, MATCH($B$1, resultados!$A$1:$ZZ$1, 0))</f>
        <v/>
      </c>
      <c r="B114">
        <f>INDEX(resultados!$A$2:$ZZ$171, 108, MATCH($B$2, resultados!$A$1:$ZZ$1, 0))</f>
        <v/>
      </c>
      <c r="C114">
        <f>INDEX(resultados!$A$2:$ZZ$171, 108, MATCH($B$3, resultados!$A$1:$ZZ$1, 0))</f>
        <v/>
      </c>
    </row>
    <row r="115">
      <c r="A115">
        <f>INDEX(resultados!$A$2:$ZZ$171, 109, MATCH($B$1, resultados!$A$1:$ZZ$1, 0))</f>
        <v/>
      </c>
      <c r="B115">
        <f>INDEX(resultados!$A$2:$ZZ$171, 109, MATCH($B$2, resultados!$A$1:$ZZ$1, 0))</f>
        <v/>
      </c>
      <c r="C115">
        <f>INDEX(resultados!$A$2:$ZZ$171, 109, MATCH($B$3, resultados!$A$1:$ZZ$1, 0))</f>
        <v/>
      </c>
    </row>
    <row r="116">
      <c r="A116">
        <f>INDEX(resultados!$A$2:$ZZ$171, 110, MATCH($B$1, resultados!$A$1:$ZZ$1, 0))</f>
        <v/>
      </c>
      <c r="B116">
        <f>INDEX(resultados!$A$2:$ZZ$171, 110, MATCH($B$2, resultados!$A$1:$ZZ$1, 0))</f>
        <v/>
      </c>
      <c r="C116">
        <f>INDEX(resultados!$A$2:$ZZ$171, 110, MATCH($B$3, resultados!$A$1:$ZZ$1, 0))</f>
        <v/>
      </c>
    </row>
    <row r="117">
      <c r="A117">
        <f>INDEX(resultados!$A$2:$ZZ$171, 111, MATCH($B$1, resultados!$A$1:$ZZ$1, 0))</f>
        <v/>
      </c>
      <c r="B117">
        <f>INDEX(resultados!$A$2:$ZZ$171, 111, MATCH($B$2, resultados!$A$1:$ZZ$1, 0))</f>
        <v/>
      </c>
      <c r="C117">
        <f>INDEX(resultados!$A$2:$ZZ$171, 111, MATCH($B$3, resultados!$A$1:$ZZ$1, 0))</f>
        <v/>
      </c>
    </row>
    <row r="118">
      <c r="A118">
        <f>INDEX(resultados!$A$2:$ZZ$171, 112, MATCH($B$1, resultados!$A$1:$ZZ$1, 0))</f>
        <v/>
      </c>
      <c r="B118">
        <f>INDEX(resultados!$A$2:$ZZ$171, 112, MATCH($B$2, resultados!$A$1:$ZZ$1, 0))</f>
        <v/>
      </c>
      <c r="C118">
        <f>INDEX(resultados!$A$2:$ZZ$171, 112, MATCH($B$3, resultados!$A$1:$ZZ$1, 0))</f>
        <v/>
      </c>
    </row>
    <row r="119">
      <c r="A119">
        <f>INDEX(resultados!$A$2:$ZZ$171, 113, MATCH($B$1, resultados!$A$1:$ZZ$1, 0))</f>
        <v/>
      </c>
      <c r="B119">
        <f>INDEX(resultados!$A$2:$ZZ$171, 113, MATCH($B$2, resultados!$A$1:$ZZ$1, 0))</f>
        <v/>
      </c>
      <c r="C119">
        <f>INDEX(resultados!$A$2:$ZZ$171, 113, MATCH($B$3, resultados!$A$1:$ZZ$1, 0))</f>
        <v/>
      </c>
    </row>
    <row r="120">
      <c r="A120">
        <f>INDEX(resultados!$A$2:$ZZ$171, 114, MATCH($B$1, resultados!$A$1:$ZZ$1, 0))</f>
        <v/>
      </c>
      <c r="B120">
        <f>INDEX(resultados!$A$2:$ZZ$171, 114, MATCH($B$2, resultados!$A$1:$ZZ$1, 0))</f>
        <v/>
      </c>
      <c r="C120">
        <f>INDEX(resultados!$A$2:$ZZ$171, 114, MATCH($B$3, resultados!$A$1:$ZZ$1, 0))</f>
        <v/>
      </c>
    </row>
    <row r="121">
      <c r="A121">
        <f>INDEX(resultados!$A$2:$ZZ$171, 115, MATCH($B$1, resultados!$A$1:$ZZ$1, 0))</f>
        <v/>
      </c>
      <c r="B121">
        <f>INDEX(resultados!$A$2:$ZZ$171, 115, MATCH($B$2, resultados!$A$1:$ZZ$1, 0))</f>
        <v/>
      </c>
      <c r="C121">
        <f>INDEX(resultados!$A$2:$ZZ$171, 115, MATCH($B$3, resultados!$A$1:$ZZ$1, 0))</f>
        <v/>
      </c>
    </row>
    <row r="122">
      <c r="A122">
        <f>INDEX(resultados!$A$2:$ZZ$171, 116, MATCH($B$1, resultados!$A$1:$ZZ$1, 0))</f>
        <v/>
      </c>
      <c r="B122">
        <f>INDEX(resultados!$A$2:$ZZ$171, 116, MATCH($B$2, resultados!$A$1:$ZZ$1, 0))</f>
        <v/>
      </c>
      <c r="C122">
        <f>INDEX(resultados!$A$2:$ZZ$171, 116, MATCH($B$3, resultados!$A$1:$ZZ$1, 0))</f>
        <v/>
      </c>
    </row>
    <row r="123">
      <c r="A123">
        <f>INDEX(resultados!$A$2:$ZZ$171, 117, MATCH($B$1, resultados!$A$1:$ZZ$1, 0))</f>
        <v/>
      </c>
      <c r="B123">
        <f>INDEX(resultados!$A$2:$ZZ$171, 117, MATCH($B$2, resultados!$A$1:$ZZ$1, 0))</f>
        <v/>
      </c>
      <c r="C123">
        <f>INDEX(resultados!$A$2:$ZZ$171, 117, MATCH($B$3, resultados!$A$1:$ZZ$1, 0))</f>
        <v/>
      </c>
    </row>
    <row r="124">
      <c r="A124">
        <f>INDEX(resultados!$A$2:$ZZ$171, 118, MATCH($B$1, resultados!$A$1:$ZZ$1, 0))</f>
        <v/>
      </c>
      <c r="B124">
        <f>INDEX(resultados!$A$2:$ZZ$171, 118, MATCH($B$2, resultados!$A$1:$ZZ$1, 0))</f>
        <v/>
      </c>
      <c r="C124">
        <f>INDEX(resultados!$A$2:$ZZ$171, 118, MATCH($B$3, resultados!$A$1:$ZZ$1, 0))</f>
        <v/>
      </c>
    </row>
    <row r="125">
      <c r="A125">
        <f>INDEX(resultados!$A$2:$ZZ$171, 119, MATCH($B$1, resultados!$A$1:$ZZ$1, 0))</f>
        <v/>
      </c>
      <c r="B125">
        <f>INDEX(resultados!$A$2:$ZZ$171, 119, MATCH($B$2, resultados!$A$1:$ZZ$1, 0))</f>
        <v/>
      </c>
      <c r="C125">
        <f>INDEX(resultados!$A$2:$ZZ$171, 119, MATCH($B$3, resultados!$A$1:$ZZ$1, 0))</f>
        <v/>
      </c>
    </row>
    <row r="126">
      <c r="A126">
        <f>INDEX(resultados!$A$2:$ZZ$171, 120, MATCH($B$1, resultados!$A$1:$ZZ$1, 0))</f>
        <v/>
      </c>
      <c r="B126">
        <f>INDEX(resultados!$A$2:$ZZ$171, 120, MATCH($B$2, resultados!$A$1:$ZZ$1, 0))</f>
        <v/>
      </c>
      <c r="C126">
        <f>INDEX(resultados!$A$2:$ZZ$171, 120, MATCH($B$3, resultados!$A$1:$ZZ$1, 0))</f>
        <v/>
      </c>
    </row>
    <row r="127">
      <c r="A127">
        <f>INDEX(resultados!$A$2:$ZZ$171, 121, MATCH($B$1, resultados!$A$1:$ZZ$1, 0))</f>
        <v/>
      </c>
      <c r="B127">
        <f>INDEX(resultados!$A$2:$ZZ$171, 121, MATCH($B$2, resultados!$A$1:$ZZ$1, 0))</f>
        <v/>
      </c>
      <c r="C127">
        <f>INDEX(resultados!$A$2:$ZZ$171, 121, MATCH($B$3, resultados!$A$1:$ZZ$1, 0))</f>
        <v/>
      </c>
    </row>
    <row r="128">
      <c r="A128">
        <f>INDEX(resultados!$A$2:$ZZ$171, 122, MATCH($B$1, resultados!$A$1:$ZZ$1, 0))</f>
        <v/>
      </c>
      <c r="B128">
        <f>INDEX(resultados!$A$2:$ZZ$171, 122, MATCH($B$2, resultados!$A$1:$ZZ$1, 0))</f>
        <v/>
      </c>
      <c r="C128">
        <f>INDEX(resultados!$A$2:$ZZ$171, 122, MATCH($B$3, resultados!$A$1:$ZZ$1, 0))</f>
        <v/>
      </c>
    </row>
    <row r="129">
      <c r="A129">
        <f>INDEX(resultados!$A$2:$ZZ$171, 123, MATCH($B$1, resultados!$A$1:$ZZ$1, 0))</f>
        <v/>
      </c>
      <c r="B129">
        <f>INDEX(resultados!$A$2:$ZZ$171, 123, MATCH($B$2, resultados!$A$1:$ZZ$1, 0))</f>
        <v/>
      </c>
      <c r="C129">
        <f>INDEX(resultados!$A$2:$ZZ$171, 123, MATCH($B$3, resultados!$A$1:$ZZ$1, 0))</f>
        <v/>
      </c>
    </row>
    <row r="130">
      <c r="A130">
        <f>INDEX(resultados!$A$2:$ZZ$171, 124, MATCH($B$1, resultados!$A$1:$ZZ$1, 0))</f>
        <v/>
      </c>
      <c r="B130">
        <f>INDEX(resultados!$A$2:$ZZ$171, 124, MATCH($B$2, resultados!$A$1:$ZZ$1, 0))</f>
        <v/>
      </c>
      <c r="C130">
        <f>INDEX(resultados!$A$2:$ZZ$171, 124, MATCH($B$3, resultados!$A$1:$ZZ$1, 0))</f>
        <v/>
      </c>
    </row>
    <row r="131">
      <c r="A131">
        <f>INDEX(resultados!$A$2:$ZZ$171, 125, MATCH($B$1, resultados!$A$1:$ZZ$1, 0))</f>
        <v/>
      </c>
      <c r="B131">
        <f>INDEX(resultados!$A$2:$ZZ$171, 125, MATCH($B$2, resultados!$A$1:$ZZ$1, 0))</f>
        <v/>
      </c>
      <c r="C131">
        <f>INDEX(resultados!$A$2:$ZZ$171, 125, MATCH($B$3, resultados!$A$1:$ZZ$1, 0))</f>
        <v/>
      </c>
    </row>
    <row r="132">
      <c r="A132">
        <f>INDEX(resultados!$A$2:$ZZ$171, 126, MATCH($B$1, resultados!$A$1:$ZZ$1, 0))</f>
        <v/>
      </c>
      <c r="B132">
        <f>INDEX(resultados!$A$2:$ZZ$171, 126, MATCH($B$2, resultados!$A$1:$ZZ$1, 0))</f>
        <v/>
      </c>
      <c r="C132">
        <f>INDEX(resultados!$A$2:$ZZ$171, 126, MATCH($B$3, resultados!$A$1:$ZZ$1, 0))</f>
        <v/>
      </c>
    </row>
    <row r="133">
      <c r="A133">
        <f>INDEX(resultados!$A$2:$ZZ$171, 127, MATCH($B$1, resultados!$A$1:$ZZ$1, 0))</f>
        <v/>
      </c>
      <c r="B133">
        <f>INDEX(resultados!$A$2:$ZZ$171, 127, MATCH($B$2, resultados!$A$1:$ZZ$1, 0))</f>
        <v/>
      </c>
      <c r="C133">
        <f>INDEX(resultados!$A$2:$ZZ$171, 127, MATCH($B$3, resultados!$A$1:$ZZ$1, 0))</f>
        <v/>
      </c>
    </row>
    <row r="134">
      <c r="A134">
        <f>INDEX(resultados!$A$2:$ZZ$171, 128, MATCH($B$1, resultados!$A$1:$ZZ$1, 0))</f>
        <v/>
      </c>
      <c r="B134">
        <f>INDEX(resultados!$A$2:$ZZ$171, 128, MATCH($B$2, resultados!$A$1:$ZZ$1, 0))</f>
        <v/>
      </c>
      <c r="C134">
        <f>INDEX(resultados!$A$2:$ZZ$171, 128, MATCH($B$3, resultados!$A$1:$ZZ$1, 0))</f>
        <v/>
      </c>
    </row>
    <row r="135">
      <c r="A135">
        <f>INDEX(resultados!$A$2:$ZZ$171, 129, MATCH($B$1, resultados!$A$1:$ZZ$1, 0))</f>
        <v/>
      </c>
      <c r="B135">
        <f>INDEX(resultados!$A$2:$ZZ$171, 129, MATCH($B$2, resultados!$A$1:$ZZ$1, 0))</f>
        <v/>
      </c>
      <c r="C135">
        <f>INDEX(resultados!$A$2:$ZZ$171, 129, MATCH($B$3, resultados!$A$1:$ZZ$1, 0))</f>
        <v/>
      </c>
    </row>
    <row r="136">
      <c r="A136">
        <f>INDEX(resultados!$A$2:$ZZ$171, 130, MATCH($B$1, resultados!$A$1:$ZZ$1, 0))</f>
        <v/>
      </c>
      <c r="B136">
        <f>INDEX(resultados!$A$2:$ZZ$171, 130, MATCH($B$2, resultados!$A$1:$ZZ$1, 0))</f>
        <v/>
      </c>
      <c r="C136">
        <f>INDEX(resultados!$A$2:$ZZ$171, 130, MATCH($B$3, resultados!$A$1:$ZZ$1, 0))</f>
        <v/>
      </c>
    </row>
    <row r="137">
      <c r="A137">
        <f>INDEX(resultados!$A$2:$ZZ$171, 131, MATCH($B$1, resultados!$A$1:$ZZ$1, 0))</f>
        <v/>
      </c>
      <c r="B137">
        <f>INDEX(resultados!$A$2:$ZZ$171, 131, MATCH($B$2, resultados!$A$1:$ZZ$1, 0))</f>
        <v/>
      </c>
      <c r="C137">
        <f>INDEX(resultados!$A$2:$ZZ$171, 131, MATCH($B$3, resultados!$A$1:$ZZ$1, 0))</f>
        <v/>
      </c>
    </row>
    <row r="138">
      <c r="A138">
        <f>INDEX(resultados!$A$2:$ZZ$171, 132, MATCH($B$1, resultados!$A$1:$ZZ$1, 0))</f>
        <v/>
      </c>
      <c r="B138">
        <f>INDEX(resultados!$A$2:$ZZ$171, 132, MATCH($B$2, resultados!$A$1:$ZZ$1, 0))</f>
        <v/>
      </c>
      <c r="C138">
        <f>INDEX(resultados!$A$2:$ZZ$171, 132, MATCH($B$3, resultados!$A$1:$ZZ$1, 0))</f>
        <v/>
      </c>
    </row>
    <row r="139">
      <c r="A139">
        <f>INDEX(resultados!$A$2:$ZZ$171, 133, MATCH($B$1, resultados!$A$1:$ZZ$1, 0))</f>
        <v/>
      </c>
      <c r="B139">
        <f>INDEX(resultados!$A$2:$ZZ$171, 133, MATCH($B$2, resultados!$A$1:$ZZ$1, 0))</f>
        <v/>
      </c>
      <c r="C139">
        <f>INDEX(resultados!$A$2:$ZZ$171, 133, MATCH($B$3, resultados!$A$1:$ZZ$1, 0))</f>
        <v/>
      </c>
    </row>
    <row r="140">
      <c r="A140">
        <f>INDEX(resultados!$A$2:$ZZ$171, 134, MATCH($B$1, resultados!$A$1:$ZZ$1, 0))</f>
        <v/>
      </c>
      <c r="B140">
        <f>INDEX(resultados!$A$2:$ZZ$171, 134, MATCH($B$2, resultados!$A$1:$ZZ$1, 0))</f>
        <v/>
      </c>
      <c r="C140">
        <f>INDEX(resultados!$A$2:$ZZ$171, 134, MATCH($B$3, resultados!$A$1:$ZZ$1, 0))</f>
        <v/>
      </c>
    </row>
    <row r="141">
      <c r="A141">
        <f>INDEX(resultados!$A$2:$ZZ$171, 135, MATCH($B$1, resultados!$A$1:$ZZ$1, 0))</f>
        <v/>
      </c>
      <c r="B141">
        <f>INDEX(resultados!$A$2:$ZZ$171, 135, MATCH($B$2, resultados!$A$1:$ZZ$1, 0))</f>
        <v/>
      </c>
      <c r="C141">
        <f>INDEX(resultados!$A$2:$ZZ$171, 135, MATCH($B$3, resultados!$A$1:$ZZ$1, 0))</f>
        <v/>
      </c>
    </row>
    <row r="142">
      <c r="A142">
        <f>INDEX(resultados!$A$2:$ZZ$171, 136, MATCH($B$1, resultados!$A$1:$ZZ$1, 0))</f>
        <v/>
      </c>
      <c r="B142">
        <f>INDEX(resultados!$A$2:$ZZ$171, 136, MATCH($B$2, resultados!$A$1:$ZZ$1, 0))</f>
        <v/>
      </c>
      <c r="C142">
        <f>INDEX(resultados!$A$2:$ZZ$171, 136, MATCH($B$3, resultados!$A$1:$ZZ$1, 0))</f>
        <v/>
      </c>
    </row>
    <row r="143">
      <c r="A143">
        <f>INDEX(resultados!$A$2:$ZZ$171, 137, MATCH($B$1, resultados!$A$1:$ZZ$1, 0))</f>
        <v/>
      </c>
      <c r="B143">
        <f>INDEX(resultados!$A$2:$ZZ$171, 137, MATCH($B$2, resultados!$A$1:$ZZ$1, 0))</f>
        <v/>
      </c>
      <c r="C143">
        <f>INDEX(resultados!$A$2:$ZZ$171, 137, MATCH($B$3, resultados!$A$1:$ZZ$1, 0))</f>
        <v/>
      </c>
    </row>
    <row r="144">
      <c r="A144">
        <f>INDEX(resultados!$A$2:$ZZ$171, 138, MATCH($B$1, resultados!$A$1:$ZZ$1, 0))</f>
        <v/>
      </c>
      <c r="B144">
        <f>INDEX(resultados!$A$2:$ZZ$171, 138, MATCH($B$2, resultados!$A$1:$ZZ$1, 0))</f>
        <v/>
      </c>
      <c r="C144">
        <f>INDEX(resultados!$A$2:$ZZ$171, 138, MATCH($B$3, resultados!$A$1:$ZZ$1, 0))</f>
        <v/>
      </c>
    </row>
    <row r="145">
      <c r="A145">
        <f>INDEX(resultados!$A$2:$ZZ$171, 139, MATCH($B$1, resultados!$A$1:$ZZ$1, 0))</f>
        <v/>
      </c>
      <c r="B145">
        <f>INDEX(resultados!$A$2:$ZZ$171, 139, MATCH($B$2, resultados!$A$1:$ZZ$1, 0))</f>
        <v/>
      </c>
      <c r="C145">
        <f>INDEX(resultados!$A$2:$ZZ$171, 139, MATCH($B$3, resultados!$A$1:$ZZ$1, 0))</f>
        <v/>
      </c>
    </row>
    <row r="146">
      <c r="A146">
        <f>INDEX(resultados!$A$2:$ZZ$171, 140, MATCH($B$1, resultados!$A$1:$ZZ$1, 0))</f>
        <v/>
      </c>
      <c r="B146">
        <f>INDEX(resultados!$A$2:$ZZ$171, 140, MATCH($B$2, resultados!$A$1:$ZZ$1, 0))</f>
        <v/>
      </c>
      <c r="C146">
        <f>INDEX(resultados!$A$2:$ZZ$171, 140, MATCH($B$3, resultados!$A$1:$ZZ$1, 0))</f>
        <v/>
      </c>
    </row>
    <row r="147">
      <c r="A147">
        <f>INDEX(resultados!$A$2:$ZZ$171, 141, MATCH($B$1, resultados!$A$1:$ZZ$1, 0))</f>
        <v/>
      </c>
      <c r="B147">
        <f>INDEX(resultados!$A$2:$ZZ$171, 141, MATCH($B$2, resultados!$A$1:$ZZ$1, 0))</f>
        <v/>
      </c>
      <c r="C147">
        <f>INDEX(resultados!$A$2:$ZZ$171, 141, MATCH($B$3, resultados!$A$1:$ZZ$1, 0))</f>
        <v/>
      </c>
    </row>
    <row r="148">
      <c r="A148">
        <f>INDEX(resultados!$A$2:$ZZ$171, 142, MATCH($B$1, resultados!$A$1:$ZZ$1, 0))</f>
        <v/>
      </c>
      <c r="B148">
        <f>INDEX(resultados!$A$2:$ZZ$171, 142, MATCH($B$2, resultados!$A$1:$ZZ$1, 0))</f>
        <v/>
      </c>
      <c r="C148">
        <f>INDEX(resultados!$A$2:$ZZ$171, 142, MATCH($B$3, resultados!$A$1:$ZZ$1, 0))</f>
        <v/>
      </c>
    </row>
    <row r="149">
      <c r="A149">
        <f>INDEX(resultados!$A$2:$ZZ$171, 143, MATCH($B$1, resultados!$A$1:$ZZ$1, 0))</f>
        <v/>
      </c>
      <c r="B149">
        <f>INDEX(resultados!$A$2:$ZZ$171, 143, MATCH($B$2, resultados!$A$1:$ZZ$1, 0))</f>
        <v/>
      </c>
      <c r="C149">
        <f>INDEX(resultados!$A$2:$ZZ$171, 143, MATCH($B$3, resultados!$A$1:$ZZ$1, 0))</f>
        <v/>
      </c>
    </row>
    <row r="150">
      <c r="A150">
        <f>INDEX(resultados!$A$2:$ZZ$171, 144, MATCH($B$1, resultados!$A$1:$ZZ$1, 0))</f>
        <v/>
      </c>
      <c r="B150">
        <f>INDEX(resultados!$A$2:$ZZ$171, 144, MATCH($B$2, resultados!$A$1:$ZZ$1, 0))</f>
        <v/>
      </c>
      <c r="C150">
        <f>INDEX(resultados!$A$2:$ZZ$171, 144, MATCH($B$3, resultados!$A$1:$ZZ$1, 0))</f>
        <v/>
      </c>
    </row>
    <row r="151">
      <c r="A151">
        <f>INDEX(resultados!$A$2:$ZZ$171, 145, MATCH($B$1, resultados!$A$1:$ZZ$1, 0))</f>
        <v/>
      </c>
      <c r="B151">
        <f>INDEX(resultados!$A$2:$ZZ$171, 145, MATCH($B$2, resultados!$A$1:$ZZ$1, 0))</f>
        <v/>
      </c>
      <c r="C151">
        <f>INDEX(resultados!$A$2:$ZZ$171, 145, MATCH($B$3, resultados!$A$1:$ZZ$1, 0))</f>
        <v/>
      </c>
    </row>
    <row r="152">
      <c r="A152">
        <f>INDEX(resultados!$A$2:$ZZ$171, 146, MATCH($B$1, resultados!$A$1:$ZZ$1, 0))</f>
        <v/>
      </c>
      <c r="B152">
        <f>INDEX(resultados!$A$2:$ZZ$171, 146, MATCH($B$2, resultados!$A$1:$ZZ$1, 0))</f>
        <v/>
      </c>
      <c r="C152">
        <f>INDEX(resultados!$A$2:$ZZ$171, 146, MATCH($B$3, resultados!$A$1:$ZZ$1, 0))</f>
        <v/>
      </c>
    </row>
    <row r="153">
      <c r="A153">
        <f>INDEX(resultados!$A$2:$ZZ$171, 147, MATCH($B$1, resultados!$A$1:$ZZ$1, 0))</f>
        <v/>
      </c>
      <c r="B153">
        <f>INDEX(resultados!$A$2:$ZZ$171, 147, MATCH($B$2, resultados!$A$1:$ZZ$1, 0))</f>
        <v/>
      </c>
      <c r="C153">
        <f>INDEX(resultados!$A$2:$ZZ$171, 147, MATCH($B$3, resultados!$A$1:$ZZ$1, 0))</f>
        <v/>
      </c>
    </row>
    <row r="154">
      <c r="A154">
        <f>INDEX(resultados!$A$2:$ZZ$171, 148, MATCH($B$1, resultados!$A$1:$ZZ$1, 0))</f>
        <v/>
      </c>
      <c r="B154">
        <f>INDEX(resultados!$A$2:$ZZ$171, 148, MATCH($B$2, resultados!$A$1:$ZZ$1, 0))</f>
        <v/>
      </c>
      <c r="C154">
        <f>INDEX(resultados!$A$2:$ZZ$171, 148, MATCH($B$3, resultados!$A$1:$ZZ$1, 0))</f>
        <v/>
      </c>
    </row>
    <row r="155">
      <c r="A155">
        <f>INDEX(resultados!$A$2:$ZZ$171, 149, MATCH($B$1, resultados!$A$1:$ZZ$1, 0))</f>
        <v/>
      </c>
      <c r="B155">
        <f>INDEX(resultados!$A$2:$ZZ$171, 149, MATCH($B$2, resultados!$A$1:$ZZ$1, 0))</f>
        <v/>
      </c>
      <c r="C155">
        <f>INDEX(resultados!$A$2:$ZZ$171, 149, MATCH($B$3, resultados!$A$1:$ZZ$1, 0))</f>
        <v/>
      </c>
    </row>
    <row r="156">
      <c r="A156">
        <f>INDEX(resultados!$A$2:$ZZ$171, 150, MATCH($B$1, resultados!$A$1:$ZZ$1, 0))</f>
        <v/>
      </c>
      <c r="B156">
        <f>INDEX(resultados!$A$2:$ZZ$171, 150, MATCH($B$2, resultados!$A$1:$ZZ$1, 0))</f>
        <v/>
      </c>
      <c r="C156">
        <f>INDEX(resultados!$A$2:$ZZ$171, 150, MATCH($B$3, resultados!$A$1:$ZZ$1, 0))</f>
        <v/>
      </c>
    </row>
    <row r="157">
      <c r="A157">
        <f>INDEX(resultados!$A$2:$ZZ$171, 151, MATCH($B$1, resultados!$A$1:$ZZ$1, 0))</f>
        <v/>
      </c>
      <c r="B157">
        <f>INDEX(resultados!$A$2:$ZZ$171, 151, MATCH($B$2, resultados!$A$1:$ZZ$1, 0))</f>
        <v/>
      </c>
      <c r="C157">
        <f>INDEX(resultados!$A$2:$ZZ$171, 151, MATCH($B$3, resultados!$A$1:$ZZ$1, 0))</f>
        <v/>
      </c>
    </row>
    <row r="158">
      <c r="A158">
        <f>INDEX(resultados!$A$2:$ZZ$171, 152, MATCH($B$1, resultados!$A$1:$ZZ$1, 0))</f>
        <v/>
      </c>
      <c r="B158">
        <f>INDEX(resultados!$A$2:$ZZ$171, 152, MATCH($B$2, resultados!$A$1:$ZZ$1, 0))</f>
        <v/>
      </c>
      <c r="C158">
        <f>INDEX(resultados!$A$2:$ZZ$171, 152, MATCH($B$3, resultados!$A$1:$ZZ$1, 0))</f>
        <v/>
      </c>
    </row>
    <row r="159">
      <c r="A159">
        <f>INDEX(resultados!$A$2:$ZZ$171, 153, MATCH($B$1, resultados!$A$1:$ZZ$1, 0))</f>
        <v/>
      </c>
      <c r="B159">
        <f>INDEX(resultados!$A$2:$ZZ$171, 153, MATCH($B$2, resultados!$A$1:$ZZ$1, 0))</f>
        <v/>
      </c>
      <c r="C159">
        <f>INDEX(resultados!$A$2:$ZZ$171, 153, MATCH($B$3, resultados!$A$1:$ZZ$1, 0))</f>
        <v/>
      </c>
    </row>
    <row r="160">
      <c r="A160">
        <f>INDEX(resultados!$A$2:$ZZ$171, 154, MATCH($B$1, resultados!$A$1:$ZZ$1, 0))</f>
        <v/>
      </c>
      <c r="B160">
        <f>INDEX(resultados!$A$2:$ZZ$171, 154, MATCH($B$2, resultados!$A$1:$ZZ$1, 0))</f>
        <v/>
      </c>
      <c r="C160">
        <f>INDEX(resultados!$A$2:$ZZ$171, 154, MATCH($B$3, resultados!$A$1:$ZZ$1, 0))</f>
        <v/>
      </c>
    </row>
    <row r="161">
      <c r="A161">
        <f>INDEX(resultados!$A$2:$ZZ$171, 155, MATCH($B$1, resultados!$A$1:$ZZ$1, 0))</f>
        <v/>
      </c>
      <c r="B161">
        <f>INDEX(resultados!$A$2:$ZZ$171, 155, MATCH($B$2, resultados!$A$1:$ZZ$1, 0))</f>
        <v/>
      </c>
      <c r="C161">
        <f>INDEX(resultados!$A$2:$ZZ$171, 155, MATCH($B$3, resultados!$A$1:$ZZ$1, 0))</f>
        <v/>
      </c>
    </row>
    <row r="162">
      <c r="A162">
        <f>INDEX(resultados!$A$2:$ZZ$171, 156, MATCH($B$1, resultados!$A$1:$ZZ$1, 0))</f>
        <v/>
      </c>
      <c r="B162">
        <f>INDEX(resultados!$A$2:$ZZ$171, 156, MATCH($B$2, resultados!$A$1:$ZZ$1, 0))</f>
        <v/>
      </c>
      <c r="C162">
        <f>INDEX(resultados!$A$2:$ZZ$171, 156, MATCH($B$3, resultados!$A$1:$ZZ$1, 0))</f>
        <v/>
      </c>
    </row>
    <row r="163">
      <c r="A163">
        <f>INDEX(resultados!$A$2:$ZZ$171, 157, MATCH($B$1, resultados!$A$1:$ZZ$1, 0))</f>
        <v/>
      </c>
      <c r="B163">
        <f>INDEX(resultados!$A$2:$ZZ$171, 157, MATCH($B$2, resultados!$A$1:$ZZ$1, 0))</f>
        <v/>
      </c>
      <c r="C163">
        <f>INDEX(resultados!$A$2:$ZZ$171, 157, MATCH($B$3, resultados!$A$1:$ZZ$1, 0))</f>
        <v/>
      </c>
    </row>
    <row r="164">
      <c r="A164">
        <f>INDEX(resultados!$A$2:$ZZ$171, 158, MATCH($B$1, resultados!$A$1:$ZZ$1, 0))</f>
        <v/>
      </c>
      <c r="B164">
        <f>INDEX(resultados!$A$2:$ZZ$171, 158, MATCH($B$2, resultados!$A$1:$ZZ$1, 0))</f>
        <v/>
      </c>
      <c r="C164">
        <f>INDEX(resultados!$A$2:$ZZ$171, 158, MATCH($B$3, resultados!$A$1:$ZZ$1, 0))</f>
        <v/>
      </c>
    </row>
    <row r="165">
      <c r="A165">
        <f>INDEX(resultados!$A$2:$ZZ$171, 159, MATCH($B$1, resultados!$A$1:$ZZ$1, 0))</f>
        <v/>
      </c>
      <c r="B165">
        <f>INDEX(resultados!$A$2:$ZZ$171, 159, MATCH($B$2, resultados!$A$1:$ZZ$1, 0))</f>
        <v/>
      </c>
      <c r="C165">
        <f>INDEX(resultados!$A$2:$ZZ$171, 159, MATCH($B$3, resultados!$A$1:$ZZ$1, 0))</f>
        <v/>
      </c>
    </row>
    <row r="166">
      <c r="A166">
        <f>INDEX(resultados!$A$2:$ZZ$171, 160, MATCH($B$1, resultados!$A$1:$ZZ$1, 0))</f>
        <v/>
      </c>
      <c r="B166">
        <f>INDEX(resultados!$A$2:$ZZ$171, 160, MATCH($B$2, resultados!$A$1:$ZZ$1, 0))</f>
        <v/>
      </c>
      <c r="C166">
        <f>INDEX(resultados!$A$2:$ZZ$171, 160, MATCH($B$3, resultados!$A$1:$ZZ$1, 0))</f>
        <v/>
      </c>
    </row>
    <row r="167">
      <c r="A167">
        <f>INDEX(resultados!$A$2:$ZZ$171, 161, MATCH($B$1, resultados!$A$1:$ZZ$1, 0))</f>
        <v/>
      </c>
      <c r="B167">
        <f>INDEX(resultados!$A$2:$ZZ$171, 161, MATCH($B$2, resultados!$A$1:$ZZ$1, 0))</f>
        <v/>
      </c>
      <c r="C167">
        <f>INDEX(resultados!$A$2:$ZZ$171, 161, MATCH($B$3, resultados!$A$1:$ZZ$1, 0))</f>
        <v/>
      </c>
    </row>
    <row r="168">
      <c r="A168">
        <f>INDEX(resultados!$A$2:$ZZ$171, 162, MATCH($B$1, resultados!$A$1:$ZZ$1, 0))</f>
        <v/>
      </c>
      <c r="B168">
        <f>INDEX(resultados!$A$2:$ZZ$171, 162, MATCH($B$2, resultados!$A$1:$ZZ$1, 0))</f>
        <v/>
      </c>
      <c r="C168">
        <f>INDEX(resultados!$A$2:$ZZ$171, 162, MATCH($B$3, resultados!$A$1:$ZZ$1, 0))</f>
        <v/>
      </c>
    </row>
    <row r="169">
      <c r="A169">
        <f>INDEX(resultados!$A$2:$ZZ$171, 163, MATCH($B$1, resultados!$A$1:$ZZ$1, 0))</f>
        <v/>
      </c>
      <c r="B169">
        <f>INDEX(resultados!$A$2:$ZZ$171, 163, MATCH($B$2, resultados!$A$1:$ZZ$1, 0))</f>
        <v/>
      </c>
      <c r="C169">
        <f>INDEX(resultados!$A$2:$ZZ$171, 163, MATCH($B$3, resultados!$A$1:$ZZ$1, 0))</f>
        <v/>
      </c>
    </row>
    <row r="170">
      <c r="A170">
        <f>INDEX(resultados!$A$2:$ZZ$171, 164, MATCH($B$1, resultados!$A$1:$ZZ$1, 0))</f>
        <v/>
      </c>
      <c r="B170">
        <f>INDEX(resultados!$A$2:$ZZ$171, 164, MATCH($B$2, resultados!$A$1:$ZZ$1, 0))</f>
        <v/>
      </c>
      <c r="C170">
        <f>INDEX(resultados!$A$2:$ZZ$171, 164, MATCH($B$3, resultados!$A$1:$ZZ$1, 0))</f>
        <v/>
      </c>
    </row>
    <row r="171">
      <c r="A171">
        <f>INDEX(resultados!$A$2:$ZZ$171, 165, MATCH($B$1, resultados!$A$1:$ZZ$1, 0))</f>
        <v/>
      </c>
      <c r="B171">
        <f>INDEX(resultados!$A$2:$ZZ$171, 165, MATCH($B$2, resultados!$A$1:$ZZ$1, 0))</f>
        <v/>
      </c>
      <c r="C171">
        <f>INDEX(resultados!$A$2:$ZZ$171, 165, MATCH($B$3, resultados!$A$1:$ZZ$1, 0))</f>
        <v/>
      </c>
    </row>
    <row r="172">
      <c r="A172">
        <f>INDEX(resultados!$A$2:$ZZ$171, 166, MATCH($B$1, resultados!$A$1:$ZZ$1, 0))</f>
        <v/>
      </c>
      <c r="B172">
        <f>INDEX(resultados!$A$2:$ZZ$171, 166, MATCH($B$2, resultados!$A$1:$ZZ$1, 0))</f>
        <v/>
      </c>
      <c r="C172">
        <f>INDEX(resultados!$A$2:$ZZ$171, 166, MATCH($B$3, resultados!$A$1:$ZZ$1, 0))</f>
        <v/>
      </c>
    </row>
    <row r="173">
      <c r="A173">
        <f>INDEX(resultados!$A$2:$ZZ$171, 167, MATCH($B$1, resultados!$A$1:$ZZ$1, 0))</f>
        <v/>
      </c>
      <c r="B173">
        <f>INDEX(resultados!$A$2:$ZZ$171, 167, MATCH($B$2, resultados!$A$1:$ZZ$1, 0))</f>
        <v/>
      </c>
      <c r="C173">
        <f>INDEX(resultados!$A$2:$ZZ$171, 167, MATCH($B$3, resultados!$A$1:$ZZ$1, 0))</f>
        <v/>
      </c>
    </row>
    <row r="174">
      <c r="A174">
        <f>INDEX(resultados!$A$2:$ZZ$171, 168, MATCH($B$1, resultados!$A$1:$ZZ$1, 0))</f>
        <v/>
      </c>
      <c r="B174">
        <f>INDEX(resultados!$A$2:$ZZ$171, 168, MATCH($B$2, resultados!$A$1:$ZZ$1, 0))</f>
        <v/>
      </c>
      <c r="C174">
        <f>INDEX(resultados!$A$2:$ZZ$171, 168, MATCH($B$3, resultados!$A$1:$ZZ$1, 0))</f>
        <v/>
      </c>
    </row>
    <row r="175">
      <c r="A175">
        <f>INDEX(resultados!$A$2:$ZZ$171, 169, MATCH($B$1, resultados!$A$1:$ZZ$1, 0))</f>
        <v/>
      </c>
      <c r="B175">
        <f>INDEX(resultados!$A$2:$ZZ$171, 169, MATCH($B$2, resultados!$A$1:$ZZ$1, 0))</f>
        <v/>
      </c>
      <c r="C175">
        <f>INDEX(resultados!$A$2:$ZZ$171, 169, MATCH($B$3, resultados!$A$1:$ZZ$1, 0))</f>
        <v/>
      </c>
    </row>
    <row r="176">
      <c r="A176">
        <f>INDEX(resultados!$A$2:$ZZ$171, 170, MATCH($B$1, resultados!$A$1:$ZZ$1, 0))</f>
        <v/>
      </c>
      <c r="B176">
        <f>INDEX(resultados!$A$2:$ZZ$171, 170, MATCH($B$2, resultados!$A$1:$ZZ$1, 0))</f>
        <v/>
      </c>
      <c r="C176">
        <f>INDEX(resultados!$A$2:$ZZ$171, 170,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1.4709</v>
      </c>
      <c r="E2" t="n">
        <v>67.98999999999999</v>
      </c>
      <c r="F2" t="n">
        <v>61.4</v>
      </c>
      <c r="G2" t="n">
        <v>12.08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303</v>
      </c>
      <c r="N2" t="n">
        <v>8.25</v>
      </c>
      <c r="O2" t="n">
        <v>9054.6</v>
      </c>
      <c r="P2" t="n">
        <v>420.8</v>
      </c>
      <c r="Q2" t="n">
        <v>2304.7</v>
      </c>
      <c r="R2" t="n">
        <v>485.37</v>
      </c>
      <c r="S2" t="n">
        <v>88.64</v>
      </c>
      <c r="T2" t="n">
        <v>192604.95</v>
      </c>
      <c r="U2" t="n">
        <v>0.18</v>
      </c>
      <c r="V2" t="n">
        <v>0.72</v>
      </c>
      <c r="W2" t="n">
        <v>4.48</v>
      </c>
      <c r="X2" t="n">
        <v>11.6</v>
      </c>
      <c r="Y2" t="n">
        <v>0.5</v>
      </c>
      <c r="Z2" t="n">
        <v>10</v>
      </c>
      <c r="AA2" t="n">
        <v>660.6985699770712</v>
      </c>
      <c r="AB2" t="n">
        <v>903.996931406377</v>
      </c>
      <c r="AC2" t="n">
        <v>817.7207330406136</v>
      </c>
      <c r="AD2" t="n">
        <v>660698.5699770713</v>
      </c>
      <c r="AE2" t="n">
        <v>903996.931406377</v>
      </c>
      <c r="AF2" t="n">
        <v>5.763064582504568e-06</v>
      </c>
      <c r="AG2" t="n">
        <v>2.832916666666666</v>
      </c>
      <c r="AH2" t="n">
        <v>817720.7330406136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1.72</v>
      </c>
      <c r="E3" t="n">
        <v>58.14</v>
      </c>
      <c r="F3" t="n">
        <v>54.37</v>
      </c>
      <c r="G3" t="n">
        <v>26.31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122</v>
      </c>
      <c r="N3" t="n">
        <v>8.43</v>
      </c>
      <c r="O3" t="n">
        <v>9200.25</v>
      </c>
      <c r="P3" t="n">
        <v>341.98</v>
      </c>
      <c r="Q3" t="n">
        <v>2304.55</v>
      </c>
      <c r="R3" t="n">
        <v>250.41</v>
      </c>
      <c r="S3" t="n">
        <v>88.64</v>
      </c>
      <c r="T3" t="n">
        <v>76030.38</v>
      </c>
      <c r="U3" t="n">
        <v>0.35</v>
      </c>
      <c r="V3" t="n">
        <v>0.8100000000000001</v>
      </c>
      <c r="W3" t="n">
        <v>4.18</v>
      </c>
      <c r="X3" t="n">
        <v>4.57</v>
      </c>
      <c r="Y3" t="n">
        <v>0.5</v>
      </c>
      <c r="Z3" t="n">
        <v>10</v>
      </c>
      <c r="AA3" t="n">
        <v>478.894348321413</v>
      </c>
      <c r="AB3" t="n">
        <v>655.2443747009141</v>
      </c>
      <c r="AC3" t="n">
        <v>592.708771220714</v>
      </c>
      <c r="AD3" t="n">
        <v>478894.348321413</v>
      </c>
      <c r="AE3" t="n">
        <v>655244.3747009141</v>
      </c>
      <c r="AF3" t="n">
        <v>6.739051656746112e-06</v>
      </c>
      <c r="AG3" t="n">
        <v>2.4225</v>
      </c>
      <c r="AH3" t="n">
        <v>592708.771220714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1.7894</v>
      </c>
      <c r="E4" t="n">
        <v>55.89</v>
      </c>
      <c r="F4" t="n">
        <v>52.8</v>
      </c>
      <c r="G4" t="n">
        <v>39.6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18</v>
      </c>
      <c r="N4" t="n">
        <v>8.609999999999999</v>
      </c>
      <c r="O4" t="n">
        <v>9346.23</v>
      </c>
      <c r="P4" t="n">
        <v>305.02</v>
      </c>
      <c r="Q4" t="n">
        <v>2304.48</v>
      </c>
      <c r="R4" t="n">
        <v>195.62</v>
      </c>
      <c r="S4" t="n">
        <v>88.64</v>
      </c>
      <c r="T4" t="n">
        <v>48857.41</v>
      </c>
      <c r="U4" t="n">
        <v>0.45</v>
      </c>
      <c r="V4" t="n">
        <v>0.84</v>
      </c>
      <c r="W4" t="n">
        <v>4.18</v>
      </c>
      <c r="X4" t="n">
        <v>3</v>
      </c>
      <c r="Y4" t="n">
        <v>0.5</v>
      </c>
      <c r="Z4" t="n">
        <v>10</v>
      </c>
      <c r="AA4" t="n">
        <v>427.1481769689166</v>
      </c>
      <c r="AB4" t="n">
        <v>584.4429801764662</v>
      </c>
      <c r="AC4" t="n">
        <v>528.6645624192979</v>
      </c>
      <c r="AD4" t="n">
        <v>427148.1769689166</v>
      </c>
      <c r="AE4" t="n">
        <v>584442.9801764662</v>
      </c>
      <c r="AF4" t="n">
        <v>7.01096455498924e-06</v>
      </c>
      <c r="AG4" t="n">
        <v>2.32875</v>
      </c>
      <c r="AH4" t="n">
        <v>528664.5624192979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1.7916</v>
      </c>
      <c r="E5" t="n">
        <v>55.82</v>
      </c>
      <c r="F5" t="n">
        <v>52.76</v>
      </c>
      <c r="G5" t="n">
        <v>40.58</v>
      </c>
      <c r="H5" t="n">
        <v>0.93</v>
      </c>
      <c r="I5" t="n">
        <v>78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308.67</v>
      </c>
      <c r="Q5" t="n">
        <v>2304.62</v>
      </c>
      <c r="R5" t="n">
        <v>192.78</v>
      </c>
      <c r="S5" t="n">
        <v>88.64</v>
      </c>
      <c r="T5" t="n">
        <v>47444.2</v>
      </c>
      <c r="U5" t="n">
        <v>0.46</v>
      </c>
      <c r="V5" t="n">
        <v>0.84</v>
      </c>
      <c r="W5" t="n">
        <v>4.22</v>
      </c>
      <c r="X5" t="n">
        <v>2.96</v>
      </c>
      <c r="Y5" t="n">
        <v>0.5</v>
      </c>
      <c r="Z5" t="n">
        <v>10</v>
      </c>
      <c r="AA5" t="n">
        <v>429.2660620658997</v>
      </c>
      <c r="AB5" t="n">
        <v>587.3407640006544</v>
      </c>
      <c r="AC5" t="n">
        <v>531.2857858223709</v>
      </c>
      <c r="AD5" t="n">
        <v>429266.0620658997</v>
      </c>
      <c r="AE5" t="n">
        <v>587340.7640006545</v>
      </c>
      <c r="AF5" t="n">
        <v>7.019584272224613e-06</v>
      </c>
      <c r="AG5" t="n">
        <v>2.325833333333333</v>
      </c>
      <c r="AH5" t="n">
        <v>531285.7858223709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1.6731</v>
      </c>
      <c r="E2" t="n">
        <v>59.77</v>
      </c>
      <c r="F2" t="n">
        <v>56.18</v>
      </c>
      <c r="G2" t="n">
        <v>19.83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86</v>
      </c>
      <c r="N2" t="n">
        <v>4.24</v>
      </c>
      <c r="O2" t="n">
        <v>5140</v>
      </c>
      <c r="P2" t="n">
        <v>223.02</v>
      </c>
      <c r="Q2" t="n">
        <v>2304.62</v>
      </c>
      <c r="R2" t="n">
        <v>307.34</v>
      </c>
      <c r="S2" t="n">
        <v>88.64</v>
      </c>
      <c r="T2" t="n">
        <v>104267.67</v>
      </c>
      <c r="U2" t="n">
        <v>0.29</v>
      </c>
      <c r="V2" t="n">
        <v>0.79</v>
      </c>
      <c r="W2" t="n">
        <v>4.36</v>
      </c>
      <c r="X2" t="n">
        <v>6.38</v>
      </c>
      <c r="Y2" t="n">
        <v>0.5</v>
      </c>
      <c r="Z2" t="n">
        <v>10</v>
      </c>
      <c r="AA2" t="n">
        <v>353.540042276827</v>
      </c>
      <c r="AB2" t="n">
        <v>483.7290829290339</v>
      </c>
      <c r="AC2" t="n">
        <v>437.5626581723182</v>
      </c>
      <c r="AD2" t="n">
        <v>353540.042276827</v>
      </c>
      <c r="AE2" t="n">
        <v>483729.0829290339</v>
      </c>
      <c r="AF2" t="n">
        <v>8.66998024930702e-06</v>
      </c>
      <c r="AG2" t="n">
        <v>2.490416666666667</v>
      </c>
      <c r="AH2" t="n">
        <v>437562.6581723181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1.6916</v>
      </c>
      <c r="E3" t="n">
        <v>59.12</v>
      </c>
      <c r="F3" t="n">
        <v>55.7</v>
      </c>
      <c r="G3" t="n">
        <v>21.56</v>
      </c>
      <c r="H3" t="n">
        <v>0.84</v>
      </c>
      <c r="I3" t="n">
        <v>155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221.75</v>
      </c>
      <c r="Q3" t="n">
        <v>2304.76</v>
      </c>
      <c r="R3" t="n">
        <v>287.85</v>
      </c>
      <c r="S3" t="n">
        <v>88.64</v>
      </c>
      <c r="T3" t="n">
        <v>94594.8</v>
      </c>
      <c r="U3" t="n">
        <v>0.31</v>
      </c>
      <c r="V3" t="n">
        <v>0.8</v>
      </c>
      <c r="W3" t="n">
        <v>4.43</v>
      </c>
      <c r="X3" t="n">
        <v>5.9</v>
      </c>
      <c r="Y3" t="n">
        <v>0.5</v>
      </c>
      <c r="Z3" t="n">
        <v>10</v>
      </c>
      <c r="AA3" t="n">
        <v>347.414887077673</v>
      </c>
      <c r="AB3" t="n">
        <v>475.3483753627753</v>
      </c>
      <c r="AC3" t="n">
        <v>429.9817935737861</v>
      </c>
      <c r="AD3" t="n">
        <v>347414.887077673</v>
      </c>
      <c r="AE3" t="n">
        <v>475348.3753627753</v>
      </c>
      <c r="AF3" t="n">
        <v>8.765846984476573e-06</v>
      </c>
      <c r="AG3" t="n">
        <v>2.463333333333333</v>
      </c>
      <c r="AH3" t="n">
        <v>429981.7935737862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1.0771</v>
      </c>
      <c r="E2" t="n">
        <v>92.84</v>
      </c>
      <c r="F2" t="n">
        <v>73.25</v>
      </c>
      <c r="G2" t="n">
        <v>7.31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825.55</v>
      </c>
      <c r="Q2" t="n">
        <v>2304.87</v>
      </c>
      <c r="R2" t="n">
        <v>882.52</v>
      </c>
      <c r="S2" t="n">
        <v>88.64</v>
      </c>
      <c r="T2" t="n">
        <v>389702.35</v>
      </c>
      <c r="U2" t="n">
        <v>0.1</v>
      </c>
      <c r="V2" t="n">
        <v>0.6</v>
      </c>
      <c r="W2" t="n">
        <v>4.97</v>
      </c>
      <c r="X2" t="n">
        <v>23.45</v>
      </c>
      <c r="Y2" t="n">
        <v>0.5</v>
      </c>
      <c r="Z2" t="n">
        <v>10</v>
      </c>
      <c r="AA2" t="n">
        <v>1640.586204866784</v>
      </c>
      <c r="AB2" t="n">
        <v>2244.722423053941</v>
      </c>
      <c r="AC2" t="n">
        <v>2030.48926548538</v>
      </c>
      <c r="AD2" t="n">
        <v>1640586.204866784</v>
      </c>
      <c r="AE2" t="n">
        <v>2244722.423053941</v>
      </c>
      <c r="AF2" t="n">
        <v>2.998446474119772e-06</v>
      </c>
      <c r="AG2" t="n">
        <v>3.868333333333334</v>
      </c>
      <c r="AH2" t="n">
        <v>2030489.26548538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1.4791</v>
      </c>
      <c r="E3" t="n">
        <v>67.61</v>
      </c>
      <c r="F3" t="n">
        <v>58.62</v>
      </c>
      <c r="G3" t="n">
        <v>15.03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646.65</v>
      </c>
      <c r="Q3" t="n">
        <v>2304.54</v>
      </c>
      <c r="R3" t="n">
        <v>392.25</v>
      </c>
      <c r="S3" t="n">
        <v>88.64</v>
      </c>
      <c r="T3" t="n">
        <v>146402.72</v>
      </c>
      <c r="U3" t="n">
        <v>0.23</v>
      </c>
      <c r="V3" t="n">
        <v>0.76</v>
      </c>
      <c r="W3" t="n">
        <v>4.37</v>
      </c>
      <c r="X3" t="n">
        <v>8.82</v>
      </c>
      <c r="Y3" t="n">
        <v>0.5</v>
      </c>
      <c r="Z3" t="n">
        <v>10</v>
      </c>
      <c r="AA3" t="n">
        <v>949.0466044824578</v>
      </c>
      <c r="AB3" t="n">
        <v>1298.527433234125</v>
      </c>
      <c r="AC3" t="n">
        <v>1174.597797500958</v>
      </c>
      <c r="AD3" t="n">
        <v>949046.6044824579</v>
      </c>
      <c r="AE3" t="n">
        <v>1298527.433234125</v>
      </c>
      <c r="AF3" t="n">
        <v>4.11753985690331e-06</v>
      </c>
      <c r="AG3" t="n">
        <v>2.817083333333333</v>
      </c>
      <c r="AH3" t="n">
        <v>1174597.797500958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55.17</v>
      </c>
      <c r="G4" t="n">
        <v>22.99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595.46</v>
      </c>
      <c r="Q4" t="n">
        <v>2304.53</v>
      </c>
      <c r="R4" t="n">
        <v>277.19</v>
      </c>
      <c r="S4" t="n">
        <v>88.64</v>
      </c>
      <c r="T4" t="n">
        <v>89318.77</v>
      </c>
      <c r="U4" t="n">
        <v>0.32</v>
      </c>
      <c r="V4" t="n">
        <v>0.8</v>
      </c>
      <c r="W4" t="n">
        <v>4.21</v>
      </c>
      <c r="X4" t="n">
        <v>5.37</v>
      </c>
      <c r="Y4" t="n">
        <v>0.5</v>
      </c>
      <c r="Z4" t="n">
        <v>10</v>
      </c>
      <c r="AA4" t="n">
        <v>803.8979954166878</v>
      </c>
      <c r="AB4" t="n">
        <v>1099.928702805643</v>
      </c>
      <c r="AC4" t="n">
        <v>994.9530511695017</v>
      </c>
      <c r="AD4" t="n">
        <v>803897.9954166878</v>
      </c>
      <c r="AE4" t="n">
        <v>1099928.702805643</v>
      </c>
      <c r="AF4" t="n">
        <v>4.522306468487207e-06</v>
      </c>
      <c r="AG4" t="n">
        <v>2.565</v>
      </c>
      <c r="AH4" t="n">
        <v>994953.0511695017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1.7008</v>
      </c>
      <c r="E5" t="n">
        <v>58.8</v>
      </c>
      <c r="F5" t="n">
        <v>53.59</v>
      </c>
      <c r="G5" t="n">
        <v>31.22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564.53</v>
      </c>
      <c r="Q5" t="n">
        <v>2304.49</v>
      </c>
      <c r="R5" t="n">
        <v>224.8</v>
      </c>
      <c r="S5" t="n">
        <v>88.64</v>
      </c>
      <c r="T5" t="n">
        <v>63330.58</v>
      </c>
      <c r="U5" t="n">
        <v>0.39</v>
      </c>
      <c r="V5" t="n">
        <v>0.83</v>
      </c>
      <c r="W5" t="n">
        <v>4.14</v>
      </c>
      <c r="X5" t="n">
        <v>3.8</v>
      </c>
      <c r="Y5" t="n">
        <v>0.5</v>
      </c>
      <c r="Z5" t="n">
        <v>10</v>
      </c>
      <c r="AA5" t="n">
        <v>735.4179031983882</v>
      </c>
      <c r="AB5" t="n">
        <v>1006.231219504117</v>
      </c>
      <c r="AC5" t="n">
        <v>910.1979241690299</v>
      </c>
      <c r="AD5" t="n">
        <v>735417.9031983882</v>
      </c>
      <c r="AE5" t="n">
        <v>1006231.219504117</v>
      </c>
      <c r="AF5" t="n">
        <v>4.734711506065277e-06</v>
      </c>
      <c r="AG5" t="n">
        <v>2.45</v>
      </c>
      <c r="AH5" t="n">
        <v>910197.9241690299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1.7472</v>
      </c>
      <c r="E6" t="n">
        <v>57.23</v>
      </c>
      <c r="F6" t="n">
        <v>52.72</v>
      </c>
      <c r="G6" t="n">
        <v>40.04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542.3200000000001</v>
      </c>
      <c r="Q6" t="n">
        <v>2304.5</v>
      </c>
      <c r="R6" t="n">
        <v>195.37</v>
      </c>
      <c r="S6" t="n">
        <v>88.64</v>
      </c>
      <c r="T6" t="n">
        <v>48737.98</v>
      </c>
      <c r="U6" t="n">
        <v>0.45</v>
      </c>
      <c r="V6" t="n">
        <v>0.84</v>
      </c>
      <c r="W6" t="n">
        <v>4.11</v>
      </c>
      <c r="X6" t="n">
        <v>2.93</v>
      </c>
      <c r="Y6" t="n">
        <v>0.5</v>
      </c>
      <c r="Z6" t="n">
        <v>10</v>
      </c>
      <c r="AA6" t="n">
        <v>694.5311963853055</v>
      </c>
      <c r="AB6" t="n">
        <v>950.2882234482585</v>
      </c>
      <c r="AC6" t="n">
        <v>859.5940491402542</v>
      </c>
      <c r="AD6" t="n">
        <v>694531.1963853055</v>
      </c>
      <c r="AE6" t="n">
        <v>950288.2234482585</v>
      </c>
      <c r="AF6" t="n">
        <v>4.863880493530839e-06</v>
      </c>
      <c r="AG6" t="n">
        <v>2.384583333333333</v>
      </c>
      <c r="AH6" t="n">
        <v>859594.0491402543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1.7781</v>
      </c>
      <c r="E7" t="n">
        <v>56.24</v>
      </c>
      <c r="F7" t="n">
        <v>52.16</v>
      </c>
      <c r="G7" t="n">
        <v>48.9</v>
      </c>
      <c r="H7" t="n">
        <v>0.71</v>
      </c>
      <c r="I7" t="n">
        <v>64</v>
      </c>
      <c r="J7" t="n">
        <v>148.68</v>
      </c>
      <c r="K7" t="n">
        <v>47.83</v>
      </c>
      <c r="L7" t="n">
        <v>6</v>
      </c>
      <c r="M7" t="n">
        <v>62</v>
      </c>
      <c r="N7" t="n">
        <v>24.85</v>
      </c>
      <c r="O7" t="n">
        <v>18570.94</v>
      </c>
      <c r="P7" t="n">
        <v>523.28</v>
      </c>
      <c r="Q7" t="n">
        <v>2304.58</v>
      </c>
      <c r="R7" t="n">
        <v>176.94</v>
      </c>
      <c r="S7" t="n">
        <v>88.64</v>
      </c>
      <c r="T7" t="n">
        <v>39596.77</v>
      </c>
      <c r="U7" t="n">
        <v>0.5</v>
      </c>
      <c r="V7" t="n">
        <v>0.85</v>
      </c>
      <c r="W7" t="n">
        <v>4.08</v>
      </c>
      <c r="X7" t="n">
        <v>2.37</v>
      </c>
      <c r="Y7" t="n">
        <v>0.5</v>
      </c>
      <c r="Z7" t="n">
        <v>10</v>
      </c>
      <c r="AA7" t="n">
        <v>665.3288084168356</v>
      </c>
      <c r="AB7" t="n">
        <v>910.3322279113657</v>
      </c>
      <c r="AC7" t="n">
        <v>823.4513977388108</v>
      </c>
      <c r="AD7" t="n">
        <v>665328.8084168356</v>
      </c>
      <c r="AE7" t="n">
        <v>910332.2279113658</v>
      </c>
      <c r="AF7" t="n">
        <v>4.949900358028379e-06</v>
      </c>
      <c r="AG7" t="n">
        <v>2.343333333333333</v>
      </c>
      <c r="AH7" t="n">
        <v>823451.3977388107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1.802</v>
      </c>
      <c r="E8" t="n">
        <v>55.49</v>
      </c>
      <c r="F8" t="n">
        <v>51.73</v>
      </c>
      <c r="G8" t="n">
        <v>58.57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502.36</v>
      </c>
      <c r="Q8" t="n">
        <v>2304.48</v>
      </c>
      <c r="R8" t="n">
        <v>162.82</v>
      </c>
      <c r="S8" t="n">
        <v>88.64</v>
      </c>
      <c r="T8" t="n">
        <v>32591.43</v>
      </c>
      <c r="U8" t="n">
        <v>0.54</v>
      </c>
      <c r="V8" t="n">
        <v>0.86</v>
      </c>
      <c r="W8" t="n">
        <v>4.06</v>
      </c>
      <c r="X8" t="n">
        <v>1.94</v>
      </c>
      <c r="Y8" t="n">
        <v>0.5</v>
      </c>
      <c r="Z8" t="n">
        <v>10</v>
      </c>
      <c r="AA8" t="n">
        <v>638.764214806726</v>
      </c>
      <c r="AB8" t="n">
        <v>873.9853789868557</v>
      </c>
      <c r="AC8" t="n">
        <v>790.573441062533</v>
      </c>
      <c r="AD8" t="n">
        <v>638764.2148067261</v>
      </c>
      <c r="AE8" t="n">
        <v>873985.3789868557</v>
      </c>
      <c r="AF8" t="n">
        <v>5.016433521830684e-06</v>
      </c>
      <c r="AG8" t="n">
        <v>2.312083333333333</v>
      </c>
      <c r="AH8" t="n">
        <v>790573.4410625329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1.8194</v>
      </c>
      <c r="E9" t="n">
        <v>54.96</v>
      </c>
      <c r="F9" t="n">
        <v>51.43</v>
      </c>
      <c r="G9" t="n">
        <v>68.58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482.98</v>
      </c>
      <c r="Q9" t="n">
        <v>2304.48</v>
      </c>
      <c r="R9" t="n">
        <v>152.84</v>
      </c>
      <c r="S9" t="n">
        <v>88.64</v>
      </c>
      <c r="T9" t="n">
        <v>27638.57</v>
      </c>
      <c r="U9" t="n">
        <v>0.58</v>
      </c>
      <c r="V9" t="n">
        <v>0.86</v>
      </c>
      <c r="W9" t="n">
        <v>4.05</v>
      </c>
      <c r="X9" t="n">
        <v>1.64</v>
      </c>
      <c r="Y9" t="n">
        <v>0.5</v>
      </c>
      <c r="Z9" t="n">
        <v>10</v>
      </c>
      <c r="AA9" t="n">
        <v>616.8208716004863</v>
      </c>
      <c r="AB9" t="n">
        <v>843.9615287400992</v>
      </c>
      <c r="AC9" t="n">
        <v>763.4150249445886</v>
      </c>
      <c r="AD9" t="n">
        <v>616820.8716004862</v>
      </c>
      <c r="AE9" t="n">
        <v>843961.5287400992</v>
      </c>
      <c r="AF9" t="n">
        <v>5.06487189213027e-06</v>
      </c>
      <c r="AG9" t="n">
        <v>2.29</v>
      </c>
      <c r="AH9" t="n">
        <v>763415.0249445885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1.8348</v>
      </c>
      <c r="E10" t="n">
        <v>54.5</v>
      </c>
      <c r="F10" t="n">
        <v>51.18</v>
      </c>
      <c r="G10" t="n">
        <v>80.8</v>
      </c>
      <c r="H10" t="n">
        <v>1.04</v>
      </c>
      <c r="I10" t="n">
        <v>38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463.53</v>
      </c>
      <c r="Q10" t="n">
        <v>2304.49</v>
      </c>
      <c r="R10" t="n">
        <v>143.61</v>
      </c>
      <c r="S10" t="n">
        <v>88.64</v>
      </c>
      <c r="T10" t="n">
        <v>23060.34</v>
      </c>
      <c r="U10" t="n">
        <v>0.62</v>
      </c>
      <c r="V10" t="n">
        <v>0.87</v>
      </c>
      <c r="W10" t="n">
        <v>4.05</v>
      </c>
      <c r="X10" t="n">
        <v>1.38</v>
      </c>
      <c r="Y10" t="n">
        <v>0.5</v>
      </c>
      <c r="Z10" t="n">
        <v>10</v>
      </c>
      <c r="AA10" t="n">
        <v>596.113126382045</v>
      </c>
      <c r="AB10" t="n">
        <v>815.6282781709849</v>
      </c>
      <c r="AC10" t="n">
        <v>737.7858600438233</v>
      </c>
      <c r="AD10" t="n">
        <v>596113.126382045</v>
      </c>
      <c r="AE10" t="n">
        <v>815628.2781709849</v>
      </c>
      <c r="AF10" t="n">
        <v>5.107742633659789e-06</v>
      </c>
      <c r="AG10" t="n">
        <v>2.270833333333333</v>
      </c>
      <c r="AH10" t="n">
        <v>737785.8600438233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1.8409</v>
      </c>
      <c r="E11" t="n">
        <v>54.32</v>
      </c>
      <c r="F11" t="n">
        <v>51.08</v>
      </c>
      <c r="G11" t="n">
        <v>87.56999999999999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454.59</v>
      </c>
      <c r="Q11" t="n">
        <v>2304.47</v>
      </c>
      <c r="R11" t="n">
        <v>139.82</v>
      </c>
      <c r="S11" t="n">
        <v>88.64</v>
      </c>
      <c r="T11" t="n">
        <v>21181.53</v>
      </c>
      <c r="U11" t="n">
        <v>0.63</v>
      </c>
      <c r="V11" t="n">
        <v>0.87</v>
      </c>
      <c r="W11" t="n">
        <v>4.07</v>
      </c>
      <c r="X11" t="n">
        <v>1.29</v>
      </c>
      <c r="Y11" t="n">
        <v>0.5</v>
      </c>
      <c r="Z11" t="n">
        <v>10</v>
      </c>
      <c r="AA11" t="n">
        <v>587.0889002288255</v>
      </c>
      <c r="AB11" t="n">
        <v>803.2809338273901</v>
      </c>
      <c r="AC11" t="n">
        <v>726.6169289147747</v>
      </c>
      <c r="AD11" t="n">
        <v>587088.9002288255</v>
      </c>
      <c r="AE11" t="n">
        <v>803280.9338273901</v>
      </c>
      <c r="AF11" t="n">
        <v>5.124723901408495e-06</v>
      </c>
      <c r="AG11" t="n">
        <v>2.263333333333333</v>
      </c>
      <c r="AH11" t="n">
        <v>726616.9289147747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1.843</v>
      </c>
      <c r="E12" t="n">
        <v>54.26</v>
      </c>
      <c r="F12" t="n">
        <v>51.05</v>
      </c>
      <c r="G12" t="n">
        <v>90.09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453.66</v>
      </c>
      <c r="Q12" t="n">
        <v>2304.49</v>
      </c>
      <c r="R12" t="n">
        <v>138.44</v>
      </c>
      <c r="S12" t="n">
        <v>88.64</v>
      </c>
      <c r="T12" t="n">
        <v>20496.12</v>
      </c>
      <c r="U12" t="n">
        <v>0.64</v>
      </c>
      <c r="V12" t="n">
        <v>0.87</v>
      </c>
      <c r="W12" t="n">
        <v>4.07</v>
      </c>
      <c r="X12" t="n">
        <v>1.25</v>
      </c>
      <c r="Y12" t="n">
        <v>0.5</v>
      </c>
      <c r="Z12" t="n">
        <v>10</v>
      </c>
      <c r="AA12" t="n">
        <v>585.6018660956184</v>
      </c>
      <c r="AB12" t="n">
        <v>801.2463081230201</v>
      </c>
      <c r="AC12" t="n">
        <v>724.7764850320146</v>
      </c>
      <c r="AD12" t="n">
        <v>585601.8660956185</v>
      </c>
      <c r="AE12" t="n">
        <v>801246.3081230201</v>
      </c>
      <c r="AF12" t="n">
        <v>5.130569911617065e-06</v>
      </c>
      <c r="AG12" t="n">
        <v>2.260833333333333</v>
      </c>
      <c r="AH12" t="n">
        <v>724776.4850320147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0.9131</v>
      </c>
      <c r="E2" t="n">
        <v>109.52</v>
      </c>
      <c r="F2" t="n">
        <v>80.01000000000001</v>
      </c>
      <c r="G2" t="n">
        <v>6.3</v>
      </c>
      <c r="H2" t="n">
        <v>0.1</v>
      </c>
      <c r="I2" t="n">
        <v>762</v>
      </c>
      <c r="J2" t="n">
        <v>176.73</v>
      </c>
      <c r="K2" t="n">
        <v>52.44</v>
      </c>
      <c r="L2" t="n">
        <v>1</v>
      </c>
      <c r="M2" t="n">
        <v>760</v>
      </c>
      <c r="N2" t="n">
        <v>33.29</v>
      </c>
      <c r="O2" t="n">
        <v>22031.19</v>
      </c>
      <c r="P2" t="n">
        <v>1044.1</v>
      </c>
      <c r="Q2" t="n">
        <v>2304.93</v>
      </c>
      <c r="R2" t="n">
        <v>1108.24</v>
      </c>
      <c r="S2" t="n">
        <v>88.64</v>
      </c>
      <c r="T2" t="n">
        <v>501758.31</v>
      </c>
      <c r="U2" t="n">
        <v>0.08</v>
      </c>
      <c r="V2" t="n">
        <v>0.55</v>
      </c>
      <c r="W2" t="n">
        <v>5.28</v>
      </c>
      <c r="X2" t="n">
        <v>30.2</v>
      </c>
      <c r="Y2" t="n">
        <v>0.5</v>
      </c>
      <c r="Z2" t="n">
        <v>10</v>
      </c>
      <c r="AA2" t="n">
        <v>2399.090928176231</v>
      </c>
      <c r="AB2" t="n">
        <v>3282.542048352816</v>
      </c>
      <c r="AC2" t="n">
        <v>2969.260842334599</v>
      </c>
      <c r="AD2" t="n">
        <v>2399090.928176231</v>
      </c>
      <c r="AE2" t="n">
        <v>3282542.048352816</v>
      </c>
      <c r="AF2" t="n">
        <v>2.296853153337074e-06</v>
      </c>
      <c r="AG2" t="n">
        <v>4.563333333333333</v>
      </c>
      <c r="AH2" t="n">
        <v>2969260.842334599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1.3702</v>
      </c>
      <c r="E3" t="n">
        <v>72.98</v>
      </c>
      <c r="F3" t="n">
        <v>60.54</v>
      </c>
      <c r="G3" t="n">
        <v>12.88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778.89</v>
      </c>
      <c r="Q3" t="n">
        <v>2304.56</v>
      </c>
      <c r="R3" t="n">
        <v>455.93</v>
      </c>
      <c r="S3" t="n">
        <v>88.64</v>
      </c>
      <c r="T3" t="n">
        <v>178000.45</v>
      </c>
      <c r="U3" t="n">
        <v>0.19</v>
      </c>
      <c r="V3" t="n">
        <v>0.73</v>
      </c>
      <c r="W3" t="n">
        <v>4.47</v>
      </c>
      <c r="X3" t="n">
        <v>10.74</v>
      </c>
      <c r="Y3" t="n">
        <v>0.5</v>
      </c>
      <c r="Z3" t="n">
        <v>10</v>
      </c>
      <c r="AA3" t="n">
        <v>1206.406763474463</v>
      </c>
      <c r="AB3" t="n">
        <v>1650.658956695881</v>
      </c>
      <c r="AC3" t="n">
        <v>1493.122382583221</v>
      </c>
      <c r="AD3" t="n">
        <v>1206406.763474463</v>
      </c>
      <c r="AE3" t="n">
        <v>1650658.956695881</v>
      </c>
      <c r="AF3" t="n">
        <v>3.446663224950672e-06</v>
      </c>
      <c r="AG3" t="n">
        <v>3.040833333333333</v>
      </c>
      <c r="AH3" t="n">
        <v>1493122.382583221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1.5439</v>
      </c>
      <c r="E4" t="n">
        <v>64.77</v>
      </c>
      <c r="F4" t="n">
        <v>56.23</v>
      </c>
      <c r="G4" t="n">
        <v>19.62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713.38</v>
      </c>
      <c r="Q4" t="n">
        <v>2304.63</v>
      </c>
      <c r="R4" t="n">
        <v>312.26</v>
      </c>
      <c r="S4" t="n">
        <v>88.64</v>
      </c>
      <c r="T4" t="n">
        <v>106713.69</v>
      </c>
      <c r="U4" t="n">
        <v>0.28</v>
      </c>
      <c r="V4" t="n">
        <v>0.79</v>
      </c>
      <c r="W4" t="n">
        <v>4.28</v>
      </c>
      <c r="X4" t="n">
        <v>6.44</v>
      </c>
      <c r="Y4" t="n">
        <v>0.5</v>
      </c>
      <c r="Z4" t="n">
        <v>10</v>
      </c>
      <c r="AA4" t="n">
        <v>987.6164765452041</v>
      </c>
      <c r="AB4" t="n">
        <v>1351.300433773038</v>
      </c>
      <c r="AC4" t="n">
        <v>1222.334216935809</v>
      </c>
      <c r="AD4" t="n">
        <v>987616.4765452042</v>
      </c>
      <c r="AE4" t="n">
        <v>1351300.433773038</v>
      </c>
      <c r="AF4" t="n">
        <v>3.88359608305455e-06</v>
      </c>
      <c r="AG4" t="n">
        <v>2.69875</v>
      </c>
      <c r="AH4" t="n">
        <v>1222334.216935809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1.6358</v>
      </c>
      <c r="E5" t="n">
        <v>61.13</v>
      </c>
      <c r="F5" t="n">
        <v>54.34</v>
      </c>
      <c r="G5" t="n">
        <v>26.51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679.24</v>
      </c>
      <c r="Q5" t="n">
        <v>2304.53</v>
      </c>
      <c r="R5" t="n">
        <v>249.51</v>
      </c>
      <c r="S5" t="n">
        <v>88.64</v>
      </c>
      <c r="T5" t="n">
        <v>75588.06</v>
      </c>
      <c r="U5" t="n">
        <v>0.36</v>
      </c>
      <c r="V5" t="n">
        <v>0.8100000000000001</v>
      </c>
      <c r="W5" t="n">
        <v>4.18</v>
      </c>
      <c r="X5" t="n">
        <v>4.54</v>
      </c>
      <c r="Y5" t="n">
        <v>0.5</v>
      </c>
      <c r="Z5" t="n">
        <v>10</v>
      </c>
      <c r="AA5" t="n">
        <v>893.3036403653908</v>
      </c>
      <c r="AB5" t="n">
        <v>1222.257450523139</v>
      </c>
      <c r="AC5" t="n">
        <v>1105.606914894316</v>
      </c>
      <c r="AD5" t="n">
        <v>893303.6403653908</v>
      </c>
      <c r="AE5" t="n">
        <v>1222257.450523139</v>
      </c>
      <c r="AF5" t="n">
        <v>4.114765511147504e-06</v>
      </c>
      <c r="AG5" t="n">
        <v>2.547083333333334</v>
      </c>
      <c r="AH5" t="n">
        <v>1105606.914894316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1.6901</v>
      </c>
      <c r="E6" t="n">
        <v>59.17</v>
      </c>
      <c r="F6" t="n">
        <v>53.34</v>
      </c>
      <c r="G6" t="n">
        <v>33.33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656.8099999999999</v>
      </c>
      <c r="Q6" t="n">
        <v>2304.48</v>
      </c>
      <c r="R6" t="n">
        <v>215.66</v>
      </c>
      <c r="S6" t="n">
        <v>88.64</v>
      </c>
      <c r="T6" t="n">
        <v>58795.36</v>
      </c>
      <c r="U6" t="n">
        <v>0.41</v>
      </c>
      <c r="V6" t="n">
        <v>0.83</v>
      </c>
      <c r="W6" t="n">
        <v>4.14</v>
      </c>
      <c r="X6" t="n">
        <v>3.54</v>
      </c>
      <c r="Y6" t="n">
        <v>0.5</v>
      </c>
      <c r="Z6" t="n">
        <v>10</v>
      </c>
      <c r="AA6" t="n">
        <v>841.1098138771773</v>
      </c>
      <c r="AB6" t="n">
        <v>1150.843554492852</v>
      </c>
      <c r="AC6" t="n">
        <v>1041.008660871127</v>
      </c>
      <c r="AD6" t="n">
        <v>841109.8138771773</v>
      </c>
      <c r="AE6" t="n">
        <v>1150843.554492852</v>
      </c>
      <c r="AF6" t="n">
        <v>4.251354193905365e-06</v>
      </c>
      <c r="AG6" t="n">
        <v>2.465416666666667</v>
      </c>
      <c r="AH6" t="n">
        <v>1041008.660871127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1.7281</v>
      </c>
      <c r="E7" t="n">
        <v>57.87</v>
      </c>
      <c r="F7" t="n">
        <v>52.67</v>
      </c>
      <c r="G7" t="n">
        <v>40.52</v>
      </c>
      <c r="H7" t="n">
        <v>0.58</v>
      </c>
      <c r="I7" t="n">
        <v>78</v>
      </c>
      <c r="J7" t="n">
        <v>184.19</v>
      </c>
      <c r="K7" t="n">
        <v>52.44</v>
      </c>
      <c r="L7" t="n">
        <v>6</v>
      </c>
      <c r="M7" t="n">
        <v>76</v>
      </c>
      <c r="N7" t="n">
        <v>35.75</v>
      </c>
      <c r="O7" t="n">
        <v>22951.43</v>
      </c>
      <c r="P7" t="n">
        <v>638.8</v>
      </c>
      <c r="Q7" t="n">
        <v>2304.5</v>
      </c>
      <c r="R7" t="n">
        <v>193.99</v>
      </c>
      <c r="S7" t="n">
        <v>88.64</v>
      </c>
      <c r="T7" t="n">
        <v>48051.94</v>
      </c>
      <c r="U7" t="n">
        <v>0.46</v>
      </c>
      <c r="V7" t="n">
        <v>0.84</v>
      </c>
      <c r="W7" t="n">
        <v>4.11</v>
      </c>
      <c r="X7" t="n">
        <v>2.88</v>
      </c>
      <c r="Y7" t="n">
        <v>0.5</v>
      </c>
      <c r="Z7" t="n">
        <v>10</v>
      </c>
      <c r="AA7" t="n">
        <v>804.937201248018</v>
      </c>
      <c r="AB7" t="n">
        <v>1101.350590070595</v>
      </c>
      <c r="AC7" t="n">
        <v>996.2392355095177</v>
      </c>
      <c r="AD7" t="n">
        <v>804937.2012480181</v>
      </c>
      <c r="AE7" t="n">
        <v>1101350.590070595</v>
      </c>
      <c r="AF7" t="n">
        <v>4.346941117382322e-06</v>
      </c>
      <c r="AG7" t="n">
        <v>2.41125</v>
      </c>
      <c r="AH7" t="n">
        <v>996239.2355095177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1.7567</v>
      </c>
      <c r="E8" t="n">
        <v>56.92</v>
      </c>
      <c r="F8" t="n">
        <v>52.19</v>
      </c>
      <c r="G8" t="n">
        <v>48.18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624.39</v>
      </c>
      <c r="Q8" t="n">
        <v>2304.55</v>
      </c>
      <c r="R8" t="n">
        <v>177.56</v>
      </c>
      <c r="S8" t="n">
        <v>88.64</v>
      </c>
      <c r="T8" t="n">
        <v>39901.81</v>
      </c>
      <c r="U8" t="n">
        <v>0.5</v>
      </c>
      <c r="V8" t="n">
        <v>0.85</v>
      </c>
      <c r="W8" t="n">
        <v>4.09</v>
      </c>
      <c r="X8" t="n">
        <v>2.4</v>
      </c>
      <c r="Y8" t="n">
        <v>0.5</v>
      </c>
      <c r="Z8" t="n">
        <v>10</v>
      </c>
      <c r="AA8" t="n">
        <v>778.2046836997259</v>
      </c>
      <c r="AB8" t="n">
        <v>1064.773980205582</v>
      </c>
      <c r="AC8" t="n">
        <v>963.1534459544275</v>
      </c>
      <c r="AD8" t="n">
        <v>778204.6836997259</v>
      </c>
      <c r="AE8" t="n">
        <v>1064773.980205582</v>
      </c>
      <c r="AF8" t="n">
        <v>4.418882854525504e-06</v>
      </c>
      <c r="AG8" t="n">
        <v>2.371666666666667</v>
      </c>
      <c r="AH8" t="n">
        <v>963153.4459544275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1.7778</v>
      </c>
      <c r="E9" t="n">
        <v>56.25</v>
      </c>
      <c r="F9" t="n">
        <v>51.84</v>
      </c>
      <c r="G9" t="n">
        <v>55.54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606.86</v>
      </c>
      <c r="Q9" t="n">
        <v>2304.53</v>
      </c>
      <c r="R9" t="n">
        <v>166.3</v>
      </c>
      <c r="S9" t="n">
        <v>88.64</v>
      </c>
      <c r="T9" t="n">
        <v>34316.51</v>
      </c>
      <c r="U9" t="n">
        <v>0.53</v>
      </c>
      <c r="V9" t="n">
        <v>0.85</v>
      </c>
      <c r="W9" t="n">
        <v>4.06</v>
      </c>
      <c r="X9" t="n">
        <v>2.04</v>
      </c>
      <c r="Y9" t="n">
        <v>0.5</v>
      </c>
      <c r="Z9" t="n">
        <v>10</v>
      </c>
      <c r="AA9" t="n">
        <v>753.7799954213558</v>
      </c>
      <c r="AB9" t="n">
        <v>1031.355044161918</v>
      </c>
      <c r="AC9" t="n">
        <v>932.9239662629998</v>
      </c>
      <c r="AD9" t="n">
        <v>753779.9954213558</v>
      </c>
      <c r="AE9" t="n">
        <v>1031355.044161918</v>
      </c>
      <c r="AF9" t="n">
        <v>4.471958751508762e-06</v>
      </c>
      <c r="AG9" t="n">
        <v>2.34375</v>
      </c>
      <c r="AH9" t="n">
        <v>932923.9662629998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1.7941</v>
      </c>
      <c r="E10" t="n">
        <v>55.74</v>
      </c>
      <c r="F10" t="n">
        <v>51.58</v>
      </c>
      <c r="G10" t="n">
        <v>63.16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593.3</v>
      </c>
      <c r="Q10" t="n">
        <v>2304.47</v>
      </c>
      <c r="R10" t="n">
        <v>157.38</v>
      </c>
      <c r="S10" t="n">
        <v>88.64</v>
      </c>
      <c r="T10" t="n">
        <v>29892.21</v>
      </c>
      <c r="U10" t="n">
        <v>0.5600000000000001</v>
      </c>
      <c r="V10" t="n">
        <v>0.86</v>
      </c>
      <c r="W10" t="n">
        <v>4.06</v>
      </c>
      <c r="X10" t="n">
        <v>1.78</v>
      </c>
      <c r="Y10" t="n">
        <v>0.5</v>
      </c>
      <c r="Z10" t="n">
        <v>10</v>
      </c>
      <c r="AA10" t="n">
        <v>735.3427871235539</v>
      </c>
      <c r="AB10" t="n">
        <v>1006.128442376642</v>
      </c>
      <c r="AC10" t="n">
        <v>910.104955946352</v>
      </c>
      <c r="AD10" t="n">
        <v>735342.7871235539</v>
      </c>
      <c r="AE10" t="n">
        <v>1006128.442376642</v>
      </c>
      <c r="AF10" t="n">
        <v>4.512960510789668e-06</v>
      </c>
      <c r="AG10" t="n">
        <v>2.3225</v>
      </c>
      <c r="AH10" t="n">
        <v>910104.955946352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1.8076</v>
      </c>
      <c r="E11" t="n">
        <v>55.32</v>
      </c>
      <c r="F11" t="n">
        <v>51.37</v>
      </c>
      <c r="G11" t="n">
        <v>71.68000000000001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578.8099999999999</v>
      </c>
      <c r="Q11" t="n">
        <v>2304.47</v>
      </c>
      <c r="R11" t="n">
        <v>150.36</v>
      </c>
      <c r="S11" t="n">
        <v>88.64</v>
      </c>
      <c r="T11" t="n">
        <v>26411.5</v>
      </c>
      <c r="U11" t="n">
        <v>0.59</v>
      </c>
      <c r="V11" t="n">
        <v>0.86</v>
      </c>
      <c r="W11" t="n">
        <v>4.05</v>
      </c>
      <c r="X11" t="n">
        <v>1.58</v>
      </c>
      <c r="Y11" t="n">
        <v>0.5</v>
      </c>
      <c r="Z11" t="n">
        <v>10</v>
      </c>
      <c r="AA11" t="n">
        <v>717.8963598176475</v>
      </c>
      <c r="AB11" t="n">
        <v>982.2574708546493</v>
      </c>
      <c r="AC11" t="n">
        <v>888.5121964432999</v>
      </c>
      <c r="AD11" t="n">
        <v>717896.3598176475</v>
      </c>
      <c r="AE11" t="n">
        <v>982257.4708546493</v>
      </c>
      <c r="AF11" t="n">
        <v>4.546919023077534e-06</v>
      </c>
      <c r="AG11" t="n">
        <v>2.305</v>
      </c>
      <c r="AH11" t="n">
        <v>888512.1964432999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1.8206</v>
      </c>
      <c r="E12" t="n">
        <v>54.93</v>
      </c>
      <c r="F12" t="n">
        <v>51.16</v>
      </c>
      <c r="G12" t="n">
        <v>80.77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564.1799999999999</v>
      </c>
      <c r="Q12" t="n">
        <v>2304.48</v>
      </c>
      <c r="R12" t="n">
        <v>143.2</v>
      </c>
      <c r="S12" t="n">
        <v>88.64</v>
      </c>
      <c r="T12" t="n">
        <v>22857.4</v>
      </c>
      <c r="U12" t="n">
        <v>0.62</v>
      </c>
      <c r="V12" t="n">
        <v>0.87</v>
      </c>
      <c r="W12" t="n">
        <v>4.04</v>
      </c>
      <c r="X12" t="n">
        <v>1.36</v>
      </c>
      <c r="Y12" t="n">
        <v>0.5</v>
      </c>
      <c r="Z12" t="n">
        <v>10</v>
      </c>
      <c r="AA12" t="n">
        <v>700.799528697877</v>
      </c>
      <c r="AB12" t="n">
        <v>958.8648322576231</v>
      </c>
      <c r="AC12" t="n">
        <v>867.3521184421992</v>
      </c>
      <c r="AD12" t="n">
        <v>700799.528697877</v>
      </c>
      <c r="AE12" t="n">
        <v>958864.8322576231</v>
      </c>
      <c r="AF12" t="n">
        <v>4.579619812688071e-06</v>
      </c>
      <c r="AG12" t="n">
        <v>2.28875</v>
      </c>
      <c r="AH12" t="n">
        <v>867352.1184421992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1.83</v>
      </c>
      <c r="E13" t="n">
        <v>54.64</v>
      </c>
      <c r="F13" t="n">
        <v>51.02</v>
      </c>
      <c r="G13" t="n">
        <v>90.03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550.54</v>
      </c>
      <c r="Q13" t="n">
        <v>2304.49</v>
      </c>
      <c r="R13" t="n">
        <v>138.33</v>
      </c>
      <c r="S13" t="n">
        <v>88.64</v>
      </c>
      <c r="T13" t="n">
        <v>20442.26</v>
      </c>
      <c r="U13" t="n">
        <v>0.64</v>
      </c>
      <c r="V13" t="n">
        <v>0.87</v>
      </c>
      <c r="W13" t="n">
        <v>4.04</v>
      </c>
      <c r="X13" t="n">
        <v>1.22</v>
      </c>
      <c r="Y13" t="n">
        <v>0.5</v>
      </c>
      <c r="Z13" t="n">
        <v>10</v>
      </c>
      <c r="AA13" t="n">
        <v>686.3669023150539</v>
      </c>
      <c r="AB13" t="n">
        <v>939.1174761181063</v>
      </c>
      <c r="AC13" t="n">
        <v>849.4894222570495</v>
      </c>
      <c r="AD13" t="n">
        <v>686366.902315054</v>
      </c>
      <c r="AE13" t="n">
        <v>939117.4761181063</v>
      </c>
      <c r="AF13" t="n">
        <v>4.603264999021844e-06</v>
      </c>
      <c r="AG13" t="n">
        <v>2.276666666666667</v>
      </c>
      <c r="AH13" t="n">
        <v>849489.4222570495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1.8373</v>
      </c>
      <c r="E14" t="n">
        <v>54.43</v>
      </c>
      <c r="F14" t="n">
        <v>50.91</v>
      </c>
      <c r="G14" t="n">
        <v>98.53</v>
      </c>
      <c r="H14" t="n">
        <v>1.18</v>
      </c>
      <c r="I14" t="n">
        <v>31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535.08</v>
      </c>
      <c r="Q14" t="n">
        <v>2304.47</v>
      </c>
      <c r="R14" t="n">
        <v>135.01</v>
      </c>
      <c r="S14" t="n">
        <v>88.64</v>
      </c>
      <c r="T14" t="n">
        <v>18794.98</v>
      </c>
      <c r="U14" t="n">
        <v>0.66</v>
      </c>
      <c r="V14" t="n">
        <v>0.87</v>
      </c>
      <c r="W14" t="n">
        <v>4.03</v>
      </c>
      <c r="X14" t="n">
        <v>1.11</v>
      </c>
      <c r="Y14" t="n">
        <v>0.5</v>
      </c>
      <c r="Z14" t="n">
        <v>10</v>
      </c>
      <c r="AA14" t="n">
        <v>671.6553190667383</v>
      </c>
      <c r="AB14" t="n">
        <v>918.9884388885143</v>
      </c>
      <c r="AC14" t="n">
        <v>831.2814720893687</v>
      </c>
      <c r="AD14" t="n">
        <v>671655.3190667384</v>
      </c>
      <c r="AE14" t="n">
        <v>918988.4388885143</v>
      </c>
      <c r="AF14" t="n">
        <v>4.621627750110839e-06</v>
      </c>
      <c r="AG14" t="n">
        <v>2.267916666666667</v>
      </c>
      <c r="AH14" t="n">
        <v>831281.4720893686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1.8416</v>
      </c>
      <c r="E15" t="n">
        <v>54.3</v>
      </c>
      <c r="F15" t="n">
        <v>50.85</v>
      </c>
      <c r="G15" t="n">
        <v>105.2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524.79</v>
      </c>
      <c r="Q15" t="n">
        <v>2304.49</v>
      </c>
      <c r="R15" t="n">
        <v>132.54</v>
      </c>
      <c r="S15" t="n">
        <v>88.64</v>
      </c>
      <c r="T15" t="n">
        <v>17570.31</v>
      </c>
      <c r="U15" t="n">
        <v>0.67</v>
      </c>
      <c r="V15" t="n">
        <v>0.87</v>
      </c>
      <c r="W15" t="n">
        <v>4.04</v>
      </c>
      <c r="X15" t="n">
        <v>1.05</v>
      </c>
      <c r="Y15" t="n">
        <v>0.5</v>
      </c>
      <c r="Z15" t="n">
        <v>10</v>
      </c>
      <c r="AA15" t="n">
        <v>662.1907710896293</v>
      </c>
      <c r="AB15" t="n">
        <v>906.0386267998457</v>
      </c>
      <c r="AC15" t="n">
        <v>819.5675718912671</v>
      </c>
      <c r="AD15" t="n">
        <v>662190.7710896293</v>
      </c>
      <c r="AE15" t="n">
        <v>906038.6267998457</v>
      </c>
      <c r="AF15" t="n">
        <v>4.632444165135861e-06</v>
      </c>
      <c r="AG15" t="n">
        <v>2.2625</v>
      </c>
      <c r="AH15" t="n">
        <v>819567.5718912671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1.8462</v>
      </c>
      <c r="E16" t="n">
        <v>54.17</v>
      </c>
      <c r="F16" t="n">
        <v>50.79</v>
      </c>
      <c r="G16" t="n">
        <v>112.86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518.97</v>
      </c>
      <c r="Q16" t="n">
        <v>2304.49</v>
      </c>
      <c r="R16" t="n">
        <v>130.19</v>
      </c>
      <c r="S16" t="n">
        <v>88.64</v>
      </c>
      <c r="T16" t="n">
        <v>16403.83</v>
      </c>
      <c r="U16" t="n">
        <v>0.68</v>
      </c>
      <c r="V16" t="n">
        <v>0.87</v>
      </c>
      <c r="W16" t="n">
        <v>4.05</v>
      </c>
      <c r="X16" t="n">
        <v>0.99</v>
      </c>
      <c r="Y16" t="n">
        <v>0.5</v>
      </c>
      <c r="Z16" t="n">
        <v>10</v>
      </c>
      <c r="AA16" t="n">
        <v>655.9617629602719</v>
      </c>
      <c r="AB16" t="n">
        <v>897.515823072815</v>
      </c>
      <c r="AC16" t="n">
        <v>811.858172590114</v>
      </c>
      <c r="AD16" t="n">
        <v>655961.7629602719</v>
      </c>
      <c r="AE16" t="n">
        <v>897515.823072815</v>
      </c>
      <c r="AF16" t="n">
        <v>4.644015213767284e-06</v>
      </c>
      <c r="AG16" t="n">
        <v>2.257083333333334</v>
      </c>
      <c r="AH16" t="n">
        <v>811858.1725901141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1.8459</v>
      </c>
      <c r="E17" t="n">
        <v>54.17</v>
      </c>
      <c r="F17" t="n">
        <v>50.79</v>
      </c>
      <c r="G17" t="n">
        <v>112.87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1</v>
      </c>
      <c r="N17" t="n">
        <v>41.1</v>
      </c>
      <c r="O17" t="n">
        <v>24844.17</v>
      </c>
      <c r="P17" t="n">
        <v>522.04</v>
      </c>
      <c r="Q17" t="n">
        <v>2304.55</v>
      </c>
      <c r="R17" t="n">
        <v>129.95</v>
      </c>
      <c r="S17" t="n">
        <v>88.64</v>
      </c>
      <c r="T17" t="n">
        <v>16284.08</v>
      </c>
      <c r="U17" t="n">
        <v>0.68</v>
      </c>
      <c r="V17" t="n">
        <v>0.87</v>
      </c>
      <c r="W17" t="n">
        <v>4.06</v>
      </c>
      <c r="X17" t="n">
        <v>1</v>
      </c>
      <c r="Y17" t="n">
        <v>0.5</v>
      </c>
      <c r="Z17" t="n">
        <v>10</v>
      </c>
      <c r="AA17" t="n">
        <v>658.3273056388144</v>
      </c>
      <c r="AB17" t="n">
        <v>900.7524629259747</v>
      </c>
      <c r="AC17" t="n">
        <v>814.7859120783407</v>
      </c>
      <c r="AD17" t="n">
        <v>658327.3056388145</v>
      </c>
      <c r="AE17" t="n">
        <v>900752.4629259746</v>
      </c>
      <c r="AF17" t="n">
        <v>4.643260580160886e-06</v>
      </c>
      <c r="AG17" t="n">
        <v>2.257083333333334</v>
      </c>
      <c r="AH17" t="n">
        <v>814785.9120783408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1.8459</v>
      </c>
      <c r="E18" t="n">
        <v>54.17</v>
      </c>
      <c r="F18" t="n">
        <v>50.79</v>
      </c>
      <c r="G18" t="n">
        <v>112.87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525.96</v>
      </c>
      <c r="Q18" t="n">
        <v>2304.55</v>
      </c>
      <c r="R18" t="n">
        <v>129.92</v>
      </c>
      <c r="S18" t="n">
        <v>88.64</v>
      </c>
      <c r="T18" t="n">
        <v>16272.77</v>
      </c>
      <c r="U18" t="n">
        <v>0.68</v>
      </c>
      <c r="V18" t="n">
        <v>0.87</v>
      </c>
      <c r="W18" t="n">
        <v>4.06</v>
      </c>
      <c r="X18" t="n">
        <v>1</v>
      </c>
      <c r="Y18" t="n">
        <v>0.5</v>
      </c>
      <c r="Z18" t="n">
        <v>10</v>
      </c>
      <c r="AA18" t="n">
        <v>661.2164759056866</v>
      </c>
      <c r="AB18" t="n">
        <v>904.7055531463055</v>
      </c>
      <c r="AC18" t="n">
        <v>818.3617249162402</v>
      </c>
      <c r="AD18" t="n">
        <v>661216.4759056866</v>
      </c>
      <c r="AE18" t="n">
        <v>904705.5531463055</v>
      </c>
      <c r="AF18" t="n">
        <v>4.643260580160886e-06</v>
      </c>
      <c r="AG18" t="n">
        <v>2.257083333333334</v>
      </c>
      <c r="AH18" t="n">
        <v>818361.7249162402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1.5928</v>
      </c>
      <c r="E2" t="n">
        <v>62.78</v>
      </c>
      <c r="F2" t="n">
        <v>58.57</v>
      </c>
      <c r="G2" t="n">
        <v>15.21</v>
      </c>
      <c r="H2" t="n">
        <v>0.64</v>
      </c>
      <c r="I2" t="n">
        <v>231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169.03</v>
      </c>
      <c r="Q2" t="n">
        <v>2304.58</v>
      </c>
      <c r="R2" t="n">
        <v>380.18</v>
      </c>
      <c r="S2" t="n">
        <v>88.64</v>
      </c>
      <c r="T2" t="n">
        <v>140382.7</v>
      </c>
      <c r="U2" t="n">
        <v>0.23</v>
      </c>
      <c r="V2" t="n">
        <v>0.76</v>
      </c>
      <c r="W2" t="n">
        <v>4.66</v>
      </c>
      <c r="X2" t="n">
        <v>8.77</v>
      </c>
      <c r="Y2" t="n">
        <v>0.5</v>
      </c>
      <c r="Z2" t="n">
        <v>10</v>
      </c>
      <c r="AA2" t="n">
        <v>307.1651294974818</v>
      </c>
      <c r="AB2" t="n">
        <v>420.2768813475755</v>
      </c>
      <c r="AC2" t="n">
        <v>380.1662456540698</v>
      </c>
      <c r="AD2" t="n">
        <v>307165.1294974818</v>
      </c>
      <c r="AE2" t="n">
        <v>420276.8813475755</v>
      </c>
      <c r="AF2" t="n">
        <v>9.720464908402059e-06</v>
      </c>
      <c r="AG2" t="n">
        <v>2.615833333333333</v>
      </c>
      <c r="AH2" t="n">
        <v>380166.2456540698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1.3071</v>
      </c>
      <c r="E2" t="n">
        <v>76.5</v>
      </c>
      <c r="F2" t="n">
        <v>65.90000000000001</v>
      </c>
      <c r="G2" t="n">
        <v>9.44</v>
      </c>
      <c r="H2" t="n">
        <v>0.18</v>
      </c>
      <c r="I2" t="n">
        <v>419</v>
      </c>
      <c r="J2" t="n">
        <v>98.70999999999999</v>
      </c>
      <c r="K2" t="n">
        <v>39.72</v>
      </c>
      <c r="L2" t="n">
        <v>1</v>
      </c>
      <c r="M2" t="n">
        <v>417</v>
      </c>
      <c r="N2" t="n">
        <v>12.99</v>
      </c>
      <c r="O2" t="n">
        <v>12407.75</v>
      </c>
      <c r="P2" t="n">
        <v>576.84</v>
      </c>
      <c r="Q2" t="n">
        <v>2304.89</v>
      </c>
      <c r="R2" t="n">
        <v>636.3200000000001</v>
      </c>
      <c r="S2" t="n">
        <v>88.64</v>
      </c>
      <c r="T2" t="n">
        <v>267512.58</v>
      </c>
      <c r="U2" t="n">
        <v>0.14</v>
      </c>
      <c r="V2" t="n">
        <v>0.67</v>
      </c>
      <c r="W2" t="n">
        <v>4.66</v>
      </c>
      <c r="X2" t="n">
        <v>16.1</v>
      </c>
      <c r="Y2" t="n">
        <v>0.5</v>
      </c>
      <c r="Z2" t="n">
        <v>10</v>
      </c>
      <c r="AA2" t="n">
        <v>978.7256469064172</v>
      </c>
      <c r="AB2" t="n">
        <v>1339.135608425529</v>
      </c>
      <c r="AC2" t="n">
        <v>1211.330385446026</v>
      </c>
      <c r="AD2" t="n">
        <v>978725.6469064172</v>
      </c>
      <c r="AE2" t="n">
        <v>1339135.608425529</v>
      </c>
      <c r="AF2" t="n">
        <v>4.348601109145689e-06</v>
      </c>
      <c r="AG2" t="n">
        <v>3.1875</v>
      </c>
      <c r="AH2" t="n">
        <v>1211330.385446026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1.6206</v>
      </c>
      <c r="E3" t="n">
        <v>61.71</v>
      </c>
      <c r="F3" t="n">
        <v>56.2</v>
      </c>
      <c r="G3" t="n">
        <v>19.72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169</v>
      </c>
      <c r="N3" t="n">
        <v>13.24</v>
      </c>
      <c r="O3" t="n">
        <v>12561.45</v>
      </c>
      <c r="P3" t="n">
        <v>471.57</v>
      </c>
      <c r="Q3" t="n">
        <v>2304.59</v>
      </c>
      <c r="R3" t="n">
        <v>311.53</v>
      </c>
      <c r="S3" t="n">
        <v>88.64</v>
      </c>
      <c r="T3" t="n">
        <v>106353.67</v>
      </c>
      <c r="U3" t="n">
        <v>0.28</v>
      </c>
      <c r="V3" t="n">
        <v>0.79</v>
      </c>
      <c r="W3" t="n">
        <v>4.27</v>
      </c>
      <c r="X3" t="n">
        <v>6.41</v>
      </c>
      <c r="Y3" t="n">
        <v>0.5</v>
      </c>
      <c r="Z3" t="n">
        <v>10</v>
      </c>
      <c r="AA3" t="n">
        <v>660.0360048649552</v>
      </c>
      <c r="AB3" t="n">
        <v>903.09038058967</v>
      </c>
      <c r="AC3" t="n">
        <v>816.9007021615008</v>
      </c>
      <c r="AD3" t="n">
        <v>660036.0048649552</v>
      </c>
      <c r="AE3" t="n">
        <v>903090.3805896699</v>
      </c>
      <c r="AF3" t="n">
        <v>5.391586686161353e-06</v>
      </c>
      <c r="AG3" t="n">
        <v>2.57125</v>
      </c>
      <c r="AH3" t="n">
        <v>816900.7021615008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1.7308</v>
      </c>
      <c r="E4" t="n">
        <v>57.78</v>
      </c>
      <c r="F4" t="n">
        <v>53.65</v>
      </c>
      <c r="G4" t="n">
        <v>30.95</v>
      </c>
      <c r="H4" t="n">
        <v>0.52</v>
      </c>
      <c r="I4" t="n">
        <v>104</v>
      </c>
      <c r="J4" t="n">
        <v>101.2</v>
      </c>
      <c r="K4" t="n">
        <v>39.72</v>
      </c>
      <c r="L4" t="n">
        <v>3</v>
      </c>
      <c r="M4" t="n">
        <v>102</v>
      </c>
      <c r="N4" t="n">
        <v>13.49</v>
      </c>
      <c r="O4" t="n">
        <v>12715.54</v>
      </c>
      <c r="P4" t="n">
        <v>428.88</v>
      </c>
      <c r="Q4" t="n">
        <v>2304.6</v>
      </c>
      <c r="R4" t="n">
        <v>226.66</v>
      </c>
      <c r="S4" t="n">
        <v>88.64</v>
      </c>
      <c r="T4" t="n">
        <v>64257.43</v>
      </c>
      <c r="U4" t="n">
        <v>0.39</v>
      </c>
      <c r="V4" t="n">
        <v>0.83</v>
      </c>
      <c r="W4" t="n">
        <v>4.15</v>
      </c>
      <c r="X4" t="n">
        <v>3.86</v>
      </c>
      <c r="Y4" t="n">
        <v>0.5</v>
      </c>
      <c r="Z4" t="n">
        <v>10</v>
      </c>
      <c r="AA4" t="n">
        <v>574.3081670355234</v>
      </c>
      <c r="AB4" t="n">
        <v>785.7937708261597</v>
      </c>
      <c r="AC4" t="n">
        <v>710.7987162069945</v>
      </c>
      <c r="AD4" t="n">
        <v>574308.1670355235</v>
      </c>
      <c r="AE4" t="n">
        <v>785793.7708261597</v>
      </c>
      <c r="AF4" t="n">
        <v>5.75821191929413e-06</v>
      </c>
      <c r="AG4" t="n">
        <v>2.4075</v>
      </c>
      <c r="AH4" t="n">
        <v>710798.7162069945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1.7886</v>
      </c>
      <c r="E5" t="n">
        <v>55.91</v>
      </c>
      <c r="F5" t="n">
        <v>52.44</v>
      </c>
      <c r="G5" t="n">
        <v>43.7</v>
      </c>
      <c r="H5" t="n">
        <v>0.6899999999999999</v>
      </c>
      <c r="I5" t="n">
        <v>72</v>
      </c>
      <c r="J5" t="n">
        <v>102.45</v>
      </c>
      <c r="K5" t="n">
        <v>39.72</v>
      </c>
      <c r="L5" t="n">
        <v>4</v>
      </c>
      <c r="M5" t="n">
        <v>70</v>
      </c>
      <c r="N5" t="n">
        <v>13.74</v>
      </c>
      <c r="O5" t="n">
        <v>12870.03</v>
      </c>
      <c r="P5" t="n">
        <v>395.93</v>
      </c>
      <c r="Q5" t="n">
        <v>2304.53</v>
      </c>
      <c r="R5" t="n">
        <v>186.04</v>
      </c>
      <c r="S5" t="n">
        <v>88.64</v>
      </c>
      <c r="T5" t="n">
        <v>44105.02</v>
      </c>
      <c r="U5" t="n">
        <v>0.48</v>
      </c>
      <c r="V5" t="n">
        <v>0.84</v>
      </c>
      <c r="W5" t="n">
        <v>4.1</v>
      </c>
      <c r="X5" t="n">
        <v>2.65</v>
      </c>
      <c r="Y5" t="n">
        <v>0.5</v>
      </c>
      <c r="Z5" t="n">
        <v>10</v>
      </c>
      <c r="AA5" t="n">
        <v>526.0733850378712</v>
      </c>
      <c r="AB5" t="n">
        <v>719.7968141285749</v>
      </c>
      <c r="AC5" t="n">
        <v>651.1004164293165</v>
      </c>
      <c r="AD5" t="n">
        <v>526073.3850378712</v>
      </c>
      <c r="AE5" t="n">
        <v>719796.8141285748</v>
      </c>
      <c r="AF5" t="n">
        <v>5.950507186763047e-06</v>
      </c>
      <c r="AG5" t="n">
        <v>2.329583333333333</v>
      </c>
      <c r="AH5" t="n">
        <v>651100.4164293165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1.8176</v>
      </c>
      <c r="E6" t="n">
        <v>55.02</v>
      </c>
      <c r="F6" t="n">
        <v>51.88</v>
      </c>
      <c r="G6" t="n">
        <v>55.59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27</v>
      </c>
      <c r="N6" t="n">
        <v>14</v>
      </c>
      <c r="O6" t="n">
        <v>13024.91</v>
      </c>
      <c r="P6" t="n">
        <v>367.9</v>
      </c>
      <c r="Q6" t="n">
        <v>2304.55</v>
      </c>
      <c r="R6" t="n">
        <v>166.17</v>
      </c>
      <c r="S6" t="n">
        <v>88.64</v>
      </c>
      <c r="T6" t="n">
        <v>34250.6</v>
      </c>
      <c r="U6" t="n">
        <v>0.53</v>
      </c>
      <c r="V6" t="n">
        <v>0.85</v>
      </c>
      <c r="W6" t="n">
        <v>4.11</v>
      </c>
      <c r="X6" t="n">
        <v>2.08</v>
      </c>
      <c r="Y6" t="n">
        <v>0.5</v>
      </c>
      <c r="Z6" t="n">
        <v>10</v>
      </c>
      <c r="AA6" t="n">
        <v>494.6015573557966</v>
      </c>
      <c r="AB6" t="n">
        <v>676.7356710549143</v>
      </c>
      <c r="AC6" t="n">
        <v>612.1489684139121</v>
      </c>
      <c r="AD6" t="n">
        <v>494601.5573557966</v>
      </c>
      <c r="AE6" t="n">
        <v>676735.6710549142</v>
      </c>
      <c r="AF6" t="n">
        <v>6.046987511271673e-06</v>
      </c>
      <c r="AG6" t="n">
        <v>2.2925</v>
      </c>
      <c r="AH6" t="n">
        <v>612148.9684139121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1.8226</v>
      </c>
      <c r="E7" t="n">
        <v>54.87</v>
      </c>
      <c r="F7" t="n">
        <v>51.79</v>
      </c>
      <c r="G7" t="n">
        <v>58.63</v>
      </c>
      <c r="H7" t="n">
        <v>1.01</v>
      </c>
      <c r="I7" t="n">
        <v>53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365.89</v>
      </c>
      <c r="Q7" t="n">
        <v>2304.48</v>
      </c>
      <c r="R7" t="n">
        <v>162.25</v>
      </c>
      <c r="S7" t="n">
        <v>88.64</v>
      </c>
      <c r="T7" t="n">
        <v>32306.58</v>
      </c>
      <c r="U7" t="n">
        <v>0.55</v>
      </c>
      <c r="V7" t="n">
        <v>0.86</v>
      </c>
      <c r="W7" t="n">
        <v>4.13</v>
      </c>
      <c r="X7" t="n">
        <v>2</v>
      </c>
      <c r="Y7" t="n">
        <v>0.5</v>
      </c>
      <c r="Z7" t="n">
        <v>10</v>
      </c>
      <c r="AA7" t="n">
        <v>491.4086340387294</v>
      </c>
      <c r="AB7" t="n">
        <v>672.3669725106677</v>
      </c>
      <c r="AC7" t="n">
        <v>608.1972123272215</v>
      </c>
      <c r="AD7" t="n">
        <v>491408.6340387294</v>
      </c>
      <c r="AE7" t="n">
        <v>672366.9725106676</v>
      </c>
      <c r="AF7" t="n">
        <v>6.063622049980057e-06</v>
      </c>
      <c r="AG7" t="n">
        <v>2.28625</v>
      </c>
      <c r="AH7" t="n">
        <v>608197.2123272214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1.1647</v>
      </c>
      <c r="E2" t="n">
        <v>85.86</v>
      </c>
      <c r="F2" t="n">
        <v>70.26000000000001</v>
      </c>
      <c r="G2" t="n">
        <v>8</v>
      </c>
      <c r="H2" t="n">
        <v>0.14</v>
      </c>
      <c r="I2" t="n">
        <v>527</v>
      </c>
      <c r="J2" t="n">
        <v>124.63</v>
      </c>
      <c r="K2" t="n">
        <v>45</v>
      </c>
      <c r="L2" t="n">
        <v>1</v>
      </c>
      <c r="M2" t="n">
        <v>525</v>
      </c>
      <c r="N2" t="n">
        <v>18.64</v>
      </c>
      <c r="O2" t="n">
        <v>15605.44</v>
      </c>
      <c r="P2" t="n">
        <v>725.08</v>
      </c>
      <c r="Q2" t="n">
        <v>2304.74</v>
      </c>
      <c r="R2" t="n">
        <v>781.8099999999999</v>
      </c>
      <c r="S2" t="n">
        <v>88.64</v>
      </c>
      <c r="T2" t="n">
        <v>339713.68</v>
      </c>
      <c r="U2" t="n">
        <v>0.11</v>
      </c>
      <c r="V2" t="n">
        <v>0.63</v>
      </c>
      <c r="W2" t="n">
        <v>4.87</v>
      </c>
      <c r="X2" t="n">
        <v>20.45</v>
      </c>
      <c r="Y2" t="n">
        <v>0.5</v>
      </c>
      <c r="Z2" t="n">
        <v>10</v>
      </c>
      <c r="AA2" t="n">
        <v>1348.70281039587</v>
      </c>
      <c r="AB2" t="n">
        <v>1845.354685752286</v>
      </c>
      <c r="AC2" t="n">
        <v>1669.236624515655</v>
      </c>
      <c r="AD2" t="n">
        <v>1348702.81039587</v>
      </c>
      <c r="AE2" t="n">
        <v>1845354.685752286</v>
      </c>
      <c r="AF2" t="n">
        <v>3.45031338921909e-06</v>
      </c>
      <c r="AG2" t="n">
        <v>3.5775</v>
      </c>
      <c r="AH2" t="n">
        <v>1669236.624515655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1.5341</v>
      </c>
      <c r="E3" t="n">
        <v>65.19</v>
      </c>
      <c r="F3" t="n">
        <v>57.69</v>
      </c>
      <c r="G3" t="n">
        <v>16.48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579.6</v>
      </c>
      <c r="Q3" t="n">
        <v>2304.71</v>
      </c>
      <c r="R3" t="n">
        <v>361.34</v>
      </c>
      <c r="S3" t="n">
        <v>88.64</v>
      </c>
      <c r="T3" t="n">
        <v>131064.96</v>
      </c>
      <c r="U3" t="n">
        <v>0.25</v>
      </c>
      <c r="V3" t="n">
        <v>0.77</v>
      </c>
      <c r="W3" t="n">
        <v>4.33</v>
      </c>
      <c r="X3" t="n">
        <v>7.89</v>
      </c>
      <c r="Y3" t="n">
        <v>0.5</v>
      </c>
      <c r="Z3" t="n">
        <v>10</v>
      </c>
      <c r="AA3" t="n">
        <v>831.8047008375498</v>
      </c>
      <c r="AB3" t="n">
        <v>1138.111888319419</v>
      </c>
      <c r="AC3" t="n">
        <v>1029.49208704828</v>
      </c>
      <c r="AD3" t="n">
        <v>831804.7008375499</v>
      </c>
      <c r="AE3" t="n">
        <v>1138111.888319419</v>
      </c>
      <c r="AF3" t="n">
        <v>4.544625886838676e-06</v>
      </c>
      <c r="AG3" t="n">
        <v>2.71625</v>
      </c>
      <c r="AH3" t="n">
        <v>1029492.08704828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1.6659</v>
      </c>
      <c r="E4" t="n">
        <v>60.03</v>
      </c>
      <c r="F4" t="n">
        <v>54.6</v>
      </c>
      <c r="G4" t="n">
        <v>25.4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533.14</v>
      </c>
      <c r="Q4" t="n">
        <v>2304.68</v>
      </c>
      <c r="R4" t="n">
        <v>257.73</v>
      </c>
      <c r="S4" t="n">
        <v>88.64</v>
      </c>
      <c r="T4" t="n">
        <v>79664.42</v>
      </c>
      <c r="U4" t="n">
        <v>0.34</v>
      </c>
      <c r="V4" t="n">
        <v>0.8100000000000001</v>
      </c>
      <c r="W4" t="n">
        <v>4.2</v>
      </c>
      <c r="X4" t="n">
        <v>4.8</v>
      </c>
      <c r="Y4" t="n">
        <v>0.5</v>
      </c>
      <c r="Z4" t="n">
        <v>10</v>
      </c>
      <c r="AA4" t="n">
        <v>713.8330986623453</v>
      </c>
      <c r="AB4" t="n">
        <v>976.697937683534</v>
      </c>
      <c r="AC4" t="n">
        <v>883.4832573151818</v>
      </c>
      <c r="AD4" t="n">
        <v>713833.0986623453</v>
      </c>
      <c r="AE4" t="n">
        <v>976697.937683534</v>
      </c>
      <c r="AF4" t="n">
        <v>4.935070898171272e-06</v>
      </c>
      <c r="AG4" t="n">
        <v>2.50125</v>
      </c>
      <c r="AH4" t="n">
        <v>883483.2573151819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53.14</v>
      </c>
      <c r="G5" t="n">
        <v>35.04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502.12</v>
      </c>
      <c r="Q5" t="n">
        <v>2304.52</v>
      </c>
      <c r="R5" t="n">
        <v>209.71</v>
      </c>
      <c r="S5" t="n">
        <v>88.64</v>
      </c>
      <c r="T5" t="n">
        <v>55846.31</v>
      </c>
      <c r="U5" t="n">
        <v>0.42</v>
      </c>
      <c r="V5" t="n">
        <v>0.83</v>
      </c>
      <c r="W5" t="n">
        <v>4.12</v>
      </c>
      <c r="X5" t="n">
        <v>3.34</v>
      </c>
      <c r="Y5" t="n">
        <v>0.5</v>
      </c>
      <c r="Z5" t="n">
        <v>10</v>
      </c>
      <c r="AA5" t="n">
        <v>654.0815132544443</v>
      </c>
      <c r="AB5" t="n">
        <v>894.9431824745394</v>
      </c>
      <c r="AC5" t="n">
        <v>809.531061199814</v>
      </c>
      <c r="AD5" t="n">
        <v>654081.5132544443</v>
      </c>
      <c r="AE5" t="n">
        <v>894943.1824745394</v>
      </c>
      <c r="AF5" t="n">
        <v>5.14332798691696e-06</v>
      </c>
      <c r="AG5" t="n">
        <v>2.4</v>
      </c>
      <c r="AH5" t="n">
        <v>809531.061199814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1.7753</v>
      </c>
      <c r="E6" t="n">
        <v>56.33</v>
      </c>
      <c r="F6" t="n">
        <v>52.41</v>
      </c>
      <c r="G6" t="n">
        <v>44.92</v>
      </c>
      <c r="H6" t="n">
        <v>0.68</v>
      </c>
      <c r="I6" t="n">
        <v>70</v>
      </c>
      <c r="J6" t="n">
        <v>129.92</v>
      </c>
      <c r="K6" t="n">
        <v>45</v>
      </c>
      <c r="L6" t="n">
        <v>5</v>
      </c>
      <c r="M6" t="n">
        <v>68</v>
      </c>
      <c r="N6" t="n">
        <v>19.92</v>
      </c>
      <c r="O6" t="n">
        <v>16257.24</v>
      </c>
      <c r="P6" t="n">
        <v>477.8</v>
      </c>
      <c r="Q6" t="n">
        <v>2304.57</v>
      </c>
      <c r="R6" t="n">
        <v>185.39</v>
      </c>
      <c r="S6" t="n">
        <v>88.64</v>
      </c>
      <c r="T6" t="n">
        <v>43791.55</v>
      </c>
      <c r="U6" t="n">
        <v>0.48</v>
      </c>
      <c r="V6" t="n">
        <v>0.84</v>
      </c>
      <c r="W6" t="n">
        <v>4.08</v>
      </c>
      <c r="X6" t="n">
        <v>2.61</v>
      </c>
      <c r="Y6" t="n">
        <v>0.5</v>
      </c>
      <c r="Z6" t="n">
        <v>10</v>
      </c>
      <c r="AA6" t="n">
        <v>617.8899711886888</v>
      </c>
      <c r="AB6" t="n">
        <v>845.424317962023</v>
      </c>
      <c r="AC6" t="n">
        <v>764.7382076162095</v>
      </c>
      <c r="AD6" t="n">
        <v>617889.9711886889</v>
      </c>
      <c r="AE6" t="n">
        <v>845424.317962023</v>
      </c>
      <c r="AF6" t="n">
        <v>5.2591580320088e-06</v>
      </c>
      <c r="AG6" t="n">
        <v>2.347083333333333</v>
      </c>
      <c r="AH6" t="n">
        <v>764738.2076162095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1.8042</v>
      </c>
      <c r="E7" t="n">
        <v>55.43</v>
      </c>
      <c r="F7" t="n">
        <v>51.86</v>
      </c>
      <c r="G7" t="n">
        <v>55.57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54</v>
      </c>
      <c r="N7" t="n">
        <v>20.25</v>
      </c>
      <c r="O7" t="n">
        <v>16421.36</v>
      </c>
      <c r="P7" t="n">
        <v>454.89</v>
      </c>
      <c r="Q7" t="n">
        <v>2304.49</v>
      </c>
      <c r="R7" t="n">
        <v>166.43</v>
      </c>
      <c r="S7" t="n">
        <v>88.64</v>
      </c>
      <c r="T7" t="n">
        <v>34379.31</v>
      </c>
      <c r="U7" t="n">
        <v>0.53</v>
      </c>
      <c r="V7" t="n">
        <v>0.85</v>
      </c>
      <c r="W7" t="n">
        <v>4.08</v>
      </c>
      <c r="X7" t="n">
        <v>2.07</v>
      </c>
      <c r="Y7" t="n">
        <v>0.5</v>
      </c>
      <c r="Z7" t="n">
        <v>10</v>
      </c>
      <c r="AA7" t="n">
        <v>588.3836857945287</v>
      </c>
      <c r="AB7" t="n">
        <v>805.0525165602929</v>
      </c>
      <c r="AC7" t="n">
        <v>728.2194342780813</v>
      </c>
      <c r="AD7" t="n">
        <v>588383.6857945287</v>
      </c>
      <c r="AE7" t="n">
        <v>805052.5165602929</v>
      </c>
      <c r="AF7" t="n">
        <v>5.344771543598421e-06</v>
      </c>
      <c r="AG7" t="n">
        <v>2.309583333333333</v>
      </c>
      <c r="AH7" t="n">
        <v>728219.4342780813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1.825</v>
      </c>
      <c r="E8" t="n">
        <v>54.79</v>
      </c>
      <c r="F8" t="n">
        <v>51.49</v>
      </c>
      <c r="G8" t="n">
        <v>67.16</v>
      </c>
      <c r="H8" t="n">
        <v>0.93</v>
      </c>
      <c r="I8" t="n">
        <v>46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432.36</v>
      </c>
      <c r="Q8" t="n">
        <v>2304.5</v>
      </c>
      <c r="R8" t="n">
        <v>154.18</v>
      </c>
      <c r="S8" t="n">
        <v>88.64</v>
      </c>
      <c r="T8" t="n">
        <v>28305.3</v>
      </c>
      <c r="U8" t="n">
        <v>0.57</v>
      </c>
      <c r="V8" t="n">
        <v>0.86</v>
      </c>
      <c r="W8" t="n">
        <v>4.06</v>
      </c>
      <c r="X8" t="n">
        <v>1.69</v>
      </c>
      <c r="Y8" t="n">
        <v>0.5</v>
      </c>
      <c r="Z8" t="n">
        <v>10</v>
      </c>
      <c r="AA8" t="n">
        <v>563.3277117558627</v>
      </c>
      <c r="AB8" t="n">
        <v>770.7698274890298</v>
      </c>
      <c r="AC8" t="n">
        <v>697.2086369357232</v>
      </c>
      <c r="AD8" t="n">
        <v>563327.7117558627</v>
      </c>
      <c r="AE8" t="n">
        <v>770769.8274890298</v>
      </c>
      <c r="AF8" t="n">
        <v>5.406389572700985e-06</v>
      </c>
      <c r="AG8" t="n">
        <v>2.282916666666666</v>
      </c>
      <c r="AH8" t="n">
        <v>697208.6369357232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1.8351</v>
      </c>
      <c r="E9" t="n">
        <v>54.49</v>
      </c>
      <c r="F9" t="n">
        <v>51.31</v>
      </c>
      <c r="G9" t="n">
        <v>75.09</v>
      </c>
      <c r="H9" t="n">
        <v>1.06</v>
      </c>
      <c r="I9" t="n">
        <v>41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419.25</v>
      </c>
      <c r="Q9" t="n">
        <v>2304.49</v>
      </c>
      <c r="R9" t="n">
        <v>147.41</v>
      </c>
      <c r="S9" t="n">
        <v>88.64</v>
      </c>
      <c r="T9" t="n">
        <v>24944.59</v>
      </c>
      <c r="U9" t="n">
        <v>0.6</v>
      </c>
      <c r="V9" t="n">
        <v>0.86</v>
      </c>
      <c r="W9" t="n">
        <v>4.08</v>
      </c>
      <c r="X9" t="n">
        <v>1.52</v>
      </c>
      <c r="Y9" t="n">
        <v>0.5</v>
      </c>
      <c r="Z9" t="n">
        <v>10</v>
      </c>
      <c r="AA9" t="n">
        <v>549.757998165065</v>
      </c>
      <c r="AB9" t="n">
        <v>752.2031467005879</v>
      </c>
      <c r="AC9" t="n">
        <v>680.4139341032303</v>
      </c>
      <c r="AD9" t="n">
        <v>549757.9981650651</v>
      </c>
      <c r="AE9" t="n">
        <v>752203.1467005879</v>
      </c>
      <c r="AF9" t="n">
        <v>5.436309865678674e-06</v>
      </c>
      <c r="AG9" t="n">
        <v>2.270416666666667</v>
      </c>
      <c r="AH9" t="n">
        <v>680413.9341032302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1.837</v>
      </c>
      <c r="E10" t="n">
        <v>54.44</v>
      </c>
      <c r="F10" t="n">
        <v>51.28</v>
      </c>
      <c r="G10" t="n">
        <v>76.93000000000001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419.39</v>
      </c>
      <c r="Q10" t="n">
        <v>2304.47</v>
      </c>
      <c r="R10" t="n">
        <v>145.96</v>
      </c>
      <c r="S10" t="n">
        <v>88.64</v>
      </c>
      <c r="T10" t="n">
        <v>24226.83</v>
      </c>
      <c r="U10" t="n">
        <v>0.61</v>
      </c>
      <c r="V10" t="n">
        <v>0.86</v>
      </c>
      <c r="W10" t="n">
        <v>4.09</v>
      </c>
      <c r="X10" t="n">
        <v>1.49</v>
      </c>
      <c r="Y10" t="n">
        <v>0.5</v>
      </c>
      <c r="Z10" t="n">
        <v>10</v>
      </c>
      <c r="AA10" t="n">
        <v>549.1707807569786</v>
      </c>
      <c r="AB10" t="n">
        <v>751.3996899366405</v>
      </c>
      <c r="AC10" t="n">
        <v>679.6871581251751</v>
      </c>
      <c r="AD10" t="n">
        <v>549170.7807569787</v>
      </c>
      <c r="AE10" t="n">
        <v>751399.6899366404</v>
      </c>
      <c r="AF10" t="n">
        <v>5.441938435644773e-06</v>
      </c>
      <c r="AG10" t="n">
        <v>2.268333333333333</v>
      </c>
      <c r="AH10" t="n">
        <v>679687.158125175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2024-09-25T21:23:03Z</dcterms:created>
  <dcterms:modified xmlns:dcterms="http://purl.org/dc/terms/" xmlns:xsi="http://www.w3.org/2001/XMLSchema-instance" xsi:type="dcterms:W3CDTF">2024-09-25T21:23:03Z</dcterms:modified>
</cp:coreProperties>
</file>