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gráficos!$A$7:$A$220</f>
              <numCache>
                <formatCode>General</formatCode>
                <ptCount val="21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</numCache>
            </numRef>
          </xVal>
          <yVal>
            <numRef>
              <f>gráficos!$B$7:$B$220</f>
              <numCache>
                <formatCode>General</formatCode>
                <ptCount val="21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3.3394</v>
      </c>
      <c r="E2" t="n">
        <v>29.95</v>
      </c>
      <c r="F2" t="n">
        <v>19.61</v>
      </c>
      <c r="G2" t="n">
        <v>5.85</v>
      </c>
      <c r="H2" t="n">
        <v>0.09</v>
      </c>
      <c r="I2" t="n">
        <v>201</v>
      </c>
      <c r="J2" t="n">
        <v>194.77</v>
      </c>
      <c r="K2" t="n">
        <v>54.38</v>
      </c>
      <c r="L2" t="n">
        <v>1</v>
      </c>
      <c r="M2" t="n">
        <v>199</v>
      </c>
      <c r="N2" t="n">
        <v>39.4</v>
      </c>
      <c r="O2" t="n">
        <v>24256.19</v>
      </c>
      <c r="P2" t="n">
        <v>279.82</v>
      </c>
      <c r="Q2" t="n">
        <v>551.5700000000001</v>
      </c>
      <c r="R2" t="n">
        <v>170.81</v>
      </c>
      <c r="S2" t="n">
        <v>42.22</v>
      </c>
      <c r="T2" t="n">
        <v>63043.79</v>
      </c>
      <c r="U2" t="n">
        <v>0.25</v>
      </c>
      <c r="V2" t="n">
        <v>0.6899999999999999</v>
      </c>
      <c r="W2" t="n">
        <v>9.52</v>
      </c>
      <c r="X2" t="n">
        <v>4.11</v>
      </c>
      <c r="Y2" t="n">
        <v>4</v>
      </c>
      <c r="Z2" t="n">
        <v>10</v>
      </c>
      <c r="AA2" t="n">
        <v>692.3463259254657</v>
      </c>
      <c r="AB2" t="n">
        <v>947.2987872954238</v>
      </c>
      <c r="AC2" t="n">
        <v>856.8899205781462</v>
      </c>
      <c r="AD2" t="n">
        <v>692346.3259254658</v>
      </c>
      <c r="AE2" t="n">
        <v>947298.7872954238</v>
      </c>
      <c r="AF2" t="n">
        <v>2.012640606971319e-06</v>
      </c>
      <c r="AG2" t="n">
        <v>1.247916666666667</v>
      </c>
      <c r="AH2" t="n">
        <v>856889.9205781462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4.3033</v>
      </c>
      <c r="E3" t="n">
        <v>23.24</v>
      </c>
      <c r="F3" t="n">
        <v>17.26</v>
      </c>
      <c r="G3" t="n">
        <v>11.64</v>
      </c>
      <c r="H3" t="n">
        <v>0.18</v>
      </c>
      <c r="I3" t="n">
        <v>89</v>
      </c>
      <c r="J3" t="n">
        <v>196.32</v>
      </c>
      <c r="K3" t="n">
        <v>54.38</v>
      </c>
      <c r="L3" t="n">
        <v>2</v>
      </c>
      <c r="M3" t="n">
        <v>87</v>
      </c>
      <c r="N3" t="n">
        <v>39.95</v>
      </c>
      <c r="O3" t="n">
        <v>24447.22</v>
      </c>
      <c r="P3" t="n">
        <v>245.33</v>
      </c>
      <c r="Q3" t="n">
        <v>549.26</v>
      </c>
      <c r="R3" t="n">
        <v>98.63</v>
      </c>
      <c r="S3" t="n">
        <v>42.22</v>
      </c>
      <c r="T3" t="n">
        <v>27516.6</v>
      </c>
      <c r="U3" t="n">
        <v>0.43</v>
      </c>
      <c r="V3" t="n">
        <v>0.79</v>
      </c>
      <c r="W3" t="n">
        <v>9.33</v>
      </c>
      <c r="X3" t="n">
        <v>1.78</v>
      </c>
      <c r="Y3" t="n">
        <v>4</v>
      </c>
      <c r="Z3" t="n">
        <v>10</v>
      </c>
      <c r="AA3" t="n">
        <v>473.0663494151578</v>
      </c>
      <c r="AB3" t="n">
        <v>647.2702494842104</v>
      </c>
      <c r="AC3" t="n">
        <v>585.4956853229374</v>
      </c>
      <c r="AD3" t="n">
        <v>473066.3494151579</v>
      </c>
      <c r="AE3" t="n">
        <v>647270.2494842104</v>
      </c>
      <c r="AF3" t="n">
        <v>2.593578584170713e-06</v>
      </c>
      <c r="AG3" t="n">
        <v>0.9683333333333333</v>
      </c>
      <c r="AH3" t="n">
        <v>585495.6853229374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4.6864</v>
      </c>
      <c r="E4" t="n">
        <v>21.34</v>
      </c>
      <c r="F4" t="n">
        <v>16.61</v>
      </c>
      <c r="G4" t="n">
        <v>17.48</v>
      </c>
      <c r="H4" t="n">
        <v>0.27</v>
      </c>
      <c r="I4" t="n">
        <v>57</v>
      </c>
      <c r="J4" t="n">
        <v>197.88</v>
      </c>
      <c r="K4" t="n">
        <v>54.38</v>
      </c>
      <c r="L4" t="n">
        <v>3</v>
      </c>
      <c r="M4" t="n">
        <v>55</v>
      </c>
      <c r="N4" t="n">
        <v>40.5</v>
      </c>
      <c r="O4" t="n">
        <v>24639</v>
      </c>
      <c r="P4" t="n">
        <v>234.61</v>
      </c>
      <c r="Q4" t="n">
        <v>548.51</v>
      </c>
      <c r="R4" t="n">
        <v>78.23999999999999</v>
      </c>
      <c r="S4" t="n">
        <v>42.22</v>
      </c>
      <c r="T4" t="n">
        <v>17481.08</v>
      </c>
      <c r="U4" t="n">
        <v>0.54</v>
      </c>
      <c r="V4" t="n">
        <v>0.82</v>
      </c>
      <c r="W4" t="n">
        <v>9.279999999999999</v>
      </c>
      <c r="X4" t="n">
        <v>1.14</v>
      </c>
      <c r="Y4" t="n">
        <v>4</v>
      </c>
      <c r="Z4" t="n">
        <v>10</v>
      </c>
      <c r="AA4" t="n">
        <v>416.7647537325755</v>
      </c>
      <c r="AB4" t="n">
        <v>570.2359224202011</v>
      </c>
      <c r="AC4" t="n">
        <v>515.81340631556</v>
      </c>
      <c r="AD4" t="n">
        <v>416764.7537325755</v>
      </c>
      <c r="AE4" t="n">
        <v>570235.922420201</v>
      </c>
      <c r="AF4" t="n">
        <v>2.824471144669819e-06</v>
      </c>
      <c r="AG4" t="n">
        <v>0.8891666666666667</v>
      </c>
      <c r="AH4" t="n">
        <v>515813.4063155599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4.8908</v>
      </c>
      <c r="E5" t="n">
        <v>20.45</v>
      </c>
      <c r="F5" t="n">
        <v>16.3</v>
      </c>
      <c r="G5" t="n">
        <v>23.28</v>
      </c>
      <c r="H5" t="n">
        <v>0.36</v>
      </c>
      <c r="I5" t="n">
        <v>42</v>
      </c>
      <c r="J5" t="n">
        <v>199.44</v>
      </c>
      <c r="K5" t="n">
        <v>54.38</v>
      </c>
      <c r="L5" t="n">
        <v>4</v>
      </c>
      <c r="M5" t="n">
        <v>40</v>
      </c>
      <c r="N5" t="n">
        <v>41.06</v>
      </c>
      <c r="O5" t="n">
        <v>24831.54</v>
      </c>
      <c r="P5" t="n">
        <v>228.72</v>
      </c>
      <c r="Q5" t="n">
        <v>548.29</v>
      </c>
      <c r="R5" t="n">
        <v>68.62</v>
      </c>
      <c r="S5" t="n">
        <v>42.22</v>
      </c>
      <c r="T5" t="n">
        <v>12747.5</v>
      </c>
      <c r="U5" t="n">
        <v>0.62</v>
      </c>
      <c r="V5" t="n">
        <v>0.83</v>
      </c>
      <c r="W5" t="n">
        <v>9.26</v>
      </c>
      <c r="X5" t="n">
        <v>0.83</v>
      </c>
      <c r="Y5" t="n">
        <v>4</v>
      </c>
      <c r="Z5" t="n">
        <v>10</v>
      </c>
      <c r="AA5" t="n">
        <v>390.4309188171475</v>
      </c>
      <c r="AB5" t="n">
        <v>534.2048077221094</v>
      </c>
      <c r="AC5" t="n">
        <v>483.2210506342672</v>
      </c>
      <c r="AD5" t="n">
        <v>390430.9188171475</v>
      </c>
      <c r="AE5" t="n">
        <v>534204.8077221094</v>
      </c>
      <c r="AF5" t="n">
        <v>2.94766205922481e-06</v>
      </c>
      <c r="AG5" t="n">
        <v>0.8520833333333333</v>
      </c>
      <c r="AH5" t="n">
        <v>483221.0506342672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5.0069</v>
      </c>
      <c r="E6" t="n">
        <v>19.97</v>
      </c>
      <c r="F6" t="n">
        <v>16.13</v>
      </c>
      <c r="G6" t="n">
        <v>28.47</v>
      </c>
      <c r="H6" t="n">
        <v>0.44</v>
      </c>
      <c r="I6" t="n">
        <v>34</v>
      </c>
      <c r="J6" t="n">
        <v>201.01</v>
      </c>
      <c r="K6" t="n">
        <v>54.38</v>
      </c>
      <c r="L6" t="n">
        <v>5</v>
      </c>
      <c r="M6" t="n">
        <v>32</v>
      </c>
      <c r="N6" t="n">
        <v>41.63</v>
      </c>
      <c r="O6" t="n">
        <v>25024.84</v>
      </c>
      <c r="P6" t="n">
        <v>224.83</v>
      </c>
      <c r="Q6" t="n">
        <v>548.08</v>
      </c>
      <c r="R6" t="n">
        <v>64</v>
      </c>
      <c r="S6" t="n">
        <v>42.22</v>
      </c>
      <c r="T6" t="n">
        <v>10476.3</v>
      </c>
      <c r="U6" t="n">
        <v>0.66</v>
      </c>
      <c r="V6" t="n">
        <v>0.84</v>
      </c>
      <c r="W6" t="n">
        <v>9.23</v>
      </c>
      <c r="X6" t="n">
        <v>0.67</v>
      </c>
      <c r="Y6" t="n">
        <v>4</v>
      </c>
      <c r="Z6" t="n">
        <v>10</v>
      </c>
      <c r="AA6" t="n">
        <v>375.8822817850365</v>
      </c>
      <c r="AB6" t="n">
        <v>514.2987206942082</v>
      </c>
      <c r="AC6" t="n">
        <v>465.2147726139401</v>
      </c>
      <c r="AD6" t="n">
        <v>375882.2817850366</v>
      </c>
      <c r="AE6" t="n">
        <v>514298.7206942082</v>
      </c>
      <c r="AF6" t="n">
        <v>3.017634980848266e-06</v>
      </c>
      <c r="AG6" t="n">
        <v>0.8320833333333333</v>
      </c>
      <c r="AH6" t="n">
        <v>465214.7726139401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5.1036</v>
      </c>
      <c r="E7" t="n">
        <v>19.59</v>
      </c>
      <c r="F7" t="n">
        <v>15.99</v>
      </c>
      <c r="G7" t="n">
        <v>34.26</v>
      </c>
      <c r="H7" t="n">
        <v>0.53</v>
      </c>
      <c r="I7" t="n">
        <v>28</v>
      </c>
      <c r="J7" t="n">
        <v>202.58</v>
      </c>
      <c r="K7" t="n">
        <v>54.38</v>
      </c>
      <c r="L7" t="n">
        <v>6</v>
      </c>
      <c r="M7" t="n">
        <v>26</v>
      </c>
      <c r="N7" t="n">
        <v>42.2</v>
      </c>
      <c r="O7" t="n">
        <v>25218.93</v>
      </c>
      <c r="P7" t="n">
        <v>221.44</v>
      </c>
      <c r="Q7" t="n">
        <v>548.0599999999999</v>
      </c>
      <c r="R7" t="n">
        <v>59.69</v>
      </c>
      <c r="S7" t="n">
        <v>42.22</v>
      </c>
      <c r="T7" t="n">
        <v>8348.940000000001</v>
      </c>
      <c r="U7" t="n">
        <v>0.71</v>
      </c>
      <c r="V7" t="n">
        <v>0.85</v>
      </c>
      <c r="W7" t="n">
        <v>9.220000000000001</v>
      </c>
      <c r="X7" t="n">
        <v>0.52</v>
      </c>
      <c r="Y7" t="n">
        <v>4</v>
      </c>
      <c r="Z7" t="n">
        <v>10</v>
      </c>
      <c r="AA7" t="n">
        <v>364.1231069642591</v>
      </c>
      <c r="AB7" t="n">
        <v>498.2092989262409</v>
      </c>
      <c r="AC7" t="n">
        <v>450.6609026778625</v>
      </c>
      <c r="AD7" t="n">
        <v>364123.1069642591</v>
      </c>
      <c r="AE7" t="n">
        <v>498209.2989262409</v>
      </c>
      <c r="AF7" t="n">
        <v>3.075915614103979e-06</v>
      </c>
      <c r="AG7" t="n">
        <v>0.81625</v>
      </c>
      <c r="AH7" t="n">
        <v>450660.9026778624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5.1603</v>
      </c>
      <c r="E8" t="n">
        <v>19.38</v>
      </c>
      <c r="F8" t="n">
        <v>15.93</v>
      </c>
      <c r="G8" t="n">
        <v>39.82</v>
      </c>
      <c r="H8" t="n">
        <v>0.61</v>
      </c>
      <c r="I8" t="n">
        <v>24</v>
      </c>
      <c r="J8" t="n">
        <v>204.16</v>
      </c>
      <c r="K8" t="n">
        <v>54.38</v>
      </c>
      <c r="L8" t="n">
        <v>7</v>
      </c>
      <c r="M8" t="n">
        <v>22</v>
      </c>
      <c r="N8" t="n">
        <v>42.78</v>
      </c>
      <c r="O8" t="n">
        <v>25413.94</v>
      </c>
      <c r="P8" t="n">
        <v>219.11</v>
      </c>
      <c r="Q8" t="n">
        <v>547.89</v>
      </c>
      <c r="R8" t="n">
        <v>57.63</v>
      </c>
      <c r="S8" t="n">
        <v>42.22</v>
      </c>
      <c r="T8" t="n">
        <v>7337.9</v>
      </c>
      <c r="U8" t="n">
        <v>0.73</v>
      </c>
      <c r="V8" t="n">
        <v>0.85</v>
      </c>
      <c r="W8" t="n">
        <v>9.220000000000001</v>
      </c>
      <c r="X8" t="n">
        <v>0.47</v>
      </c>
      <c r="Y8" t="n">
        <v>4</v>
      </c>
      <c r="Z8" t="n">
        <v>10</v>
      </c>
      <c r="AA8" t="n">
        <v>357.2372424239269</v>
      </c>
      <c r="AB8" t="n">
        <v>488.7877552792548</v>
      </c>
      <c r="AC8" t="n">
        <v>442.1385379333252</v>
      </c>
      <c r="AD8" t="n">
        <v>357237.2424239269</v>
      </c>
      <c r="AE8" t="n">
        <v>488787.7552792549</v>
      </c>
      <c r="AF8" t="n">
        <v>3.110088436292178e-06</v>
      </c>
      <c r="AG8" t="n">
        <v>0.8075</v>
      </c>
      <c r="AH8" t="n">
        <v>442138.5379333252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5.2105</v>
      </c>
      <c r="E9" t="n">
        <v>19.19</v>
      </c>
      <c r="F9" t="n">
        <v>15.86</v>
      </c>
      <c r="G9" t="n">
        <v>45.31</v>
      </c>
      <c r="H9" t="n">
        <v>0.6899999999999999</v>
      </c>
      <c r="I9" t="n">
        <v>21</v>
      </c>
      <c r="J9" t="n">
        <v>205.75</v>
      </c>
      <c r="K9" t="n">
        <v>54.38</v>
      </c>
      <c r="L9" t="n">
        <v>8</v>
      </c>
      <c r="M9" t="n">
        <v>19</v>
      </c>
      <c r="N9" t="n">
        <v>43.37</v>
      </c>
      <c r="O9" t="n">
        <v>25609.61</v>
      </c>
      <c r="P9" t="n">
        <v>216.34</v>
      </c>
      <c r="Q9" t="n">
        <v>547.85</v>
      </c>
      <c r="R9" t="n">
        <v>55.54</v>
      </c>
      <c r="S9" t="n">
        <v>42.22</v>
      </c>
      <c r="T9" t="n">
        <v>6309.01</v>
      </c>
      <c r="U9" t="n">
        <v>0.76</v>
      </c>
      <c r="V9" t="n">
        <v>0.85</v>
      </c>
      <c r="W9" t="n">
        <v>9.210000000000001</v>
      </c>
      <c r="X9" t="n">
        <v>0.4</v>
      </c>
      <c r="Y9" t="n">
        <v>4</v>
      </c>
      <c r="Z9" t="n">
        <v>10</v>
      </c>
      <c r="AA9" t="n">
        <v>350.4010799457067</v>
      </c>
      <c r="AB9" t="n">
        <v>479.4342161863505</v>
      </c>
      <c r="AC9" t="n">
        <v>433.677687483673</v>
      </c>
      <c r="AD9" t="n">
        <v>350401.0799457066</v>
      </c>
      <c r="AE9" t="n">
        <v>479434.2161863504</v>
      </c>
      <c r="AF9" t="n">
        <v>3.140343739181907e-06</v>
      </c>
      <c r="AG9" t="n">
        <v>0.7995833333333334</v>
      </c>
      <c r="AH9" t="n">
        <v>433677.687483673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5.2592</v>
      </c>
      <c r="E10" t="n">
        <v>19.01</v>
      </c>
      <c r="F10" t="n">
        <v>15.8</v>
      </c>
      <c r="G10" t="n">
        <v>52.66</v>
      </c>
      <c r="H10" t="n">
        <v>0.77</v>
      </c>
      <c r="I10" t="n">
        <v>18</v>
      </c>
      <c r="J10" t="n">
        <v>207.34</v>
      </c>
      <c r="K10" t="n">
        <v>54.38</v>
      </c>
      <c r="L10" t="n">
        <v>9</v>
      </c>
      <c r="M10" t="n">
        <v>16</v>
      </c>
      <c r="N10" t="n">
        <v>43.96</v>
      </c>
      <c r="O10" t="n">
        <v>25806.1</v>
      </c>
      <c r="P10" t="n">
        <v>213.68</v>
      </c>
      <c r="Q10" t="n">
        <v>547.77</v>
      </c>
      <c r="R10" t="n">
        <v>53.69</v>
      </c>
      <c r="S10" t="n">
        <v>42.22</v>
      </c>
      <c r="T10" t="n">
        <v>5399.93</v>
      </c>
      <c r="U10" t="n">
        <v>0.79</v>
      </c>
      <c r="V10" t="n">
        <v>0.86</v>
      </c>
      <c r="W10" t="n">
        <v>9.210000000000001</v>
      </c>
      <c r="X10" t="n">
        <v>0.34</v>
      </c>
      <c r="Y10" t="n">
        <v>4</v>
      </c>
      <c r="Z10" t="n">
        <v>10</v>
      </c>
      <c r="AA10" t="n">
        <v>343.9795470174913</v>
      </c>
      <c r="AB10" t="n">
        <v>470.6479915359277</v>
      </c>
      <c r="AC10" t="n">
        <v>425.7300077823427</v>
      </c>
      <c r="AD10" t="n">
        <v>343979.5470174913</v>
      </c>
      <c r="AE10" t="n">
        <v>470647.9915359277</v>
      </c>
      <c r="AF10" t="n">
        <v>3.169694999156604e-06</v>
      </c>
      <c r="AG10" t="n">
        <v>0.7920833333333334</v>
      </c>
      <c r="AH10" t="n">
        <v>425730.0077823427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5.2731</v>
      </c>
      <c r="E11" t="n">
        <v>18.96</v>
      </c>
      <c r="F11" t="n">
        <v>15.79</v>
      </c>
      <c r="G11" t="n">
        <v>55.72</v>
      </c>
      <c r="H11" t="n">
        <v>0.85</v>
      </c>
      <c r="I11" t="n">
        <v>17</v>
      </c>
      <c r="J11" t="n">
        <v>208.94</v>
      </c>
      <c r="K11" t="n">
        <v>54.38</v>
      </c>
      <c r="L11" t="n">
        <v>10</v>
      </c>
      <c r="M11" t="n">
        <v>15</v>
      </c>
      <c r="N11" t="n">
        <v>44.56</v>
      </c>
      <c r="O11" t="n">
        <v>26003.41</v>
      </c>
      <c r="P11" t="n">
        <v>212.34</v>
      </c>
      <c r="Q11" t="n">
        <v>547.78</v>
      </c>
      <c r="R11" t="n">
        <v>53.28</v>
      </c>
      <c r="S11" t="n">
        <v>42.22</v>
      </c>
      <c r="T11" t="n">
        <v>5202.14</v>
      </c>
      <c r="U11" t="n">
        <v>0.79</v>
      </c>
      <c r="V11" t="n">
        <v>0.86</v>
      </c>
      <c r="W11" t="n">
        <v>9.210000000000001</v>
      </c>
      <c r="X11" t="n">
        <v>0.33</v>
      </c>
      <c r="Y11" t="n">
        <v>4</v>
      </c>
      <c r="Z11" t="n">
        <v>10</v>
      </c>
      <c r="AA11" t="n">
        <v>341.6207290460195</v>
      </c>
      <c r="AB11" t="n">
        <v>467.4205527236554</v>
      </c>
      <c r="AC11" t="n">
        <v>422.810591200575</v>
      </c>
      <c r="AD11" t="n">
        <v>341620.7290460195</v>
      </c>
      <c r="AE11" t="n">
        <v>467420.5527236554</v>
      </c>
      <c r="AF11" t="n">
        <v>3.178072463502565e-06</v>
      </c>
      <c r="AG11" t="n">
        <v>0.79</v>
      </c>
      <c r="AH11" t="n">
        <v>422810.591200575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5.3111</v>
      </c>
      <c r="E12" t="n">
        <v>18.83</v>
      </c>
      <c r="F12" t="n">
        <v>15.73</v>
      </c>
      <c r="G12" t="n">
        <v>62.91</v>
      </c>
      <c r="H12" t="n">
        <v>0.93</v>
      </c>
      <c r="I12" t="n">
        <v>15</v>
      </c>
      <c r="J12" t="n">
        <v>210.55</v>
      </c>
      <c r="K12" t="n">
        <v>54.38</v>
      </c>
      <c r="L12" t="n">
        <v>11</v>
      </c>
      <c r="M12" t="n">
        <v>13</v>
      </c>
      <c r="N12" t="n">
        <v>45.17</v>
      </c>
      <c r="O12" t="n">
        <v>26201.54</v>
      </c>
      <c r="P12" t="n">
        <v>210.08</v>
      </c>
      <c r="Q12" t="n">
        <v>547.91</v>
      </c>
      <c r="R12" t="n">
        <v>51.53</v>
      </c>
      <c r="S12" t="n">
        <v>42.22</v>
      </c>
      <c r="T12" t="n">
        <v>4335.66</v>
      </c>
      <c r="U12" t="n">
        <v>0.82</v>
      </c>
      <c r="V12" t="n">
        <v>0.86</v>
      </c>
      <c r="W12" t="n">
        <v>9.199999999999999</v>
      </c>
      <c r="X12" t="n">
        <v>0.27</v>
      </c>
      <c r="Y12" t="n">
        <v>4</v>
      </c>
      <c r="Z12" t="n">
        <v>10</v>
      </c>
      <c r="AA12" t="n">
        <v>336.4416004205001</v>
      </c>
      <c r="AB12" t="n">
        <v>460.3342404511906</v>
      </c>
      <c r="AC12" t="n">
        <v>416.4005866256925</v>
      </c>
      <c r="AD12" t="n">
        <v>336441.6004205001</v>
      </c>
      <c r="AE12" t="n">
        <v>460334.2404511906</v>
      </c>
      <c r="AF12" t="n">
        <v>3.200974884016702e-06</v>
      </c>
      <c r="AG12" t="n">
        <v>0.7845833333333333</v>
      </c>
      <c r="AH12" t="n">
        <v>416400.5866256926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5.3265</v>
      </c>
      <c r="E13" t="n">
        <v>18.77</v>
      </c>
      <c r="F13" t="n">
        <v>15.71</v>
      </c>
      <c r="G13" t="n">
        <v>67.34</v>
      </c>
      <c r="H13" t="n">
        <v>1</v>
      </c>
      <c r="I13" t="n">
        <v>14</v>
      </c>
      <c r="J13" t="n">
        <v>212.16</v>
      </c>
      <c r="K13" t="n">
        <v>54.38</v>
      </c>
      <c r="L13" t="n">
        <v>12</v>
      </c>
      <c r="M13" t="n">
        <v>12</v>
      </c>
      <c r="N13" t="n">
        <v>45.78</v>
      </c>
      <c r="O13" t="n">
        <v>26400.51</v>
      </c>
      <c r="P13" t="n">
        <v>208.28</v>
      </c>
      <c r="Q13" t="n">
        <v>547.88</v>
      </c>
      <c r="R13" t="n">
        <v>50.91</v>
      </c>
      <c r="S13" t="n">
        <v>42.22</v>
      </c>
      <c r="T13" t="n">
        <v>4028.76</v>
      </c>
      <c r="U13" t="n">
        <v>0.83</v>
      </c>
      <c r="V13" t="n">
        <v>0.86</v>
      </c>
      <c r="W13" t="n">
        <v>9.199999999999999</v>
      </c>
      <c r="X13" t="n">
        <v>0.25</v>
      </c>
      <c r="Y13" t="n">
        <v>4</v>
      </c>
      <c r="Z13" t="n">
        <v>10</v>
      </c>
      <c r="AA13" t="n">
        <v>333.4880782638591</v>
      </c>
      <c r="AB13" t="n">
        <v>456.2931011362729</v>
      </c>
      <c r="AC13" t="n">
        <v>412.7451279752159</v>
      </c>
      <c r="AD13" t="n">
        <v>333488.0782638591</v>
      </c>
      <c r="AE13" t="n">
        <v>456293.1011362729</v>
      </c>
      <c r="AF13" t="n">
        <v>3.210256391277695e-06</v>
      </c>
      <c r="AG13" t="n">
        <v>0.7820833333333334</v>
      </c>
      <c r="AH13" t="n">
        <v>412745.1279752159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5.3412</v>
      </c>
      <c r="E14" t="n">
        <v>18.72</v>
      </c>
      <c r="F14" t="n">
        <v>15.7</v>
      </c>
      <c r="G14" t="n">
        <v>72.45999999999999</v>
      </c>
      <c r="H14" t="n">
        <v>1.08</v>
      </c>
      <c r="I14" t="n">
        <v>13</v>
      </c>
      <c r="J14" t="n">
        <v>213.78</v>
      </c>
      <c r="K14" t="n">
        <v>54.38</v>
      </c>
      <c r="L14" t="n">
        <v>13</v>
      </c>
      <c r="M14" t="n">
        <v>11</v>
      </c>
      <c r="N14" t="n">
        <v>46.4</v>
      </c>
      <c r="O14" t="n">
        <v>26600.32</v>
      </c>
      <c r="P14" t="n">
        <v>206.29</v>
      </c>
      <c r="Q14" t="n">
        <v>547.8</v>
      </c>
      <c r="R14" t="n">
        <v>50.75</v>
      </c>
      <c r="S14" t="n">
        <v>42.22</v>
      </c>
      <c r="T14" t="n">
        <v>3954.57</v>
      </c>
      <c r="U14" t="n">
        <v>0.83</v>
      </c>
      <c r="V14" t="n">
        <v>0.86</v>
      </c>
      <c r="W14" t="n">
        <v>9.199999999999999</v>
      </c>
      <c r="X14" t="n">
        <v>0.24</v>
      </c>
      <c r="Y14" t="n">
        <v>4</v>
      </c>
      <c r="Z14" t="n">
        <v>10</v>
      </c>
      <c r="AA14" t="n">
        <v>330.4752127607773</v>
      </c>
      <c r="AB14" t="n">
        <v>452.1707656367114</v>
      </c>
      <c r="AC14" t="n">
        <v>409.0162223899983</v>
      </c>
      <c r="AD14" t="n">
        <v>330475.2127607773</v>
      </c>
      <c r="AE14" t="n">
        <v>452170.7656367114</v>
      </c>
      <c r="AF14" t="n">
        <v>3.219116011845006e-06</v>
      </c>
      <c r="AG14" t="n">
        <v>0.7799999999999999</v>
      </c>
      <c r="AH14" t="n">
        <v>409016.2223899983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5.3564</v>
      </c>
      <c r="E15" t="n">
        <v>18.67</v>
      </c>
      <c r="F15" t="n">
        <v>15.69</v>
      </c>
      <c r="G15" t="n">
        <v>78.43000000000001</v>
      </c>
      <c r="H15" t="n">
        <v>1.15</v>
      </c>
      <c r="I15" t="n">
        <v>12</v>
      </c>
      <c r="J15" t="n">
        <v>215.41</v>
      </c>
      <c r="K15" t="n">
        <v>54.38</v>
      </c>
      <c r="L15" t="n">
        <v>14</v>
      </c>
      <c r="M15" t="n">
        <v>10</v>
      </c>
      <c r="N15" t="n">
        <v>47.03</v>
      </c>
      <c r="O15" t="n">
        <v>26801</v>
      </c>
      <c r="P15" t="n">
        <v>204.56</v>
      </c>
      <c r="Q15" t="n">
        <v>547.75</v>
      </c>
      <c r="R15" t="n">
        <v>50.28</v>
      </c>
      <c r="S15" t="n">
        <v>42.22</v>
      </c>
      <c r="T15" t="n">
        <v>3723.78</v>
      </c>
      <c r="U15" t="n">
        <v>0.84</v>
      </c>
      <c r="V15" t="n">
        <v>0.86</v>
      </c>
      <c r="W15" t="n">
        <v>9.199999999999999</v>
      </c>
      <c r="X15" t="n">
        <v>0.23</v>
      </c>
      <c r="Y15" t="n">
        <v>4</v>
      </c>
      <c r="Z15" t="n">
        <v>10</v>
      </c>
      <c r="AA15" t="n">
        <v>327.7131625277643</v>
      </c>
      <c r="AB15" t="n">
        <v>448.3916066548468</v>
      </c>
      <c r="AC15" t="n">
        <v>405.5977410372799</v>
      </c>
      <c r="AD15" t="n">
        <v>327713.1625277643</v>
      </c>
      <c r="AE15" t="n">
        <v>448391.6066548468</v>
      </c>
      <c r="AF15" t="n">
        <v>3.228276980050661e-06</v>
      </c>
      <c r="AG15" t="n">
        <v>0.7779166666666667</v>
      </c>
      <c r="AH15" t="n">
        <v>405597.7410372799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5.3773</v>
      </c>
      <c r="E16" t="n">
        <v>18.6</v>
      </c>
      <c r="F16" t="n">
        <v>15.65</v>
      </c>
      <c r="G16" t="n">
        <v>85.38</v>
      </c>
      <c r="H16" t="n">
        <v>1.23</v>
      </c>
      <c r="I16" t="n">
        <v>11</v>
      </c>
      <c r="J16" t="n">
        <v>217.04</v>
      </c>
      <c r="K16" t="n">
        <v>54.38</v>
      </c>
      <c r="L16" t="n">
        <v>15</v>
      </c>
      <c r="M16" t="n">
        <v>9</v>
      </c>
      <c r="N16" t="n">
        <v>47.66</v>
      </c>
      <c r="O16" t="n">
        <v>27002.55</v>
      </c>
      <c r="P16" t="n">
        <v>202.55</v>
      </c>
      <c r="Q16" t="n">
        <v>547.78</v>
      </c>
      <c r="R16" t="n">
        <v>49.3</v>
      </c>
      <c r="S16" t="n">
        <v>42.22</v>
      </c>
      <c r="T16" t="n">
        <v>3240.22</v>
      </c>
      <c r="U16" t="n">
        <v>0.86</v>
      </c>
      <c r="V16" t="n">
        <v>0.87</v>
      </c>
      <c r="W16" t="n">
        <v>9.19</v>
      </c>
      <c r="X16" t="n">
        <v>0.19</v>
      </c>
      <c r="Y16" t="n">
        <v>4</v>
      </c>
      <c r="Z16" t="n">
        <v>10</v>
      </c>
      <c r="AA16" t="n">
        <v>324.1278841384492</v>
      </c>
      <c r="AB16" t="n">
        <v>443.4860705912665</v>
      </c>
      <c r="AC16" t="n">
        <v>401.1603824506446</v>
      </c>
      <c r="AD16" t="n">
        <v>324127.8841384493</v>
      </c>
      <c r="AE16" t="n">
        <v>443486.0705912665</v>
      </c>
      <c r="AF16" t="n">
        <v>3.240873311333436e-06</v>
      </c>
      <c r="AG16" t="n">
        <v>0.775</v>
      </c>
      <c r="AH16" t="n">
        <v>401160.3824506446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5.3925</v>
      </c>
      <c r="E17" t="n">
        <v>18.54</v>
      </c>
      <c r="F17" t="n">
        <v>15.64</v>
      </c>
      <c r="G17" t="n">
        <v>93.83</v>
      </c>
      <c r="H17" t="n">
        <v>1.3</v>
      </c>
      <c r="I17" t="n">
        <v>10</v>
      </c>
      <c r="J17" t="n">
        <v>218.68</v>
      </c>
      <c r="K17" t="n">
        <v>54.38</v>
      </c>
      <c r="L17" t="n">
        <v>16</v>
      </c>
      <c r="M17" t="n">
        <v>8</v>
      </c>
      <c r="N17" t="n">
        <v>48.31</v>
      </c>
      <c r="O17" t="n">
        <v>27204.98</v>
      </c>
      <c r="P17" t="n">
        <v>199.96</v>
      </c>
      <c r="Q17" t="n">
        <v>547.7</v>
      </c>
      <c r="R17" t="n">
        <v>48.83</v>
      </c>
      <c r="S17" t="n">
        <v>42.22</v>
      </c>
      <c r="T17" t="n">
        <v>3009.96</v>
      </c>
      <c r="U17" t="n">
        <v>0.86</v>
      </c>
      <c r="V17" t="n">
        <v>0.87</v>
      </c>
      <c r="W17" t="n">
        <v>9.19</v>
      </c>
      <c r="X17" t="n">
        <v>0.18</v>
      </c>
      <c r="Y17" t="n">
        <v>4</v>
      </c>
      <c r="Z17" t="n">
        <v>10</v>
      </c>
      <c r="AA17" t="n">
        <v>320.5300206733054</v>
      </c>
      <c r="AB17" t="n">
        <v>438.563315071723</v>
      </c>
      <c r="AC17" t="n">
        <v>396.7074478087556</v>
      </c>
      <c r="AD17" t="n">
        <v>320530.0206733054</v>
      </c>
      <c r="AE17" t="n">
        <v>438563.315071723</v>
      </c>
      <c r="AF17" t="n">
        <v>3.250034279539091e-06</v>
      </c>
      <c r="AG17" t="n">
        <v>0.7725</v>
      </c>
      <c r="AH17" t="n">
        <v>396707.4478087556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5.3937</v>
      </c>
      <c r="E18" t="n">
        <v>18.54</v>
      </c>
      <c r="F18" t="n">
        <v>15.63</v>
      </c>
      <c r="G18" t="n">
        <v>93.81</v>
      </c>
      <c r="H18" t="n">
        <v>1.37</v>
      </c>
      <c r="I18" t="n">
        <v>10</v>
      </c>
      <c r="J18" t="n">
        <v>220.33</v>
      </c>
      <c r="K18" t="n">
        <v>54.38</v>
      </c>
      <c r="L18" t="n">
        <v>17</v>
      </c>
      <c r="M18" t="n">
        <v>8</v>
      </c>
      <c r="N18" t="n">
        <v>48.95</v>
      </c>
      <c r="O18" t="n">
        <v>27408.3</v>
      </c>
      <c r="P18" t="n">
        <v>199.17</v>
      </c>
      <c r="Q18" t="n">
        <v>547.71</v>
      </c>
      <c r="R18" t="n">
        <v>48.49</v>
      </c>
      <c r="S18" t="n">
        <v>42.22</v>
      </c>
      <c r="T18" t="n">
        <v>2838.05</v>
      </c>
      <c r="U18" t="n">
        <v>0.87</v>
      </c>
      <c r="V18" t="n">
        <v>0.87</v>
      </c>
      <c r="W18" t="n">
        <v>9.199999999999999</v>
      </c>
      <c r="X18" t="n">
        <v>0.17</v>
      </c>
      <c r="Y18" t="n">
        <v>4</v>
      </c>
      <c r="Z18" t="n">
        <v>10</v>
      </c>
      <c r="AA18" t="n">
        <v>319.5931113124875</v>
      </c>
      <c r="AB18" t="n">
        <v>437.2813943507281</v>
      </c>
      <c r="AC18" t="n">
        <v>395.5478718021855</v>
      </c>
      <c r="AD18" t="n">
        <v>319593.1113124875</v>
      </c>
      <c r="AE18" t="n">
        <v>437281.3943507281</v>
      </c>
      <c r="AF18" t="n">
        <v>3.250757513871116e-06</v>
      </c>
      <c r="AG18" t="n">
        <v>0.7725</v>
      </c>
      <c r="AH18" t="n">
        <v>395547.8718021855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5.4089</v>
      </c>
      <c r="E19" t="n">
        <v>18.49</v>
      </c>
      <c r="F19" t="n">
        <v>15.62</v>
      </c>
      <c r="G19" t="n">
        <v>104.14</v>
      </c>
      <c r="H19" t="n">
        <v>1.44</v>
      </c>
      <c r="I19" t="n">
        <v>9</v>
      </c>
      <c r="J19" t="n">
        <v>221.99</v>
      </c>
      <c r="K19" t="n">
        <v>54.38</v>
      </c>
      <c r="L19" t="n">
        <v>18</v>
      </c>
      <c r="M19" t="n">
        <v>7</v>
      </c>
      <c r="N19" t="n">
        <v>49.61</v>
      </c>
      <c r="O19" t="n">
        <v>27612.53</v>
      </c>
      <c r="P19" t="n">
        <v>196.88</v>
      </c>
      <c r="Q19" t="n">
        <v>547.63</v>
      </c>
      <c r="R19" t="n">
        <v>48.33</v>
      </c>
      <c r="S19" t="n">
        <v>42.22</v>
      </c>
      <c r="T19" t="n">
        <v>2765.39</v>
      </c>
      <c r="U19" t="n">
        <v>0.87</v>
      </c>
      <c r="V19" t="n">
        <v>0.87</v>
      </c>
      <c r="W19" t="n">
        <v>9.19</v>
      </c>
      <c r="X19" t="n">
        <v>0.16</v>
      </c>
      <c r="Y19" t="n">
        <v>4</v>
      </c>
      <c r="Z19" t="n">
        <v>10</v>
      </c>
      <c r="AA19" t="n">
        <v>316.324628194029</v>
      </c>
      <c r="AB19" t="n">
        <v>432.8093115527547</v>
      </c>
      <c r="AC19" t="n">
        <v>391.5025983098429</v>
      </c>
      <c r="AD19" t="n">
        <v>316324.628194029</v>
      </c>
      <c r="AE19" t="n">
        <v>432809.3115527547</v>
      </c>
      <c r="AF19" t="n">
        <v>3.259918482076771e-06</v>
      </c>
      <c r="AG19" t="n">
        <v>0.7704166666666666</v>
      </c>
      <c r="AH19" t="n">
        <v>391502.5983098429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5.4101</v>
      </c>
      <c r="E20" t="n">
        <v>18.48</v>
      </c>
      <c r="F20" t="n">
        <v>15.62</v>
      </c>
      <c r="G20" t="n">
        <v>104.11</v>
      </c>
      <c r="H20" t="n">
        <v>1.51</v>
      </c>
      <c r="I20" t="n">
        <v>9</v>
      </c>
      <c r="J20" t="n">
        <v>223.65</v>
      </c>
      <c r="K20" t="n">
        <v>54.38</v>
      </c>
      <c r="L20" t="n">
        <v>19</v>
      </c>
      <c r="M20" t="n">
        <v>7</v>
      </c>
      <c r="N20" t="n">
        <v>50.27</v>
      </c>
      <c r="O20" t="n">
        <v>27817.81</v>
      </c>
      <c r="P20" t="n">
        <v>195.87</v>
      </c>
      <c r="Q20" t="n">
        <v>547.66</v>
      </c>
      <c r="R20" t="n">
        <v>48.09</v>
      </c>
      <c r="S20" t="n">
        <v>42.22</v>
      </c>
      <c r="T20" t="n">
        <v>2643.86</v>
      </c>
      <c r="U20" t="n">
        <v>0.88</v>
      </c>
      <c r="V20" t="n">
        <v>0.87</v>
      </c>
      <c r="W20" t="n">
        <v>9.19</v>
      </c>
      <c r="X20" t="n">
        <v>0.16</v>
      </c>
      <c r="Y20" t="n">
        <v>4</v>
      </c>
      <c r="Z20" t="n">
        <v>10</v>
      </c>
      <c r="AA20" t="n">
        <v>315.2363747639534</v>
      </c>
      <c r="AB20" t="n">
        <v>431.3203151993725</v>
      </c>
      <c r="AC20" t="n">
        <v>390.1557096786079</v>
      </c>
      <c r="AD20" t="n">
        <v>315236.3747639534</v>
      </c>
      <c r="AE20" t="n">
        <v>431320.3151993725</v>
      </c>
      <c r="AF20" t="n">
        <v>3.260641716408797e-06</v>
      </c>
      <c r="AG20" t="n">
        <v>0.77</v>
      </c>
      <c r="AH20" t="n">
        <v>390155.7096786079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5.4278</v>
      </c>
      <c r="E21" t="n">
        <v>18.42</v>
      </c>
      <c r="F21" t="n">
        <v>15.6</v>
      </c>
      <c r="G21" t="n">
        <v>116.97</v>
      </c>
      <c r="H21" t="n">
        <v>1.58</v>
      </c>
      <c r="I21" t="n">
        <v>8</v>
      </c>
      <c r="J21" t="n">
        <v>225.32</v>
      </c>
      <c r="K21" t="n">
        <v>54.38</v>
      </c>
      <c r="L21" t="n">
        <v>20</v>
      </c>
      <c r="M21" t="n">
        <v>6</v>
      </c>
      <c r="N21" t="n">
        <v>50.95</v>
      </c>
      <c r="O21" t="n">
        <v>28023.89</v>
      </c>
      <c r="P21" t="n">
        <v>193.28</v>
      </c>
      <c r="Q21" t="n">
        <v>547.7</v>
      </c>
      <c r="R21" t="n">
        <v>47.33</v>
      </c>
      <c r="S21" t="n">
        <v>42.22</v>
      </c>
      <c r="T21" t="n">
        <v>2271.82</v>
      </c>
      <c r="U21" t="n">
        <v>0.89</v>
      </c>
      <c r="V21" t="n">
        <v>0.87</v>
      </c>
      <c r="W21" t="n">
        <v>9.19</v>
      </c>
      <c r="X21" t="n">
        <v>0.14</v>
      </c>
      <c r="Y21" t="n">
        <v>4</v>
      </c>
      <c r="Z21" t="n">
        <v>10</v>
      </c>
      <c r="AA21" t="n">
        <v>311.4752610463111</v>
      </c>
      <c r="AB21" t="n">
        <v>426.1741934822678</v>
      </c>
      <c r="AC21" t="n">
        <v>385.5007265955565</v>
      </c>
      <c r="AD21" t="n">
        <v>311475.2610463111</v>
      </c>
      <c r="AE21" t="n">
        <v>426174.1934822677</v>
      </c>
      <c r="AF21" t="n">
        <v>3.271309422806172e-06</v>
      </c>
      <c r="AG21" t="n">
        <v>0.7675000000000001</v>
      </c>
      <c r="AH21" t="n">
        <v>385500.7265955565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5.4293</v>
      </c>
      <c r="E22" t="n">
        <v>18.42</v>
      </c>
      <c r="F22" t="n">
        <v>15.59</v>
      </c>
      <c r="G22" t="n">
        <v>116.93</v>
      </c>
      <c r="H22" t="n">
        <v>1.64</v>
      </c>
      <c r="I22" t="n">
        <v>8</v>
      </c>
      <c r="J22" t="n">
        <v>227</v>
      </c>
      <c r="K22" t="n">
        <v>54.38</v>
      </c>
      <c r="L22" t="n">
        <v>21</v>
      </c>
      <c r="M22" t="n">
        <v>6</v>
      </c>
      <c r="N22" t="n">
        <v>51.62</v>
      </c>
      <c r="O22" t="n">
        <v>28230.92</v>
      </c>
      <c r="P22" t="n">
        <v>191.76</v>
      </c>
      <c r="Q22" t="n">
        <v>547.66</v>
      </c>
      <c r="R22" t="n">
        <v>47.33</v>
      </c>
      <c r="S22" t="n">
        <v>42.22</v>
      </c>
      <c r="T22" t="n">
        <v>2271.88</v>
      </c>
      <c r="U22" t="n">
        <v>0.89</v>
      </c>
      <c r="V22" t="n">
        <v>0.87</v>
      </c>
      <c r="W22" t="n">
        <v>9.19</v>
      </c>
      <c r="X22" t="n">
        <v>0.13</v>
      </c>
      <c r="Y22" t="n">
        <v>4</v>
      </c>
      <c r="Z22" t="n">
        <v>10</v>
      </c>
      <c r="AA22" t="n">
        <v>309.7980428605732</v>
      </c>
      <c r="AB22" t="n">
        <v>423.8793495668968</v>
      </c>
      <c r="AC22" t="n">
        <v>383.4248993626349</v>
      </c>
      <c r="AD22" t="n">
        <v>309798.0428605732</v>
      </c>
      <c r="AE22" t="n">
        <v>423879.3495668968</v>
      </c>
      <c r="AF22" t="n">
        <v>3.272213465721203e-06</v>
      </c>
      <c r="AG22" t="n">
        <v>0.7675000000000001</v>
      </c>
      <c r="AH22" t="n">
        <v>383424.8993626349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5.4273</v>
      </c>
      <c r="E23" t="n">
        <v>18.43</v>
      </c>
      <c r="F23" t="n">
        <v>15.6</v>
      </c>
      <c r="G23" t="n">
        <v>116.98</v>
      </c>
      <c r="H23" t="n">
        <v>1.71</v>
      </c>
      <c r="I23" t="n">
        <v>8</v>
      </c>
      <c r="J23" t="n">
        <v>228.69</v>
      </c>
      <c r="K23" t="n">
        <v>54.38</v>
      </c>
      <c r="L23" t="n">
        <v>22</v>
      </c>
      <c r="M23" t="n">
        <v>6</v>
      </c>
      <c r="N23" t="n">
        <v>52.31</v>
      </c>
      <c r="O23" t="n">
        <v>28438.91</v>
      </c>
      <c r="P23" t="n">
        <v>188.73</v>
      </c>
      <c r="Q23" t="n">
        <v>547.6900000000001</v>
      </c>
      <c r="R23" t="n">
        <v>47.49</v>
      </c>
      <c r="S23" t="n">
        <v>42.22</v>
      </c>
      <c r="T23" t="n">
        <v>2349.17</v>
      </c>
      <c r="U23" t="n">
        <v>0.89</v>
      </c>
      <c r="V23" t="n">
        <v>0.87</v>
      </c>
      <c r="W23" t="n">
        <v>9.19</v>
      </c>
      <c r="X23" t="n">
        <v>0.14</v>
      </c>
      <c r="Y23" t="n">
        <v>4</v>
      </c>
      <c r="Z23" t="n">
        <v>10</v>
      </c>
      <c r="AA23" t="n">
        <v>306.9449193389553</v>
      </c>
      <c r="AB23" t="n">
        <v>419.9755800936931</v>
      </c>
      <c r="AC23" t="n">
        <v>379.8937001689789</v>
      </c>
      <c r="AD23" t="n">
        <v>306944.9193389553</v>
      </c>
      <c r="AE23" t="n">
        <v>419975.580093693</v>
      </c>
      <c r="AF23" t="n">
        <v>3.271008075167827e-06</v>
      </c>
      <c r="AG23" t="n">
        <v>0.7679166666666667</v>
      </c>
      <c r="AH23" t="n">
        <v>379893.7001689789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5.4418</v>
      </c>
      <c r="E24" t="n">
        <v>18.38</v>
      </c>
      <c r="F24" t="n">
        <v>15.59</v>
      </c>
      <c r="G24" t="n">
        <v>133.6</v>
      </c>
      <c r="H24" t="n">
        <v>1.77</v>
      </c>
      <c r="I24" t="n">
        <v>7</v>
      </c>
      <c r="J24" t="n">
        <v>230.38</v>
      </c>
      <c r="K24" t="n">
        <v>54.38</v>
      </c>
      <c r="L24" t="n">
        <v>23</v>
      </c>
      <c r="M24" t="n">
        <v>5</v>
      </c>
      <c r="N24" t="n">
        <v>53</v>
      </c>
      <c r="O24" t="n">
        <v>28647.87</v>
      </c>
      <c r="P24" t="n">
        <v>187.9</v>
      </c>
      <c r="Q24" t="n">
        <v>547.6799999999999</v>
      </c>
      <c r="R24" t="n">
        <v>47.14</v>
      </c>
      <c r="S24" t="n">
        <v>42.22</v>
      </c>
      <c r="T24" t="n">
        <v>2181.72</v>
      </c>
      <c r="U24" t="n">
        <v>0.9</v>
      </c>
      <c r="V24" t="n">
        <v>0.87</v>
      </c>
      <c r="W24" t="n">
        <v>9.19</v>
      </c>
      <c r="X24" t="n">
        <v>0.13</v>
      </c>
      <c r="Y24" t="n">
        <v>4</v>
      </c>
      <c r="Z24" t="n">
        <v>10</v>
      </c>
      <c r="AA24" t="n">
        <v>305.2297109167023</v>
      </c>
      <c r="AB24" t="n">
        <v>417.6287562607115</v>
      </c>
      <c r="AC24" t="n">
        <v>377.7708539088292</v>
      </c>
      <c r="AD24" t="n">
        <v>305229.7109167023</v>
      </c>
      <c r="AE24" t="n">
        <v>417628.7562607115</v>
      </c>
      <c r="AF24" t="n">
        <v>3.279747156679801e-06</v>
      </c>
      <c r="AG24" t="n">
        <v>0.7658333333333333</v>
      </c>
      <c r="AH24" t="n">
        <v>377770.8539088292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5.4433</v>
      </c>
      <c r="E25" t="n">
        <v>18.37</v>
      </c>
      <c r="F25" t="n">
        <v>15.58</v>
      </c>
      <c r="G25" t="n">
        <v>133.56</v>
      </c>
      <c r="H25" t="n">
        <v>1.84</v>
      </c>
      <c r="I25" t="n">
        <v>7</v>
      </c>
      <c r="J25" t="n">
        <v>232.08</v>
      </c>
      <c r="K25" t="n">
        <v>54.38</v>
      </c>
      <c r="L25" t="n">
        <v>24</v>
      </c>
      <c r="M25" t="n">
        <v>1</v>
      </c>
      <c r="N25" t="n">
        <v>53.71</v>
      </c>
      <c r="O25" t="n">
        <v>28857.81</v>
      </c>
      <c r="P25" t="n">
        <v>187.7</v>
      </c>
      <c r="Q25" t="n">
        <v>547.67</v>
      </c>
      <c r="R25" t="n">
        <v>46.8</v>
      </c>
      <c r="S25" t="n">
        <v>42.22</v>
      </c>
      <c r="T25" t="n">
        <v>2008.39</v>
      </c>
      <c r="U25" t="n">
        <v>0.9</v>
      </c>
      <c r="V25" t="n">
        <v>0.87</v>
      </c>
      <c r="W25" t="n">
        <v>9.199999999999999</v>
      </c>
      <c r="X25" t="n">
        <v>0.12</v>
      </c>
      <c r="Y25" t="n">
        <v>4</v>
      </c>
      <c r="Z25" t="n">
        <v>10</v>
      </c>
      <c r="AA25" t="n">
        <v>304.8741619692575</v>
      </c>
      <c r="AB25" t="n">
        <v>417.1422785051049</v>
      </c>
      <c r="AC25" t="n">
        <v>377.3308049074419</v>
      </c>
      <c r="AD25" t="n">
        <v>304874.1619692575</v>
      </c>
      <c r="AE25" t="n">
        <v>417142.2785051049</v>
      </c>
      <c r="AF25" t="n">
        <v>3.280651199594833e-06</v>
      </c>
      <c r="AG25" t="n">
        <v>0.7654166666666667</v>
      </c>
      <c r="AH25" t="n">
        <v>377330.8049074418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5.4443</v>
      </c>
      <c r="E26" t="n">
        <v>18.37</v>
      </c>
      <c r="F26" t="n">
        <v>15.58</v>
      </c>
      <c r="G26" t="n">
        <v>133.53</v>
      </c>
      <c r="H26" t="n">
        <v>1.9</v>
      </c>
      <c r="I26" t="n">
        <v>7</v>
      </c>
      <c r="J26" t="n">
        <v>233.79</v>
      </c>
      <c r="K26" t="n">
        <v>54.38</v>
      </c>
      <c r="L26" t="n">
        <v>25</v>
      </c>
      <c r="M26" t="n">
        <v>0</v>
      </c>
      <c r="N26" t="n">
        <v>54.42</v>
      </c>
      <c r="O26" t="n">
        <v>29068.74</v>
      </c>
      <c r="P26" t="n">
        <v>188.61</v>
      </c>
      <c r="Q26" t="n">
        <v>547.76</v>
      </c>
      <c r="R26" t="n">
        <v>46.72</v>
      </c>
      <c r="S26" t="n">
        <v>42.22</v>
      </c>
      <c r="T26" t="n">
        <v>1969.61</v>
      </c>
      <c r="U26" t="n">
        <v>0.9</v>
      </c>
      <c r="V26" t="n">
        <v>0.87</v>
      </c>
      <c r="W26" t="n">
        <v>9.199999999999999</v>
      </c>
      <c r="X26" t="n">
        <v>0.12</v>
      </c>
      <c r="Y26" t="n">
        <v>4</v>
      </c>
      <c r="Z26" t="n">
        <v>10</v>
      </c>
      <c r="AA26" t="n">
        <v>305.7293306452609</v>
      </c>
      <c r="AB26" t="n">
        <v>418.3123580149921</v>
      </c>
      <c r="AC26" t="n">
        <v>378.3892136711223</v>
      </c>
      <c r="AD26" t="n">
        <v>305729.3306452609</v>
      </c>
      <c r="AE26" t="n">
        <v>418312.3580149921</v>
      </c>
      <c r="AF26" t="n">
        <v>3.28125389487152e-06</v>
      </c>
      <c r="AG26" t="n">
        <v>0.7654166666666667</v>
      </c>
      <c r="AH26" t="n">
        <v>378389.2136711223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3.7304</v>
      </c>
      <c r="E2" t="n">
        <v>26.81</v>
      </c>
      <c r="F2" t="n">
        <v>18.97</v>
      </c>
      <c r="G2" t="n">
        <v>6.66</v>
      </c>
      <c r="H2" t="n">
        <v>0.11</v>
      </c>
      <c r="I2" t="n">
        <v>171</v>
      </c>
      <c r="J2" t="n">
        <v>159.12</v>
      </c>
      <c r="K2" t="n">
        <v>50.28</v>
      </c>
      <c r="L2" t="n">
        <v>1</v>
      </c>
      <c r="M2" t="n">
        <v>169</v>
      </c>
      <c r="N2" t="n">
        <v>27.84</v>
      </c>
      <c r="O2" t="n">
        <v>19859.16</v>
      </c>
      <c r="P2" t="n">
        <v>237.96</v>
      </c>
      <c r="Q2" t="n">
        <v>550.61</v>
      </c>
      <c r="R2" t="n">
        <v>151.26</v>
      </c>
      <c r="S2" t="n">
        <v>42.22</v>
      </c>
      <c r="T2" t="n">
        <v>53419.58</v>
      </c>
      <c r="U2" t="n">
        <v>0.28</v>
      </c>
      <c r="V2" t="n">
        <v>0.72</v>
      </c>
      <c r="W2" t="n">
        <v>9.460000000000001</v>
      </c>
      <c r="X2" t="n">
        <v>3.47</v>
      </c>
      <c r="Y2" t="n">
        <v>4</v>
      </c>
      <c r="Z2" t="n">
        <v>10</v>
      </c>
      <c r="AA2" t="n">
        <v>535.5683643466422</v>
      </c>
      <c r="AB2" t="n">
        <v>732.7882637077583</v>
      </c>
      <c r="AC2" t="n">
        <v>662.8519802942769</v>
      </c>
      <c r="AD2" t="n">
        <v>535568.3643466422</v>
      </c>
      <c r="AE2" t="n">
        <v>732788.2637077584</v>
      </c>
      <c r="AF2" t="n">
        <v>2.46004804789171e-06</v>
      </c>
      <c r="AG2" t="n">
        <v>1.117083333333333</v>
      </c>
      <c r="AH2" t="n">
        <v>662851.980294277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4.5855</v>
      </c>
      <c r="E3" t="n">
        <v>21.81</v>
      </c>
      <c r="F3" t="n">
        <v>17</v>
      </c>
      <c r="G3" t="n">
        <v>13.25</v>
      </c>
      <c r="H3" t="n">
        <v>0.22</v>
      </c>
      <c r="I3" t="n">
        <v>77</v>
      </c>
      <c r="J3" t="n">
        <v>160.54</v>
      </c>
      <c r="K3" t="n">
        <v>50.28</v>
      </c>
      <c r="L3" t="n">
        <v>2</v>
      </c>
      <c r="M3" t="n">
        <v>75</v>
      </c>
      <c r="N3" t="n">
        <v>28.26</v>
      </c>
      <c r="O3" t="n">
        <v>20034.4</v>
      </c>
      <c r="P3" t="n">
        <v>211.66</v>
      </c>
      <c r="Q3" t="n">
        <v>549</v>
      </c>
      <c r="R3" t="n">
        <v>90.84999999999999</v>
      </c>
      <c r="S3" t="n">
        <v>42.22</v>
      </c>
      <c r="T3" t="n">
        <v>23686.52</v>
      </c>
      <c r="U3" t="n">
        <v>0.46</v>
      </c>
      <c r="V3" t="n">
        <v>0.8</v>
      </c>
      <c r="W3" t="n">
        <v>9.300000000000001</v>
      </c>
      <c r="X3" t="n">
        <v>1.53</v>
      </c>
      <c r="Y3" t="n">
        <v>4</v>
      </c>
      <c r="Z3" t="n">
        <v>10</v>
      </c>
      <c r="AA3" t="n">
        <v>389.6853022418953</v>
      </c>
      <c r="AB3" t="n">
        <v>533.1846222295676</v>
      </c>
      <c r="AC3" t="n">
        <v>482.2982302132943</v>
      </c>
      <c r="AD3" t="n">
        <v>389685.3022418953</v>
      </c>
      <c r="AE3" t="n">
        <v>533184.6222295676</v>
      </c>
      <c r="AF3" t="n">
        <v>3.023951941777674e-06</v>
      </c>
      <c r="AG3" t="n">
        <v>0.9087499999999999</v>
      </c>
      <c r="AH3" t="n">
        <v>482298.2302132943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4.9009</v>
      </c>
      <c r="E4" t="n">
        <v>20.4</v>
      </c>
      <c r="F4" t="n">
        <v>16.47</v>
      </c>
      <c r="G4" t="n">
        <v>19.76</v>
      </c>
      <c r="H4" t="n">
        <v>0.33</v>
      </c>
      <c r="I4" t="n">
        <v>50</v>
      </c>
      <c r="J4" t="n">
        <v>161.97</v>
      </c>
      <c r="K4" t="n">
        <v>50.28</v>
      </c>
      <c r="L4" t="n">
        <v>3</v>
      </c>
      <c r="M4" t="n">
        <v>48</v>
      </c>
      <c r="N4" t="n">
        <v>28.69</v>
      </c>
      <c r="O4" t="n">
        <v>20210.21</v>
      </c>
      <c r="P4" t="n">
        <v>203.05</v>
      </c>
      <c r="Q4" t="n">
        <v>548.3</v>
      </c>
      <c r="R4" t="n">
        <v>74.26000000000001</v>
      </c>
      <c r="S4" t="n">
        <v>42.22</v>
      </c>
      <c r="T4" t="n">
        <v>15524.43</v>
      </c>
      <c r="U4" t="n">
        <v>0.57</v>
      </c>
      <c r="V4" t="n">
        <v>0.82</v>
      </c>
      <c r="W4" t="n">
        <v>9.26</v>
      </c>
      <c r="X4" t="n">
        <v>1</v>
      </c>
      <c r="Y4" t="n">
        <v>4</v>
      </c>
      <c r="Z4" t="n">
        <v>10</v>
      </c>
      <c r="AA4" t="n">
        <v>351.3582000246354</v>
      </c>
      <c r="AB4" t="n">
        <v>480.7437901034985</v>
      </c>
      <c r="AC4" t="n">
        <v>434.862277504167</v>
      </c>
      <c r="AD4" t="n">
        <v>351358.2000246354</v>
      </c>
      <c r="AE4" t="n">
        <v>480743.7901034985</v>
      </c>
      <c r="AF4" t="n">
        <v>3.231945495901909e-06</v>
      </c>
      <c r="AG4" t="n">
        <v>0.85</v>
      </c>
      <c r="AH4" t="n">
        <v>434862.277504167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5.0733</v>
      </c>
      <c r="E5" t="n">
        <v>19.71</v>
      </c>
      <c r="F5" t="n">
        <v>16.19</v>
      </c>
      <c r="G5" t="n">
        <v>26.26</v>
      </c>
      <c r="H5" t="n">
        <v>0.43</v>
      </c>
      <c r="I5" t="n">
        <v>37</v>
      </c>
      <c r="J5" t="n">
        <v>163.4</v>
      </c>
      <c r="K5" t="n">
        <v>50.28</v>
      </c>
      <c r="L5" t="n">
        <v>4</v>
      </c>
      <c r="M5" t="n">
        <v>35</v>
      </c>
      <c r="N5" t="n">
        <v>29.12</v>
      </c>
      <c r="O5" t="n">
        <v>20386.62</v>
      </c>
      <c r="P5" t="n">
        <v>197.62</v>
      </c>
      <c r="Q5" t="n">
        <v>548.37</v>
      </c>
      <c r="R5" t="n">
        <v>65.63</v>
      </c>
      <c r="S5" t="n">
        <v>42.22</v>
      </c>
      <c r="T5" t="n">
        <v>11274.65</v>
      </c>
      <c r="U5" t="n">
        <v>0.64</v>
      </c>
      <c r="V5" t="n">
        <v>0.84</v>
      </c>
      <c r="W5" t="n">
        <v>9.24</v>
      </c>
      <c r="X5" t="n">
        <v>0.73</v>
      </c>
      <c r="Y5" t="n">
        <v>4</v>
      </c>
      <c r="Z5" t="n">
        <v>10</v>
      </c>
      <c r="AA5" t="n">
        <v>331.7153944225432</v>
      </c>
      <c r="AB5" t="n">
        <v>453.8676368992931</v>
      </c>
      <c r="AC5" t="n">
        <v>410.5511466408529</v>
      </c>
      <c r="AD5" t="n">
        <v>331715.3944225432</v>
      </c>
      <c r="AE5" t="n">
        <v>453867.6368992931</v>
      </c>
      <c r="AF5" t="n">
        <v>3.345636328910844e-06</v>
      </c>
      <c r="AG5" t="n">
        <v>0.82125</v>
      </c>
      <c r="AH5" t="n">
        <v>410551.1466408529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5.1923</v>
      </c>
      <c r="E6" t="n">
        <v>19.26</v>
      </c>
      <c r="F6" t="n">
        <v>16</v>
      </c>
      <c r="G6" t="n">
        <v>33.1</v>
      </c>
      <c r="H6" t="n">
        <v>0.54</v>
      </c>
      <c r="I6" t="n">
        <v>29</v>
      </c>
      <c r="J6" t="n">
        <v>164.83</v>
      </c>
      <c r="K6" t="n">
        <v>50.28</v>
      </c>
      <c r="L6" t="n">
        <v>5</v>
      </c>
      <c r="M6" t="n">
        <v>27</v>
      </c>
      <c r="N6" t="n">
        <v>29.55</v>
      </c>
      <c r="O6" t="n">
        <v>20563.61</v>
      </c>
      <c r="P6" t="n">
        <v>193.27</v>
      </c>
      <c r="Q6" t="n">
        <v>548.15</v>
      </c>
      <c r="R6" t="n">
        <v>59.68</v>
      </c>
      <c r="S6" t="n">
        <v>42.22</v>
      </c>
      <c r="T6" t="n">
        <v>8339.200000000001</v>
      </c>
      <c r="U6" t="n">
        <v>0.71</v>
      </c>
      <c r="V6" t="n">
        <v>0.85</v>
      </c>
      <c r="W6" t="n">
        <v>9.23</v>
      </c>
      <c r="X6" t="n">
        <v>0.54</v>
      </c>
      <c r="Y6" t="n">
        <v>4</v>
      </c>
      <c r="Z6" t="n">
        <v>10</v>
      </c>
      <c r="AA6" t="n">
        <v>318.3086108823009</v>
      </c>
      <c r="AB6" t="n">
        <v>435.5238841939872</v>
      </c>
      <c r="AC6" t="n">
        <v>393.9580959481227</v>
      </c>
      <c r="AD6" t="n">
        <v>318308.6108823009</v>
      </c>
      <c r="AE6" t="n">
        <v>435523.8841939872</v>
      </c>
      <c r="AF6" t="n">
        <v>3.424112019908891e-06</v>
      </c>
      <c r="AG6" t="n">
        <v>0.8025000000000001</v>
      </c>
      <c r="AH6" t="n">
        <v>393958.0959481227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5.2588</v>
      </c>
      <c r="E7" t="n">
        <v>19.02</v>
      </c>
      <c r="F7" t="n">
        <v>15.92</v>
      </c>
      <c r="G7" t="n">
        <v>39.8</v>
      </c>
      <c r="H7" t="n">
        <v>0.64</v>
      </c>
      <c r="I7" t="n">
        <v>24</v>
      </c>
      <c r="J7" t="n">
        <v>166.27</v>
      </c>
      <c r="K7" t="n">
        <v>50.28</v>
      </c>
      <c r="L7" t="n">
        <v>6</v>
      </c>
      <c r="M7" t="n">
        <v>22</v>
      </c>
      <c r="N7" t="n">
        <v>29.99</v>
      </c>
      <c r="O7" t="n">
        <v>20741.2</v>
      </c>
      <c r="P7" t="n">
        <v>190.04</v>
      </c>
      <c r="Q7" t="n">
        <v>547.9400000000001</v>
      </c>
      <c r="R7" t="n">
        <v>57.44</v>
      </c>
      <c r="S7" t="n">
        <v>42.22</v>
      </c>
      <c r="T7" t="n">
        <v>7245.24</v>
      </c>
      <c r="U7" t="n">
        <v>0.73</v>
      </c>
      <c r="V7" t="n">
        <v>0.85</v>
      </c>
      <c r="W7" t="n">
        <v>9.210000000000001</v>
      </c>
      <c r="X7" t="n">
        <v>0.46</v>
      </c>
      <c r="Y7" t="n">
        <v>4</v>
      </c>
      <c r="Z7" t="n">
        <v>10</v>
      </c>
      <c r="AA7" t="n">
        <v>310.4277673212817</v>
      </c>
      <c r="AB7" t="n">
        <v>424.7409663555209</v>
      </c>
      <c r="AC7" t="n">
        <v>384.2042846542395</v>
      </c>
      <c r="AD7" t="n">
        <v>310427.7673212817</v>
      </c>
      <c r="AE7" t="n">
        <v>424740.9663555209</v>
      </c>
      <c r="AF7" t="n">
        <v>3.467966082525446e-06</v>
      </c>
      <c r="AG7" t="n">
        <v>0.7925</v>
      </c>
      <c r="AH7" t="n">
        <v>384204.2846542395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5.3029</v>
      </c>
      <c r="E8" t="n">
        <v>18.86</v>
      </c>
      <c r="F8" t="n">
        <v>15.86</v>
      </c>
      <c r="G8" t="n">
        <v>45.3</v>
      </c>
      <c r="H8" t="n">
        <v>0.74</v>
      </c>
      <c r="I8" t="n">
        <v>21</v>
      </c>
      <c r="J8" t="n">
        <v>167.72</v>
      </c>
      <c r="K8" t="n">
        <v>50.28</v>
      </c>
      <c r="L8" t="n">
        <v>7</v>
      </c>
      <c r="M8" t="n">
        <v>19</v>
      </c>
      <c r="N8" t="n">
        <v>30.44</v>
      </c>
      <c r="O8" t="n">
        <v>20919.39</v>
      </c>
      <c r="P8" t="n">
        <v>187.03</v>
      </c>
      <c r="Q8" t="n">
        <v>548.0700000000001</v>
      </c>
      <c r="R8" t="n">
        <v>55.31</v>
      </c>
      <c r="S8" t="n">
        <v>42.22</v>
      </c>
      <c r="T8" t="n">
        <v>6195.58</v>
      </c>
      <c r="U8" t="n">
        <v>0.76</v>
      </c>
      <c r="V8" t="n">
        <v>0.85</v>
      </c>
      <c r="W8" t="n">
        <v>9.220000000000001</v>
      </c>
      <c r="X8" t="n">
        <v>0.39</v>
      </c>
      <c r="Y8" t="n">
        <v>4</v>
      </c>
      <c r="Z8" t="n">
        <v>10</v>
      </c>
      <c r="AA8" t="n">
        <v>304.3726166438761</v>
      </c>
      <c r="AB8" t="n">
        <v>416.4560420642999</v>
      </c>
      <c r="AC8" t="n">
        <v>376.7100619094084</v>
      </c>
      <c r="AD8" t="n">
        <v>304372.6166438761</v>
      </c>
      <c r="AE8" t="n">
        <v>416456.0420642999</v>
      </c>
      <c r="AF8" t="n">
        <v>3.497048250365899e-06</v>
      </c>
      <c r="AG8" t="n">
        <v>0.7858333333333333</v>
      </c>
      <c r="AH8" t="n">
        <v>376710.0619094084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5.3494</v>
      </c>
      <c r="E9" t="n">
        <v>18.69</v>
      </c>
      <c r="F9" t="n">
        <v>15.79</v>
      </c>
      <c r="G9" t="n">
        <v>52.63</v>
      </c>
      <c r="H9" t="n">
        <v>0.84</v>
      </c>
      <c r="I9" t="n">
        <v>18</v>
      </c>
      <c r="J9" t="n">
        <v>169.17</v>
      </c>
      <c r="K9" t="n">
        <v>50.28</v>
      </c>
      <c r="L9" t="n">
        <v>8</v>
      </c>
      <c r="M9" t="n">
        <v>16</v>
      </c>
      <c r="N9" t="n">
        <v>30.89</v>
      </c>
      <c r="O9" t="n">
        <v>21098.19</v>
      </c>
      <c r="P9" t="n">
        <v>184.42</v>
      </c>
      <c r="Q9" t="n">
        <v>547.84</v>
      </c>
      <c r="R9" t="n">
        <v>53.33</v>
      </c>
      <c r="S9" t="n">
        <v>42.22</v>
      </c>
      <c r="T9" t="n">
        <v>5219.04</v>
      </c>
      <c r="U9" t="n">
        <v>0.79</v>
      </c>
      <c r="V9" t="n">
        <v>0.86</v>
      </c>
      <c r="W9" t="n">
        <v>9.210000000000001</v>
      </c>
      <c r="X9" t="n">
        <v>0.33</v>
      </c>
      <c r="Y9" t="n">
        <v>4</v>
      </c>
      <c r="Z9" t="n">
        <v>10</v>
      </c>
      <c r="AA9" t="n">
        <v>298.6242666937976</v>
      </c>
      <c r="AB9" t="n">
        <v>408.5908960633008</v>
      </c>
      <c r="AC9" t="n">
        <v>369.5955544039429</v>
      </c>
      <c r="AD9" t="n">
        <v>298624.2666937975</v>
      </c>
      <c r="AE9" t="n">
        <v>408590.8960633008</v>
      </c>
      <c r="AF9" t="n">
        <v>3.527713121218077e-06</v>
      </c>
      <c r="AG9" t="n">
        <v>0.7787500000000001</v>
      </c>
      <c r="AH9" t="n">
        <v>369595.5544039429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5.3705</v>
      </c>
      <c r="E10" t="n">
        <v>18.62</v>
      </c>
      <c r="F10" t="n">
        <v>15.78</v>
      </c>
      <c r="G10" t="n">
        <v>59.18</v>
      </c>
      <c r="H10" t="n">
        <v>0.9399999999999999</v>
      </c>
      <c r="I10" t="n">
        <v>16</v>
      </c>
      <c r="J10" t="n">
        <v>170.62</v>
      </c>
      <c r="K10" t="n">
        <v>50.28</v>
      </c>
      <c r="L10" t="n">
        <v>9</v>
      </c>
      <c r="M10" t="n">
        <v>14</v>
      </c>
      <c r="N10" t="n">
        <v>31.34</v>
      </c>
      <c r="O10" t="n">
        <v>21277.6</v>
      </c>
      <c r="P10" t="n">
        <v>181.92</v>
      </c>
      <c r="Q10" t="n">
        <v>547.88</v>
      </c>
      <c r="R10" t="n">
        <v>53.1</v>
      </c>
      <c r="S10" t="n">
        <v>42.22</v>
      </c>
      <c r="T10" t="n">
        <v>5113.77</v>
      </c>
      <c r="U10" t="n">
        <v>0.8</v>
      </c>
      <c r="V10" t="n">
        <v>0.86</v>
      </c>
      <c r="W10" t="n">
        <v>9.210000000000001</v>
      </c>
      <c r="X10" t="n">
        <v>0.32</v>
      </c>
      <c r="Y10" t="n">
        <v>4</v>
      </c>
      <c r="Z10" t="n">
        <v>10</v>
      </c>
      <c r="AA10" t="n">
        <v>294.8586825055956</v>
      </c>
      <c r="AB10" t="n">
        <v>403.4386576511532</v>
      </c>
      <c r="AC10" t="n">
        <v>364.9350383946386</v>
      </c>
      <c r="AD10" t="n">
        <v>294858.6825055956</v>
      </c>
      <c r="AE10" t="n">
        <v>403438.6576511532</v>
      </c>
      <c r="AF10" t="n">
        <v>3.541627718529495e-06</v>
      </c>
      <c r="AG10" t="n">
        <v>0.7758333333333334</v>
      </c>
      <c r="AH10" t="n">
        <v>364935.0383946386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5.408</v>
      </c>
      <c r="E11" t="n">
        <v>18.49</v>
      </c>
      <c r="F11" t="n">
        <v>15.72</v>
      </c>
      <c r="G11" t="n">
        <v>67.34999999999999</v>
      </c>
      <c r="H11" t="n">
        <v>1.03</v>
      </c>
      <c r="I11" t="n">
        <v>14</v>
      </c>
      <c r="J11" t="n">
        <v>172.08</v>
      </c>
      <c r="K11" t="n">
        <v>50.28</v>
      </c>
      <c r="L11" t="n">
        <v>10</v>
      </c>
      <c r="M11" t="n">
        <v>12</v>
      </c>
      <c r="N11" t="n">
        <v>31.8</v>
      </c>
      <c r="O11" t="n">
        <v>21457.64</v>
      </c>
      <c r="P11" t="n">
        <v>179.01</v>
      </c>
      <c r="Q11" t="n">
        <v>547.7</v>
      </c>
      <c r="R11" t="n">
        <v>50.93</v>
      </c>
      <c r="S11" t="n">
        <v>42.22</v>
      </c>
      <c r="T11" t="n">
        <v>4041.62</v>
      </c>
      <c r="U11" t="n">
        <v>0.83</v>
      </c>
      <c r="V11" t="n">
        <v>0.86</v>
      </c>
      <c r="W11" t="n">
        <v>9.199999999999999</v>
      </c>
      <c r="X11" t="n">
        <v>0.25</v>
      </c>
      <c r="Y11" t="n">
        <v>4</v>
      </c>
      <c r="Z11" t="n">
        <v>10</v>
      </c>
      <c r="AA11" t="n">
        <v>289.5076974522687</v>
      </c>
      <c r="AB11" t="n">
        <v>396.1172038323915</v>
      </c>
      <c r="AC11" t="n">
        <v>358.3123338526146</v>
      </c>
      <c r="AD11" t="n">
        <v>289507.6974522687</v>
      </c>
      <c r="AE11" t="n">
        <v>396117.2038323915</v>
      </c>
      <c r="AF11" t="n">
        <v>3.566357453087703e-06</v>
      </c>
      <c r="AG11" t="n">
        <v>0.7704166666666666</v>
      </c>
      <c r="AH11" t="n">
        <v>358312.3338526146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5.4241</v>
      </c>
      <c r="E12" t="n">
        <v>18.44</v>
      </c>
      <c r="F12" t="n">
        <v>15.69</v>
      </c>
      <c r="G12" t="n">
        <v>72.43000000000001</v>
      </c>
      <c r="H12" t="n">
        <v>1.12</v>
      </c>
      <c r="I12" t="n">
        <v>13</v>
      </c>
      <c r="J12" t="n">
        <v>173.55</v>
      </c>
      <c r="K12" t="n">
        <v>50.28</v>
      </c>
      <c r="L12" t="n">
        <v>11</v>
      </c>
      <c r="M12" t="n">
        <v>11</v>
      </c>
      <c r="N12" t="n">
        <v>32.27</v>
      </c>
      <c r="O12" t="n">
        <v>21638.31</v>
      </c>
      <c r="P12" t="n">
        <v>176.59</v>
      </c>
      <c r="Q12" t="n">
        <v>547.75</v>
      </c>
      <c r="R12" t="n">
        <v>50.53</v>
      </c>
      <c r="S12" t="n">
        <v>42.22</v>
      </c>
      <c r="T12" t="n">
        <v>3845</v>
      </c>
      <c r="U12" t="n">
        <v>0.84</v>
      </c>
      <c r="V12" t="n">
        <v>0.86</v>
      </c>
      <c r="W12" t="n">
        <v>9.199999999999999</v>
      </c>
      <c r="X12" t="n">
        <v>0.23</v>
      </c>
      <c r="Y12" t="n">
        <v>4</v>
      </c>
      <c r="Z12" t="n">
        <v>10</v>
      </c>
      <c r="AA12" t="n">
        <v>286.0335090932389</v>
      </c>
      <c r="AB12" t="n">
        <v>391.3636660491938</v>
      </c>
      <c r="AC12" t="n">
        <v>354.0124670438132</v>
      </c>
      <c r="AD12" t="n">
        <v>286033.5090932389</v>
      </c>
      <c r="AE12" t="n">
        <v>391363.6660491938</v>
      </c>
      <c r="AF12" t="n">
        <v>3.576974752458027e-06</v>
      </c>
      <c r="AG12" t="n">
        <v>0.7683333333333334</v>
      </c>
      <c r="AH12" t="n">
        <v>354012.4670438131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5.4354</v>
      </c>
      <c r="E13" t="n">
        <v>18.4</v>
      </c>
      <c r="F13" t="n">
        <v>15.69</v>
      </c>
      <c r="G13" t="n">
        <v>78.43000000000001</v>
      </c>
      <c r="H13" t="n">
        <v>1.22</v>
      </c>
      <c r="I13" t="n">
        <v>12</v>
      </c>
      <c r="J13" t="n">
        <v>175.02</v>
      </c>
      <c r="K13" t="n">
        <v>50.28</v>
      </c>
      <c r="L13" t="n">
        <v>12</v>
      </c>
      <c r="M13" t="n">
        <v>10</v>
      </c>
      <c r="N13" t="n">
        <v>32.74</v>
      </c>
      <c r="O13" t="n">
        <v>21819.6</v>
      </c>
      <c r="P13" t="n">
        <v>173.98</v>
      </c>
      <c r="Q13" t="n">
        <v>547.6799999999999</v>
      </c>
      <c r="R13" t="n">
        <v>50.26</v>
      </c>
      <c r="S13" t="n">
        <v>42.22</v>
      </c>
      <c r="T13" t="n">
        <v>3713.04</v>
      </c>
      <c r="U13" t="n">
        <v>0.84</v>
      </c>
      <c r="V13" t="n">
        <v>0.86</v>
      </c>
      <c r="W13" t="n">
        <v>9.199999999999999</v>
      </c>
      <c r="X13" t="n">
        <v>0.23</v>
      </c>
      <c r="Y13" t="n">
        <v>4</v>
      </c>
      <c r="Z13" t="n">
        <v>10</v>
      </c>
      <c r="AA13" t="n">
        <v>282.8272728076084</v>
      </c>
      <c r="AB13" t="n">
        <v>386.9767521140324</v>
      </c>
      <c r="AC13" t="n">
        <v>350.044234017551</v>
      </c>
      <c r="AD13" t="n">
        <v>282827.2728076084</v>
      </c>
      <c r="AE13" t="n">
        <v>386976.7521140323</v>
      </c>
      <c r="AF13" t="n">
        <v>3.584426645804901e-06</v>
      </c>
      <c r="AG13" t="n">
        <v>0.7666666666666666</v>
      </c>
      <c r="AH13" t="n">
        <v>350044.234017551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5.4555</v>
      </c>
      <c r="E14" t="n">
        <v>18.33</v>
      </c>
      <c r="F14" t="n">
        <v>15.65</v>
      </c>
      <c r="G14" t="n">
        <v>85.37</v>
      </c>
      <c r="H14" t="n">
        <v>1.31</v>
      </c>
      <c r="I14" t="n">
        <v>11</v>
      </c>
      <c r="J14" t="n">
        <v>176.49</v>
      </c>
      <c r="K14" t="n">
        <v>50.28</v>
      </c>
      <c r="L14" t="n">
        <v>13</v>
      </c>
      <c r="M14" t="n">
        <v>9</v>
      </c>
      <c r="N14" t="n">
        <v>33.21</v>
      </c>
      <c r="O14" t="n">
        <v>22001.54</v>
      </c>
      <c r="P14" t="n">
        <v>171.26</v>
      </c>
      <c r="Q14" t="n">
        <v>547.76</v>
      </c>
      <c r="R14" t="n">
        <v>49.29</v>
      </c>
      <c r="S14" t="n">
        <v>42.22</v>
      </c>
      <c r="T14" t="n">
        <v>3233.19</v>
      </c>
      <c r="U14" t="n">
        <v>0.86</v>
      </c>
      <c r="V14" t="n">
        <v>0.87</v>
      </c>
      <c r="W14" t="n">
        <v>9.19</v>
      </c>
      <c r="X14" t="n">
        <v>0.19</v>
      </c>
      <c r="Y14" t="n">
        <v>4</v>
      </c>
      <c r="Z14" t="n">
        <v>10</v>
      </c>
      <c r="AA14" t="n">
        <v>278.8204974270148</v>
      </c>
      <c r="AB14" t="n">
        <v>381.4945052718499</v>
      </c>
      <c r="AC14" t="n">
        <v>345.0852051196048</v>
      </c>
      <c r="AD14" t="n">
        <v>278820.4974270148</v>
      </c>
      <c r="AE14" t="n">
        <v>381494.5052718499</v>
      </c>
      <c r="AF14" t="n">
        <v>3.5976817835281e-06</v>
      </c>
      <c r="AG14" t="n">
        <v>0.7637499999999999</v>
      </c>
      <c r="AH14" t="n">
        <v>345085.2051196048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5.4705</v>
      </c>
      <c r="E15" t="n">
        <v>18.28</v>
      </c>
      <c r="F15" t="n">
        <v>15.63</v>
      </c>
      <c r="G15" t="n">
        <v>93.8</v>
      </c>
      <c r="H15" t="n">
        <v>1.4</v>
      </c>
      <c r="I15" t="n">
        <v>10</v>
      </c>
      <c r="J15" t="n">
        <v>177.97</v>
      </c>
      <c r="K15" t="n">
        <v>50.28</v>
      </c>
      <c r="L15" t="n">
        <v>14</v>
      </c>
      <c r="M15" t="n">
        <v>8</v>
      </c>
      <c r="N15" t="n">
        <v>33.69</v>
      </c>
      <c r="O15" t="n">
        <v>22184.13</v>
      </c>
      <c r="P15" t="n">
        <v>168.87</v>
      </c>
      <c r="Q15" t="n">
        <v>547.8</v>
      </c>
      <c r="R15" t="n">
        <v>48.55</v>
      </c>
      <c r="S15" t="n">
        <v>42.22</v>
      </c>
      <c r="T15" t="n">
        <v>2870.3</v>
      </c>
      <c r="U15" t="n">
        <v>0.87</v>
      </c>
      <c r="V15" t="n">
        <v>0.87</v>
      </c>
      <c r="W15" t="n">
        <v>9.19</v>
      </c>
      <c r="X15" t="n">
        <v>0.17</v>
      </c>
      <c r="Y15" t="n">
        <v>4</v>
      </c>
      <c r="Z15" t="n">
        <v>10</v>
      </c>
      <c r="AA15" t="n">
        <v>275.5545602235402</v>
      </c>
      <c r="AB15" t="n">
        <v>377.0259059070753</v>
      </c>
      <c r="AC15" t="n">
        <v>341.0430826064857</v>
      </c>
      <c r="AD15" t="n">
        <v>275554.5602235402</v>
      </c>
      <c r="AE15" t="n">
        <v>377025.9059070753</v>
      </c>
      <c r="AF15" t="n">
        <v>3.607573677351383e-06</v>
      </c>
      <c r="AG15" t="n">
        <v>0.7616666666666667</v>
      </c>
      <c r="AH15" t="n">
        <v>341043.0826064856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5.4828</v>
      </c>
      <c r="E16" t="n">
        <v>18.24</v>
      </c>
      <c r="F16" t="n">
        <v>15.62</v>
      </c>
      <c r="G16" t="n">
        <v>104.16</v>
      </c>
      <c r="H16" t="n">
        <v>1.48</v>
      </c>
      <c r="I16" t="n">
        <v>9</v>
      </c>
      <c r="J16" t="n">
        <v>179.46</v>
      </c>
      <c r="K16" t="n">
        <v>50.28</v>
      </c>
      <c r="L16" t="n">
        <v>15</v>
      </c>
      <c r="M16" t="n">
        <v>7</v>
      </c>
      <c r="N16" t="n">
        <v>34.18</v>
      </c>
      <c r="O16" t="n">
        <v>22367.38</v>
      </c>
      <c r="P16" t="n">
        <v>165.56</v>
      </c>
      <c r="Q16" t="n">
        <v>547.71</v>
      </c>
      <c r="R16" t="n">
        <v>48.16</v>
      </c>
      <c r="S16" t="n">
        <v>42.22</v>
      </c>
      <c r="T16" t="n">
        <v>2681.68</v>
      </c>
      <c r="U16" t="n">
        <v>0.88</v>
      </c>
      <c r="V16" t="n">
        <v>0.87</v>
      </c>
      <c r="W16" t="n">
        <v>9.199999999999999</v>
      </c>
      <c r="X16" t="n">
        <v>0.17</v>
      </c>
      <c r="Y16" t="n">
        <v>4</v>
      </c>
      <c r="Z16" t="n">
        <v>10</v>
      </c>
      <c r="AA16" t="n">
        <v>271.5905288122407</v>
      </c>
      <c r="AB16" t="n">
        <v>371.6021432494121</v>
      </c>
      <c r="AC16" t="n">
        <v>336.136956244571</v>
      </c>
      <c r="AD16" t="n">
        <v>271590.5288122407</v>
      </c>
      <c r="AE16" t="n">
        <v>371602.1432494121</v>
      </c>
      <c r="AF16" t="n">
        <v>3.615685030286476e-06</v>
      </c>
      <c r="AG16" t="n">
        <v>0.7599999999999999</v>
      </c>
      <c r="AH16" t="n">
        <v>336136.956244571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5.4819</v>
      </c>
      <c r="E17" t="n">
        <v>18.24</v>
      </c>
      <c r="F17" t="n">
        <v>15.63</v>
      </c>
      <c r="G17" t="n">
        <v>104.18</v>
      </c>
      <c r="H17" t="n">
        <v>1.57</v>
      </c>
      <c r="I17" t="n">
        <v>9</v>
      </c>
      <c r="J17" t="n">
        <v>180.95</v>
      </c>
      <c r="K17" t="n">
        <v>50.28</v>
      </c>
      <c r="L17" t="n">
        <v>16</v>
      </c>
      <c r="M17" t="n">
        <v>7</v>
      </c>
      <c r="N17" t="n">
        <v>34.67</v>
      </c>
      <c r="O17" t="n">
        <v>22551.28</v>
      </c>
      <c r="P17" t="n">
        <v>163.61</v>
      </c>
      <c r="Q17" t="n">
        <v>547.74</v>
      </c>
      <c r="R17" t="n">
        <v>48.46</v>
      </c>
      <c r="S17" t="n">
        <v>42.22</v>
      </c>
      <c r="T17" t="n">
        <v>2832.37</v>
      </c>
      <c r="U17" t="n">
        <v>0.87</v>
      </c>
      <c r="V17" t="n">
        <v>0.87</v>
      </c>
      <c r="W17" t="n">
        <v>9.19</v>
      </c>
      <c r="X17" t="n">
        <v>0.17</v>
      </c>
      <c r="Y17" t="n">
        <v>4</v>
      </c>
      <c r="Z17" t="n">
        <v>10</v>
      </c>
      <c r="AA17" t="n">
        <v>269.7612883148666</v>
      </c>
      <c r="AB17" t="n">
        <v>369.0992957005096</v>
      </c>
      <c r="AC17" t="n">
        <v>333.8729769529673</v>
      </c>
      <c r="AD17" t="n">
        <v>269761.2883148666</v>
      </c>
      <c r="AE17" t="n">
        <v>369099.2957005096</v>
      </c>
      <c r="AF17" t="n">
        <v>3.615091516657079e-06</v>
      </c>
      <c r="AG17" t="n">
        <v>0.7599999999999999</v>
      </c>
      <c r="AH17" t="n">
        <v>333872.9769529673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5.5</v>
      </c>
      <c r="E18" t="n">
        <v>18.18</v>
      </c>
      <c r="F18" t="n">
        <v>15.6</v>
      </c>
      <c r="G18" t="n">
        <v>117</v>
      </c>
      <c r="H18" t="n">
        <v>1.65</v>
      </c>
      <c r="I18" t="n">
        <v>8</v>
      </c>
      <c r="J18" t="n">
        <v>182.45</v>
      </c>
      <c r="K18" t="n">
        <v>50.28</v>
      </c>
      <c r="L18" t="n">
        <v>17</v>
      </c>
      <c r="M18" t="n">
        <v>0</v>
      </c>
      <c r="N18" t="n">
        <v>35.17</v>
      </c>
      <c r="O18" t="n">
        <v>22735.98</v>
      </c>
      <c r="P18" t="n">
        <v>161.58</v>
      </c>
      <c r="Q18" t="n">
        <v>547.71</v>
      </c>
      <c r="R18" t="n">
        <v>47.25</v>
      </c>
      <c r="S18" t="n">
        <v>42.22</v>
      </c>
      <c r="T18" t="n">
        <v>2229.47</v>
      </c>
      <c r="U18" t="n">
        <v>0.89</v>
      </c>
      <c r="V18" t="n">
        <v>0.87</v>
      </c>
      <c r="W18" t="n">
        <v>9.199999999999999</v>
      </c>
      <c r="X18" t="n">
        <v>0.14</v>
      </c>
      <c r="Y18" t="n">
        <v>4</v>
      </c>
      <c r="Z18" t="n">
        <v>10</v>
      </c>
      <c r="AA18" t="n">
        <v>266.6791150690444</v>
      </c>
      <c r="AB18" t="n">
        <v>364.8821302896886</v>
      </c>
      <c r="AC18" t="n">
        <v>330.0582918901263</v>
      </c>
      <c r="AD18" t="n">
        <v>266679.1150690443</v>
      </c>
      <c r="AE18" t="n">
        <v>364882.1302896886</v>
      </c>
      <c r="AF18" t="n">
        <v>3.62702773520384e-06</v>
      </c>
      <c r="AG18" t="n">
        <v>0.7575</v>
      </c>
      <c r="AH18" t="n">
        <v>330058.2918901262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4.7393</v>
      </c>
      <c r="E2" t="n">
        <v>21.1</v>
      </c>
      <c r="F2" t="n">
        <v>17.49</v>
      </c>
      <c r="G2" t="n">
        <v>10.49</v>
      </c>
      <c r="H2" t="n">
        <v>0.22</v>
      </c>
      <c r="I2" t="n">
        <v>100</v>
      </c>
      <c r="J2" t="n">
        <v>80.84</v>
      </c>
      <c r="K2" t="n">
        <v>35.1</v>
      </c>
      <c r="L2" t="n">
        <v>1</v>
      </c>
      <c r="M2" t="n">
        <v>98</v>
      </c>
      <c r="N2" t="n">
        <v>9.74</v>
      </c>
      <c r="O2" t="n">
        <v>10204.21</v>
      </c>
      <c r="P2" t="n">
        <v>138.07</v>
      </c>
      <c r="Q2" t="n">
        <v>549.58</v>
      </c>
      <c r="R2" t="n">
        <v>105.65</v>
      </c>
      <c r="S2" t="n">
        <v>42.22</v>
      </c>
      <c r="T2" t="n">
        <v>30967.87</v>
      </c>
      <c r="U2" t="n">
        <v>0.4</v>
      </c>
      <c r="V2" t="n">
        <v>0.78</v>
      </c>
      <c r="W2" t="n">
        <v>9.34</v>
      </c>
      <c r="X2" t="n">
        <v>2</v>
      </c>
      <c r="Y2" t="n">
        <v>4</v>
      </c>
      <c r="Z2" t="n">
        <v>10</v>
      </c>
      <c r="AA2" t="n">
        <v>259.5448551062787</v>
      </c>
      <c r="AB2" t="n">
        <v>355.1207210672966</v>
      </c>
      <c r="AC2" t="n">
        <v>321.2284978636954</v>
      </c>
      <c r="AD2" t="n">
        <v>259544.8551062787</v>
      </c>
      <c r="AE2" t="n">
        <v>355120.7210672966</v>
      </c>
      <c r="AF2" t="n">
        <v>4.362348467883741e-06</v>
      </c>
      <c r="AG2" t="n">
        <v>0.8791666666666668</v>
      </c>
      <c r="AH2" t="n">
        <v>321228.4978636954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5.2467</v>
      </c>
      <c r="E3" t="n">
        <v>19.06</v>
      </c>
      <c r="F3" t="n">
        <v>16.38</v>
      </c>
      <c r="G3" t="n">
        <v>21.36</v>
      </c>
      <c r="H3" t="n">
        <v>0.43</v>
      </c>
      <c r="I3" t="n">
        <v>46</v>
      </c>
      <c r="J3" t="n">
        <v>82.04000000000001</v>
      </c>
      <c r="K3" t="n">
        <v>35.1</v>
      </c>
      <c r="L3" t="n">
        <v>2</v>
      </c>
      <c r="M3" t="n">
        <v>44</v>
      </c>
      <c r="N3" t="n">
        <v>9.94</v>
      </c>
      <c r="O3" t="n">
        <v>10352.53</v>
      </c>
      <c r="P3" t="n">
        <v>124.73</v>
      </c>
      <c r="Q3" t="n">
        <v>548.6900000000001</v>
      </c>
      <c r="R3" t="n">
        <v>71.23</v>
      </c>
      <c r="S3" t="n">
        <v>42.22</v>
      </c>
      <c r="T3" t="n">
        <v>14029.92</v>
      </c>
      <c r="U3" t="n">
        <v>0.59</v>
      </c>
      <c r="V3" t="n">
        <v>0.83</v>
      </c>
      <c r="W3" t="n">
        <v>9.26</v>
      </c>
      <c r="X3" t="n">
        <v>0.91</v>
      </c>
      <c r="Y3" t="n">
        <v>4</v>
      </c>
      <c r="Z3" t="n">
        <v>10</v>
      </c>
      <c r="AA3" t="n">
        <v>215.4497509226107</v>
      </c>
      <c r="AB3" t="n">
        <v>294.7878541843627</v>
      </c>
      <c r="AC3" t="n">
        <v>266.653715118446</v>
      </c>
      <c r="AD3" t="n">
        <v>215449.7509226107</v>
      </c>
      <c r="AE3" t="n">
        <v>294787.8541843627</v>
      </c>
      <c r="AF3" t="n">
        <v>4.829391198372254e-06</v>
      </c>
      <c r="AG3" t="n">
        <v>0.7941666666666666</v>
      </c>
      <c r="AH3" t="n">
        <v>266653.715118446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5.4312</v>
      </c>
      <c r="E4" t="n">
        <v>18.41</v>
      </c>
      <c r="F4" t="n">
        <v>16.02</v>
      </c>
      <c r="G4" t="n">
        <v>33.15</v>
      </c>
      <c r="H4" t="n">
        <v>0.63</v>
      </c>
      <c r="I4" t="n">
        <v>29</v>
      </c>
      <c r="J4" t="n">
        <v>83.25</v>
      </c>
      <c r="K4" t="n">
        <v>35.1</v>
      </c>
      <c r="L4" t="n">
        <v>3</v>
      </c>
      <c r="M4" t="n">
        <v>27</v>
      </c>
      <c r="N4" t="n">
        <v>10.15</v>
      </c>
      <c r="O4" t="n">
        <v>10501.19</v>
      </c>
      <c r="P4" t="n">
        <v>117.14</v>
      </c>
      <c r="Q4" t="n">
        <v>547.9400000000001</v>
      </c>
      <c r="R4" t="n">
        <v>60.56</v>
      </c>
      <c r="S4" t="n">
        <v>42.22</v>
      </c>
      <c r="T4" t="n">
        <v>8782.610000000001</v>
      </c>
      <c r="U4" t="n">
        <v>0.7</v>
      </c>
      <c r="V4" t="n">
        <v>0.85</v>
      </c>
      <c r="W4" t="n">
        <v>9.220000000000001</v>
      </c>
      <c r="X4" t="n">
        <v>0.5600000000000001</v>
      </c>
      <c r="Y4" t="n">
        <v>4</v>
      </c>
      <c r="Z4" t="n">
        <v>10</v>
      </c>
      <c r="AA4" t="n">
        <v>198.9125149669858</v>
      </c>
      <c r="AB4" t="n">
        <v>272.1608783785283</v>
      </c>
      <c r="AC4" t="n">
        <v>246.1862261263531</v>
      </c>
      <c r="AD4" t="n">
        <v>198912.5149669858</v>
      </c>
      <c r="AE4" t="n">
        <v>272160.8783785283</v>
      </c>
      <c r="AF4" t="n">
        <v>4.999216550707947e-06</v>
      </c>
      <c r="AG4" t="n">
        <v>0.7670833333333333</v>
      </c>
      <c r="AH4" t="n">
        <v>246186.2261263531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5.518</v>
      </c>
      <c r="E5" t="n">
        <v>18.12</v>
      </c>
      <c r="F5" t="n">
        <v>15.87</v>
      </c>
      <c r="G5" t="n">
        <v>45.34</v>
      </c>
      <c r="H5" t="n">
        <v>0.83</v>
      </c>
      <c r="I5" t="n">
        <v>21</v>
      </c>
      <c r="J5" t="n">
        <v>84.45999999999999</v>
      </c>
      <c r="K5" t="n">
        <v>35.1</v>
      </c>
      <c r="L5" t="n">
        <v>4</v>
      </c>
      <c r="M5" t="n">
        <v>19</v>
      </c>
      <c r="N5" t="n">
        <v>10.36</v>
      </c>
      <c r="O5" t="n">
        <v>10650.22</v>
      </c>
      <c r="P5" t="n">
        <v>110.49</v>
      </c>
      <c r="Q5" t="n">
        <v>547.9400000000001</v>
      </c>
      <c r="R5" t="n">
        <v>55.94</v>
      </c>
      <c r="S5" t="n">
        <v>42.22</v>
      </c>
      <c r="T5" t="n">
        <v>6509.39</v>
      </c>
      <c r="U5" t="n">
        <v>0.75</v>
      </c>
      <c r="V5" t="n">
        <v>0.85</v>
      </c>
      <c r="W5" t="n">
        <v>9.210000000000001</v>
      </c>
      <c r="X5" t="n">
        <v>0.41</v>
      </c>
      <c r="Y5" t="n">
        <v>4</v>
      </c>
      <c r="Z5" t="n">
        <v>10</v>
      </c>
      <c r="AA5" t="n">
        <v>188.5657385414334</v>
      </c>
      <c r="AB5" t="n">
        <v>258.0039624055346</v>
      </c>
      <c r="AC5" t="n">
        <v>233.3804263444611</v>
      </c>
      <c r="AD5" t="n">
        <v>188565.7385414334</v>
      </c>
      <c r="AE5" t="n">
        <v>258003.9624055346</v>
      </c>
      <c r="AF5" t="n">
        <v>5.079112705627937e-06</v>
      </c>
      <c r="AG5" t="n">
        <v>0.755</v>
      </c>
      <c r="AH5" t="n">
        <v>233380.4263444611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5.5625</v>
      </c>
      <c r="E6" t="n">
        <v>17.98</v>
      </c>
      <c r="F6" t="n">
        <v>15.79</v>
      </c>
      <c r="G6" t="n">
        <v>55.74</v>
      </c>
      <c r="H6" t="n">
        <v>1.02</v>
      </c>
      <c r="I6" t="n">
        <v>17</v>
      </c>
      <c r="J6" t="n">
        <v>85.67</v>
      </c>
      <c r="K6" t="n">
        <v>35.1</v>
      </c>
      <c r="L6" t="n">
        <v>5</v>
      </c>
      <c r="M6" t="n">
        <v>0</v>
      </c>
      <c r="N6" t="n">
        <v>10.57</v>
      </c>
      <c r="O6" t="n">
        <v>10799.59</v>
      </c>
      <c r="P6" t="n">
        <v>105.92</v>
      </c>
      <c r="Q6" t="n">
        <v>547.87</v>
      </c>
      <c r="R6" t="n">
        <v>52.77</v>
      </c>
      <c r="S6" t="n">
        <v>42.22</v>
      </c>
      <c r="T6" t="n">
        <v>4945.43</v>
      </c>
      <c r="U6" t="n">
        <v>0.8</v>
      </c>
      <c r="V6" t="n">
        <v>0.86</v>
      </c>
      <c r="W6" t="n">
        <v>9.23</v>
      </c>
      <c r="X6" t="n">
        <v>0.33</v>
      </c>
      <c r="Y6" t="n">
        <v>4</v>
      </c>
      <c r="Z6" t="n">
        <v>10</v>
      </c>
      <c r="AA6" t="n">
        <v>182.2389986256289</v>
      </c>
      <c r="AB6" t="n">
        <v>249.3474377366692</v>
      </c>
      <c r="AC6" t="n">
        <v>225.5500682404808</v>
      </c>
      <c r="AD6" t="n">
        <v>182238.9986256289</v>
      </c>
      <c r="AE6" t="n">
        <v>249347.4377366692</v>
      </c>
      <c r="AF6" t="n">
        <v>5.120073291963647e-06</v>
      </c>
      <c r="AG6" t="n">
        <v>0.7491666666666666</v>
      </c>
      <c r="AH6" t="n">
        <v>225550.0682404808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4.3755</v>
      </c>
      <c r="E2" t="n">
        <v>22.85</v>
      </c>
      <c r="F2" t="n">
        <v>18.02</v>
      </c>
      <c r="G2" t="n">
        <v>8.58</v>
      </c>
      <c r="H2" t="n">
        <v>0.16</v>
      </c>
      <c r="I2" t="n">
        <v>126</v>
      </c>
      <c r="J2" t="n">
        <v>107.41</v>
      </c>
      <c r="K2" t="n">
        <v>41.65</v>
      </c>
      <c r="L2" t="n">
        <v>1</v>
      </c>
      <c r="M2" t="n">
        <v>124</v>
      </c>
      <c r="N2" t="n">
        <v>14.77</v>
      </c>
      <c r="O2" t="n">
        <v>13481.73</v>
      </c>
      <c r="P2" t="n">
        <v>174.1</v>
      </c>
      <c r="Q2" t="n">
        <v>549.8200000000001</v>
      </c>
      <c r="R2" t="n">
        <v>122.03</v>
      </c>
      <c r="S2" t="n">
        <v>42.22</v>
      </c>
      <c r="T2" t="n">
        <v>39029</v>
      </c>
      <c r="U2" t="n">
        <v>0.35</v>
      </c>
      <c r="V2" t="n">
        <v>0.75</v>
      </c>
      <c r="W2" t="n">
        <v>9.380000000000001</v>
      </c>
      <c r="X2" t="n">
        <v>2.53</v>
      </c>
      <c r="Y2" t="n">
        <v>4</v>
      </c>
      <c r="Z2" t="n">
        <v>10</v>
      </c>
      <c r="AA2" t="n">
        <v>344.830912715741</v>
      </c>
      <c r="AB2" t="n">
        <v>471.8128676438766</v>
      </c>
      <c r="AC2" t="n">
        <v>426.783709749463</v>
      </c>
      <c r="AD2" t="n">
        <v>344830.912715741</v>
      </c>
      <c r="AE2" t="n">
        <v>471812.8676438766</v>
      </c>
      <c r="AF2" t="n">
        <v>3.487798178678332e-06</v>
      </c>
      <c r="AG2" t="n">
        <v>0.9520833333333334</v>
      </c>
      <c r="AH2" t="n">
        <v>426783.709749463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5.0167</v>
      </c>
      <c r="E3" t="n">
        <v>19.93</v>
      </c>
      <c r="F3" t="n">
        <v>16.61</v>
      </c>
      <c r="G3" t="n">
        <v>17.18</v>
      </c>
      <c r="H3" t="n">
        <v>0.32</v>
      </c>
      <c r="I3" t="n">
        <v>58</v>
      </c>
      <c r="J3" t="n">
        <v>108.68</v>
      </c>
      <c r="K3" t="n">
        <v>41.65</v>
      </c>
      <c r="L3" t="n">
        <v>2</v>
      </c>
      <c r="M3" t="n">
        <v>56</v>
      </c>
      <c r="N3" t="n">
        <v>15.03</v>
      </c>
      <c r="O3" t="n">
        <v>13638.32</v>
      </c>
      <c r="P3" t="n">
        <v>157.38</v>
      </c>
      <c r="Q3" t="n">
        <v>548.63</v>
      </c>
      <c r="R3" t="n">
        <v>78.65000000000001</v>
      </c>
      <c r="S3" t="n">
        <v>42.22</v>
      </c>
      <c r="T3" t="n">
        <v>17678.18</v>
      </c>
      <c r="U3" t="n">
        <v>0.54</v>
      </c>
      <c r="V3" t="n">
        <v>0.82</v>
      </c>
      <c r="W3" t="n">
        <v>9.27</v>
      </c>
      <c r="X3" t="n">
        <v>1.14</v>
      </c>
      <c r="Y3" t="n">
        <v>4</v>
      </c>
      <c r="Z3" t="n">
        <v>10</v>
      </c>
      <c r="AA3" t="n">
        <v>274.684016734631</v>
      </c>
      <c r="AB3" t="n">
        <v>375.8347898998816</v>
      </c>
      <c r="AC3" t="n">
        <v>339.9656450392767</v>
      </c>
      <c r="AD3" t="n">
        <v>274684.016734631</v>
      </c>
      <c r="AE3" t="n">
        <v>375834.7898998816</v>
      </c>
      <c r="AF3" t="n">
        <v>3.998911466798215e-06</v>
      </c>
      <c r="AG3" t="n">
        <v>0.8304166666666667</v>
      </c>
      <c r="AH3" t="n">
        <v>339965.6450392767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5.2497</v>
      </c>
      <c r="E4" t="n">
        <v>19.05</v>
      </c>
      <c r="F4" t="n">
        <v>16.19</v>
      </c>
      <c r="G4" t="n">
        <v>26.25</v>
      </c>
      <c r="H4" t="n">
        <v>0.48</v>
      </c>
      <c r="I4" t="n">
        <v>37</v>
      </c>
      <c r="J4" t="n">
        <v>109.96</v>
      </c>
      <c r="K4" t="n">
        <v>41.65</v>
      </c>
      <c r="L4" t="n">
        <v>3</v>
      </c>
      <c r="M4" t="n">
        <v>35</v>
      </c>
      <c r="N4" t="n">
        <v>15.31</v>
      </c>
      <c r="O4" t="n">
        <v>13795.21</v>
      </c>
      <c r="P4" t="n">
        <v>150.04</v>
      </c>
      <c r="Q4" t="n">
        <v>548.22</v>
      </c>
      <c r="R4" t="n">
        <v>65.59999999999999</v>
      </c>
      <c r="S4" t="n">
        <v>42.22</v>
      </c>
      <c r="T4" t="n">
        <v>11258.07</v>
      </c>
      <c r="U4" t="n">
        <v>0.64</v>
      </c>
      <c r="V4" t="n">
        <v>0.84</v>
      </c>
      <c r="W4" t="n">
        <v>9.24</v>
      </c>
      <c r="X4" t="n">
        <v>0.72</v>
      </c>
      <c r="Y4" t="n">
        <v>4</v>
      </c>
      <c r="Z4" t="n">
        <v>10</v>
      </c>
      <c r="AA4" t="n">
        <v>252.6351811005331</v>
      </c>
      <c r="AB4" t="n">
        <v>345.666600259169</v>
      </c>
      <c r="AC4" t="n">
        <v>312.6766650766576</v>
      </c>
      <c r="AD4" t="n">
        <v>252635.1811005331</v>
      </c>
      <c r="AE4" t="n">
        <v>345666.600259169</v>
      </c>
      <c r="AF4" t="n">
        <v>4.184640406492433e-06</v>
      </c>
      <c r="AG4" t="n">
        <v>0.7937500000000001</v>
      </c>
      <c r="AH4" t="n">
        <v>312676.6650766575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5.3733</v>
      </c>
      <c r="E5" t="n">
        <v>18.61</v>
      </c>
      <c r="F5" t="n">
        <v>15.97</v>
      </c>
      <c r="G5" t="n">
        <v>35.5</v>
      </c>
      <c r="H5" t="n">
        <v>0.63</v>
      </c>
      <c r="I5" t="n">
        <v>27</v>
      </c>
      <c r="J5" t="n">
        <v>111.23</v>
      </c>
      <c r="K5" t="n">
        <v>41.65</v>
      </c>
      <c r="L5" t="n">
        <v>4</v>
      </c>
      <c r="M5" t="n">
        <v>25</v>
      </c>
      <c r="N5" t="n">
        <v>15.58</v>
      </c>
      <c r="O5" t="n">
        <v>13952.52</v>
      </c>
      <c r="P5" t="n">
        <v>144.6</v>
      </c>
      <c r="Q5" t="n">
        <v>548.0700000000001</v>
      </c>
      <c r="R5" t="n">
        <v>58.97</v>
      </c>
      <c r="S5" t="n">
        <v>42.22</v>
      </c>
      <c r="T5" t="n">
        <v>7996.1</v>
      </c>
      <c r="U5" t="n">
        <v>0.72</v>
      </c>
      <c r="V5" t="n">
        <v>0.85</v>
      </c>
      <c r="W5" t="n">
        <v>9.220000000000001</v>
      </c>
      <c r="X5" t="n">
        <v>0.51</v>
      </c>
      <c r="Y5" t="n">
        <v>4</v>
      </c>
      <c r="Z5" t="n">
        <v>10</v>
      </c>
      <c r="AA5" t="n">
        <v>240.1623525577816</v>
      </c>
      <c r="AB5" t="n">
        <v>328.6007259846252</v>
      </c>
      <c r="AC5" t="n">
        <v>297.2395338907658</v>
      </c>
      <c r="AD5" t="n">
        <v>240162.3525577816</v>
      </c>
      <c r="AE5" t="n">
        <v>328600.7259846252</v>
      </c>
      <c r="AF5" t="n">
        <v>4.283164427720782e-06</v>
      </c>
      <c r="AG5" t="n">
        <v>0.7754166666666666</v>
      </c>
      <c r="AH5" t="n">
        <v>297239.5338907657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5.4422</v>
      </c>
      <c r="E6" t="n">
        <v>18.38</v>
      </c>
      <c r="F6" t="n">
        <v>15.87</v>
      </c>
      <c r="G6" t="n">
        <v>45.35</v>
      </c>
      <c r="H6" t="n">
        <v>0.78</v>
      </c>
      <c r="I6" t="n">
        <v>21</v>
      </c>
      <c r="J6" t="n">
        <v>112.51</v>
      </c>
      <c r="K6" t="n">
        <v>41.65</v>
      </c>
      <c r="L6" t="n">
        <v>5</v>
      </c>
      <c r="M6" t="n">
        <v>19</v>
      </c>
      <c r="N6" t="n">
        <v>15.86</v>
      </c>
      <c r="O6" t="n">
        <v>14110.24</v>
      </c>
      <c r="P6" t="n">
        <v>139.82</v>
      </c>
      <c r="Q6" t="n">
        <v>547.92</v>
      </c>
      <c r="R6" t="n">
        <v>55.99</v>
      </c>
      <c r="S6" t="n">
        <v>42.22</v>
      </c>
      <c r="T6" t="n">
        <v>6537.1</v>
      </c>
      <c r="U6" t="n">
        <v>0.75</v>
      </c>
      <c r="V6" t="n">
        <v>0.85</v>
      </c>
      <c r="W6" t="n">
        <v>9.210000000000001</v>
      </c>
      <c r="X6" t="n">
        <v>0.41</v>
      </c>
      <c r="Y6" t="n">
        <v>4</v>
      </c>
      <c r="Z6" t="n">
        <v>10</v>
      </c>
      <c r="AA6" t="n">
        <v>231.8300196215799</v>
      </c>
      <c r="AB6" t="n">
        <v>317.2000604647343</v>
      </c>
      <c r="AC6" t="n">
        <v>286.926931887155</v>
      </c>
      <c r="AD6" t="n">
        <v>231830.0196215799</v>
      </c>
      <c r="AE6" t="n">
        <v>317200.0604647343</v>
      </c>
      <c r="AF6" t="n">
        <v>4.338085989716197e-06</v>
      </c>
      <c r="AG6" t="n">
        <v>0.7658333333333333</v>
      </c>
      <c r="AH6" t="n">
        <v>286926.931887155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5.4838</v>
      </c>
      <c r="E7" t="n">
        <v>18.24</v>
      </c>
      <c r="F7" t="n">
        <v>15.8</v>
      </c>
      <c r="G7" t="n">
        <v>52.66</v>
      </c>
      <c r="H7" t="n">
        <v>0.93</v>
      </c>
      <c r="I7" t="n">
        <v>18</v>
      </c>
      <c r="J7" t="n">
        <v>113.79</v>
      </c>
      <c r="K7" t="n">
        <v>41.65</v>
      </c>
      <c r="L7" t="n">
        <v>6</v>
      </c>
      <c r="M7" t="n">
        <v>16</v>
      </c>
      <c r="N7" t="n">
        <v>16.14</v>
      </c>
      <c r="O7" t="n">
        <v>14268.39</v>
      </c>
      <c r="P7" t="n">
        <v>135.29</v>
      </c>
      <c r="Q7" t="n">
        <v>547.8200000000001</v>
      </c>
      <c r="R7" t="n">
        <v>53.52</v>
      </c>
      <c r="S7" t="n">
        <v>42.22</v>
      </c>
      <c r="T7" t="n">
        <v>5316.94</v>
      </c>
      <c r="U7" t="n">
        <v>0.79</v>
      </c>
      <c r="V7" t="n">
        <v>0.86</v>
      </c>
      <c r="W7" t="n">
        <v>9.210000000000001</v>
      </c>
      <c r="X7" t="n">
        <v>0.34</v>
      </c>
      <c r="Y7" t="n">
        <v>4</v>
      </c>
      <c r="Z7" t="n">
        <v>10</v>
      </c>
      <c r="AA7" t="n">
        <v>225.2171931715278</v>
      </c>
      <c r="AB7" t="n">
        <v>308.1520995784644</v>
      </c>
      <c r="AC7" t="n">
        <v>278.742495688975</v>
      </c>
      <c r="AD7" t="n">
        <v>225217.1931715278</v>
      </c>
      <c r="AE7" t="n">
        <v>308152.0995784644</v>
      </c>
      <c r="AF7" t="n">
        <v>4.371246178090787e-06</v>
      </c>
      <c r="AG7" t="n">
        <v>0.7599999999999999</v>
      </c>
      <c r="AH7" t="n">
        <v>278742.495688975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5.5173</v>
      </c>
      <c r="E8" t="n">
        <v>18.12</v>
      </c>
      <c r="F8" t="n">
        <v>15.76</v>
      </c>
      <c r="G8" t="n">
        <v>63.02</v>
      </c>
      <c r="H8" t="n">
        <v>1.07</v>
      </c>
      <c r="I8" t="n">
        <v>15</v>
      </c>
      <c r="J8" t="n">
        <v>115.08</v>
      </c>
      <c r="K8" t="n">
        <v>41.65</v>
      </c>
      <c r="L8" t="n">
        <v>7</v>
      </c>
      <c r="M8" t="n">
        <v>13</v>
      </c>
      <c r="N8" t="n">
        <v>16.43</v>
      </c>
      <c r="O8" t="n">
        <v>14426.96</v>
      </c>
      <c r="P8" t="n">
        <v>131.16</v>
      </c>
      <c r="Q8" t="n">
        <v>547.92</v>
      </c>
      <c r="R8" t="n">
        <v>52.32</v>
      </c>
      <c r="S8" t="n">
        <v>42.22</v>
      </c>
      <c r="T8" t="n">
        <v>4729.8</v>
      </c>
      <c r="U8" t="n">
        <v>0.8100000000000001</v>
      </c>
      <c r="V8" t="n">
        <v>0.86</v>
      </c>
      <c r="W8" t="n">
        <v>9.199999999999999</v>
      </c>
      <c r="X8" t="n">
        <v>0.29</v>
      </c>
      <c r="Y8" t="n">
        <v>4</v>
      </c>
      <c r="Z8" t="n">
        <v>10</v>
      </c>
      <c r="AA8" t="n">
        <v>219.5707718435012</v>
      </c>
      <c r="AB8" t="n">
        <v>300.4264168149341</v>
      </c>
      <c r="AC8" t="n">
        <v>271.7541412453298</v>
      </c>
      <c r="AD8" t="n">
        <v>219570.7718435012</v>
      </c>
      <c r="AE8" t="n">
        <v>300426.4168149341</v>
      </c>
      <c r="AF8" t="n">
        <v>4.397949695171286e-06</v>
      </c>
      <c r="AG8" t="n">
        <v>0.755</v>
      </c>
      <c r="AH8" t="n">
        <v>271754.1412453298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5.5458</v>
      </c>
      <c r="E9" t="n">
        <v>18.03</v>
      </c>
      <c r="F9" t="n">
        <v>15.71</v>
      </c>
      <c r="G9" t="n">
        <v>72.48999999999999</v>
      </c>
      <c r="H9" t="n">
        <v>1.21</v>
      </c>
      <c r="I9" t="n">
        <v>13</v>
      </c>
      <c r="J9" t="n">
        <v>116.37</v>
      </c>
      <c r="K9" t="n">
        <v>41.65</v>
      </c>
      <c r="L9" t="n">
        <v>8</v>
      </c>
      <c r="M9" t="n">
        <v>9</v>
      </c>
      <c r="N9" t="n">
        <v>16.72</v>
      </c>
      <c r="O9" t="n">
        <v>14585.96</v>
      </c>
      <c r="P9" t="n">
        <v>126.46</v>
      </c>
      <c r="Q9" t="n">
        <v>547.83</v>
      </c>
      <c r="R9" t="n">
        <v>50.79</v>
      </c>
      <c r="S9" t="n">
        <v>42.22</v>
      </c>
      <c r="T9" t="n">
        <v>3976.38</v>
      </c>
      <c r="U9" t="n">
        <v>0.83</v>
      </c>
      <c r="V9" t="n">
        <v>0.86</v>
      </c>
      <c r="W9" t="n">
        <v>9.199999999999999</v>
      </c>
      <c r="X9" t="n">
        <v>0.25</v>
      </c>
      <c r="Y9" t="n">
        <v>4</v>
      </c>
      <c r="Z9" t="n">
        <v>10</v>
      </c>
      <c r="AA9" t="n">
        <v>213.5781653887624</v>
      </c>
      <c r="AB9" t="n">
        <v>292.2270682884264</v>
      </c>
      <c r="AC9" t="n">
        <v>264.3373270343313</v>
      </c>
      <c r="AD9" t="n">
        <v>213578.1653887624</v>
      </c>
      <c r="AE9" t="n">
        <v>292227.0682884264</v>
      </c>
      <c r="AF9" t="n">
        <v>4.420667612687531e-06</v>
      </c>
      <c r="AG9" t="n">
        <v>0.7512500000000001</v>
      </c>
      <c r="AH9" t="n">
        <v>264337.3270343313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5.5602</v>
      </c>
      <c r="E10" t="n">
        <v>17.98</v>
      </c>
      <c r="F10" t="n">
        <v>15.68</v>
      </c>
      <c r="G10" t="n">
        <v>78.41</v>
      </c>
      <c r="H10" t="n">
        <v>1.35</v>
      </c>
      <c r="I10" t="n">
        <v>12</v>
      </c>
      <c r="J10" t="n">
        <v>117.66</v>
      </c>
      <c r="K10" t="n">
        <v>41.65</v>
      </c>
      <c r="L10" t="n">
        <v>9</v>
      </c>
      <c r="M10" t="n">
        <v>0</v>
      </c>
      <c r="N10" t="n">
        <v>17.01</v>
      </c>
      <c r="O10" t="n">
        <v>14745.39</v>
      </c>
      <c r="P10" t="n">
        <v>126.12</v>
      </c>
      <c r="Q10" t="n">
        <v>547.84</v>
      </c>
      <c r="R10" t="n">
        <v>49.76</v>
      </c>
      <c r="S10" t="n">
        <v>42.22</v>
      </c>
      <c r="T10" t="n">
        <v>3464</v>
      </c>
      <c r="U10" t="n">
        <v>0.85</v>
      </c>
      <c r="V10" t="n">
        <v>0.86</v>
      </c>
      <c r="W10" t="n">
        <v>9.210000000000001</v>
      </c>
      <c r="X10" t="n">
        <v>0.22</v>
      </c>
      <c r="Y10" t="n">
        <v>4</v>
      </c>
      <c r="Z10" t="n">
        <v>10</v>
      </c>
      <c r="AA10" t="n">
        <v>212.5387743334285</v>
      </c>
      <c r="AB10" t="n">
        <v>290.8049275918221</v>
      </c>
      <c r="AC10" t="n">
        <v>263.0509134498236</v>
      </c>
      <c r="AD10" t="n">
        <v>212538.7743334285</v>
      </c>
      <c r="AE10" t="n">
        <v>290804.9275918222</v>
      </c>
      <c r="AF10" t="n">
        <v>4.432146139432581e-06</v>
      </c>
      <c r="AG10" t="n">
        <v>0.7491666666666666</v>
      </c>
      <c r="AH10" t="n">
        <v>263050.9134498236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5.0063</v>
      </c>
      <c r="E2" t="n">
        <v>19.97</v>
      </c>
      <c r="F2" t="n">
        <v>17.07</v>
      </c>
      <c r="G2" t="n">
        <v>12.8</v>
      </c>
      <c r="H2" t="n">
        <v>0.28</v>
      </c>
      <c r="I2" t="n">
        <v>80</v>
      </c>
      <c r="J2" t="n">
        <v>61.76</v>
      </c>
      <c r="K2" t="n">
        <v>28.92</v>
      </c>
      <c r="L2" t="n">
        <v>1</v>
      </c>
      <c r="M2" t="n">
        <v>78</v>
      </c>
      <c r="N2" t="n">
        <v>6.84</v>
      </c>
      <c r="O2" t="n">
        <v>7851.41</v>
      </c>
      <c r="P2" t="n">
        <v>109.44</v>
      </c>
      <c r="Q2" t="n">
        <v>549.11</v>
      </c>
      <c r="R2" t="n">
        <v>92.7</v>
      </c>
      <c r="S2" t="n">
        <v>42.22</v>
      </c>
      <c r="T2" t="n">
        <v>24595.54</v>
      </c>
      <c r="U2" t="n">
        <v>0.46</v>
      </c>
      <c r="V2" t="n">
        <v>0.79</v>
      </c>
      <c r="W2" t="n">
        <v>9.300000000000001</v>
      </c>
      <c r="X2" t="n">
        <v>1.59</v>
      </c>
      <c r="Y2" t="n">
        <v>4</v>
      </c>
      <c r="Z2" t="n">
        <v>10</v>
      </c>
      <c r="AA2" t="n">
        <v>201.6988791270975</v>
      </c>
      <c r="AB2" t="n">
        <v>275.9733047481024</v>
      </c>
      <c r="AC2" t="n">
        <v>249.6347998739903</v>
      </c>
      <c r="AD2" t="n">
        <v>201698.8791270975</v>
      </c>
      <c r="AE2" t="n">
        <v>275973.3047481024</v>
      </c>
      <c r="AF2" t="n">
        <v>5.277963709582513e-06</v>
      </c>
      <c r="AG2" t="n">
        <v>0.8320833333333333</v>
      </c>
      <c r="AH2" t="n">
        <v>249634.7998739903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5.4126</v>
      </c>
      <c r="E3" t="n">
        <v>18.48</v>
      </c>
      <c r="F3" t="n">
        <v>16.18</v>
      </c>
      <c r="G3" t="n">
        <v>26.97</v>
      </c>
      <c r="H3" t="n">
        <v>0.55</v>
      </c>
      <c r="I3" t="n">
        <v>36</v>
      </c>
      <c r="J3" t="n">
        <v>62.92</v>
      </c>
      <c r="K3" t="n">
        <v>28.92</v>
      </c>
      <c r="L3" t="n">
        <v>2</v>
      </c>
      <c r="M3" t="n">
        <v>34</v>
      </c>
      <c r="N3" t="n">
        <v>7</v>
      </c>
      <c r="O3" t="n">
        <v>7994.37</v>
      </c>
      <c r="P3" t="n">
        <v>97.19</v>
      </c>
      <c r="Q3" t="n">
        <v>548.34</v>
      </c>
      <c r="R3" t="n">
        <v>65.36</v>
      </c>
      <c r="S3" t="n">
        <v>42.22</v>
      </c>
      <c r="T3" t="n">
        <v>11143.11</v>
      </c>
      <c r="U3" t="n">
        <v>0.65</v>
      </c>
      <c r="V3" t="n">
        <v>0.84</v>
      </c>
      <c r="W3" t="n">
        <v>9.24</v>
      </c>
      <c r="X3" t="n">
        <v>0.71</v>
      </c>
      <c r="Y3" t="n">
        <v>4</v>
      </c>
      <c r="Z3" t="n">
        <v>10</v>
      </c>
      <c r="AA3" t="n">
        <v>170.7547630129621</v>
      </c>
      <c r="AB3" t="n">
        <v>233.6341999227086</v>
      </c>
      <c r="AC3" t="n">
        <v>211.3364797898118</v>
      </c>
      <c r="AD3" t="n">
        <v>170754.7630129621</v>
      </c>
      <c r="AE3" t="n">
        <v>233634.1999227086</v>
      </c>
      <c r="AF3" t="n">
        <v>5.706311322630747e-06</v>
      </c>
      <c r="AG3" t="n">
        <v>0.77</v>
      </c>
      <c r="AH3" t="n">
        <v>211336.4797898118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5.5296</v>
      </c>
      <c r="E4" t="n">
        <v>18.08</v>
      </c>
      <c r="F4" t="n">
        <v>15.96</v>
      </c>
      <c r="G4" t="n">
        <v>39.89</v>
      </c>
      <c r="H4" t="n">
        <v>0.8100000000000001</v>
      </c>
      <c r="I4" t="n">
        <v>24</v>
      </c>
      <c r="J4" t="n">
        <v>64.08</v>
      </c>
      <c r="K4" t="n">
        <v>28.92</v>
      </c>
      <c r="L4" t="n">
        <v>3</v>
      </c>
      <c r="M4" t="n">
        <v>4</v>
      </c>
      <c r="N4" t="n">
        <v>7.16</v>
      </c>
      <c r="O4" t="n">
        <v>8137.65</v>
      </c>
      <c r="P4" t="n">
        <v>89.48</v>
      </c>
      <c r="Q4" t="n">
        <v>548.25</v>
      </c>
      <c r="R4" t="n">
        <v>57.73</v>
      </c>
      <c r="S4" t="n">
        <v>42.22</v>
      </c>
      <c r="T4" t="n">
        <v>7391.35</v>
      </c>
      <c r="U4" t="n">
        <v>0.73</v>
      </c>
      <c r="V4" t="n">
        <v>0.85</v>
      </c>
      <c r="W4" t="n">
        <v>9.24</v>
      </c>
      <c r="X4" t="n">
        <v>0.49</v>
      </c>
      <c r="Y4" t="n">
        <v>4</v>
      </c>
      <c r="Z4" t="n">
        <v>10</v>
      </c>
      <c r="AA4" t="n">
        <v>158.7092179766318</v>
      </c>
      <c r="AB4" t="n">
        <v>217.1529537920678</v>
      </c>
      <c r="AC4" t="n">
        <v>196.4281806582999</v>
      </c>
      <c r="AD4" t="n">
        <v>158709.2179766318</v>
      </c>
      <c r="AE4" t="n">
        <v>217152.9537920678</v>
      </c>
      <c r="AF4" t="n">
        <v>5.829660253781728e-06</v>
      </c>
      <c r="AG4" t="n">
        <v>0.7533333333333333</v>
      </c>
      <c r="AH4" t="n">
        <v>196428.1806582999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5.5432</v>
      </c>
      <c r="E5" t="n">
        <v>18.04</v>
      </c>
      <c r="F5" t="n">
        <v>15.93</v>
      </c>
      <c r="G5" t="n">
        <v>41.54</v>
      </c>
      <c r="H5" t="n">
        <v>1.07</v>
      </c>
      <c r="I5" t="n">
        <v>23</v>
      </c>
      <c r="J5" t="n">
        <v>65.25</v>
      </c>
      <c r="K5" t="n">
        <v>28.92</v>
      </c>
      <c r="L5" t="n">
        <v>4</v>
      </c>
      <c r="M5" t="n">
        <v>0</v>
      </c>
      <c r="N5" t="n">
        <v>7.33</v>
      </c>
      <c r="O5" t="n">
        <v>8281.25</v>
      </c>
      <c r="P5" t="n">
        <v>90.59</v>
      </c>
      <c r="Q5" t="n">
        <v>548.17</v>
      </c>
      <c r="R5" t="n">
        <v>56.7</v>
      </c>
      <c r="S5" t="n">
        <v>42.22</v>
      </c>
      <c r="T5" t="n">
        <v>6881.98</v>
      </c>
      <c r="U5" t="n">
        <v>0.74</v>
      </c>
      <c r="V5" t="n">
        <v>0.85</v>
      </c>
      <c r="W5" t="n">
        <v>9.24</v>
      </c>
      <c r="X5" t="n">
        <v>0.46</v>
      </c>
      <c r="Y5" t="n">
        <v>4</v>
      </c>
      <c r="Z5" t="n">
        <v>10</v>
      </c>
      <c r="AA5" t="n">
        <v>159.2963170826319</v>
      </c>
      <c r="AB5" t="n">
        <v>217.9562486898814</v>
      </c>
      <c r="AC5" t="n">
        <v>197.1548102184979</v>
      </c>
      <c r="AD5" t="n">
        <v>159296.3170826319</v>
      </c>
      <c r="AE5" t="n">
        <v>217956.2486898814</v>
      </c>
      <c r="AF5" t="n">
        <v>5.843998249197567e-06</v>
      </c>
      <c r="AG5" t="n">
        <v>0.7516666666666666</v>
      </c>
      <c r="AH5" t="n">
        <v>197154.8102184979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3.6238</v>
      </c>
      <c r="E2" t="n">
        <v>27.6</v>
      </c>
      <c r="F2" t="n">
        <v>19.16</v>
      </c>
      <c r="G2" t="n">
        <v>6.42</v>
      </c>
      <c r="H2" t="n">
        <v>0.11</v>
      </c>
      <c r="I2" t="n">
        <v>179</v>
      </c>
      <c r="J2" t="n">
        <v>167.88</v>
      </c>
      <c r="K2" t="n">
        <v>51.39</v>
      </c>
      <c r="L2" t="n">
        <v>1</v>
      </c>
      <c r="M2" t="n">
        <v>177</v>
      </c>
      <c r="N2" t="n">
        <v>30.49</v>
      </c>
      <c r="O2" t="n">
        <v>20939.59</v>
      </c>
      <c r="P2" t="n">
        <v>248.69</v>
      </c>
      <c r="Q2" t="n">
        <v>551.36</v>
      </c>
      <c r="R2" t="n">
        <v>156.94</v>
      </c>
      <c r="S2" t="n">
        <v>42.22</v>
      </c>
      <c r="T2" t="n">
        <v>56218.73</v>
      </c>
      <c r="U2" t="n">
        <v>0.27</v>
      </c>
      <c r="V2" t="n">
        <v>0.71</v>
      </c>
      <c r="W2" t="n">
        <v>9.48</v>
      </c>
      <c r="X2" t="n">
        <v>3.65</v>
      </c>
      <c r="Y2" t="n">
        <v>4</v>
      </c>
      <c r="Z2" t="n">
        <v>10</v>
      </c>
      <c r="AA2" t="n">
        <v>573.7998508557264</v>
      </c>
      <c r="AB2" t="n">
        <v>785.0982702036343</v>
      </c>
      <c r="AC2" t="n">
        <v>710.1695931877416</v>
      </c>
      <c r="AD2" t="n">
        <v>573799.8508557264</v>
      </c>
      <c r="AE2" t="n">
        <v>785098.2702036344</v>
      </c>
      <c r="AF2" t="n">
        <v>2.332019384473927e-06</v>
      </c>
      <c r="AG2" t="n">
        <v>1.15</v>
      </c>
      <c r="AH2" t="n">
        <v>710169.5931877416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4.5083</v>
      </c>
      <c r="E3" t="n">
        <v>22.18</v>
      </c>
      <c r="F3" t="n">
        <v>17.1</v>
      </c>
      <c r="G3" t="n">
        <v>12.82</v>
      </c>
      <c r="H3" t="n">
        <v>0.21</v>
      </c>
      <c r="I3" t="n">
        <v>80</v>
      </c>
      <c r="J3" t="n">
        <v>169.33</v>
      </c>
      <c r="K3" t="n">
        <v>51.39</v>
      </c>
      <c r="L3" t="n">
        <v>2</v>
      </c>
      <c r="M3" t="n">
        <v>78</v>
      </c>
      <c r="N3" t="n">
        <v>30.94</v>
      </c>
      <c r="O3" t="n">
        <v>21118.46</v>
      </c>
      <c r="P3" t="n">
        <v>220.57</v>
      </c>
      <c r="Q3" t="n">
        <v>548.89</v>
      </c>
      <c r="R3" t="n">
        <v>93.43000000000001</v>
      </c>
      <c r="S3" t="n">
        <v>42.22</v>
      </c>
      <c r="T3" t="n">
        <v>24958.81</v>
      </c>
      <c r="U3" t="n">
        <v>0.45</v>
      </c>
      <c r="V3" t="n">
        <v>0.79</v>
      </c>
      <c r="W3" t="n">
        <v>9.32</v>
      </c>
      <c r="X3" t="n">
        <v>1.62</v>
      </c>
      <c r="Y3" t="n">
        <v>4</v>
      </c>
      <c r="Z3" t="n">
        <v>10</v>
      </c>
      <c r="AA3" t="n">
        <v>411.1501318891634</v>
      </c>
      <c r="AB3" t="n">
        <v>562.5537491144106</v>
      </c>
      <c r="AC3" t="n">
        <v>508.8644088480763</v>
      </c>
      <c r="AD3" t="n">
        <v>411150.1318891634</v>
      </c>
      <c r="AE3" t="n">
        <v>562553.7491144106</v>
      </c>
      <c r="AF3" t="n">
        <v>2.901220539495504e-06</v>
      </c>
      <c r="AG3" t="n">
        <v>0.9241666666666667</v>
      </c>
      <c r="AH3" t="n">
        <v>508864.4088480763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4.8487</v>
      </c>
      <c r="E4" t="n">
        <v>20.62</v>
      </c>
      <c r="F4" t="n">
        <v>16.49</v>
      </c>
      <c r="G4" t="n">
        <v>19.03</v>
      </c>
      <c r="H4" t="n">
        <v>0.31</v>
      </c>
      <c r="I4" t="n">
        <v>52</v>
      </c>
      <c r="J4" t="n">
        <v>170.79</v>
      </c>
      <c r="K4" t="n">
        <v>51.39</v>
      </c>
      <c r="L4" t="n">
        <v>3</v>
      </c>
      <c r="M4" t="n">
        <v>50</v>
      </c>
      <c r="N4" t="n">
        <v>31.4</v>
      </c>
      <c r="O4" t="n">
        <v>21297.94</v>
      </c>
      <c r="P4" t="n">
        <v>210.97</v>
      </c>
      <c r="Q4" t="n">
        <v>548.36</v>
      </c>
      <c r="R4" t="n">
        <v>74.5</v>
      </c>
      <c r="S4" t="n">
        <v>42.22</v>
      </c>
      <c r="T4" t="n">
        <v>15633.22</v>
      </c>
      <c r="U4" t="n">
        <v>0.57</v>
      </c>
      <c r="V4" t="n">
        <v>0.82</v>
      </c>
      <c r="W4" t="n">
        <v>9.27</v>
      </c>
      <c r="X4" t="n">
        <v>1.02</v>
      </c>
      <c r="Y4" t="n">
        <v>4</v>
      </c>
      <c r="Z4" t="n">
        <v>10</v>
      </c>
      <c r="AA4" t="n">
        <v>367.109125892113</v>
      </c>
      <c r="AB4" t="n">
        <v>502.2949017571883</v>
      </c>
      <c r="AC4" t="n">
        <v>454.3565813088039</v>
      </c>
      <c r="AD4" t="n">
        <v>367109.125892113</v>
      </c>
      <c r="AE4" t="n">
        <v>502294.9017571883</v>
      </c>
      <c r="AF4" t="n">
        <v>3.120277716623083e-06</v>
      </c>
      <c r="AG4" t="n">
        <v>0.8591666666666667</v>
      </c>
      <c r="AH4" t="n">
        <v>454356.5813088039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5.033</v>
      </c>
      <c r="E5" t="n">
        <v>19.87</v>
      </c>
      <c r="F5" t="n">
        <v>16.21</v>
      </c>
      <c r="G5" t="n">
        <v>25.59</v>
      </c>
      <c r="H5" t="n">
        <v>0.41</v>
      </c>
      <c r="I5" t="n">
        <v>38</v>
      </c>
      <c r="J5" t="n">
        <v>172.25</v>
      </c>
      <c r="K5" t="n">
        <v>51.39</v>
      </c>
      <c r="L5" t="n">
        <v>4</v>
      </c>
      <c r="M5" t="n">
        <v>36</v>
      </c>
      <c r="N5" t="n">
        <v>31.86</v>
      </c>
      <c r="O5" t="n">
        <v>21478.05</v>
      </c>
      <c r="P5" t="n">
        <v>205.42</v>
      </c>
      <c r="Q5" t="n">
        <v>548.08</v>
      </c>
      <c r="R5" t="n">
        <v>66.31</v>
      </c>
      <c r="S5" t="n">
        <v>42.22</v>
      </c>
      <c r="T5" t="n">
        <v>11610.34</v>
      </c>
      <c r="U5" t="n">
        <v>0.64</v>
      </c>
      <c r="V5" t="n">
        <v>0.84</v>
      </c>
      <c r="W5" t="n">
        <v>9.24</v>
      </c>
      <c r="X5" t="n">
        <v>0.74</v>
      </c>
      <c r="Y5" t="n">
        <v>4</v>
      </c>
      <c r="Z5" t="n">
        <v>10</v>
      </c>
      <c r="AA5" t="n">
        <v>345.7272157259666</v>
      </c>
      <c r="AB5" t="n">
        <v>473.0392289645653</v>
      </c>
      <c r="AC5" t="n">
        <v>427.8930288669141</v>
      </c>
      <c r="AD5" t="n">
        <v>345727.2157259666</v>
      </c>
      <c r="AE5" t="n">
        <v>473039.2289645653</v>
      </c>
      <c r="AF5" t="n">
        <v>3.238880060173651e-06</v>
      </c>
      <c r="AG5" t="n">
        <v>0.8279166666666667</v>
      </c>
      <c r="AH5" t="n">
        <v>427893.0288669141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5.1437</v>
      </c>
      <c r="E6" t="n">
        <v>19.44</v>
      </c>
      <c r="F6" t="n">
        <v>16.05</v>
      </c>
      <c r="G6" t="n">
        <v>32.1</v>
      </c>
      <c r="H6" t="n">
        <v>0.51</v>
      </c>
      <c r="I6" t="n">
        <v>30</v>
      </c>
      <c r="J6" t="n">
        <v>173.71</v>
      </c>
      <c r="K6" t="n">
        <v>51.39</v>
      </c>
      <c r="L6" t="n">
        <v>5</v>
      </c>
      <c r="M6" t="n">
        <v>28</v>
      </c>
      <c r="N6" t="n">
        <v>32.32</v>
      </c>
      <c r="O6" t="n">
        <v>21658.78</v>
      </c>
      <c r="P6" t="n">
        <v>201.47</v>
      </c>
      <c r="Q6" t="n">
        <v>548.12</v>
      </c>
      <c r="R6" t="n">
        <v>61.37</v>
      </c>
      <c r="S6" t="n">
        <v>42.22</v>
      </c>
      <c r="T6" t="n">
        <v>9182.540000000001</v>
      </c>
      <c r="U6" t="n">
        <v>0.6899999999999999</v>
      </c>
      <c r="V6" t="n">
        <v>0.84</v>
      </c>
      <c r="W6" t="n">
        <v>9.23</v>
      </c>
      <c r="X6" t="n">
        <v>0.59</v>
      </c>
      <c r="Y6" t="n">
        <v>4</v>
      </c>
      <c r="Z6" t="n">
        <v>10</v>
      </c>
      <c r="AA6" t="n">
        <v>333.0230477781834</v>
      </c>
      <c r="AB6" t="n">
        <v>455.6568259100744</v>
      </c>
      <c r="AC6" t="n">
        <v>412.1695779635879</v>
      </c>
      <c r="AD6" t="n">
        <v>333023.0477781834</v>
      </c>
      <c r="AE6" t="n">
        <v>455656.8259100744</v>
      </c>
      <c r="AF6" t="n">
        <v>3.310118689750687e-06</v>
      </c>
      <c r="AG6" t="n">
        <v>0.8100000000000001</v>
      </c>
      <c r="AH6" t="n">
        <v>412169.5779635879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5.2167</v>
      </c>
      <c r="E7" t="n">
        <v>19.17</v>
      </c>
      <c r="F7" t="n">
        <v>15.95</v>
      </c>
      <c r="G7" t="n">
        <v>38.28</v>
      </c>
      <c r="H7" t="n">
        <v>0.61</v>
      </c>
      <c r="I7" t="n">
        <v>25</v>
      </c>
      <c r="J7" t="n">
        <v>175.18</v>
      </c>
      <c r="K7" t="n">
        <v>51.39</v>
      </c>
      <c r="L7" t="n">
        <v>6</v>
      </c>
      <c r="M7" t="n">
        <v>23</v>
      </c>
      <c r="N7" t="n">
        <v>32.79</v>
      </c>
      <c r="O7" t="n">
        <v>21840.16</v>
      </c>
      <c r="P7" t="n">
        <v>198.36</v>
      </c>
      <c r="Q7" t="n">
        <v>548.0599999999999</v>
      </c>
      <c r="R7" t="n">
        <v>58.2</v>
      </c>
      <c r="S7" t="n">
        <v>42.22</v>
      </c>
      <c r="T7" t="n">
        <v>7622.4</v>
      </c>
      <c r="U7" t="n">
        <v>0.73</v>
      </c>
      <c r="V7" t="n">
        <v>0.85</v>
      </c>
      <c r="W7" t="n">
        <v>9.220000000000001</v>
      </c>
      <c r="X7" t="n">
        <v>0.49</v>
      </c>
      <c r="Y7" t="n">
        <v>4</v>
      </c>
      <c r="Z7" t="n">
        <v>10</v>
      </c>
      <c r="AA7" t="n">
        <v>324.4524054947823</v>
      </c>
      <c r="AB7" t="n">
        <v>443.9300950278732</v>
      </c>
      <c r="AC7" t="n">
        <v>401.5620298182138</v>
      </c>
      <c r="AD7" t="n">
        <v>324452.4054947823</v>
      </c>
      <c r="AE7" t="n">
        <v>443930.0950278732</v>
      </c>
      <c r="AF7" t="n">
        <v>3.357096286490738e-06</v>
      </c>
      <c r="AG7" t="n">
        <v>0.7987500000000001</v>
      </c>
      <c r="AH7" t="n">
        <v>401562.0298182138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5.2761</v>
      </c>
      <c r="E8" t="n">
        <v>18.95</v>
      </c>
      <c r="F8" t="n">
        <v>15.87</v>
      </c>
      <c r="G8" t="n">
        <v>45.34</v>
      </c>
      <c r="H8" t="n">
        <v>0.7</v>
      </c>
      <c r="I8" t="n">
        <v>21</v>
      </c>
      <c r="J8" t="n">
        <v>176.66</v>
      </c>
      <c r="K8" t="n">
        <v>51.39</v>
      </c>
      <c r="L8" t="n">
        <v>7</v>
      </c>
      <c r="M8" t="n">
        <v>19</v>
      </c>
      <c r="N8" t="n">
        <v>33.27</v>
      </c>
      <c r="O8" t="n">
        <v>22022.17</v>
      </c>
      <c r="P8" t="n">
        <v>195.18</v>
      </c>
      <c r="Q8" t="n">
        <v>547.86</v>
      </c>
      <c r="R8" t="n">
        <v>56.02</v>
      </c>
      <c r="S8" t="n">
        <v>42.22</v>
      </c>
      <c r="T8" t="n">
        <v>6550.51</v>
      </c>
      <c r="U8" t="n">
        <v>0.75</v>
      </c>
      <c r="V8" t="n">
        <v>0.85</v>
      </c>
      <c r="W8" t="n">
        <v>9.210000000000001</v>
      </c>
      <c r="X8" t="n">
        <v>0.41</v>
      </c>
      <c r="Y8" t="n">
        <v>4</v>
      </c>
      <c r="Z8" t="n">
        <v>10</v>
      </c>
      <c r="AA8" t="n">
        <v>316.9905896907103</v>
      </c>
      <c r="AB8" t="n">
        <v>433.7205094526618</v>
      </c>
      <c r="AC8" t="n">
        <v>392.3268327610572</v>
      </c>
      <c r="AD8" t="n">
        <v>316990.5896907103</v>
      </c>
      <c r="AE8" t="n">
        <v>433720.5094526618</v>
      </c>
      <c r="AF8" t="n">
        <v>3.395321892605245e-06</v>
      </c>
      <c r="AG8" t="n">
        <v>0.7895833333333333</v>
      </c>
      <c r="AH8" t="n">
        <v>392326.8327610572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5.31</v>
      </c>
      <c r="E9" t="n">
        <v>18.83</v>
      </c>
      <c r="F9" t="n">
        <v>15.82</v>
      </c>
      <c r="G9" t="n">
        <v>49.95</v>
      </c>
      <c r="H9" t="n">
        <v>0.8</v>
      </c>
      <c r="I9" t="n">
        <v>19</v>
      </c>
      <c r="J9" t="n">
        <v>178.14</v>
      </c>
      <c r="K9" t="n">
        <v>51.39</v>
      </c>
      <c r="L9" t="n">
        <v>8</v>
      </c>
      <c r="M9" t="n">
        <v>17</v>
      </c>
      <c r="N9" t="n">
        <v>33.75</v>
      </c>
      <c r="O9" t="n">
        <v>22204.83</v>
      </c>
      <c r="P9" t="n">
        <v>192.59</v>
      </c>
      <c r="Q9" t="n">
        <v>548.02</v>
      </c>
      <c r="R9" t="n">
        <v>54.23</v>
      </c>
      <c r="S9" t="n">
        <v>42.22</v>
      </c>
      <c r="T9" t="n">
        <v>5664.39</v>
      </c>
      <c r="U9" t="n">
        <v>0.78</v>
      </c>
      <c r="V9" t="n">
        <v>0.86</v>
      </c>
      <c r="W9" t="n">
        <v>9.210000000000001</v>
      </c>
      <c r="X9" t="n">
        <v>0.35</v>
      </c>
      <c r="Y9" t="n">
        <v>4</v>
      </c>
      <c r="Z9" t="n">
        <v>10</v>
      </c>
      <c r="AA9" t="n">
        <v>311.9847269253245</v>
      </c>
      <c r="AB9" t="n">
        <v>426.8712671739821</v>
      </c>
      <c r="AC9" t="n">
        <v>386.1312725524828</v>
      </c>
      <c r="AD9" t="n">
        <v>311984.7269253245</v>
      </c>
      <c r="AE9" t="n">
        <v>426871.2671739821</v>
      </c>
      <c r="AF9" t="n">
        <v>3.417137516296857e-06</v>
      </c>
      <c r="AG9" t="n">
        <v>0.7845833333333333</v>
      </c>
      <c r="AH9" t="n">
        <v>386131.2725524828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5.337</v>
      </c>
      <c r="E10" t="n">
        <v>18.74</v>
      </c>
      <c r="F10" t="n">
        <v>15.79</v>
      </c>
      <c r="G10" t="n">
        <v>55.72</v>
      </c>
      <c r="H10" t="n">
        <v>0.89</v>
      </c>
      <c r="I10" t="n">
        <v>17</v>
      </c>
      <c r="J10" t="n">
        <v>179.63</v>
      </c>
      <c r="K10" t="n">
        <v>51.39</v>
      </c>
      <c r="L10" t="n">
        <v>9</v>
      </c>
      <c r="M10" t="n">
        <v>15</v>
      </c>
      <c r="N10" t="n">
        <v>34.24</v>
      </c>
      <c r="O10" t="n">
        <v>22388.15</v>
      </c>
      <c r="P10" t="n">
        <v>190.15</v>
      </c>
      <c r="Q10" t="n">
        <v>547.8</v>
      </c>
      <c r="R10" t="n">
        <v>53.34</v>
      </c>
      <c r="S10" t="n">
        <v>42.22</v>
      </c>
      <c r="T10" t="n">
        <v>5228.3</v>
      </c>
      <c r="U10" t="n">
        <v>0.79</v>
      </c>
      <c r="V10" t="n">
        <v>0.86</v>
      </c>
      <c r="W10" t="n">
        <v>9.210000000000001</v>
      </c>
      <c r="X10" t="n">
        <v>0.33</v>
      </c>
      <c r="Y10" t="n">
        <v>4</v>
      </c>
      <c r="Z10" t="n">
        <v>10</v>
      </c>
      <c r="AA10" t="n">
        <v>307.7259451256763</v>
      </c>
      <c r="AB10" t="n">
        <v>421.0442140315106</v>
      </c>
      <c r="AC10" t="n">
        <v>380.8603451836083</v>
      </c>
      <c r="AD10" t="n">
        <v>307725.9451256763</v>
      </c>
      <c r="AE10" t="n">
        <v>421044.2140315106</v>
      </c>
      <c r="AF10" t="n">
        <v>3.434512791803452e-06</v>
      </c>
      <c r="AG10" t="n">
        <v>0.7808333333333333</v>
      </c>
      <c r="AH10" t="n">
        <v>380860.3451836083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5.3675</v>
      </c>
      <c r="E11" t="n">
        <v>18.63</v>
      </c>
      <c r="F11" t="n">
        <v>15.75</v>
      </c>
      <c r="G11" t="n">
        <v>63</v>
      </c>
      <c r="H11" t="n">
        <v>0.98</v>
      </c>
      <c r="I11" t="n">
        <v>15</v>
      </c>
      <c r="J11" t="n">
        <v>181.12</v>
      </c>
      <c r="K11" t="n">
        <v>51.39</v>
      </c>
      <c r="L11" t="n">
        <v>10</v>
      </c>
      <c r="M11" t="n">
        <v>13</v>
      </c>
      <c r="N11" t="n">
        <v>34.73</v>
      </c>
      <c r="O11" t="n">
        <v>22572.13</v>
      </c>
      <c r="P11" t="n">
        <v>187.9</v>
      </c>
      <c r="Q11" t="n">
        <v>547.76</v>
      </c>
      <c r="R11" t="n">
        <v>52.26</v>
      </c>
      <c r="S11" t="n">
        <v>42.22</v>
      </c>
      <c r="T11" t="n">
        <v>4698.37</v>
      </c>
      <c r="U11" t="n">
        <v>0.8100000000000001</v>
      </c>
      <c r="V11" t="n">
        <v>0.86</v>
      </c>
      <c r="W11" t="n">
        <v>9.199999999999999</v>
      </c>
      <c r="X11" t="n">
        <v>0.29</v>
      </c>
      <c r="Y11" t="n">
        <v>4</v>
      </c>
      <c r="Z11" t="n">
        <v>10</v>
      </c>
      <c r="AA11" t="n">
        <v>303.4356763332044</v>
      </c>
      <c r="AB11" t="n">
        <v>415.1740789963496</v>
      </c>
      <c r="AC11" t="n">
        <v>375.5504475974168</v>
      </c>
      <c r="AD11" t="n">
        <v>303435.6763332044</v>
      </c>
      <c r="AE11" t="n">
        <v>415174.0789963496</v>
      </c>
      <c r="AF11" t="n">
        <v>3.454140417838678e-06</v>
      </c>
      <c r="AG11" t="n">
        <v>0.77625</v>
      </c>
      <c r="AH11" t="n">
        <v>375550.4475974169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5.3856</v>
      </c>
      <c r="E12" t="n">
        <v>18.57</v>
      </c>
      <c r="F12" t="n">
        <v>15.72</v>
      </c>
      <c r="G12" t="n">
        <v>67.38</v>
      </c>
      <c r="H12" t="n">
        <v>1.07</v>
      </c>
      <c r="I12" t="n">
        <v>14</v>
      </c>
      <c r="J12" t="n">
        <v>182.62</v>
      </c>
      <c r="K12" t="n">
        <v>51.39</v>
      </c>
      <c r="L12" t="n">
        <v>11</v>
      </c>
      <c r="M12" t="n">
        <v>12</v>
      </c>
      <c r="N12" t="n">
        <v>35.22</v>
      </c>
      <c r="O12" t="n">
        <v>22756.91</v>
      </c>
      <c r="P12" t="n">
        <v>184.97</v>
      </c>
      <c r="Q12" t="n">
        <v>547.76</v>
      </c>
      <c r="R12" t="n">
        <v>51.33</v>
      </c>
      <c r="S12" t="n">
        <v>42.22</v>
      </c>
      <c r="T12" t="n">
        <v>4238.01</v>
      </c>
      <c r="U12" t="n">
        <v>0.82</v>
      </c>
      <c r="V12" t="n">
        <v>0.86</v>
      </c>
      <c r="W12" t="n">
        <v>9.199999999999999</v>
      </c>
      <c r="X12" t="n">
        <v>0.26</v>
      </c>
      <c r="Y12" t="n">
        <v>4</v>
      </c>
      <c r="Z12" t="n">
        <v>10</v>
      </c>
      <c r="AA12" t="n">
        <v>299.2616876331625</v>
      </c>
      <c r="AB12" t="n">
        <v>409.4630435135671</v>
      </c>
      <c r="AC12" t="n">
        <v>370.3844653256224</v>
      </c>
      <c r="AD12" t="n">
        <v>299261.6876331625</v>
      </c>
      <c r="AE12" t="n">
        <v>409463.0435135671</v>
      </c>
      <c r="AF12" t="n">
        <v>3.465788287715321e-06</v>
      </c>
      <c r="AG12" t="n">
        <v>0.77375</v>
      </c>
      <c r="AH12" t="n">
        <v>370384.4653256224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5.4175</v>
      </c>
      <c r="E13" t="n">
        <v>18.46</v>
      </c>
      <c r="F13" t="n">
        <v>15.68</v>
      </c>
      <c r="G13" t="n">
        <v>78.40000000000001</v>
      </c>
      <c r="H13" t="n">
        <v>1.16</v>
      </c>
      <c r="I13" t="n">
        <v>12</v>
      </c>
      <c r="J13" t="n">
        <v>184.12</v>
      </c>
      <c r="K13" t="n">
        <v>51.39</v>
      </c>
      <c r="L13" t="n">
        <v>12</v>
      </c>
      <c r="M13" t="n">
        <v>10</v>
      </c>
      <c r="N13" t="n">
        <v>35.73</v>
      </c>
      <c r="O13" t="n">
        <v>22942.24</v>
      </c>
      <c r="P13" t="n">
        <v>182.23</v>
      </c>
      <c r="Q13" t="n">
        <v>547.75</v>
      </c>
      <c r="R13" t="n">
        <v>49.86</v>
      </c>
      <c r="S13" t="n">
        <v>42.22</v>
      </c>
      <c r="T13" t="n">
        <v>3513.6</v>
      </c>
      <c r="U13" t="n">
        <v>0.85</v>
      </c>
      <c r="V13" t="n">
        <v>0.86</v>
      </c>
      <c r="W13" t="n">
        <v>9.199999999999999</v>
      </c>
      <c r="X13" t="n">
        <v>0.22</v>
      </c>
      <c r="Y13" t="n">
        <v>4</v>
      </c>
      <c r="Z13" t="n">
        <v>10</v>
      </c>
      <c r="AA13" t="n">
        <v>294.490528857888</v>
      </c>
      <c r="AB13" t="n">
        <v>402.934933588567</v>
      </c>
      <c r="AC13" t="n">
        <v>364.4793890496044</v>
      </c>
      <c r="AD13" t="n">
        <v>294490.528857888</v>
      </c>
      <c r="AE13" t="n">
        <v>402934.933588567</v>
      </c>
      <c r="AF13" t="n">
        <v>3.486316853962002e-06</v>
      </c>
      <c r="AG13" t="n">
        <v>0.7691666666666667</v>
      </c>
      <c r="AH13" t="n">
        <v>364479.3890496044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5.4331</v>
      </c>
      <c r="E14" t="n">
        <v>18.41</v>
      </c>
      <c r="F14" t="n">
        <v>15.66</v>
      </c>
      <c r="G14" t="n">
        <v>85.42</v>
      </c>
      <c r="H14" t="n">
        <v>1.24</v>
      </c>
      <c r="I14" t="n">
        <v>11</v>
      </c>
      <c r="J14" t="n">
        <v>185.63</v>
      </c>
      <c r="K14" t="n">
        <v>51.39</v>
      </c>
      <c r="L14" t="n">
        <v>13</v>
      </c>
      <c r="M14" t="n">
        <v>9</v>
      </c>
      <c r="N14" t="n">
        <v>36.24</v>
      </c>
      <c r="O14" t="n">
        <v>23128.27</v>
      </c>
      <c r="P14" t="n">
        <v>180.09</v>
      </c>
      <c r="Q14" t="n">
        <v>547.71</v>
      </c>
      <c r="R14" t="n">
        <v>49.31</v>
      </c>
      <c r="S14" t="n">
        <v>42.22</v>
      </c>
      <c r="T14" t="n">
        <v>3246.48</v>
      </c>
      <c r="U14" t="n">
        <v>0.86</v>
      </c>
      <c r="V14" t="n">
        <v>0.86</v>
      </c>
      <c r="W14" t="n">
        <v>9.199999999999999</v>
      </c>
      <c r="X14" t="n">
        <v>0.2</v>
      </c>
      <c r="Y14" t="n">
        <v>4</v>
      </c>
      <c r="Z14" t="n">
        <v>10</v>
      </c>
      <c r="AA14" t="n">
        <v>291.3747852478192</v>
      </c>
      <c r="AB14" t="n">
        <v>398.671835724364</v>
      </c>
      <c r="AC14" t="n">
        <v>360.6231552622656</v>
      </c>
      <c r="AD14" t="n">
        <v>291374.7852478192</v>
      </c>
      <c r="AE14" t="n">
        <v>398671.835724364</v>
      </c>
      <c r="AF14" t="n">
        <v>3.496355902032477e-06</v>
      </c>
      <c r="AG14" t="n">
        <v>0.7670833333333333</v>
      </c>
      <c r="AH14" t="n">
        <v>360623.1552622656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5.4329</v>
      </c>
      <c r="E15" t="n">
        <v>18.41</v>
      </c>
      <c r="F15" t="n">
        <v>15.66</v>
      </c>
      <c r="G15" t="n">
        <v>85.42</v>
      </c>
      <c r="H15" t="n">
        <v>1.33</v>
      </c>
      <c r="I15" t="n">
        <v>11</v>
      </c>
      <c r="J15" t="n">
        <v>187.14</v>
      </c>
      <c r="K15" t="n">
        <v>51.39</v>
      </c>
      <c r="L15" t="n">
        <v>14</v>
      </c>
      <c r="M15" t="n">
        <v>9</v>
      </c>
      <c r="N15" t="n">
        <v>36.75</v>
      </c>
      <c r="O15" t="n">
        <v>23314.98</v>
      </c>
      <c r="P15" t="n">
        <v>177.14</v>
      </c>
      <c r="Q15" t="n">
        <v>547.74</v>
      </c>
      <c r="R15" t="n">
        <v>49.49</v>
      </c>
      <c r="S15" t="n">
        <v>42.22</v>
      </c>
      <c r="T15" t="n">
        <v>3334.53</v>
      </c>
      <c r="U15" t="n">
        <v>0.85</v>
      </c>
      <c r="V15" t="n">
        <v>0.86</v>
      </c>
      <c r="W15" t="n">
        <v>9.19</v>
      </c>
      <c r="X15" t="n">
        <v>0.2</v>
      </c>
      <c r="Y15" t="n">
        <v>4</v>
      </c>
      <c r="Z15" t="n">
        <v>10</v>
      </c>
      <c r="AA15" t="n">
        <v>288.4302820964476</v>
      </c>
      <c r="AB15" t="n">
        <v>394.6430366103464</v>
      </c>
      <c r="AC15" t="n">
        <v>356.9788590812347</v>
      </c>
      <c r="AD15" t="n">
        <v>288430.2820964476</v>
      </c>
      <c r="AE15" t="n">
        <v>394643.0366103464</v>
      </c>
      <c r="AF15" t="n">
        <v>3.496227196287984e-06</v>
      </c>
      <c r="AG15" t="n">
        <v>0.7670833333333333</v>
      </c>
      <c r="AH15" t="n">
        <v>356978.8590812347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5.4504</v>
      </c>
      <c r="E16" t="n">
        <v>18.35</v>
      </c>
      <c r="F16" t="n">
        <v>15.64</v>
      </c>
      <c r="G16" t="n">
        <v>93.81</v>
      </c>
      <c r="H16" t="n">
        <v>1.41</v>
      </c>
      <c r="I16" t="n">
        <v>10</v>
      </c>
      <c r="J16" t="n">
        <v>188.66</v>
      </c>
      <c r="K16" t="n">
        <v>51.39</v>
      </c>
      <c r="L16" t="n">
        <v>15</v>
      </c>
      <c r="M16" t="n">
        <v>8</v>
      </c>
      <c r="N16" t="n">
        <v>37.27</v>
      </c>
      <c r="O16" t="n">
        <v>23502.4</v>
      </c>
      <c r="P16" t="n">
        <v>175.91</v>
      </c>
      <c r="Q16" t="n">
        <v>547.66</v>
      </c>
      <c r="R16" t="n">
        <v>48.5</v>
      </c>
      <c r="S16" t="n">
        <v>42.22</v>
      </c>
      <c r="T16" t="n">
        <v>2846.83</v>
      </c>
      <c r="U16" t="n">
        <v>0.87</v>
      </c>
      <c r="V16" t="n">
        <v>0.87</v>
      </c>
      <c r="W16" t="n">
        <v>9.199999999999999</v>
      </c>
      <c r="X16" t="n">
        <v>0.18</v>
      </c>
      <c r="Y16" t="n">
        <v>4</v>
      </c>
      <c r="Z16" t="n">
        <v>10</v>
      </c>
      <c r="AA16" t="n">
        <v>286.1486372136638</v>
      </c>
      <c r="AB16" t="n">
        <v>391.5211894226535</v>
      </c>
      <c r="AC16" t="n">
        <v>354.1549566075952</v>
      </c>
      <c r="AD16" t="n">
        <v>286148.6372136638</v>
      </c>
      <c r="AE16" t="n">
        <v>391521.1894226535</v>
      </c>
      <c r="AF16" t="n">
        <v>3.507488948931148e-06</v>
      </c>
      <c r="AG16" t="n">
        <v>0.7645833333333334</v>
      </c>
      <c r="AH16" t="n">
        <v>354154.9566075952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5.4637</v>
      </c>
      <c r="E17" t="n">
        <v>18.3</v>
      </c>
      <c r="F17" t="n">
        <v>15.62</v>
      </c>
      <c r="G17" t="n">
        <v>104.17</v>
      </c>
      <c r="H17" t="n">
        <v>1.49</v>
      </c>
      <c r="I17" t="n">
        <v>9</v>
      </c>
      <c r="J17" t="n">
        <v>190.19</v>
      </c>
      <c r="K17" t="n">
        <v>51.39</v>
      </c>
      <c r="L17" t="n">
        <v>16</v>
      </c>
      <c r="M17" t="n">
        <v>7</v>
      </c>
      <c r="N17" t="n">
        <v>37.79</v>
      </c>
      <c r="O17" t="n">
        <v>23690.52</v>
      </c>
      <c r="P17" t="n">
        <v>173.29</v>
      </c>
      <c r="Q17" t="n">
        <v>547.6900000000001</v>
      </c>
      <c r="R17" t="n">
        <v>48.33</v>
      </c>
      <c r="S17" t="n">
        <v>42.22</v>
      </c>
      <c r="T17" t="n">
        <v>2766.87</v>
      </c>
      <c r="U17" t="n">
        <v>0.87</v>
      </c>
      <c r="V17" t="n">
        <v>0.87</v>
      </c>
      <c r="W17" t="n">
        <v>9.19</v>
      </c>
      <c r="X17" t="n">
        <v>0.17</v>
      </c>
      <c r="Y17" t="n">
        <v>4</v>
      </c>
      <c r="Z17" t="n">
        <v>10</v>
      </c>
      <c r="AA17" t="n">
        <v>282.7127473464927</v>
      </c>
      <c r="AB17" t="n">
        <v>386.8200533256271</v>
      </c>
      <c r="AC17" t="n">
        <v>349.9024903415831</v>
      </c>
      <c r="AD17" t="n">
        <v>282712.7473464927</v>
      </c>
      <c r="AE17" t="n">
        <v>386820.0533256271</v>
      </c>
      <c r="AF17" t="n">
        <v>3.516047880939952e-06</v>
      </c>
      <c r="AG17" t="n">
        <v>0.7625000000000001</v>
      </c>
      <c r="AH17" t="n">
        <v>349902.4903415831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5.4631</v>
      </c>
      <c r="E18" t="n">
        <v>18.3</v>
      </c>
      <c r="F18" t="n">
        <v>15.63</v>
      </c>
      <c r="G18" t="n">
        <v>104.18</v>
      </c>
      <c r="H18" t="n">
        <v>1.57</v>
      </c>
      <c r="I18" t="n">
        <v>9</v>
      </c>
      <c r="J18" t="n">
        <v>191.72</v>
      </c>
      <c r="K18" t="n">
        <v>51.39</v>
      </c>
      <c r="L18" t="n">
        <v>17</v>
      </c>
      <c r="M18" t="n">
        <v>7</v>
      </c>
      <c r="N18" t="n">
        <v>38.33</v>
      </c>
      <c r="O18" t="n">
        <v>23879.37</v>
      </c>
      <c r="P18" t="n">
        <v>170.82</v>
      </c>
      <c r="Q18" t="n">
        <v>547.67</v>
      </c>
      <c r="R18" t="n">
        <v>48.44</v>
      </c>
      <c r="S18" t="n">
        <v>42.22</v>
      </c>
      <c r="T18" t="n">
        <v>2820.28</v>
      </c>
      <c r="U18" t="n">
        <v>0.87</v>
      </c>
      <c r="V18" t="n">
        <v>0.87</v>
      </c>
      <c r="W18" t="n">
        <v>9.19</v>
      </c>
      <c r="X18" t="n">
        <v>0.17</v>
      </c>
      <c r="Y18" t="n">
        <v>4</v>
      </c>
      <c r="Z18" t="n">
        <v>10</v>
      </c>
      <c r="AA18" t="n">
        <v>280.3475586111707</v>
      </c>
      <c r="AB18" t="n">
        <v>383.5838977531968</v>
      </c>
      <c r="AC18" t="n">
        <v>346.9751889150127</v>
      </c>
      <c r="AD18" t="n">
        <v>280347.5586111707</v>
      </c>
      <c r="AE18" t="n">
        <v>383583.8977531968</v>
      </c>
      <c r="AF18" t="n">
        <v>3.515661763706471e-06</v>
      </c>
      <c r="AG18" t="n">
        <v>0.7625000000000001</v>
      </c>
      <c r="AH18" t="n">
        <v>346975.1889150127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5.479</v>
      </c>
      <c r="E19" t="n">
        <v>18.25</v>
      </c>
      <c r="F19" t="n">
        <v>15.61</v>
      </c>
      <c r="G19" t="n">
        <v>117.06</v>
      </c>
      <c r="H19" t="n">
        <v>1.65</v>
      </c>
      <c r="I19" t="n">
        <v>8</v>
      </c>
      <c r="J19" t="n">
        <v>193.26</v>
      </c>
      <c r="K19" t="n">
        <v>51.39</v>
      </c>
      <c r="L19" t="n">
        <v>18</v>
      </c>
      <c r="M19" t="n">
        <v>6</v>
      </c>
      <c r="N19" t="n">
        <v>38.86</v>
      </c>
      <c r="O19" t="n">
        <v>24068.93</v>
      </c>
      <c r="P19" t="n">
        <v>168.93</v>
      </c>
      <c r="Q19" t="n">
        <v>547.66</v>
      </c>
      <c r="R19" t="n">
        <v>47.73</v>
      </c>
      <c r="S19" t="n">
        <v>42.22</v>
      </c>
      <c r="T19" t="n">
        <v>2471.88</v>
      </c>
      <c r="U19" t="n">
        <v>0.88</v>
      </c>
      <c r="V19" t="n">
        <v>0.87</v>
      </c>
      <c r="W19" t="n">
        <v>9.19</v>
      </c>
      <c r="X19" t="n">
        <v>0.15</v>
      </c>
      <c r="Y19" t="n">
        <v>4</v>
      </c>
      <c r="Z19" t="n">
        <v>10</v>
      </c>
      <c r="AA19" t="n">
        <v>277.5312546766264</v>
      </c>
      <c r="AB19" t="n">
        <v>379.7305064633925</v>
      </c>
      <c r="AC19" t="n">
        <v>343.4895598816386</v>
      </c>
      <c r="AD19" t="n">
        <v>277531.2546766264</v>
      </c>
      <c r="AE19" t="n">
        <v>379730.5064633925</v>
      </c>
      <c r="AF19" t="n">
        <v>3.525893870393688e-06</v>
      </c>
      <c r="AG19" t="n">
        <v>0.7604166666666666</v>
      </c>
      <c r="AH19" t="n">
        <v>343489.5598816386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5.4801</v>
      </c>
      <c r="E20" t="n">
        <v>18.25</v>
      </c>
      <c r="F20" t="n">
        <v>15.6</v>
      </c>
      <c r="G20" t="n">
        <v>117.03</v>
      </c>
      <c r="H20" t="n">
        <v>1.73</v>
      </c>
      <c r="I20" t="n">
        <v>8</v>
      </c>
      <c r="J20" t="n">
        <v>194.8</v>
      </c>
      <c r="K20" t="n">
        <v>51.39</v>
      </c>
      <c r="L20" t="n">
        <v>19</v>
      </c>
      <c r="M20" t="n">
        <v>0</v>
      </c>
      <c r="N20" t="n">
        <v>39.41</v>
      </c>
      <c r="O20" t="n">
        <v>24259.23</v>
      </c>
      <c r="P20" t="n">
        <v>168.82</v>
      </c>
      <c r="Q20" t="n">
        <v>547.91</v>
      </c>
      <c r="R20" t="n">
        <v>47.43</v>
      </c>
      <c r="S20" t="n">
        <v>42.22</v>
      </c>
      <c r="T20" t="n">
        <v>2321.6</v>
      </c>
      <c r="U20" t="n">
        <v>0.89</v>
      </c>
      <c r="V20" t="n">
        <v>0.87</v>
      </c>
      <c r="W20" t="n">
        <v>9.199999999999999</v>
      </c>
      <c r="X20" t="n">
        <v>0.14</v>
      </c>
      <c r="Y20" t="n">
        <v>4</v>
      </c>
      <c r="Z20" t="n">
        <v>10</v>
      </c>
      <c r="AA20" t="n">
        <v>277.3030708122785</v>
      </c>
      <c r="AB20" t="n">
        <v>379.4182952334302</v>
      </c>
      <c r="AC20" t="n">
        <v>343.2071456532727</v>
      </c>
      <c r="AD20" t="n">
        <v>277303.0708122785</v>
      </c>
      <c r="AE20" t="n">
        <v>379418.2952334302</v>
      </c>
      <c r="AF20" t="n">
        <v>3.526601751988401e-06</v>
      </c>
      <c r="AG20" t="n">
        <v>0.7604166666666666</v>
      </c>
      <c r="AH20" t="n">
        <v>343207.1456532727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5.1662</v>
      </c>
      <c r="E2" t="n">
        <v>19.36</v>
      </c>
      <c r="F2" t="n">
        <v>16.79</v>
      </c>
      <c r="G2" t="n">
        <v>15.04</v>
      </c>
      <c r="H2" t="n">
        <v>0.34</v>
      </c>
      <c r="I2" t="n">
        <v>67</v>
      </c>
      <c r="J2" t="n">
        <v>51.33</v>
      </c>
      <c r="K2" t="n">
        <v>24.83</v>
      </c>
      <c r="L2" t="n">
        <v>1</v>
      </c>
      <c r="M2" t="n">
        <v>65</v>
      </c>
      <c r="N2" t="n">
        <v>5.51</v>
      </c>
      <c r="O2" t="n">
        <v>6564.78</v>
      </c>
      <c r="P2" t="n">
        <v>91.93000000000001</v>
      </c>
      <c r="Q2" t="n">
        <v>548.59</v>
      </c>
      <c r="R2" t="n">
        <v>84.12</v>
      </c>
      <c r="S2" t="n">
        <v>42.22</v>
      </c>
      <c r="T2" t="n">
        <v>20369.73</v>
      </c>
      <c r="U2" t="n">
        <v>0.5</v>
      </c>
      <c r="V2" t="n">
        <v>0.8100000000000001</v>
      </c>
      <c r="W2" t="n">
        <v>9.279999999999999</v>
      </c>
      <c r="X2" t="n">
        <v>1.32</v>
      </c>
      <c r="Y2" t="n">
        <v>4</v>
      </c>
      <c r="Z2" t="n">
        <v>10</v>
      </c>
      <c r="AA2" t="n">
        <v>169.7454852858629</v>
      </c>
      <c r="AB2" t="n">
        <v>232.2532616103013</v>
      </c>
      <c r="AC2" t="n">
        <v>210.0873362917811</v>
      </c>
      <c r="AD2" t="n">
        <v>169745.4852858629</v>
      </c>
      <c r="AE2" t="n">
        <v>232253.2616103013</v>
      </c>
      <c r="AF2" t="n">
        <v>5.959518098871905e-06</v>
      </c>
      <c r="AG2" t="n">
        <v>0.8066666666666666</v>
      </c>
      <c r="AH2" t="n">
        <v>210087.3362917811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5.5015</v>
      </c>
      <c r="E3" t="n">
        <v>18.18</v>
      </c>
      <c r="F3" t="n">
        <v>16.06</v>
      </c>
      <c r="G3" t="n">
        <v>32.12</v>
      </c>
      <c r="H3" t="n">
        <v>0.66</v>
      </c>
      <c r="I3" t="n">
        <v>30</v>
      </c>
      <c r="J3" t="n">
        <v>52.47</v>
      </c>
      <c r="K3" t="n">
        <v>24.83</v>
      </c>
      <c r="L3" t="n">
        <v>2</v>
      </c>
      <c r="M3" t="n">
        <v>22</v>
      </c>
      <c r="N3" t="n">
        <v>5.64</v>
      </c>
      <c r="O3" t="n">
        <v>6705.1</v>
      </c>
      <c r="P3" t="n">
        <v>79.26000000000001</v>
      </c>
      <c r="Q3" t="n">
        <v>548.05</v>
      </c>
      <c r="R3" t="n">
        <v>61.63</v>
      </c>
      <c r="S3" t="n">
        <v>42.22</v>
      </c>
      <c r="T3" t="n">
        <v>9309.969999999999</v>
      </c>
      <c r="U3" t="n">
        <v>0.68</v>
      </c>
      <c r="V3" t="n">
        <v>0.84</v>
      </c>
      <c r="W3" t="n">
        <v>9.23</v>
      </c>
      <c r="X3" t="n">
        <v>0.6</v>
      </c>
      <c r="Y3" t="n">
        <v>4</v>
      </c>
      <c r="Z3" t="n">
        <v>10</v>
      </c>
      <c r="AA3" t="n">
        <v>144.2988369539269</v>
      </c>
      <c r="AB3" t="n">
        <v>197.4360347356706</v>
      </c>
      <c r="AC3" t="n">
        <v>178.5930166837692</v>
      </c>
      <c r="AD3" t="n">
        <v>144298.8369539269</v>
      </c>
      <c r="AE3" t="n">
        <v>197436.0347356706</v>
      </c>
      <c r="AF3" t="n">
        <v>6.346306534966471e-06</v>
      </c>
      <c r="AG3" t="n">
        <v>0.7575</v>
      </c>
      <c r="AH3" t="n">
        <v>178593.0166837692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5.5097</v>
      </c>
      <c r="E4" t="n">
        <v>18.15</v>
      </c>
      <c r="F4" t="n">
        <v>16.05</v>
      </c>
      <c r="G4" t="n">
        <v>33.2</v>
      </c>
      <c r="H4" t="n">
        <v>0.97</v>
      </c>
      <c r="I4" t="n">
        <v>29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80.34999999999999</v>
      </c>
      <c r="Q4" t="n">
        <v>548.49</v>
      </c>
      <c r="R4" t="n">
        <v>59.93</v>
      </c>
      <c r="S4" t="n">
        <v>42.22</v>
      </c>
      <c r="T4" t="n">
        <v>8462.74</v>
      </c>
      <c r="U4" t="n">
        <v>0.7</v>
      </c>
      <c r="V4" t="n">
        <v>0.84</v>
      </c>
      <c r="W4" t="n">
        <v>9.27</v>
      </c>
      <c r="X4" t="n">
        <v>0.58</v>
      </c>
      <c r="Y4" t="n">
        <v>4</v>
      </c>
      <c r="Z4" t="n">
        <v>10</v>
      </c>
      <c r="AA4" t="n">
        <v>145.1251364219518</v>
      </c>
      <c r="AB4" t="n">
        <v>198.5666141215814</v>
      </c>
      <c r="AC4" t="n">
        <v>179.6156951598672</v>
      </c>
      <c r="AD4" t="n">
        <v>145125.1364219518</v>
      </c>
      <c r="AE4" t="n">
        <v>198566.6141215814</v>
      </c>
      <c r="AF4" t="n">
        <v>6.355765721295059e-06</v>
      </c>
      <c r="AG4" t="n">
        <v>0.75625</v>
      </c>
      <c r="AH4" t="n">
        <v>179615.6951598672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4.0392</v>
      </c>
      <c r="E2" t="n">
        <v>24.76</v>
      </c>
      <c r="F2" t="n">
        <v>18.52</v>
      </c>
      <c r="G2" t="n">
        <v>7.46</v>
      </c>
      <c r="H2" t="n">
        <v>0.13</v>
      </c>
      <c r="I2" t="n">
        <v>149</v>
      </c>
      <c r="J2" t="n">
        <v>133.21</v>
      </c>
      <c r="K2" t="n">
        <v>46.47</v>
      </c>
      <c r="L2" t="n">
        <v>1</v>
      </c>
      <c r="M2" t="n">
        <v>147</v>
      </c>
      <c r="N2" t="n">
        <v>20.75</v>
      </c>
      <c r="O2" t="n">
        <v>16663.42</v>
      </c>
      <c r="P2" t="n">
        <v>206.87</v>
      </c>
      <c r="Q2" t="n">
        <v>550.2</v>
      </c>
      <c r="R2" t="n">
        <v>137.07</v>
      </c>
      <c r="S2" t="n">
        <v>42.22</v>
      </c>
      <c r="T2" t="n">
        <v>46435.2</v>
      </c>
      <c r="U2" t="n">
        <v>0.31</v>
      </c>
      <c r="V2" t="n">
        <v>0.73</v>
      </c>
      <c r="W2" t="n">
        <v>9.44</v>
      </c>
      <c r="X2" t="n">
        <v>3.03</v>
      </c>
      <c r="Y2" t="n">
        <v>4</v>
      </c>
      <c r="Z2" t="n">
        <v>10</v>
      </c>
      <c r="AA2" t="n">
        <v>436.073391887804</v>
      </c>
      <c r="AB2" t="n">
        <v>596.6548529811804</v>
      </c>
      <c r="AC2" t="n">
        <v>539.7109512230013</v>
      </c>
      <c r="AD2" t="n">
        <v>436073.391887804</v>
      </c>
      <c r="AE2" t="n">
        <v>596654.8529811804</v>
      </c>
      <c r="AF2" t="n">
        <v>2.896395824572981e-06</v>
      </c>
      <c r="AG2" t="n">
        <v>1.031666666666667</v>
      </c>
      <c r="AH2" t="n">
        <v>539710.9512230013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4.7946</v>
      </c>
      <c r="E3" t="n">
        <v>20.86</v>
      </c>
      <c r="F3" t="n">
        <v>16.83</v>
      </c>
      <c r="G3" t="n">
        <v>14.85</v>
      </c>
      <c r="H3" t="n">
        <v>0.26</v>
      </c>
      <c r="I3" t="n">
        <v>68</v>
      </c>
      <c r="J3" t="n">
        <v>134.55</v>
      </c>
      <c r="K3" t="n">
        <v>46.47</v>
      </c>
      <c r="L3" t="n">
        <v>2</v>
      </c>
      <c r="M3" t="n">
        <v>66</v>
      </c>
      <c r="N3" t="n">
        <v>21.09</v>
      </c>
      <c r="O3" t="n">
        <v>16828.84</v>
      </c>
      <c r="P3" t="n">
        <v>185.76</v>
      </c>
      <c r="Q3" t="n">
        <v>548.64</v>
      </c>
      <c r="R3" t="n">
        <v>85.34999999999999</v>
      </c>
      <c r="S3" t="n">
        <v>42.22</v>
      </c>
      <c r="T3" t="n">
        <v>20980.13</v>
      </c>
      <c r="U3" t="n">
        <v>0.49</v>
      </c>
      <c r="V3" t="n">
        <v>0.8100000000000001</v>
      </c>
      <c r="W3" t="n">
        <v>9.289999999999999</v>
      </c>
      <c r="X3" t="n">
        <v>1.35</v>
      </c>
      <c r="Y3" t="n">
        <v>4</v>
      </c>
      <c r="Z3" t="n">
        <v>10</v>
      </c>
      <c r="AA3" t="n">
        <v>332.2381760350764</v>
      </c>
      <c r="AB3" t="n">
        <v>454.5829297650579</v>
      </c>
      <c r="AC3" t="n">
        <v>411.198172959429</v>
      </c>
      <c r="AD3" t="n">
        <v>332238.1760350764</v>
      </c>
      <c r="AE3" t="n">
        <v>454582.9297650579</v>
      </c>
      <c r="AF3" t="n">
        <v>3.438071751955243e-06</v>
      </c>
      <c r="AG3" t="n">
        <v>0.8691666666666666</v>
      </c>
      <c r="AH3" t="n">
        <v>411198.172959429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5.0725</v>
      </c>
      <c r="E4" t="n">
        <v>19.71</v>
      </c>
      <c r="F4" t="n">
        <v>16.34</v>
      </c>
      <c r="G4" t="n">
        <v>22.28</v>
      </c>
      <c r="H4" t="n">
        <v>0.39</v>
      </c>
      <c r="I4" t="n">
        <v>44</v>
      </c>
      <c r="J4" t="n">
        <v>135.9</v>
      </c>
      <c r="K4" t="n">
        <v>46.47</v>
      </c>
      <c r="L4" t="n">
        <v>3</v>
      </c>
      <c r="M4" t="n">
        <v>42</v>
      </c>
      <c r="N4" t="n">
        <v>21.43</v>
      </c>
      <c r="O4" t="n">
        <v>16994.64</v>
      </c>
      <c r="P4" t="n">
        <v>177.82</v>
      </c>
      <c r="Q4" t="n">
        <v>548.33</v>
      </c>
      <c r="R4" t="n">
        <v>70</v>
      </c>
      <c r="S4" t="n">
        <v>42.22</v>
      </c>
      <c r="T4" t="n">
        <v>13426.82</v>
      </c>
      <c r="U4" t="n">
        <v>0.6</v>
      </c>
      <c r="V4" t="n">
        <v>0.83</v>
      </c>
      <c r="W4" t="n">
        <v>9.25</v>
      </c>
      <c r="X4" t="n">
        <v>0.87</v>
      </c>
      <c r="Y4" t="n">
        <v>4</v>
      </c>
      <c r="Z4" t="n">
        <v>10</v>
      </c>
      <c r="AA4" t="n">
        <v>302.489548887685</v>
      </c>
      <c r="AB4" t="n">
        <v>413.879545685193</v>
      </c>
      <c r="AC4" t="n">
        <v>374.3794627285881</v>
      </c>
      <c r="AD4" t="n">
        <v>302489.5488876851</v>
      </c>
      <c r="AE4" t="n">
        <v>413879.545685193</v>
      </c>
      <c r="AF4" t="n">
        <v>3.637345964583691e-06</v>
      </c>
      <c r="AG4" t="n">
        <v>0.82125</v>
      </c>
      <c r="AH4" t="n">
        <v>374379.4627285881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5.2215</v>
      </c>
      <c r="E5" t="n">
        <v>19.15</v>
      </c>
      <c r="F5" t="n">
        <v>16.1</v>
      </c>
      <c r="G5" t="n">
        <v>30.19</v>
      </c>
      <c r="H5" t="n">
        <v>0.52</v>
      </c>
      <c r="I5" t="n">
        <v>32</v>
      </c>
      <c r="J5" t="n">
        <v>137.25</v>
      </c>
      <c r="K5" t="n">
        <v>46.47</v>
      </c>
      <c r="L5" t="n">
        <v>4</v>
      </c>
      <c r="M5" t="n">
        <v>30</v>
      </c>
      <c r="N5" t="n">
        <v>21.78</v>
      </c>
      <c r="O5" t="n">
        <v>17160.92</v>
      </c>
      <c r="P5" t="n">
        <v>172.51</v>
      </c>
      <c r="Q5" t="n">
        <v>548.11</v>
      </c>
      <c r="R5" t="n">
        <v>63.03</v>
      </c>
      <c r="S5" t="n">
        <v>42.22</v>
      </c>
      <c r="T5" t="n">
        <v>10001.7</v>
      </c>
      <c r="U5" t="n">
        <v>0.67</v>
      </c>
      <c r="V5" t="n">
        <v>0.84</v>
      </c>
      <c r="W5" t="n">
        <v>9.23</v>
      </c>
      <c r="X5" t="n">
        <v>0.64</v>
      </c>
      <c r="Y5" t="n">
        <v>4</v>
      </c>
      <c r="Z5" t="n">
        <v>10</v>
      </c>
      <c r="AA5" t="n">
        <v>286.8875248052788</v>
      </c>
      <c r="AB5" t="n">
        <v>392.5321680229212</v>
      </c>
      <c r="AC5" t="n">
        <v>355.0694488291707</v>
      </c>
      <c r="AD5" t="n">
        <v>286887.5248052788</v>
      </c>
      <c r="AE5" t="n">
        <v>392532.1680229211</v>
      </c>
      <c r="AF5" t="n">
        <v>3.74418964101996e-06</v>
      </c>
      <c r="AG5" t="n">
        <v>0.7979166666666666</v>
      </c>
      <c r="AH5" t="n">
        <v>355069.4488291707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5.3048</v>
      </c>
      <c r="E6" t="n">
        <v>18.85</v>
      </c>
      <c r="F6" t="n">
        <v>15.96</v>
      </c>
      <c r="G6" t="n">
        <v>36.84</v>
      </c>
      <c r="H6" t="n">
        <v>0.64</v>
      </c>
      <c r="I6" t="n">
        <v>26</v>
      </c>
      <c r="J6" t="n">
        <v>138.6</v>
      </c>
      <c r="K6" t="n">
        <v>46.47</v>
      </c>
      <c r="L6" t="n">
        <v>5</v>
      </c>
      <c r="M6" t="n">
        <v>24</v>
      </c>
      <c r="N6" t="n">
        <v>22.13</v>
      </c>
      <c r="O6" t="n">
        <v>17327.69</v>
      </c>
      <c r="P6" t="n">
        <v>168.35</v>
      </c>
      <c r="Q6" t="n">
        <v>547.99</v>
      </c>
      <c r="R6" t="n">
        <v>58.87</v>
      </c>
      <c r="S6" t="n">
        <v>42.22</v>
      </c>
      <c r="T6" t="n">
        <v>7952.03</v>
      </c>
      <c r="U6" t="n">
        <v>0.72</v>
      </c>
      <c r="V6" t="n">
        <v>0.85</v>
      </c>
      <c r="W6" t="n">
        <v>9.220000000000001</v>
      </c>
      <c r="X6" t="n">
        <v>0.5</v>
      </c>
      <c r="Y6" t="n">
        <v>4</v>
      </c>
      <c r="Z6" t="n">
        <v>10</v>
      </c>
      <c r="AA6" t="n">
        <v>277.2895042911376</v>
      </c>
      <c r="AB6" t="n">
        <v>379.3997329206924</v>
      </c>
      <c r="AC6" t="n">
        <v>343.1903549016102</v>
      </c>
      <c r="AD6" t="n">
        <v>277289.5042911376</v>
      </c>
      <c r="AE6" t="n">
        <v>379399.7329206924</v>
      </c>
      <c r="AF6" t="n">
        <v>3.803921709792719e-06</v>
      </c>
      <c r="AG6" t="n">
        <v>0.7854166666666668</v>
      </c>
      <c r="AH6" t="n">
        <v>343190.3549016102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5.3716</v>
      </c>
      <c r="E7" t="n">
        <v>18.62</v>
      </c>
      <c r="F7" t="n">
        <v>15.86</v>
      </c>
      <c r="G7" t="n">
        <v>45.33</v>
      </c>
      <c r="H7" t="n">
        <v>0.76</v>
      </c>
      <c r="I7" t="n">
        <v>21</v>
      </c>
      <c r="J7" t="n">
        <v>139.95</v>
      </c>
      <c r="K7" t="n">
        <v>46.47</v>
      </c>
      <c r="L7" t="n">
        <v>6</v>
      </c>
      <c r="M7" t="n">
        <v>19</v>
      </c>
      <c r="N7" t="n">
        <v>22.49</v>
      </c>
      <c r="O7" t="n">
        <v>17494.97</v>
      </c>
      <c r="P7" t="n">
        <v>164.52</v>
      </c>
      <c r="Q7" t="n">
        <v>548.15</v>
      </c>
      <c r="R7" t="n">
        <v>55.78</v>
      </c>
      <c r="S7" t="n">
        <v>42.22</v>
      </c>
      <c r="T7" t="n">
        <v>6428.47</v>
      </c>
      <c r="U7" t="n">
        <v>0.76</v>
      </c>
      <c r="V7" t="n">
        <v>0.85</v>
      </c>
      <c r="W7" t="n">
        <v>9.210000000000001</v>
      </c>
      <c r="X7" t="n">
        <v>0.4</v>
      </c>
      <c r="Y7" t="n">
        <v>4</v>
      </c>
      <c r="Z7" t="n">
        <v>10</v>
      </c>
      <c r="AA7" t="n">
        <v>269.3816987191105</v>
      </c>
      <c r="AB7" t="n">
        <v>368.5799244692851</v>
      </c>
      <c r="AC7" t="n">
        <v>333.4031737831087</v>
      </c>
      <c r="AD7" t="n">
        <v>269381.6987191105</v>
      </c>
      <c r="AE7" t="n">
        <v>368579.9244692851</v>
      </c>
      <c r="AF7" t="n">
        <v>3.851822096275556e-06</v>
      </c>
      <c r="AG7" t="n">
        <v>0.7758333333333334</v>
      </c>
      <c r="AH7" t="n">
        <v>333403.1737831087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5.4193</v>
      </c>
      <c r="E8" t="n">
        <v>18.45</v>
      </c>
      <c r="F8" t="n">
        <v>15.78</v>
      </c>
      <c r="G8" t="n">
        <v>52.61</v>
      </c>
      <c r="H8" t="n">
        <v>0.88</v>
      </c>
      <c r="I8" t="n">
        <v>18</v>
      </c>
      <c r="J8" t="n">
        <v>141.31</v>
      </c>
      <c r="K8" t="n">
        <v>46.47</v>
      </c>
      <c r="L8" t="n">
        <v>7</v>
      </c>
      <c r="M8" t="n">
        <v>16</v>
      </c>
      <c r="N8" t="n">
        <v>22.85</v>
      </c>
      <c r="O8" t="n">
        <v>17662.75</v>
      </c>
      <c r="P8" t="n">
        <v>161.09</v>
      </c>
      <c r="Q8" t="n">
        <v>547.87</v>
      </c>
      <c r="R8" t="n">
        <v>53.3</v>
      </c>
      <c r="S8" t="n">
        <v>42.22</v>
      </c>
      <c r="T8" t="n">
        <v>5207.31</v>
      </c>
      <c r="U8" t="n">
        <v>0.79</v>
      </c>
      <c r="V8" t="n">
        <v>0.86</v>
      </c>
      <c r="W8" t="n">
        <v>9.199999999999999</v>
      </c>
      <c r="X8" t="n">
        <v>0.32</v>
      </c>
      <c r="Y8" t="n">
        <v>4</v>
      </c>
      <c r="Z8" t="n">
        <v>10</v>
      </c>
      <c r="AA8" t="n">
        <v>263.1019746275334</v>
      </c>
      <c r="AB8" t="n">
        <v>359.9877289253149</v>
      </c>
      <c r="AC8" t="n">
        <v>325.6310053226329</v>
      </c>
      <c r="AD8" t="n">
        <v>263101.9746275333</v>
      </c>
      <c r="AE8" t="n">
        <v>359987.7289253148</v>
      </c>
      <c r="AF8" t="n">
        <v>3.88602641416824e-06</v>
      </c>
      <c r="AG8" t="n">
        <v>0.7687499999999999</v>
      </c>
      <c r="AH8" t="n">
        <v>325631.0053226328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5.4358</v>
      </c>
      <c r="E9" t="n">
        <v>18.4</v>
      </c>
      <c r="F9" t="n">
        <v>15.78</v>
      </c>
      <c r="G9" t="n">
        <v>59.18</v>
      </c>
      <c r="H9" t="n">
        <v>0.99</v>
      </c>
      <c r="I9" t="n">
        <v>16</v>
      </c>
      <c r="J9" t="n">
        <v>142.68</v>
      </c>
      <c r="K9" t="n">
        <v>46.47</v>
      </c>
      <c r="L9" t="n">
        <v>8</v>
      </c>
      <c r="M9" t="n">
        <v>14</v>
      </c>
      <c r="N9" t="n">
        <v>23.21</v>
      </c>
      <c r="O9" t="n">
        <v>17831.04</v>
      </c>
      <c r="P9" t="n">
        <v>157.71</v>
      </c>
      <c r="Q9" t="n">
        <v>547.77</v>
      </c>
      <c r="R9" t="n">
        <v>53.2</v>
      </c>
      <c r="S9" t="n">
        <v>42.22</v>
      </c>
      <c r="T9" t="n">
        <v>5166.15</v>
      </c>
      <c r="U9" t="n">
        <v>0.79</v>
      </c>
      <c r="V9" t="n">
        <v>0.86</v>
      </c>
      <c r="W9" t="n">
        <v>9.199999999999999</v>
      </c>
      <c r="X9" t="n">
        <v>0.32</v>
      </c>
      <c r="Y9" t="n">
        <v>4</v>
      </c>
      <c r="Z9" t="n">
        <v>10</v>
      </c>
      <c r="AA9" t="n">
        <v>258.9251466165323</v>
      </c>
      <c r="AB9" t="n">
        <v>354.2728085720164</v>
      </c>
      <c r="AC9" t="n">
        <v>320.4615089469121</v>
      </c>
      <c r="AD9" t="n">
        <v>258925.1466165323</v>
      </c>
      <c r="AE9" t="n">
        <v>354272.8085720164</v>
      </c>
      <c r="AF9" t="n">
        <v>3.897858096458163e-06</v>
      </c>
      <c r="AG9" t="n">
        <v>0.7666666666666666</v>
      </c>
      <c r="AH9" t="n">
        <v>320461.5089469121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5.4695</v>
      </c>
      <c r="E10" t="n">
        <v>18.28</v>
      </c>
      <c r="F10" t="n">
        <v>15.72</v>
      </c>
      <c r="G10" t="n">
        <v>67.38</v>
      </c>
      <c r="H10" t="n">
        <v>1.11</v>
      </c>
      <c r="I10" t="n">
        <v>14</v>
      </c>
      <c r="J10" t="n">
        <v>144.05</v>
      </c>
      <c r="K10" t="n">
        <v>46.47</v>
      </c>
      <c r="L10" t="n">
        <v>9</v>
      </c>
      <c r="M10" t="n">
        <v>12</v>
      </c>
      <c r="N10" t="n">
        <v>23.58</v>
      </c>
      <c r="O10" t="n">
        <v>17999.83</v>
      </c>
      <c r="P10" t="n">
        <v>154.43</v>
      </c>
      <c r="Q10" t="n">
        <v>547.72</v>
      </c>
      <c r="R10" t="n">
        <v>51.32</v>
      </c>
      <c r="S10" t="n">
        <v>42.22</v>
      </c>
      <c r="T10" t="n">
        <v>4237.22</v>
      </c>
      <c r="U10" t="n">
        <v>0.82</v>
      </c>
      <c r="V10" t="n">
        <v>0.86</v>
      </c>
      <c r="W10" t="n">
        <v>9.199999999999999</v>
      </c>
      <c r="X10" t="n">
        <v>0.26</v>
      </c>
      <c r="Y10" t="n">
        <v>4</v>
      </c>
      <c r="Z10" t="n">
        <v>10</v>
      </c>
      <c r="AA10" t="n">
        <v>253.7200349669875</v>
      </c>
      <c r="AB10" t="n">
        <v>347.150945179626</v>
      </c>
      <c r="AC10" t="n">
        <v>314.0193462011978</v>
      </c>
      <c r="AD10" t="n">
        <v>253720.0349669875</v>
      </c>
      <c r="AE10" t="n">
        <v>347150.9451796261</v>
      </c>
      <c r="AF10" t="n">
        <v>3.922023411195761e-06</v>
      </c>
      <c r="AG10" t="n">
        <v>0.7616666666666667</v>
      </c>
      <c r="AH10" t="n">
        <v>314019.3462011978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5.496</v>
      </c>
      <c r="E11" t="n">
        <v>18.2</v>
      </c>
      <c r="F11" t="n">
        <v>15.69</v>
      </c>
      <c r="G11" t="n">
        <v>78.44</v>
      </c>
      <c r="H11" t="n">
        <v>1.22</v>
      </c>
      <c r="I11" t="n">
        <v>12</v>
      </c>
      <c r="J11" t="n">
        <v>145.42</v>
      </c>
      <c r="K11" t="n">
        <v>46.47</v>
      </c>
      <c r="L11" t="n">
        <v>10</v>
      </c>
      <c r="M11" t="n">
        <v>10</v>
      </c>
      <c r="N11" t="n">
        <v>23.95</v>
      </c>
      <c r="O11" t="n">
        <v>18169.15</v>
      </c>
      <c r="P11" t="n">
        <v>150.73</v>
      </c>
      <c r="Q11" t="n">
        <v>547.76</v>
      </c>
      <c r="R11" t="n">
        <v>50.2</v>
      </c>
      <c r="S11" t="n">
        <v>42.22</v>
      </c>
      <c r="T11" t="n">
        <v>3687.24</v>
      </c>
      <c r="U11" t="n">
        <v>0.84</v>
      </c>
      <c r="V11" t="n">
        <v>0.86</v>
      </c>
      <c r="W11" t="n">
        <v>9.199999999999999</v>
      </c>
      <c r="X11" t="n">
        <v>0.23</v>
      </c>
      <c r="Y11" t="n">
        <v>4</v>
      </c>
      <c r="Z11" t="n">
        <v>10</v>
      </c>
      <c r="AA11" t="n">
        <v>248.6671594639451</v>
      </c>
      <c r="AB11" t="n">
        <v>340.2373779992323</v>
      </c>
      <c r="AC11" t="n">
        <v>307.765600169246</v>
      </c>
      <c r="AD11" t="n">
        <v>248667.1594639451</v>
      </c>
      <c r="AE11" t="n">
        <v>340237.3779992323</v>
      </c>
      <c r="AF11" t="n">
        <v>3.941025810025032e-06</v>
      </c>
      <c r="AG11" t="n">
        <v>0.7583333333333333</v>
      </c>
      <c r="AH11" t="n">
        <v>307765.600169246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5.5143</v>
      </c>
      <c r="E12" t="n">
        <v>18.13</v>
      </c>
      <c r="F12" t="n">
        <v>15.65</v>
      </c>
      <c r="G12" t="n">
        <v>85.39</v>
      </c>
      <c r="H12" t="n">
        <v>1.33</v>
      </c>
      <c r="I12" t="n">
        <v>11</v>
      </c>
      <c r="J12" t="n">
        <v>146.8</v>
      </c>
      <c r="K12" t="n">
        <v>46.47</v>
      </c>
      <c r="L12" t="n">
        <v>11</v>
      </c>
      <c r="M12" t="n">
        <v>9</v>
      </c>
      <c r="N12" t="n">
        <v>24.33</v>
      </c>
      <c r="O12" t="n">
        <v>18338.99</v>
      </c>
      <c r="P12" t="n">
        <v>147.49</v>
      </c>
      <c r="Q12" t="n">
        <v>547.78</v>
      </c>
      <c r="R12" t="n">
        <v>49.29</v>
      </c>
      <c r="S12" t="n">
        <v>42.22</v>
      </c>
      <c r="T12" t="n">
        <v>3235.77</v>
      </c>
      <c r="U12" t="n">
        <v>0.86</v>
      </c>
      <c r="V12" t="n">
        <v>0.87</v>
      </c>
      <c r="W12" t="n">
        <v>9.19</v>
      </c>
      <c r="X12" t="n">
        <v>0.2</v>
      </c>
      <c r="Y12" t="n">
        <v>4</v>
      </c>
      <c r="Z12" t="n">
        <v>10</v>
      </c>
      <c r="AA12" t="n">
        <v>244.4125789974981</v>
      </c>
      <c r="AB12" t="n">
        <v>334.4160733061995</v>
      </c>
      <c r="AC12" t="n">
        <v>302.499872625862</v>
      </c>
      <c r="AD12" t="n">
        <v>244412.5789974981</v>
      </c>
      <c r="AE12" t="n">
        <v>334416.0733061995</v>
      </c>
      <c r="AF12" t="n">
        <v>3.954148221292036e-06</v>
      </c>
      <c r="AG12" t="n">
        <v>0.7554166666666666</v>
      </c>
      <c r="AH12" t="n">
        <v>302499.872625862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5.527</v>
      </c>
      <c r="E13" t="n">
        <v>18.09</v>
      </c>
      <c r="F13" t="n">
        <v>15.64</v>
      </c>
      <c r="G13" t="n">
        <v>93.84</v>
      </c>
      <c r="H13" t="n">
        <v>1.43</v>
      </c>
      <c r="I13" t="n">
        <v>10</v>
      </c>
      <c r="J13" t="n">
        <v>148.18</v>
      </c>
      <c r="K13" t="n">
        <v>46.47</v>
      </c>
      <c r="L13" t="n">
        <v>12</v>
      </c>
      <c r="M13" t="n">
        <v>3</v>
      </c>
      <c r="N13" t="n">
        <v>24.71</v>
      </c>
      <c r="O13" t="n">
        <v>18509.36</v>
      </c>
      <c r="P13" t="n">
        <v>144.68</v>
      </c>
      <c r="Q13" t="n">
        <v>547.8099999999999</v>
      </c>
      <c r="R13" t="n">
        <v>48.6</v>
      </c>
      <c r="S13" t="n">
        <v>42.22</v>
      </c>
      <c r="T13" t="n">
        <v>2894.41</v>
      </c>
      <c r="U13" t="n">
        <v>0.87</v>
      </c>
      <c r="V13" t="n">
        <v>0.87</v>
      </c>
      <c r="W13" t="n">
        <v>9.199999999999999</v>
      </c>
      <c r="X13" t="n">
        <v>0.18</v>
      </c>
      <c r="Y13" t="n">
        <v>4</v>
      </c>
      <c r="Z13" t="n">
        <v>10</v>
      </c>
      <c r="AA13" t="n">
        <v>241.0295520349895</v>
      </c>
      <c r="AB13" t="n">
        <v>329.7872665674813</v>
      </c>
      <c r="AC13" t="n">
        <v>298.3128327057147</v>
      </c>
      <c r="AD13" t="n">
        <v>241029.5520349895</v>
      </c>
      <c r="AE13" t="n">
        <v>329787.2665674813</v>
      </c>
      <c r="AF13" t="n">
        <v>3.963255031297006e-06</v>
      </c>
      <c r="AG13" t="n">
        <v>0.75375</v>
      </c>
      <c r="AH13" t="n">
        <v>298312.8327057147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5.5265</v>
      </c>
      <c r="E14" t="n">
        <v>18.09</v>
      </c>
      <c r="F14" t="n">
        <v>15.64</v>
      </c>
      <c r="G14" t="n">
        <v>93.84999999999999</v>
      </c>
      <c r="H14" t="n">
        <v>1.54</v>
      </c>
      <c r="I14" t="n">
        <v>10</v>
      </c>
      <c r="J14" t="n">
        <v>149.56</v>
      </c>
      <c r="K14" t="n">
        <v>46.47</v>
      </c>
      <c r="L14" t="n">
        <v>13</v>
      </c>
      <c r="M14" t="n">
        <v>0</v>
      </c>
      <c r="N14" t="n">
        <v>25.1</v>
      </c>
      <c r="O14" t="n">
        <v>18680.25</v>
      </c>
      <c r="P14" t="n">
        <v>145.41</v>
      </c>
      <c r="Q14" t="n">
        <v>547.8200000000001</v>
      </c>
      <c r="R14" t="n">
        <v>48.61</v>
      </c>
      <c r="S14" t="n">
        <v>42.22</v>
      </c>
      <c r="T14" t="n">
        <v>2899.26</v>
      </c>
      <c r="U14" t="n">
        <v>0.87</v>
      </c>
      <c r="V14" t="n">
        <v>0.87</v>
      </c>
      <c r="W14" t="n">
        <v>9.199999999999999</v>
      </c>
      <c r="X14" t="n">
        <v>0.18</v>
      </c>
      <c r="Y14" t="n">
        <v>4</v>
      </c>
      <c r="Z14" t="n">
        <v>10</v>
      </c>
      <c r="AA14" t="n">
        <v>241.7694476455045</v>
      </c>
      <c r="AB14" t="n">
        <v>330.799624383678</v>
      </c>
      <c r="AC14" t="n">
        <v>299.228572512787</v>
      </c>
      <c r="AD14" t="n">
        <v>241769.4476455045</v>
      </c>
      <c r="AE14" t="n">
        <v>330799.624383678</v>
      </c>
      <c r="AF14" t="n">
        <v>3.962896495470039e-06</v>
      </c>
      <c r="AG14" t="n">
        <v>0.75375</v>
      </c>
      <c r="AH14" t="n">
        <v>299228.572512787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3.83</v>
      </c>
      <c r="E2" t="n">
        <v>26.11</v>
      </c>
      <c r="F2" t="n">
        <v>18.82</v>
      </c>
      <c r="G2" t="n">
        <v>6.89</v>
      </c>
      <c r="H2" t="n">
        <v>0.12</v>
      </c>
      <c r="I2" t="n">
        <v>164</v>
      </c>
      <c r="J2" t="n">
        <v>150.44</v>
      </c>
      <c r="K2" t="n">
        <v>49.1</v>
      </c>
      <c r="L2" t="n">
        <v>1</v>
      </c>
      <c r="M2" t="n">
        <v>162</v>
      </c>
      <c r="N2" t="n">
        <v>25.34</v>
      </c>
      <c r="O2" t="n">
        <v>18787.76</v>
      </c>
      <c r="P2" t="n">
        <v>227.67</v>
      </c>
      <c r="Q2" t="n">
        <v>550.66</v>
      </c>
      <c r="R2" t="n">
        <v>146.6</v>
      </c>
      <c r="S2" t="n">
        <v>42.22</v>
      </c>
      <c r="T2" t="n">
        <v>51125.05</v>
      </c>
      <c r="U2" t="n">
        <v>0.29</v>
      </c>
      <c r="V2" t="n">
        <v>0.72</v>
      </c>
      <c r="W2" t="n">
        <v>9.449999999999999</v>
      </c>
      <c r="X2" t="n">
        <v>3.32</v>
      </c>
      <c r="Y2" t="n">
        <v>4</v>
      </c>
      <c r="Z2" t="n">
        <v>10</v>
      </c>
      <c r="AA2" t="n">
        <v>501.2735950329803</v>
      </c>
      <c r="AB2" t="n">
        <v>685.864647354365</v>
      </c>
      <c r="AC2" t="n">
        <v>620.4066880279421</v>
      </c>
      <c r="AD2" t="n">
        <v>501273.5950329803</v>
      </c>
      <c r="AE2" t="n">
        <v>685864.6473543651</v>
      </c>
      <c r="AF2" t="n">
        <v>2.592345314930191e-06</v>
      </c>
      <c r="AG2" t="n">
        <v>1.087916666666667</v>
      </c>
      <c r="AH2" t="n">
        <v>620406.6880279421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4.6548</v>
      </c>
      <c r="E3" t="n">
        <v>21.48</v>
      </c>
      <c r="F3" t="n">
        <v>16.95</v>
      </c>
      <c r="G3" t="n">
        <v>13.74</v>
      </c>
      <c r="H3" t="n">
        <v>0.23</v>
      </c>
      <c r="I3" t="n">
        <v>74</v>
      </c>
      <c r="J3" t="n">
        <v>151.83</v>
      </c>
      <c r="K3" t="n">
        <v>49.1</v>
      </c>
      <c r="L3" t="n">
        <v>2</v>
      </c>
      <c r="M3" t="n">
        <v>72</v>
      </c>
      <c r="N3" t="n">
        <v>25.73</v>
      </c>
      <c r="O3" t="n">
        <v>18959.54</v>
      </c>
      <c r="P3" t="n">
        <v>203.2</v>
      </c>
      <c r="Q3" t="n">
        <v>548.8200000000001</v>
      </c>
      <c r="R3" t="n">
        <v>89.16</v>
      </c>
      <c r="S3" t="n">
        <v>42.22</v>
      </c>
      <c r="T3" t="n">
        <v>22853</v>
      </c>
      <c r="U3" t="n">
        <v>0.47</v>
      </c>
      <c r="V3" t="n">
        <v>0.8</v>
      </c>
      <c r="W3" t="n">
        <v>9.289999999999999</v>
      </c>
      <c r="X3" t="n">
        <v>1.47</v>
      </c>
      <c r="Y3" t="n">
        <v>4</v>
      </c>
      <c r="Z3" t="n">
        <v>10</v>
      </c>
      <c r="AA3" t="n">
        <v>370.3588768849319</v>
      </c>
      <c r="AB3" t="n">
        <v>506.7413544344586</v>
      </c>
      <c r="AC3" t="n">
        <v>458.378670783191</v>
      </c>
      <c r="AD3" t="n">
        <v>370358.8768849319</v>
      </c>
      <c r="AE3" t="n">
        <v>506741.3544344587</v>
      </c>
      <c r="AF3" t="n">
        <v>3.150613308599752e-06</v>
      </c>
      <c r="AG3" t="n">
        <v>0.895</v>
      </c>
      <c r="AH3" t="n">
        <v>458378.670783191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4.9627</v>
      </c>
      <c r="E4" t="n">
        <v>20.15</v>
      </c>
      <c r="F4" t="n">
        <v>16.41</v>
      </c>
      <c r="G4" t="n">
        <v>20.51</v>
      </c>
      <c r="H4" t="n">
        <v>0.35</v>
      </c>
      <c r="I4" t="n">
        <v>48</v>
      </c>
      <c r="J4" t="n">
        <v>153.23</v>
      </c>
      <c r="K4" t="n">
        <v>49.1</v>
      </c>
      <c r="L4" t="n">
        <v>3</v>
      </c>
      <c r="M4" t="n">
        <v>46</v>
      </c>
      <c r="N4" t="n">
        <v>26.13</v>
      </c>
      <c r="O4" t="n">
        <v>19131.85</v>
      </c>
      <c r="P4" t="n">
        <v>194.61</v>
      </c>
      <c r="Q4" t="n">
        <v>548.3099999999999</v>
      </c>
      <c r="R4" t="n">
        <v>72.31999999999999</v>
      </c>
      <c r="S4" t="n">
        <v>42.22</v>
      </c>
      <c r="T4" t="n">
        <v>14565.08</v>
      </c>
      <c r="U4" t="n">
        <v>0.58</v>
      </c>
      <c r="V4" t="n">
        <v>0.83</v>
      </c>
      <c r="W4" t="n">
        <v>9.26</v>
      </c>
      <c r="X4" t="n">
        <v>0.9399999999999999</v>
      </c>
      <c r="Y4" t="n">
        <v>4</v>
      </c>
      <c r="Z4" t="n">
        <v>10</v>
      </c>
      <c r="AA4" t="n">
        <v>334.3480655299974</v>
      </c>
      <c r="AB4" t="n">
        <v>457.4697736537639</v>
      </c>
      <c r="AC4" t="n">
        <v>413.8095005191078</v>
      </c>
      <c r="AD4" t="n">
        <v>334348.0655299973</v>
      </c>
      <c r="AE4" t="n">
        <v>457469.7736537639</v>
      </c>
      <c r="AF4" t="n">
        <v>3.359016212638135e-06</v>
      </c>
      <c r="AG4" t="n">
        <v>0.8395833333333332</v>
      </c>
      <c r="AH4" t="n">
        <v>413809.5005191078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5.1295</v>
      </c>
      <c r="E5" t="n">
        <v>19.5</v>
      </c>
      <c r="F5" t="n">
        <v>16.15</v>
      </c>
      <c r="G5" t="n">
        <v>27.68</v>
      </c>
      <c r="H5" t="n">
        <v>0.46</v>
      </c>
      <c r="I5" t="n">
        <v>35</v>
      </c>
      <c r="J5" t="n">
        <v>154.63</v>
      </c>
      <c r="K5" t="n">
        <v>49.1</v>
      </c>
      <c r="L5" t="n">
        <v>4</v>
      </c>
      <c r="M5" t="n">
        <v>33</v>
      </c>
      <c r="N5" t="n">
        <v>26.53</v>
      </c>
      <c r="O5" t="n">
        <v>19304.72</v>
      </c>
      <c r="P5" t="n">
        <v>189.27</v>
      </c>
      <c r="Q5" t="n">
        <v>548.26</v>
      </c>
      <c r="R5" t="n">
        <v>64.66</v>
      </c>
      <c r="S5" t="n">
        <v>42.22</v>
      </c>
      <c r="T5" t="n">
        <v>10797.87</v>
      </c>
      <c r="U5" t="n">
        <v>0.65</v>
      </c>
      <c r="V5" t="n">
        <v>0.84</v>
      </c>
      <c r="W5" t="n">
        <v>9.23</v>
      </c>
      <c r="X5" t="n">
        <v>0.68</v>
      </c>
      <c r="Y5" t="n">
        <v>4</v>
      </c>
      <c r="Z5" t="n">
        <v>10</v>
      </c>
      <c r="AA5" t="n">
        <v>316.1328999920719</v>
      </c>
      <c r="AB5" t="n">
        <v>432.5469805683857</v>
      </c>
      <c r="AC5" t="n">
        <v>391.2653038264382</v>
      </c>
      <c r="AD5" t="n">
        <v>316132.8999920719</v>
      </c>
      <c r="AE5" t="n">
        <v>432546.9805683857</v>
      </c>
      <c r="AF5" t="n">
        <v>3.471915220087314e-06</v>
      </c>
      <c r="AG5" t="n">
        <v>0.8125</v>
      </c>
      <c r="AH5" t="n">
        <v>391265.3038264383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5.2271</v>
      </c>
      <c r="E6" t="n">
        <v>19.13</v>
      </c>
      <c r="F6" t="n">
        <v>16</v>
      </c>
      <c r="G6" t="n">
        <v>34.28</v>
      </c>
      <c r="H6" t="n">
        <v>0.57</v>
      </c>
      <c r="I6" t="n">
        <v>28</v>
      </c>
      <c r="J6" t="n">
        <v>156.03</v>
      </c>
      <c r="K6" t="n">
        <v>49.1</v>
      </c>
      <c r="L6" t="n">
        <v>5</v>
      </c>
      <c r="M6" t="n">
        <v>26</v>
      </c>
      <c r="N6" t="n">
        <v>26.94</v>
      </c>
      <c r="O6" t="n">
        <v>19478.15</v>
      </c>
      <c r="P6" t="n">
        <v>185.37</v>
      </c>
      <c r="Q6" t="n">
        <v>548.01</v>
      </c>
      <c r="R6" t="n">
        <v>59.65</v>
      </c>
      <c r="S6" t="n">
        <v>42.22</v>
      </c>
      <c r="T6" t="n">
        <v>8330.09</v>
      </c>
      <c r="U6" t="n">
        <v>0.71</v>
      </c>
      <c r="V6" t="n">
        <v>0.85</v>
      </c>
      <c r="W6" t="n">
        <v>9.23</v>
      </c>
      <c r="X6" t="n">
        <v>0.54</v>
      </c>
      <c r="Y6" t="n">
        <v>4</v>
      </c>
      <c r="Z6" t="n">
        <v>10</v>
      </c>
      <c r="AA6" t="n">
        <v>305.2167501541423</v>
      </c>
      <c r="AB6" t="n">
        <v>417.6110227735883</v>
      </c>
      <c r="AC6" t="n">
        <v>377.7548128808279</v>
      </c>
      <c r="AD6" t="n">
        <v>305216.7501541423</v>
      </c>
      <c r="AE6" t="n">
        <v>417611.0227735883</v>
      </c>
      <c r="AF6" t="n">
        <v>3.537976030201462e-06</v>
      </c>
      <c r="AG6" t="n">
        <v>0.7970833333333333</v>
      </c>
      <c r="AH6" t="n">
        <v>377754.8128808279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5.296</v>
      </c>
      <c r="E7" t="n">
        <v>18.88</v>
      </c>
      <c r="F7" t="n">
        <v>15.9</v>
      </c>
      <c r="G7" t="n">
        <v>41.49</v>
      </c>
      <c r="H7" t="n">
        <v>0.67</v>
      </c>
      <c r="I7" t="n">
        <v>23</v>
      </c>
      <c r="J7" t="n">
        <v>157.44</v>
      </c>
      <c r="K7" t="n">
        <v>49.1</v>
      </c>
      <c r="L7" t="n">
        <v>6</v>
      </c>
      <c r="M7" t="n">
        <v>21</v>
      </c>
      <c r="N7" t="n">
        <v>27.35</v>
      </c>
      <c r="O7" t="n">
        <v>19652.13</v>
      </c>
      <c r="P7" t="n">
        <v>181.86</v>
      </c>
      <c r="Q7" t="n">
        <v>548.0599999999999</v>
      </c>
      <c r="R7" t="n">
        <v>56.9</v>
      </c>
      <c r="S7" t="n">
        <v>42.22</v>
      </c>
      <c r="T7" t="n">
        <v>6978.24</v>
      </c>
      <c r="U7" t="n">
        <v>0.74</v>
      </c>
      <c r="V7" t="n">
        <v>0.85</v>
      </c>
      <c r="W7" t="n">
        <v>9.210000000000001</v>
      </c>
      <c r="X7" t="n">
        <v>0.44</v>
      </c>
      <c r="Y7" t="n">
        <v>4</v>
      </c>
      <c r="Z7" t="n">
        <v>10</v>
      </c>
      <c r="AA7" t="n">
        <v>297.013984112658</v>
      </c>
      <c r="AB7" t="n">
        <v>406.3876363951321</v>
      </c>
      <c r="AC7" t="n">
        <v>367.6025707462098</v>
      </c>
      <c r="AD7" t="n">
        <v>297013.984112658</v>
      </c>
      <c r="AE7" t="n">
        <v>406387.6363951321</v>
      </c>
      <c r="AF7" t="n">
        <v>3.5846111717677e-06</v>
      </c>
      <c r="AG7" t="n">
        <v>0.7866666666666666</v>
      </c>
      <c r="AH7" t="n">
        <v>367602.5707462098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5.3405</v>
      </c>
      <c r="E8" t="n">
        <v>18.73</v>
      </c>
      <c r="F8" t="n">
        <v>15.84</v>
      </c>
      <c r="G8" t="n">
        <v>47.51</v>
      </c>
      <c r="H8" t="n">
        <v>0.78</v>
      </c>
      <c r="I8" t="n">
        <v>20</v>
      </c>
      <c r="J8" t="n">
        <v>158.86</v>
      </c>
      <c r="K8" t="n">
        <v>49.1</v>
      </c>
      <c r="L8" t="n">
        <v>7</v>
      </c>
      <c r="M8" t="n">
        <v>18</v>
      </c>
      <c r="N8" t="n">
        <v>27.77</v>
      </c>
      <c r="O8" t="n">
        <v>19826.68</v>
      </c>
      <c r="P8" t="n">
        <v>178.75</v>
      </c>
      <c r="Q8" t="n">
        <v>547.87</v>
      </c>
      <c r="R8" t="n">
        <v>54.98</v>
      </c>
      <c r="S8" t="n">
        <v>42.22</v>
      </c>
      <c r="T8" t="n">
        <v>6033.93</v>
      </c>
      <c r="U8" t="n">
        <v>0.77</v>
      </c>
      <c r="V8" t="n">
        <v>0.86</v>
      </c>
      <c r="W8" t="n">
        <v>9.210000000000001</v>
      </c>
      <c r="X8" t="n">
        <v>0.38</v>
      </c>
      <c r="Y8" t="n">
        <v>4</v>
      </c>
      <c r="Z8" t="n">
        <v>10</v>
      </c>
      <c r="AA8" t="n">
        <v>291.0018244901597</v>
      </c>
      <c r="AB8" t="n">
        <v>398.1615343618668</v>
      </c>
      <c r="AC8" t="n">
        <v>360.1615563455927</v>
      </c>
      <c r="AD8" t="n">
        <v>291001.8244901597</v>
      </c>
      <c r="AE8" t="n">
        <v>398161.5343618668</v>
      </c>
      <c r="AF8" t="n">
        <v>3.6147311108054e-06</v>
      </c>
      <c r="AG8" t="n">
        <v>0.7804166666666666</v>
      </c>
      <c r="AH8" t="n">
        <v>360161.5563455927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5.386</v>
      </c>
      <c r="E9" t="n">
        <v>18.57</v>
      </c>
      <c r="F9" t="n">
        <v>15.77</v>
      </c>
      <c r="G9" t="n">
        <v>55.66</v>
      </c>
      <c r="H9" t="n">
        <v>0.88</v>
      </c>
      <c r="I9" t="n">
        <v>17</v>
      </c>
      <c r="J9" t="n">
        <v>160.28</v>
      </c>
      <c r="K9" t="n">
        <v>49.1</v>
      </c>
      <c r="L9" t="n">
        <v>8</v>
      </c>
      <c r="M9" t="n">
        <v>15</v>
      </c>
      <c r="N9" t="n">
        <v>28.19</v>
      </c>
      <c r="O9" t="n">
        <v>20001.93</v>
      </c>
      <c r="P9" t="n">
        <v>175.73</v>
      </c>
      <c r="Q9" t="n">
        <v>547.83</v>
      </c>
      <c r="R9" t="n">
        <v>52.82</v>
      </c>
      <c r="S9" t="n">
        <v>42.22</v>
      </c>
      <c r="T9" t="n">
        <v>4971.7</v>
      </c>
      <c r="U9" t="n">
        <v>0.8</v>
      </c>
      <c r="V9" t="n">
        <v>0.86</v>
      </c>
      <c r="W9" t="n">
        <v>9.199999999999999</v>
      </c>
      <c r="X9" t="n">
        <v>0.31</v>
      </c>
      <c r="Y9" t="n">
        <v>4</v>
      </c>
      <c r="Z9" t="n">
        <v>10</v>
      </c>
      <c r="AA9" t="n">
        <v>285.0608353727768</v>
      </c>
      <c r="AB9" t="n">
        <v>390.0328109535215</v>
      </c>
      <c r="AC9" t="n">
        <v>352.808626890605</v>
      </c>
      <c r="AD9" t="n">
        <v>285060.8353727767</v>
      </c>
      <c r="AE9" t="n">
        <v>390032.8109535215</v>
      </c>
      <c r="AF9" t="n">
        <v>3.645527902405746e-06</v>
      </c>
      <c r="AG9" t="n">
        <v>0.77375</v>
      </c>
      <c r="AH9" t="n">
        <v>352808.626890605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5.4155</v>
      </c>
      <c r="E10" t="n">
        <v>18.47</v>
      </c>
      <c r="F10" t="n">
        <v>15.73</v>
      </c>
      <c r="G10" t="n">
        <v>62.92</v>
      </c>
      <c r="H10" t="n">
        <v>0.99</v>
      </c>
      <c r="I10" t="n">
        <v>15</v>
      </c>
      <c r="J10" t="n">
        <v>161.71</v>
      </c>
      <c r="K10" t="n">
        <v>49.1</v>
      </c>
      <c r="L10" t="n">
        <v>9</v>
      </c>
      <c r="M10" t="n">
        <v>13</v>
      </c>
      <c r="N10" t="n">
        <v>28.61</v>
      </c>
      <c r="O10" t="n">
        <v>20177.64</v>
      </c>
      <c r="P10" t="n">
        <v>172.97</v>
      </c>
      <c r="Q10" t="n">
        <v>547.77</v>
      </c>
      <c r="R10" t="n">
        <v>51.77</v>
      </c>
      <c r="S10" t="n">
        <v>42.22</v>
      </c>
      <c r="T10" t="n">
        <v>4456.58</v>
      </c>
      <c r="U10" t="n">
        <v>0.82</v>
      </c>
      <c r="V10" t="n">
        <v>0.86</v>
      </c>
      <c r="W10" t="n">
        <v>9.199999999999999</v>
      </c>
      <c r="X10" t="n">
        <v>0.27</v>
      </c>
      <c r="Y10" t="n">
        <v>4</v>
      </c>
      <c r="Z10" t="n">
        <v>10</v>
      </c>
      <c r="AA10" t="n">
        <v>280.4909827789042</v>
      </c>
      <c r="AB10" t="n">
        <v>383.7801370269174</v>
      </c>
      <c r="AC10" t="n">
        <v>347.1526993878729</v>
      </c>
      <c r="AD10" t="n">
        <v>280490.9827789042</v>
      </c>
      <c r="AE10" t="n">
        <v>383780.1370269174</v>
      </c>
      <c r="AF10" t="n">
        <v>3.665495053003772e-06</v>
      </c>
      <c r="AG10" t="n">
        <v>0.7695833333333333</v>
      </c>
      <c r="AH10" t="n">
        <v>347152.6993878729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5.4272</v>
      </c>
      <c r="E11" t="n">
        <v>18.43</v>
      </c>
      <c r="F11" t="n">
        <v>15.72</v>
      </c>
      <c r="G11" t="n">
        <v>67.38</v>
      </c>
      <c r="H11" t="n">
        <v>1.09</v>
      </c>
      <c r="I11" t="n">
        <v>14</v>
      </c>
      <c r="J11" t="n">
        <v>163.13</v>
      </c>
      <c r="K11" t="n">
        <v>49.1</v>
      </c>
      <c r="L11" t="n">
        <v>10</v>
      </c>
      <c r="M11" t="n">
        <v>12</v>
      </c>
      <c r="N11" t="n">
        <v>29.04</v>
      </c>
      <c r="O11" t="n">
        <v>20353.94</v>
      </c>
      <c r="P11" t="n">
        <v>169.99</v>
      </c>
      <c r="Q11" t="n">
        <v>547.87</v>
      </c>
      <c r="R11" t="n">
        <v>51.31</v>
      </c>
      <c r="S11" t="n">
        <v>42.22</v>
      </c>
      <c r="T11" t="n">
        <v>4228.78</v>
      </c>
      <c r="U11" t="n">
        <v>0.82</v>
      </c>
      <c r="V11" t="n">
        <v>0.86</v>
      </c>
      <c r="W11" t="n">
        <v>9.199999999999999</v>
      </c>
      <c r="X11" t="n">
        <v>0.26</v>
      </c>
      <c r="Y11" t="n">
        <v>4</v>
      </c>
      <c r="Z11" t="n">
        <v>10</v>
      </c>
      <c r="AA11" t="n">
        <v>276.838106210166</v>
      </c>
      <c r="AB11" t="n">
        <v>378.7821101520292</v>
      </c>
      <c r="AC11" t="n">
        <v>342.6316771831493</v>
      </c>
      <c r="AD11" t="n">
        <v>276838.1062101659</v>
      </c>
      <c r="AE11" t="n">
        <v>378782.1101520293</v>
      </c>
      <c r="AF11" t="n">
        <v>3.673414227986718e-06</v>
      </c>
      <c r="AG11" t="n">
        <v>0.7679166666666667</v>
      </c>
      <c r="AH11" t="n">
        <v>342631.6771831493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5.4593</v>
      </c>
      <c r="E12" t="n">
        <v>18.32</v>
      </c>
      <c r="F12" t="n">
        <v>15.67</v>
      </c>
      <c r="G12" t="n">
        <v>78.37</v>
      </c>
      <c r="H12" t="n">
        <v>1.18</v>
      </c>
      <c r="I12" t="n">
        <v>12</v>
      </c>
      <c r="J12" t="n">
        <v>164.57</v>
      </c>
      <c r="K12" t="n">
        <v>49.1</v>
      </c>
      <c r="L12" t="n">
        <v>11</v>
      </c>
      <c r="M12" t="n">
        <v>10</v>
      </c>
      <c r="N12" t="n">
        <v>29.47</v>
      </c>
      <c r="O12" t="n">
        <v>20530.82</v>
      </c>
      <c r="P12" t="n">
        <v>166.77</v>
      </c>
      <c r="Q12" t="n">
        <v>547.8</v>
      </c>
      <c r="R12" t="n">
        <v>49.9</v>
      </c>
      <c r="S12" t="n">
        <v>42.22</v>
      </c>
      <c r="T12" t="n">
        <v>3536.5</v>
      </c>
      <c r="U12" t="n">
        <v>0.85</v>
      </c>
      <c r="V12" t="n">
        <v>0.86</v>
      </c>
      <c r="W12" t="n">
        <v>9.199999999999999</v>
      </c>
      <c r="X12" t="n">
        <v>0.21</v>
      </c>
      <c r="Y12" t="n">
        <v>4</v>
      </c>
      <c r="Z12" t="n">
        <v>10</v>
      </c>
      <c r="AA12" t="n">
        <v>271.6964089620176</v>
      </c>
      <c r="AB12" t="n">
        <v>371.7470131414393</v>
      </c>
      <c r="AC12" t="n">
        <v>336.2679999574294</v>
      </c>
      <c r="AD12" t="n">
        <v>271696.4089620176</v>
      </c>
      <c r="AE12" t="n">
        <v>371747.0131414393</v>
      </c>
      <c r="AF12" t="n">
        <v>3.695141195247622e-06</v>
      </c>
      <c r="AG12" t="n">
        <v>0.7633333333333333</v>
      </c>
      <c r="AH12" t="n">
        <v>336267.9999574294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5.4726</v>
      </c>
      <c r="E13" t="n">
        <v>18.27</v>
      </c>
      <c r="F13" t="n">
        <v>15.66</v>
      </c>
      <c r="G13" t="n">
        <v>85.42</v>
      </c>
      <c r="H13" t="n">
        <v>1.28</v>
      </c>
      <c r="I13" t="n">
        <v>11</v>
      </c>
      <c r="J13" t="n">
        <v>166.01</v>
      </c>
      <c r="K13" t="n">
        <v>49.1</v>
      </c>
      <c r="L13" t="n">
        <v>12</v>
      </c>
      <c r="M13" t="n">
        <v>9</v>
      </c>
      <c r="N13" t="n">
        <v>29.91</v>
      </c>
      <c r="O13" t="n">
        <v>20708.3</v>
      </c>
      <c r="P13" t="n">
        <v>164.29</v>
      </c>
      <c r="Q13" t="n">
        <v>547.73</v>
      </c>
      <c r="R13" t="n">
        <v>49.53</v>
      </c>
      <c r="S13" t="n">
        <v>42.22</v>
      </c>
      <c r="T13" t="n">
        <v>3353.42</v>
      </c>
      <c r="U13" t="n">
        <v>0.85</v>
      </c>
      <c r="V13" t="n">
        <v>0.86</v>
      </c>
      <c r="W13" t="n">
        <v>9.19</v>
      </c>
      <c r="X13" t="n">
        <v>0.2</v>
      </c>
      <c r="Y13" t="n">
        <v>4</v>
      </c>
      <c r="Z13" t="n">
        <v>10</v>
      </c>
      <c r="AA13" t="n">
        <v>268.5086105594848</v>
      </c>
      <c r="AB13" t="n">
        <v>367.3853267313539</v>
      </c>
      <c r="AC13" t="n">
        <v>332.3225867766573</v>
      </c>
      <c r="AD13" t="n">
        <v>268508.6105594848</v>
      </c>
      <c r="AE13" t="n">
        <v>367385.3267313539</v>
      </c>
      <c r="AF13" t="n">
        <v>3.704143334330799e-06</v>
      </c>
      <c r="AG13" t="n">
        <v>0.76125</v>
      </c>
      <c r="AH13" t="n">
        <v>332322.5867766573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5.4901</v>
      </c>
      <c r="E14" t="n">
        <v>18.21</v>
      </c>
      <c r="F14" t="n">
        <v>15.63</v>
      </c>
      <c r="G14" t="n">
        <v>93.8</v>
      </c>
      <c r="H14" t="n">
        <v>1.38</v>
      </c>
      <c r="I14" t="n">
        <v>10</v>
      </c>
      <c r="J14" t="n">
        <v>167.45</v>
      </c>
      <c r="K14" t="n">
        <v>49.1</v>
      </c>
      <c r="L14" t="n">
        <v>13</v>
      </c>
      <c r="M14" t="n">
        <v>8</v>
      </c>
      <c r="N14" t="n">
        <v>30.36</v>
      </c>
      <c r="O14" t="n">
        <v>20886.38</v>
      </c>
      <c r="P14" t="n">
        <v>161.11</v>
      </c>
      <c r="Q14" t="n">
        <v>547.71</v>
      </c>
      <c r="R14" t="n">
        <v>48.55</v>
      </c>
      <c r="S14" t="n">
        <v>42.22</v>
      </c>
      <c r="T14" t="n">
        <v>2870.37</v>
      </c>
      <c r="U14" t="n">
        <v>0.87</v>
      </c>
      <c r="V14" t="n">
        <v>0.87</v>
      </c>
      <c r="W14" t="n">
        <v>9.19</v>
      </c>
      <c r="X14" t="n">
        <v>0.17</v>
      </c>
      <c r="Y14" t="n">
        <v>4</v>
      </c>
      <c r="Z14" t="n">
        <v>10</v>
      </c>
      <c r="AA14" t="n">
        <v>264.3184839214198</v>
      </c>
      <c r="AB14" t="n">
        <v>361.6522106098126</v>
      </c>
      <c r="AC14" t="n">
        <v>327.1366312112769</v>
      </c>
      <c r="AD14" t="n">
        <v>264318.4839214198</v>
      </c>
      <c r="AE14" t="n">
        <v>361652.2106098126</v>
      </c>
      <c r="AF14" t="n">
        <v>3.715988254177086e-06</v>
      </c>
      <c r="AG14" t="n">
        <v>0.75875</v>
      </c>
      <c r="AH14" t="n">
        <v>327136.6312112769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5.4895</v>
      </c>
      <c r="E15" t="n">
        <v>18.22</v>
      </c>
      <c r="F15" t="n">
        <v>15.63</v>
      </c>
      <c r="G15" t="n">
        <v>93.81</v>
      </c>
      <c r="H15" t="n">
        <v>1.47</v>
      </c>
      <c r="I15" t="n">
        <v>10</v>
      </c>
      <c r="J15" t="n">
        <v>168.9</v>
      </c>
      <c r="K15" t="n">
        <v>49.1</v>
      </c>
      <c r="L15" t="n">
        <v>14</v>
      </c>
      <c r="M15" t="n">
        <v>8</v>
      </c>
      <c r="N15" t="n">
        <v>30.81</v>
      </c>
      <c r="O15" t="n">
        <v>21065.06</v>
      </c>
      <c r="P15" t="n">
        <v>157.7</v>
      </c>
      <c r="Q15" t="n">
        <v>547.6799999999999</v>
      </c>
      <c r="R15" t="n">
        <v>48.7</v>
      </c>
      <c r="S15" t="n">
        <v>42.22</v>
      </c>
      <c r="T15" t="n">
        <v>2945.64</v>
      </c>
      <c r="U15" t="n">
        <v>0.87</v>
      </c>
      <c r="V15" t="n">
        <v>0.87</v>
      </c>
      <c r="W15" t="n">
        <v>9.19</v>
      </c>
      <c r="X15" t="n">
        <v>0.18</v>
      </c>
      <c r="Y15" t="n">
        <v>4</v>
      </c>
      <c r="Z15" t="n">
        <v>10</v>
      </c>
      <c r="AA15" t="n">
        <v>260.969975331042</v>
      </c>
      <c r="AB15" t="n">
        <v>357.0706334306846</v>
      </c>
      <c r="AC15" t="n">
        <v>322.9923133278408</v>
      </c>
      <c r="AD15" t="n">
        <v>260969.975331042</v>
      </c>
      <c r="AE15" t="n">
        <v>357070.6334306846</v>
      </c>
      <c r="AF15" t="n">
        <v>3.715582142639499e-06</v>
      </c>
      <c r="AG15" t="n">
        <v>0.7591666666666667</v>
      </c>
      <c r="AH15" t="n">
        <v>322992.3133278408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5.5024</v>
      </c>
      <c r="E16" t="n">
        <v>18.17</v>
      </c>
      <c r="F16" t="n">
        <v>15.62</v>
      </c>
      <c r="G16" t="n">
        <v>104.15</v>
      </c>
      <c r="H16" t="n">
        <v>1.56</v>
      </c>
      <c r="I16" t="n">
        <v>9</v>
      </c>
      <c r="J16" t="n">
        <v>170.35</v>
      </c>
      <c r="K16" t="n">
        <v>49.1</v>
      </c>
      <c r="L16" t="n">
        <v>15</v>
      </c>
      <c r="M16" t="n">
        <v>4</v>
      </c>
      <c r="N16" t="n">
        <v>31.26</v>
      </c>
      <c r="O16" t="n">
        <v>21244.37</v>
      </c>
      <c r="P16" t="n">
        <v>156.87</v>
      </c>
      <c r="Q16" t="n">
        <v>547.6799999999999</v>
      </c>
      <c r="R16" t="n">
        <v>48.12</v>
      </c>
      <c r="S16" t="n">
        <v>42.22</v>
      </c>
      <c r="T16" t="n">
        <v>2662.7</v>
      </c>
      <c r="U16" t="n">
        <v>0.88</v>
      </c>
      <c r="V16" t="n">
        <v>0.87</v>
      </c>
      <c r="W16" t="n">
        <v>9.199999999999999</v>
      </c>
      <c r="X16" t="n">
        <v>0.16</v>
      </c>
      <c r="Y16" t="n">
        <v>4</v>
      </c>
      <c r="Z16" t="n">
        <v>10</v>
      </c>
      <c r="AA16" t="n">
        <v>259.4754065916001</v>
      </c>
      <c r="AB16" t="n">
        <v>355.0256985456611</v>
      </c>
      <c r="AC16" t="n">
        <v>321.1425441581598</v>
      </c>
      <c r="AD16" t="n">
        <v>259475.4065916001</v>
      </c>
      <c r="AE16" t="n">
        <v>355025.6985456611</v>
      </c>
      <c r="AF16" t="n">
        <v>3.724313540697619e-06</v>
      </c>
      <c r="AG16" t="n">
        <v>0.7570833333333334</v>
      </c>
      <c r="AH16" t="n">
        <v>321142.5441581598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5.503</v>
      </c>
      <c r="E17" t="n">
        <v>18.17</v>
      </c>
      <c r="F17" t="n">
        <v>15.62</v>
      </c>
      <c r="G17" t="n">
        <v>104.14</v>
      </c>
      <c r="H17" t="n">
        <v>1.65</v>
      </c>
      <c r="I17" t="n">
        <v>9</v>
      </c>
      <c r="J17" t="n">
        <v>171.81</v>
      </c>
      <c r="K17" t="n">
        <v>49.1</v>
      </c>
      <c r="L17" t="n">
        <v>16</v>
      </c>
      <c r="M17" t="n">
        <v>0</v>
      </c>
      <c r="N17" t="n">
        <v>31.72</v>
      </c>
      <c r="O17" t="n">
        <v>21424.29</v>
      </c>
      <c r="P17" t="n">
        <v>157.51</v>
      </c>
      <c r="Q17" t="n">
        <v>547.75</v>
      </c>
      <c r="R17" t="n">
        <v>47.95</v>
      </c>
      <c r="S17" t="n">
        <v>42.22</v>
      </c>
      <c r="T17" t="n">
        <v>2574.46</v>
      </c>
      <c r="U17" t="n">
        <v>0.88</v>
      </c>
      <c r="V17" t="n">
        <v>0.87</v>
      </c>
      <c r="W17" t="n">
        <v>9.199999999999999</v>
      </c>
      <c r="X17" t="n">
        <v>0.16</v>
      </c>
      <c r="Y17" t="n">
        <v>4</v>
      </c>
      <c r="Z17" t="n">
        <v>10</v>
      </c>
      <c r="AA17" t="n">
        <v>260.0809216550377</v>
      </c>
      <c r="AB17" t="n">
        <v>355.8541909688956</v>
      </c>
      <c r="AC17" t="n">
        <v>321.8919664273173</v>
      </c>
      <c r="AD17" t="n">
        <v>260080.9216550377</v>
      </c>
      <c r="AE17" t="n">
        <v>355854.1909688956</v>
      </c>
      <c r="AF17" t="n">
        <v>3.724719652235206e-06</v>
      </c>
      <c r="AG17" t="n">
        <v>0.7570833333333334</v>
      </c>
      <c r="AH17" t="n">
        <v>321891.9664273173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3.4294</v>
      </c>
      <c r="E2" t="n">
        <v>29.16</v>
      </c>
      <c r="F2" t="n">
        <v>19.47</v>
      </c>
      <c r="G2" t="n">
        <v>6.02</v>
      </c>
      <c r="H2" t="n">
        <v>0.1</v>
      </c>
      <c r="I2" t="n">
        <v>194</v>
      </c>
      <c r="J2" t="n">
        <v>185.69</v>
      </c>
      <c r="K2" t="n">
        <v>53.44</v>
      </c>
      <c r="L2" t="n">
        <v>1</v>
      </c>
      <c r="M2" t="n">
        <v>192</v>
      </c>
      <c r="N2" t="n">
        <v>36.26</v>
      </c>
      <c r="O2" t="n">
        <v>23136.14</v>
      </c>
      <c r="P2" t="n">
        <v>269.54</v>
      </c>
      <c r="Q2" t="n">
        <v>550.92</v>
      </c>
      <c r="R2" t="n">
        <v>166.63</v>
      </c>
      <c r="S2" t="n">
        <v>42.22</v>
      </c>
      <c r="T2" t="n">
        <v>60991.76</v>
      </c>
      <c r="U2" t="n">
        <v>0.25</v>
      </c>
      <c r="V2" t="n">
        <v>0.7</v>
      </c>
      <c r="W2" t="n">
        <v>9.5</v>
      </c>
      <c r="X2" t="n">
        <v>3.97</v>
      </c>
      <c r="Y2" t="n">
        <v>4</v>
      </c>
      <c r="Z2" t="n">
        <v>10</v>
      </c>
      <c r="AA2" t="n">
        <v>651.8943520540925</v>
      </c>
      <c r="AB2" t="n">
        <v>891.9506120294756</v>
      </c>
      <c r="AC2" t="n">
        <v>806.824097477928</v>
      </c>
      <c r="AD2" t="n">
        <v>651894.3520540925</v>
      </c>
      <c r="AE2" t="n">
        <v>891950.6120294755</v>
      </c>
      <c r="AF2" t="n">
        <v>2.110092609803746e-06</v>
      </c>
      <c r="AG2" t="n">
        <v>1.215</v>
      </c>
      <c r="AH2" t="n">
        <v>806824.097477928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4.3735</v>
      </c>
      <c r="E3" t="n">
        <v>22.86</v>
      </c>
      <c r="F3" t="n">
        <v>17.2</v>
      </c>
      <c r="G3" t="n">
        <v>12</v>
      </c>
      <c r="H3" t="n">
        <v>0.19</v>
      </c>
      <c r="I3" t="n">
        <v>86</v>
      </c>
      <c r="J3" t="n">
        <v>187.21</v>
      </c>
      <c r="K3" t="n">
        <v>53.44</v>
      </c>
      <c r="L3" t="n">
        <v>2</v>
      </c>
      <c r="M3" t="n">
        <v>84</v>
      </c>
      <c r="N3" t="n">
        <v>36.77</v>
      </c>
      <c r="O3" t="n">
        <v>23322.88</v>
      </c>
      <c r="P3" t="n">
        <v>236.9</v>
      </c>
      <c r="Q3" t="n">
        <v>549.3200000000001</v>
      </c>
      <c r="R3" t="n">
        <v>96.62</v>
      </c>
      <c r="S3" t="n">
        <v>42.22</v>
      </c>
      <c r="T3" t="n">
        <v>26523.43</v>
      </c>
      <c r="U3" t="n">
        <v>0.44</v>
      </c>
      <c r="V3" t="n">
        <v>0.79</v>
      </c>
      <c r="W3" t="n">
        <v>9.32</v>
      </c>
      <c r="X3" t="n">
        <v>1.72</v>
      </c>
      <c r="Y3" t="n">
        <v>4</v>
      </c>
      <c r="Z3" t="n">
        <v>10</v>
      </c>
      <c r="AA3" t="n">
        <v>451.3929605613459</v>
      </c>
      <c r="AB3" t="n">
        <v>617.6157626919912</v>
      </c>
      <c r="AC3" t="n">
        <v>558.671381129834</v>
      </c>
      <c r="AD3" t="n">
        <v>451392.960561346</v>
      </c>
      <c r="AE3" t="n">
        <v>617615.7626919912</v>
      </c>
      <c r="AF3" t="n">
        <v>2.690992601906073e-06</v>
      </c>
      <c r="AG3" t="n">
        <v>0.9525</v>
      </c>
      <c r="AH3" t="n">
        <v>558671.381129834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4.7481</v>
      </c>
      <c r="E4" t="n">
        <v>21.06</v>
      </c>
      <c r="F4" t="n">
        <v>16.55</v>
      </c>
      <c r="G4" t="n">
        <v>18.05</v>
      </c>
      <c r="H4" t="n">
        <v>0.28</v>
      </c>
      <c r="I4" t="n">
        <v>55</v>
      </c>
      <c r="J4" t="n">
        <v>188.73</v>
      </c>
      <c r="K4" t="n">
        <v>53.44</v>
      </c>
      <c r="L4" t="n">
        <v>3</v>
      </c>
      <c r="M4" t="n">
        <v>53</v>
      </c>
      <c r="N4" t="n">
        <v>37.29</v>
      </c>
      <c r="O4" t="n">
        <v>23510.33</v>
      </c>
      <c r="P4" t="n">
        <v>226.45</v>
      </c>
      <c r="Q4" t="n">
        <v>548.78</v>
      </c>
      <c r="R4" t="n">
        <v>76.58</v>
      </c>
      <c r="S4" t="n">
        <v>42.22</v>
      </c>
      <c r="T4" t="n">
        <v>16662.47</v>
      </c>
      <c r="U4" t="n">
        <v>0.55</v>
      </c>
      <c r="V4" t="n">
        <v>0.82</v>
      </c>
      <c r="W4" t="n">
        <v>9.27</v>
      </c>
      <c r="X4" t="n">
        <v>1.07</v>
      </c>
      <c r="Y4" t="n">
        <v>4</v>
      </c>
      <c r="Z4" t="n">
        <v>10</v>
      </c>
      <c r="AA4" t="n">
        <v>398.7953106980477</v>
      </c>
      <c r="AB4" t="n">
        <v>545.6493377044833</v>
      </c>
      <c r="AC4" t="n">
        <v>493.573330737622</v>
      </c>
      <c r="AD4" t="n">
        <v>398795.3106980477</v>
      </c>
      <c r="AE4" t="n">
        <v>545649.3377044833</v>
      </c>
      <c r="AF4" t="n">
        <v>2.921482102003024e-06</v>
      </c>
      <c r="AG4" t="n">
        <v>0.8774999999999999</v>
      </c>
      <c r="AH4" t="n">
        <v>493573.330737622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4.9356</v>
      </c>
      <c r="E5" t="n">
        <v>20.26</v>
      </c>
      <c r="F5" t="n">
        <v>16.27</v>
      </c>
      <c r="G5" t="n">
        <v>23.8</v>
      </c>
      <c r="H5" t="n">
        <v>0.37</v>
      </c>
      <c r="I5" t="n">
        <v>41</v>
      </c>
      <c r="J5" t="n">
        <v>190.25</v>
      </c>
      <c r="K5" t="n">
        <v>53.44</v>
      </c>
      <c r="L5" t="n">
        <v>4</v>
      </c>
      <c r="M5" t="n">
        <v>39</v>
      </c>
      <c r="N5" t="n">
        <v>37.82</v>
      </c>
      <c r="O5" t="n">
        <v>23698.48</v>
      </c>
      <c r="P5" t="n">
        <v>221.01</v>
      </c>
      <c r="Q5" t="n">
        <v>548.1900000000001</v>
      </c>
      <c r="R5" t="n">
        <v>68.18000000000001</v>
      </c>
      <c r="S5" t="n">
        <v>42.22</v>
      </c>
      <c r="T5" t="n">
        <v>12531.39</v>
      </c>
      <c r="U5" t="n">
        <v>0.62</v>
      </c>
      <c r="V5" t="n">
        <v>0.83</v>
      </c>
      <c r="W5" t="n">
        <v>9.24</v>
      </c>
      <c r="X5" t="n">
        <v>0.8</v>
      </c>
      <c r="Y5" t="n">
        <v>4</v>
      </c>
      <c r="Z5" t="n">
        <v>10</v>
      </c>
      <c r="AA5" t="n">
        <v>375.5770108668311</v>
      </c>
      <c r="AB5" t="n">
        <v>513.881035556317</v>
      </c>
      <c r="AC5" t="n">
        <v>464.8369507593846</v>
      </c>
      <c r="AD5" t="n">
        <v>375577.0108668311</v>
      </c>
      <c r="AE5" t="n">
        <v>513881.035556317</v>
      </c>
      <c r="AF5" t="n">
        <v>3.036849911047814e-06</v>
      </c>
      <c r="AG5" t="n">
        <v>0.8441666666666667</v>
      </c>
      <c r="AH5" t="n">
        <v>464836.9507593846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5.0471</v>
      </c>
      <c r="E6" t="n">
        <v>19.81</v>
      </c>
      <c r="F6" t="n">
        <v>16.12</v>
      </c>
      <c r="G6" t="n">
        <v>29.3</v>
      </c>
      <c r="H6" t="n">
        <v>0.46</v>
      </c>
      <c r="I6" t="n">
        <v>33</v>
      </c>
      <c r="J6" t="n">
        <v>191.78</v>
      </c>
      <c r="K6" t="n">
        <v>53.44</v>
      </c>
      <c r="L6" t="n">
        <v>5</v>
      </c>
      <c r="M6" t="n">
        <v>31</v>
      </c>
      <c r="N6" t="n">
        <v>38.35</v>
      </c>
      <c r="O6" t="n">
        <v>23887.36</v>
      </c>
      <c r="P6" t="n">
        <v>217.31</v>
      </c>
      <c r="Q6" t="n">
        <v>548.17</v>
      </c>
      <c r="R6" t="n">
        <v>63.24</v>
      </c>
      <c r="S6" t="n">
        <v>42.22</v>
      </c>
      <c r="T6" t="n">
        <v>10100.03</v>
      </c>
      <c r="U6" t="n">
        <v>0.67</v>
      </c>
      <c r="V6" t="n">
        <v>0.84</v>
      </c>
      <c r="W6" t="n">
        <v>9.24</v>
      </c>
      <c r="X6" t="n">
        <v>0.65</v>
      </c>
      <c r="Y6" t="n">
        <v>4</v>
      </c>
      <c r="Z6" t="n">
        <v>10</v>
      </c>
      <c r="AA6" t="n">
        <v>362.207144614376</v>
      </c>
      <c r="AB6" t="n">
        <v>495.5877947128375</v>
      </c>
      <c r="AC6" t="n">
        <v>448.289591147282</v>
      </c>
      <c r="AD6" t="n">
        <v>362207.144614376</v>
      </c>
      <c r="AE6" t="n">
        <v>495587.7947128376</v>
      </c>
      <c r="AF6" t="n">
        <v>3.105455301493115e-06</v>
      </c>
      <c r="AG6" t="n">
        <v>0.8254166666666666</v>
      </c>
      <c r="AH6" t="n">
        <v>448289.591147282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5.1407</v>
      </c>
      <c r="E7" t="n">
        <v>19.45</v>
      </c>
      <c r="F7" t="n">
        <v>15.98</v>
      </c>
      <c r="G7" t="n">
        <v>35.51</v>
      </c>
      <c r="H7" t="n">
        <v>0.55</v>
      </c>
      <c r="I7" t="n">
        <v>27</v>
      </c>
      <c r="J7" t="n">
        <v>193.32</v>
      </c>
      <c r="K7" t="n">
        <v>53.44</v>
      </c>
      <c r="L7" t="n">
        <v>6</v>
      </c>
      <c r="M7" t="n">
        <v>25</v>
      </c>
      <c r="N7" t="n">
        <v>38.89</v>
      </c>
      <c r="O7" t="n">
        <v>24076.95</v>
      </c>
      <c r="P7" t="n">
        <v>213.9</v>
      </c>
      <c r="Q7" t="n">
        <v>548.03</v>
      </c>
      <c r="R7" t="n">
        <v>59.18</v>
      </c>
      <c r="S7" t="n">
        <v>42.22</v>
      </c>
      <c r="T7" t="n">
        <v>8099.22</v>
      </c>
      <c r="U7" t="n">
        <v>0.71</v>
      </c>
      <c r="V7" t="n">
        <v>0.85</v>
      </c>
      <c r="W7" t="n">
        <v>9.220000000000001</v>
      </c>
      <c r="X7" t="n">
        <v>0.52</v>
      </c>
      <c r="Y7" t="n">
        <v>4</v>
      </c>
      <c r="Z7" t="n">
        <v>10</v>
      </c>
      <c r="AA7" t="n">
        <v>351.0087901493577</v>
      </c>
      <c r="AB7" t="n">
        <v>480.2657120972677</v>
      </c>
      <c r="AC7" t="n">
        <v>434.4298265918642</v>
      </c>
      <c r="AD7" t="n">
        <v>351008.7901493576</v>
      </c>
      <c r="AE7" t="n">
        <v>480265.7120972677</v>
      </c>
      <c r="AF7" t="n">
        <v>3.163046911768274e-06</v>
      </c>
      <c r="AG7" t="n">
        <v>0.8104166666666667</v>
      </c>
      <c r="AH7" t="n">
        <v>434429.8265918642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5.1989</v>
      </c>
      <c r="E8" t="n">
        <v>19.24</v>
      </c>
      <c r="F8" t="n">
        <v>15.91</v>
      </c>
      <c r="G8" t="n">
        <v>41.51</v>
      </c>
      <c r="H8" t="n">
        <v>0.64</v>
      </c>
      <c r="I8" t="n">
        <v>23</v>
      </c>
      <c r="J8" t="n">
        <v>194.86</v>
      </c>
      <c r="K8" t="n">
        <v>53.44</v>
      </c>
      <c r="L8" t="n">
        <v>7</v>
      </c>
      <c r="M8" t="n">
        <v>21</v>
      </c>
      <c r="N8" t="n">
        <v>39.43</v>
      </c>
      <c r="O8" t="n">
        <v>24267.28</v>
      </c>
      <c r="P8" t="n">
        <v>211.23</v>
      </c>
      <c r="Q8" t="n">
        <v>547.99</v>
      </c>
      <c r="R8" t="n">
        <v>57.12</v>
      </c>
      <c r="S8" t="n">
        <v>42.22</v>
      </c>
      <c r="T8" t="n">
        <v>7088.57</v>
      </c>
      <c r="U8" t="n">
        <v>0.74</v>
      </c>
      <c r="V8" t="n">
        <v>0.85</v>
      </c>
      <c r="W8" t="n">
        <v>9.220000000000001</v>
      </c>
      <c r="X8" t="n">
        <v>0.45</v>
      </c>
      <c r="Y8" t="n">
        <v>4</v>
      </c>
      <c r="Z8" t="n">
        <v>10</v>
      </c>
      <c r="AA8" t="n">
        <v>343.7986312743204</v>
      </c>
      <c r="AB8" t="n">
        <v>470.400454634682</v>
      </c>
      <c r="AC8" t="n">
        <v>425.5060954555317</v>
      </c>
      <c r="AD8" t="n">
        <v>343798.6312743204</v>
      </c>
      <c r="AE8" t="n">
        <v>470400.454634682</v>
      </c>
      <c r="AF8" t="n">
        <v>3.198857079695777e-06</v>
      </c>
      <c r="AG8" t="n">
        <v>0.8016666666666666</v>
      </c>
      <c r="AH8" t="n">
        <v>425506.0954555317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5.25</v>
      </c>
      <c r="E9" t="n">
        <v>19.05</v>
      </c>
      <c r="F9" t="n">
        <v>15.83</v>
      </c>
      <c r="G9" t="n">
        <v>47.5</v>
      </c>
      <c r="H9" t="n">
        <v>0.72</v>
      </c>
      <c r="I9" t="n">
        <v>20</v>
      </c>
      <c r="J9" t="n">
        <v>196.41</v>
      </c>
      <c r="K9" t="n">
        <v>53.44</v>
      </c>
      <c r="L9" t="n">
        <v>8</v>
      </c>
      <c r="M9" t="n">
        <v>18</v>
      </c>
      <c r="N9" t="n">
        <v>39.98</v>
      </c>
      <c r="O9" t="n">
        <v>24458.36</v>
      </c>
      <c r="P9" t="n">
        <v>208.54</v>
      </c>
      <c r="Q9" t="n">
        <v>547.88</v>
      </c>
      <c r="R9" t="n">
        <v>54.9</v>
      </c>
      <c r="S9" t="n">
        <v>42.22</v>
      </c>
      <c r="T9" t="n">
        <v>5994.51</v>
      </c>
      <c r="U9" t="n">
        <v>0.77</v>
      </c>
      <c r="V9" t="n">
        <v>0.86</v>
      </c>
      <c r="W9" t="n">
        <v>9.210000000000001</v>
      </c>
      <c r="X9" t="n">
        <v>0.37</v>
      </c>
      <c r="Y9" t="n">
        <v>4</v>
      </c>
      <c r="Z9" t="n">
        <v>10</v>
      </c>
      <c r="AA9" t="n">
        <v>337.1062842961342</v>
      </c>
      <c r="AB9" t="n">
        <v>461.2436902536163</v>
      </c>
      <c r="AC9" t="n">
        <v>417.2232398153955</v>
      </c>
      <c r="AD9" t="n">
        <v>337106.2842961342</v>
      </c>
      <c r="AE9" t="n">
        <v>461243.6902536163</v>
      </c>
      <c r="AF9" t="n">
        <v>3.230298653254117e-06</v>
      </c>
      <c r="AG9" t="n">
        <v>0.7937500000000001</v>
      </c>
      <c r="AH9" t="n">
        <v>417223.2398153954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5.2829</v>
      </c>
      <c r="E10" t="n">
        <v>18.93</v>
      </c>
      <c r="F10" t="n">
        <v>15.79</v>
      </c>
      <c r="G10" t="n">
        <v>52.64</v>
      </c>
      <c r="H10" t="n">
        <v>0.8100000000000001</v>
      </c>
      <c r="I10" t="n">
        <v>18</v>
      </c>
      <c r="J10" t="n">
        <v>197.97</v>
      </c>
      <c r="K10" t="n">
        <v>53.44</v>
      </c>
      <c r="L10" t="n">
        <v>9</v>
      </c>
      <c r="M10" t="n">
        <v>16</v>
      </c>
      <c r="N10" t="n">
        <v>40.53</v>
      </c>
      <c r="O10" t="n">
        <v>24650.18</v>
      </c>
      <c r="P10" t="n">
        <v>206.24</v>
      </c>
      <c r="Q10" t="n">
        <v>547.85</v>
      </c>
      <c r="R10" t="n">
        <v>53.38</v>
      </c>
      <c r="S10" t="n">
        <v>42.22</v>
      </c>
      <c r="T10" t="n">
        <v>5242.89</v>
      </c>
      <c r="U10" t="n">
        <v>0.79</v>
      </c>
      <c r="V10" t="n">
        <v>0.86</v>
      </c>
      <c r="W10" t="n">
        <v>9.210000000000001</v>
      </c>
      <c r="X10" t="n">
        <v>0.33</v>
      </c>
      <c r="Y10" t="n">
        <v>4</v>
      </c>
      <c r="Z10" t="n">
        <v>10</v>
      </c>
      <c r="AA10" t="n">
        <v>332.3620431294713</v>
      </c>
      <c r="AB10" t="n">
        <v>454.7524101882394</v>
      </c>
      <c r="AC10" t="n">
        <v>411.3514784088893</v>
      </c>
      <c r="AD10" t="n">
        <v>332362.0431294712</v>
      </c>
      <c r="AE10" t="n">
        <v>454752.4101882394</v>
      </c>
      <c r="AF10" t="n">
        <v>3.250541858147843e-06</v>
      </c>
      <c r="AG10" t="n">
        <v>0.78875</v>
      </c>
      <c r="AH10" t="n">
        <v>411351.4784088893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5.3097</v>
      </c>
      <c r="E11" t="n">
        <v>18.83</v>
      </c>
      <c r="F11" t="n">
        <v>15.77</v>
      </c>
      <c r="G11" t="n">
        <v>59.14</v>
      </c>
      <c r="H11" t="n">
        <v>0.89</v>
      </c>
      <c r="I11" t="n">
        <v>16</v>
      </c>
      <c r="J11" t="n">
        <v>199.53</v>
      </c>
      <c r="K11" t="n">
        <v>53.44</v>
      </c>
      <c r="L11" t="n">
        <v>10</v>
      </c>
      <c r="M11" t="n">
        <v>14</v>
      </c>
      <c r="N11" t="n">
        <v>41.1</v>
      </c>
      <c r="O11" t="n">
        <v>24842.77</v>
      </c>
      <c r="P11" t="n">
        <v>204.43</v>
      </c>
      <c r="Q11" t="n">
        <v>547.9</v>
      </c>
      <c r="R11" t="n">
        <v>52.79</v>
      </c>
      <c r="S11" t="n">
        <v>42.22</v>
      </c>
      <c r="T11" t="n">
        <v>4961.22</v>
      </c>
      <c r="U11" t="n">
        <v>0.8</v>
      </c>
      <c r="V11" t="n">
        <v>0.86</v>
      </c>
      <c r="W11" t="n">
        <v>9.199999999999999</v>
      </c>
      <c r="X11" t="n">
        <v>0.31</v>
      </c>
      <c r="Y11" t="n">
        <v>4</v>
      </c>
      <c r="Z11" t="n">
        <v>10</v>
      </c>
      <c r="AA11" t="n">
        <v>328.6928646215231</v>
      </c>
      <c r="AB11" t="n">
        <v>449.7320782809334</v>
      </c>
      <c r="AC11" t="n">
        <v>406.8102799327366</v>
      </c>
      <c r="AD11" t="n">
        <v>328692.8646215231</v>
      </c>
      <c r="AE11" t="n">
        <v>449732.0782809334</v>
      </c>
      <c r="AF11" t="n">
        <v>3.267031763653978e-06</v>
      </c>
      <c r="AG11" t="n">
        <v>0.7845833333333333</v>
      </c>
      <c r="AH11" t="n">
        <v>406810.2799327366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5.3277</v>
      </c>
      <c r="E12" t="n">
        <v>18.77</v>
      </c>
      <c r="F12" t="n">
        <v>15.74</v>
      </c>
      <c r="G12" t="n">
        <v>62.97</v>
      </c>
      <c r="H12" t="n">
        <v>0.97</v>
      </c>
      <c r="I12" t="n">
        <v>15</v>
      </c>
      <c r="J12" t="n">
        <v>201.1</v>
      </c>
      <c r="K12" t="n">
        <v>53.44</v>
      </c>
      <c r="L12" t="n">
        <v>11</v>
      </c>
      <c r="M12" t="n">
        <v>13</v>
      </c>
      <c r="N12" t="n">
        <v>41.66</v>
      </c>
      <c r="O12" t="n">
        <v>25036.12</v>
      </c>
      <c r="P12" t="n">
        <v>202.03</v>
      </c>
      <c r="Q12" t="n">
        <v>547.8200000000001</v>
      </c>
      <c r="R12" t="n">
        <v>51.9</v>
      </c>
      <c r="S12" t="n">
        <v>42.22</v>
      </c>
      <c r="T12" t="n">
        <v>4517.97</v>
      </c>
      <c r="U12" t="n">
        <v>0.8100000000000001</v>
      </c>
      <c r="V12" t="n">
        <v>0.86</v>
      </c>
      <c r="W12" t="n">
        <v>9.210000000000001</v>
      </c>
      <c r="X12" t="n">
        <v>0.28</v>
      </c>
      <c r="Y12" t="n">
        <v>4</v>
      </c>
      <c r="Z12" t="n">
        <v>10</v>
      </c>
      <c r="AA12" t="n">
        <v>324.9264294132771</v>
      </c>
      <c r="AB12" t="n">
        <v>444.5786754656173</v>
      </c>
      <c r="AC12" t="n">
        <v>402.1487106492679</v>
      </c>
      <c r="AD12" t="n">
        <v>324926.4294132771</v>
      </c>
      <c r="AE12" t="n">
        <v>444578.6754656173</v>
      </c>
      <c r="AF12" t="n">
        <v>3.278107073322278e-06</v>
      </c>
      <c r="AG12" t="n">
        <v>0.7820833333333334</v>
      </c>
      <c r="AH12" t="n">
        <v>402148.7106492679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5.3611</v>
      </c>
      <c r="E13" t="n">
        <v>18.65</v>
      </c>
      <c r="F13" t="n">
        <v>15.7</v>
      </c>
      <c r="G13" t="n">
        <v>72.45999999999999</v>
      </c>
      <c r="H13" t="n">
        <v>1.05</v>
      </c>
      <c r="I13" t="n">
        <v>13</v>
      </c>
      <c r="J13" t="n">
        <v>202.67</v>
      </c>
      <c r="K13" t="n">
        <v>53.44</v>
      </c>
      <c r="L13" t="n">
        <v>12</v>
      </c>
      <c r="M13" t="n">
        <v>11</v>
      </c>
      <c r="N13" t="n">
        <v>42.24</v>
      </c>
      <c r="O13" t="n">
        <v>25230.25</v>
      </c>
      <c r="P13" t="n">
        <v>199.83</v>
      </c>
      <c r="Q13" t="n">
        <v>547.83</v>
      </c>
      <c r="R13" t="n">
        <v>50.69</v>
      </c>
      <c r="S13" t="n">
        <v>42.22</v>
      </c>
      <c r="T13" t="n">
        <v>3922.8</v>
      </c>
      <c r="U13" t="n">
        <v>0.83</v>
      </c>
      <c r="V13" t="n">
        <v>0.86</v>
      </c>
      <c r="W13" t="n">
        <v>9.199999999999999</v>
      </c>
      <c r="X13" t="n">
        <v>0.24</v>
      </c>
      <c r="Y13" t="n">
        <v>4</v>
      </c>
      <c r="Z13" t="n">
        <v>10</v>
      </c>
      <c r="AA13" t="n">
        <v>320.3967483912266</v>
      </c>
      <c r="AB13" t="n">
        <v>438.3809660558247</v>
      </c>
      <c r="AC13" t="n">
        <v>396.5425019270061</v>
      </c>
      <c r="AD13" t="n">
        <v>320396.7483912266</v>
      </c>
      <c r="AE13" t="n">
        <v>438380.9660558247</v>
      </c>
      <c r="AF13" t="n">
        <v>3.29865792570679e-06</v>
      </c>
      <c r="AG13" t="n">
        <v>0.7770833333333332</v>
      </c>
      <c r="AH13" t="n">
        <v>396542.5019270061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5.3795</v>
      </c>
      <c r="E14" t="n">
        <v>18.59</v>
      </c>
      <c r="F14" t="n">
        <v>15.67</v>
      </c>
      <c r="G14" t="n">
        <v>78.37</v>
      </c>
      <c r="H14" t="n">
        <v>1.13</v>
      </c>
      <c r="I14" t="n">
        <v>12</v>
      </c>
      <c r="J14" t="n">
        <v>204.25</v>
      </c>
      <c r="K14" t="n">
        <v>53.44</v>
      </c>
      <c r="L14" t="n">
        <v>13</v>
      </c>
      <c r="M14" t="n">
        <v>10</v>
      </c>
      <c r="N14" t="n">
        <v>42.82</v>
      </c>
      <c r="O14" t="n">
        <v>25425.3</v>
      </c>
      <c r="P14" t="n">
        <v>197.27</v>
      </c>
      <c r="Q14" t="n">
        <v>547.77</v>
      </c>
      <c r="R14" t="n">
        <v>49.86</v>
      </c>
      <c r="S14" t="n">
        <v>42.22</v>
      </c>
      <c r="T14" t="n">
        <v>3514.86</v>
      </c>
      <c r="U14" t="n">
        <v>0.85</v>
      </c>
      <c r="V14" t="n">
        <v>0.86</v>
      </c>
      <c r="W14" t="n">
        <v>9.199999999999999</v>
      </c>
      <c r="X14" t="n">
        <v>0.21</v>
      </c>
      <c r="Y14" t="n">
        <v>4</v>
      </c>
      <c r="Z14" t="n">
        <v>10</v>
      </c>
      <c r="AA14" t="n">
        <v>316.5088216129623</v>
      </c>
      <c r="AB14" t="n">
        <v>433.0613331145793</v>
      </c>
      <c r="AC14" t="n">
        <v>391.7305672875215</v>
      </c>
      <c r="AD14" t="n">
        <v>316508.8216129623</v>
      </c>
      <c r="AE14" t="n">
        <v>433061.3331145793</v>
      </c>
      <c r="AF14" t="n">
        <v>3.309979353367719e-06</v>
      </c>
      <c r="AG14" t="n">
        <v>0.7745833333333333</v>
      </c>
      <c r="AH14" t="n">
        <v>391730.5672875215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5.3932</v>
      </c>
      <c r="E15" t="n">
        <v>18.54</v>
      </c>
      <c r="F15" t="n">
        <v>15.66</v>
      </c>
      <c r="G15" t="n">
        <v>85.44</v>
      </c>
      <c r="H15" t="n">
        <v>1.21</v>
      </c>
      <c r="I15" t="n">
        <v>11</v>
      </c>
      <c r="J15" t="n">
        <v>205.84</v>
      </c>
      <c r="K15" t="n">
        <v>53.44</v>
      </c>
      <c r="L15" t="n">
        <v>14</v>
      </c>
      <c r="M15" t="n">
        <v>9</v>
      </c>
      <c r="N15" t="n">
        <v>43.4</v>
      </c>
      <c r="O15" t="n">
        <v>25621.03</v>
      </c>
      <c r="P15" t="n">
        <v>195.35</v>
      </c>
      <c r="Q15" t="n">
        <v>547.78</v>
      </c>
      <c r="R15" t="n">
        <v>49.49</v>
      </c>
      <c r="S15" t="n">
        <v>42.22</v>
      </c>
      <c r="T15" t="n">
        <v>3333.14</v>
      </c>
      <c r="U15" t="n">
        <v>0.85</v>
      </c>
      <c r="V15" t="n">
        <v>0.86</v>
      </c>
      <c r="W15" t="n">
        <v>9.199999999999999</v>
      </c>
      <c r="X15" t="n">
        <v>0.2</v>
      </c>
      <c r="Y15" t="n">
        <v>4</v>
      </c>
      <c r="Z15" t="n">
        <v>10</v>
      </c>
      <c r="AA15" t="n">
        <v>313.7000673183286</v>
      </c>
      <c r="AB15" t="n">
        <v>429.2182715751675</v>
      </c>
      <c r="AC15" t="n">
        <v>388.2542821476604</v>
      </c>
      <c r="AD15" t="n">
        <v>313700.0673183286</v>
      </c>
      <c r="AE15" t="n">
        <v>429218.2715751675</v>
      </c>
      <c r="AF15" t="n">
        <v>3.318408894615258e-06</v>
      </c>
      <c r="AG15" t="n">
        <v>0.7725</v>
      </c>
      <c r="AH15" t="n">
        <v>388254.2821476604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5.3975</v>
      </c>
      <c r="E16" t="n">
        <v>18.53</v>
      </c>
      <c r="F16" t="n">
        <v>15.65</v>
      </c>
      <c r="G16" t="n">
        <v>85.36</v>
      </c>
      <c r="H16" t="n">
        <v>1.28</v>
      </c>
      <c r="I16" t="n">
        <v>11</v>
      </c>
      <c r="J16" t="n">
        <v>207.43</v>
      </c>
      <c r="K16" t="n">
        <v>53.44</v>
      </c>
      <c r="L16" t="n">
        <v>15</v>
      </c>
      <c r="M16" t="n">
        <v>9</v>
      </c>
      <c r="N16" t="n">
        <v>44</v>
      </c>
      <c r="O16" t="n">
        <v>25817.56</v>
      </c>
      <c r="P16" t="n">
        <v>193.43</v>
      </c>
      <c r="Q16" t="n">
        <v>547.9299999999999</v>
      </c>
      <c r="R16" t="n">
        <v>49.07</v>
      </c>
      <c r="S16" t="n">
        <v>42.22</v>
      </c>
      <c r="T16" t="n">
        <v>3126.1</v>
      </c>
      <c r="U16" t="n">
        <v>0.86</v>
      </c>
      <c r="V16" t="n">
        <v>0.87</v>
      </c>
      <c r="W16" t="n">
        <v>9.19</v>
      </c>
      <c r="X16" t="n">
        <v>0.19</v>
      </c>
      <c r="Y16" t="n">
        <v>4</v>
      </c>
      <c r="Z16" t="n">
        <v>10</v>
      </c>
      <c r="AA16" t="n">
        <v>311.4481718403532</v>
      </c>
      <c r="AB16" t="n">
        <v>426.1371288355846</v>
      </c>
      <c r="AC16" t="n">
        <v>385.4671993467323</v>
      </c>
      <c r="AD16" t="n">
        <v>311448.1718403532</v>
      </c>
      <c r="AE16" t="n">
        <v>426137.1288355846</v>
      </c>
      <c r="AF16" t="n">
        <v>3.321054663036019e-06</v>
      </c>
      <c r="AG16" t="n">
        <v>0.7720833333333333</v>
      </c>
      <c r="AH16" t="n">
        <v>385467.1993467323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5.4135</v>
      </c>
      <c r="E17" t="n">
        <v>18.47</v>
      </c>
      <c r="F17" t="n">
        <v>15.63</v>
      </c>
      <c r="G17" t="n">
        <v>93.79000000000001</v>
      </c>
      <c r="H17" t="n">
        <v>1.36</v>
      </c>
      <c r="I17" t="n">
        <v>10</v>
      </c>
      <c r="J17" t="n">
        <v>209.03</v>
      </c>
      <c r="K17" t="n">
        <v>53.44</v>
      </c>
      <c r="L17" t="n">
        <v>16</v>
      </c>
      <c r="M17" t="n">
        <v>8</v>
      </c>
      <c r="N17" t="n">
        <v>44.6</v>
      </c>
      <c r="O17" t="n">
        <v>26014.91</v>
      </c>
      <c r="P17" t="n">
        <v>192.07</v>
      </c>
      <c r="Q17" t="n">
        <v>547.72</v>
      </c>
      <c r="R17" t="n">
        <v>48.51</v>
      </c>
      <c r="S17" t="n">
        <v>42.22</v>
      </c>
      <c r="T17" t="n">
        <v>2851.53</v>
      </c>
      <c r="U17" t="n">
        <v>0.87</v>
      </c>
      <c r="V17" t="n">
        <v>0.87</v>
      </c>
      <c r="W17" t="n">
        <v>9.19</v>
      </c>
      <c r="X17" t="n">
        <v>0.17</v>
      </c>
      <c r="Y17" t="n">
        <v>4</v>
      </c>
      <c r="Z17" t="n">
        <v>10</v>
      </c>
      <c r="AA17" t="n">
        <v>309.0241031506903</v>
      </c>
      <c r="AB17" t="n">
        <v>422.8204111120248</v>
      </c>
      <c r="AC17" t="n">
        <v>382.4670245076666</v>
      </c>
      <c r="AD17" t="n">
        <v>309024.1031506903</v>
      </c>
      <c r="AE17" t="n">
        <v>422820.4111120249</v>
      </c>
      <c r="AF17" t="n">
        <v>3.330899382741174e-06</v>
      </c>
      <c r="AG17" t="n">
        <v>0.7695833333333333</v>
      </c>
      <c r="AH17" t="n">
        <v>382467.0245076666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5.4295</v>
      </c>
      <c r="E18" t="n">
        <v>18.42</v>
      </c>
      <c r="F18" t="n">
        <v>15.61</v>
      </c>
      <c r="G18" t="n">
        <v>104.1</v>
      </c>
      <c r="H18" t="n">
        <v>1.43</v>
      </c>
      <c r="I18" t="n">
        <v>9</v>
      </c>
      <c r="J18" t="n">
        <v>210.64</v>
      </c>
      <c r="K18" t="n">
        <v>53.44</v>
      </c>
      <c r="L18" t="n">
        <v>17</v>
      </c>
      <c r="M18" t="n">
        <v>7</v>
      </c>
      <c r="N18" t="n">
        <v>45.21</v>
      </c>
      <c r="O18" t="n">
        <v>26213.09</v>
      </c>
      <c r="P18" t="n">
        <v>188.96</v>
      </c>
      <c r="Q18" t="n">
        <v>547.67</v>
      </c>
      <c r="R18" t="n">
        <v>48.08</v>
      </c>
      <c r="S18" t="n">
        <v>42.22</v>
      </c>
      <c r="T18" t="n">
        <v>2638.46</v>
      </c>
      <c r="U18" t="n">
        <v>0.88</v>
      </c>
      <c r="V18" t="n">
        <v>0.87</v>
      </c>
      <c r="W18" t="n">
        <v>9.19</v>
      </c>
      <c r="X18" t="n">
        <v>0.16</v>
      </c>
      <c r="Y18" t="n">
        <v>4</v>
      </c>
      <c r="Z18" t="n">
        <v>10</v>
      </c>
      <c r="AA18" t="n">
        <v>304.8641885051528</v>
      </c>
      <c r="AB18" t="n">
        <v>417.1286323715187</v>
      </c>
      <c r="AC18" t="n">
        <v>377.3184611416927</v>
      </c>
      <c r="AD18" t="n">
        <v>304864.1885051528</v>
      </c>
      <c r="AE18" t="n">
        <v>417128.6323715188</v>
      </c>
      <c r="AF18" t="n">
        <v>3.340744102446329e-06</v>
      </c>
      <c r="AG18" t="n">
        <v>0.7675000000000001</v>
      </c>
      <c r="AH18" t="n">
        <v>377318.4611416927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5.4282</v>
      </c>
      <c r="E19" t="n">
        <v>18.42</v>
      </c>
      <c r="F19" t="n">
        <v>15.62</v>
      </c>
      <c r="G19" t="n">
        <v>104.12</v>
      </c>
      <c r="H19" t="n">
        <v>1.51</v>
      </c>
      <c r="I19" t="n">
        <v>9</v>
      </c>
      <c r="J19" t="n">
        <v>212.25</v>
      </c>
      <c r="K19" t="n">
        <v>53.44</v>
      </c>
      <c r="L19" t="n">
        <v>18</v>
      </c>
      <c r="M19" t="n">
        <v>7</v>
      </c>
      <c r="N19" t="n">
        <v>45.82</v>
      </c>
      <c r="O19" t="n">
        <v>26412.11</v>
      </c>
      <c r="P19" t="n">
        <v>188.51</v>
      </c>
      <c r="Q19" t="n">
        <v>547.7</v>
      </c>
      <c r="R19" t="n">
        <v>48.16</v>
      </c>
      <c r="S19" t="n">
        <v>42.22</v>
      </c>
      <c r="T19" t="n">
        <v>2682.37</v>
      </c>
      <c r="U19" t="n">
        <v>0.88</v>
      </c>
      <c r="V19" t="n">
        <v>0.87</v>
      </c>
      <c r="W19" t="n">
        <v>9.19</v>
      </c>
      <c r="X19" t="n">
        <v>0.16</v>
      </c>
      <c r="Y19" t="n">
        <v>4</v>
      </c>
      <c r="Z19" t="n">
        <v>10</v>
      </c>
      <c r="AA19" t="n">
        <v>304.552578883852</v>
      </c>
      <c r="AB19" t="n">
        <v>416.7022743404087</v>
      </c>
      <c r="AC19" t="n">
        <v>376.9327941226745</v>
      </c>
      <c r="AD19" t="n">
        <v>304552.578883852</v>
      </c>
      <c r="AE19" t="n">
        <v>416702.2743404087</v>
      </c>
      <c r="AF19" t="n">
        <v>3.339944218970286e-06</v>
      </c>
      <c r="AG19" t="n">
        <v>0.7675000000000001</v>
      </c>
      <c r="AH19" t="n">
        <v>376932.7941226745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5.4446</v>
      </c>
      <c r="E20" t="n">
        <v>18.37</v>
      </c>
      <c r="F20" t="n">
        <v>15.6</v>
      </c>
      <c r="G20" t="n">
        <v>117</v>
      </c>
      <c r="H20" t="n">
        <v>1.58</v>
      </c>
      <c r="I20" t="n">
        <v>8</v>
      </c>
      <c r="J20" t="n">
        <v>213.87</v>
      </c>
      <c r="K20" t="n">
        <v>53.44</v>
      </c>
      <c r="L20" t="n">
        <v>19</v>
      </c>
      <c r="M20" t="n">
        <v>6</v>
      </c>
      <c r="N20" t="n">
        <v>46.44</v>
      </c>
      <c r="O20" t="n">
        <v>26611.98</v>
      </c>
      <c r="P20" t="n">
        <v>184.97</v>
      </c>
      <c r="Q20" t="n">
        <v>547.73</v>
      </c>
      <c r="R20" t="n">
        <v>47.64</v>
      </c>
      <c r="S20" t="n">
        <v>42.22</v>
      </c>
      <c r="T20" t="n">
        <v>2425.25</v>
      </c>
      <c r="U20" t="n">
        <v>0.89</v>
      </c>
      <c r="V20" t="n">
        <v>0.87</v>
      </c>
      <c r="W20" t="n">
        <v>9.19</v>
      </c>
      <c r="X20" t="n">
        <v>0.14</v>
      </c>
      <c r="Y20" t="n">
        <v>4</v>
      </c>
      <c r="Z20" t="n">
        <v>10</v>
      </c>
      <c r="AA20" t="n">
        <v>299.9656842647886</v>
      </c>
      <c r="AB20" t="n">
        <v>410.4262827630973</v>
      </c>
      <c r="AC20" t="n">
        <v>371.2557743730923</v>
      </c>
      <c r="AD20" t="n">
        <v>299965.6842647886</v>
      </c>
      <c r="AE20" t="n">
        <v>410426.2827630973</v>
      </c>
      <c r="AF20" t="n">
        <v>3.35003505666807e-06</v>
      </c>
      <c r="AG20" t="n">
        <v>0.7654166666666667</v>
      </c>
      <c r="AH20" t="n">
        <v>371255.7743730923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5.4469</v>
      </c>
      <c r="E21" t="n">
        <v>18.36</v>
      </c>
      <c r="F21" t="n">
        <v>15.59</v>
      </c>
      <c r="G21" t="n">
        <v>116.95</v>
      </c>
      <c r="H21" t="n">
        <v>1.65</v>
      </c>
      <c r="I21" t="n">
        <v>8</v>
      </c>
      <c r="J21" t="n">
        <v>215.5</v>
      </c>
      <c r="K21" t="n">
        <v>53.44</v>
      </c>
      <c r="L21" t="n">
        <v>20</v>
      </c>
      <c r="M21" t="n">
        <v>6</v>
      </c>
      <c r="N21" t="n">
        <v>47.07</v>
      </c>
      <c r="O21" t="n">
        <v>26812.71</v>
      </c>
      <c r="P21" t="n">
        <v>184.16</v>
      </c>
      <c r="Q21" t="n">
        <v>547.62</v>
      </c>
      <c r="R21" t="n">
        <v>47.38</v>
      </c>
      <c r="S21" t="n">
        <v>42.22</v>
      </c>
      <c r="T21" t="n">
        <v>2294.34</v>
      </c>
      <c r="U21" t="n">
        <v>0.89</v>
      </c>
      <c r="V21" t="n">
        <v>0.87</v>
      </c>
      <c r="W21" t="n">
        <v>9.19</v>
      </c>
      <c r="X21" t="n">
        <v>0.13</v>
      </c>
      <c r="Y21" t="n">
        <v>4</v>
      </c>
      <c r="Z21" t="n">
        <v>10</v>
      </c>
      <c r="AA21" t="n">
        <v>298.9609898967357</v>
      </c>
      <c r="AB21" t="n">
        <v>409.0516156047402</v>
      </c>
      <c r="AC21" t="n">
        <v>370.0123035189712</v>
      </c>
      <c r="AD21" t="n">
        <v>298960.9898967357</v>
      </c>
      <c r="AE21" t="n">
        <v>409051.6156047402</v>
      </c>
      <c r="AF21" t="n">
        <v>3.351450235125686e-06</v>
      </c>
      <c r="AG21" t="n">
        <v>0.765</v>
      </c>
      <c r="AH21" t="n">
        <v>370012.3035189712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5.4437</v>
      </c>
      <c r="E22" t="n">
        <v>18.37</v>
      </c>
      <c r="F22" t="n">
        <v>15.6</v>
      </c>
      <c r="G22" t="n">
        <v>117.03</v>
      </c>
      <c r="H22" t="n">
        <v>1.72</v>
      </c>
      <c r="I22" t="n">
        <v>8</v>
      </c>
      <c r="J22" t="n">
        <v>217.14</v>
      </c>
      <c r="K22" t="n">
        <v>53.44</v>
      </c>
      <c r="L22" t="n">
        <v>21</v>
      </c>
      <c r="M22" t="n">
        <v>6</v>
      </c>
      <c r="N22" t="n">
        <v>47.7</v>
      </c>
      <c r="O22" t="n">
        <v>27014.3</v>
      </c>
      <c r="P22" t="n">
        <v>180.9</v>
      </c>
      <c r="Q22" t="n">
        <v>547.73</v>
      </c>
      <c r="R22" t="n">
        <v>47.56</v>
      </c>
      <c r="S22" t="n">
        <v>42.22</v>
      </c>
      <c r="T22" t="n">
        <v>2387.16</v>
      </c>
      <c r="U22" t="n">
        <v>0.89</v>
      </c>
      <c r="V22" t="n">
        <v>0.87</v>
      </c>
      <c r="W22" t="n">
        <v>9.19</v>
      </c>
      <c r="X22" t="n">
        <v>0.14</v>
      </c>
      <c r="Y22" t="n">
        <v>4</v>
      </c>
      <c r="Z22" t="n">
        <v>10</v>
      </c>
      <c r="AA22" t="n">
        <v>295.945179355084</v>
      </c>
      <c r="AB22" t="n">
        <v>404.9252505734811</v>
      </c>
      <c r="AC22" t="n">
        <v>366.2797529749059</v>
      </c>
      <c r="AD22" t="n">
        <v>295945.179355084</v>
      </c>
      <c r="AE22" t="n">
        <v>404925.2505734811</v>
      </c>
      <c r="AF22" t="n">
        <v>3.349481291184655e-06</v>
      </c>
      <c r="AG22" t="n">
        <v>0.7654166666666667</v>
      </c>
      <c r="AH22" t="n">
        <v>366279.7529749059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5.4606</v>
      </c>
      <c r="E23" t="n">
        <v>18.31</v>
      </c>
      <c r="F23" t="n">
        <v>15.58</v>
      </c>
      <c r="G23" t="n">
        <v>133.58</v>
      </c>
      <c r="H23" t="n">
        <v>1.79</v>
      </c>
      <c r="I23" t="n">
        <v>7</v>
      </c>
      <c r="J23" t="n">
        <v>218.78</v>
      </c>
      <c r="K23" t="n">
        <v>53.44</v>
      </c>
      <c r="L23" t="n">
        <v>22</v>
      </c>
      <c r="M23" t="n">
        <v>1</v>
      </c>
      <c r="N23" t="n">
        <v>48.34</v>
      </c>
      <c r="O23" t="n">
        <v>27216.79</v>
      </c>
      <c r="P23" t="n">
        <v>180.04</v>
      </c>
      <c r="Q23" t="n">
        <v>547.75</v>
      </c>
      <c r="R23" t="n">
        <v>46.95</v>
      </c>
      <c r="S23" t="n">
        <v>42.22</v>
      </c>
      <c r="T23" t="n">
        <v>2084.49</v>
      </c>
      <c r="U23" t="n">
        <v>0.9</v>
      </c>
      <c r="V23" t="n">
        <v>0.87</v>
      </c>
      <c r="W23" t="n">
        <v>9.19</v>
      </c>
      <c r="X23" t="n">
        <v>0.12</v>
      </c>
      <c r="Y23" t="n">
        <v>4</v>
      </c>
      <c r="Z23" t="n">
        <v>10</v>
      </c>
      <c r="AA23" t="n">
        <v>294.0379590925846</v>
      </c>
      <c r="AB23" t="n">
        <v>402.3157076697098</v>
      </c>
      <c r="AC23" t="n">
        <v>363.919261183354</v>
      </c>
      <c r="AD23" t="n">
        <v>294037.9590925846</v>
      </c>
      <c r="AE23" t="n">
        <v>402315.7076697098</v>
      </c>
      <c r="AF23" t="n">
        <v>3.359879776373225e-06</v>
      </c>
      <c r="AG23" t="n">
        <v>0.7629166666666666</v>
      </c>
      <c r="AH23" t="n">
        <v>363919.261183354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5.4599</v>
      </c>
      <c r="E24" t="n">
        <v>18.32</v>
      </c>
      <c r="F24" t="n">
        <v>15.59</v>
      </c>
      <c r="G24" t="n">
        <v>133.6</v>
      </c>
      <c r="H24" t="n">
        <v>1.85</v>
      </c>
      <c r="I24" t="n">
        <v>7</v>
      </c>
      <c r="J24" t="n">
        <v>220.43</v>
      </c>
      <c r="K24" t="n">
        <v>53.44</v>
      </c>
      <c r="L24" t="n">
        <v>23</v>
      </c>
      <c r="M24" t="n">
        <v>0</v>
      </c>
      <c r="N24" t="n">
        <v>48.99</v>
      </c>
      <c r="O24" t="n">
        <v>27420.16</v>
      </c>
      <c r="P24" t="n">
        <v>181.01</v>
      </c>
      <c r="Q24" t="n">
        <v>547.78</v>
      </c>
      <c r="R24" t="n">
        <v>46.97</v>
      </c>
      <c r="S24" t="n">
        <v>42.22</v>
      </c>
      <c r="T24" t="n">
        <v>2095.93</v>
      </c>
      <c r="U24" t="n">
        <v>0.9</v>
      </c>
      <c r="V24" t="n">
        <v>0.87</v>
      </c>
      <c r="W24" t="n">
        <v>9.199999999999999</v>
      </c>
      <c r="X24" t="n">
        <v>0.13</v>
      </c>
      <c r="Y24" t="n">
        <v>4</v>
      </c>
      <c r="Z24" t="n">
        <v>10</v>
      </c>
      <c r="AA24" t="n">
        <v>295.1135658068065</v>
      </c>
      <c r="AB24" t="n">
        <v>403.7874002285274</v>
      </c>
      <c r="AC24" t="n">
        <v>365.2504974698916</v>
      </c>
      <c r="AD24" t="n">
        <v>295113.5658068065</v>
      </c>
      <c r="AE24" t="n">
        <v>403787.4002285274</v>
      </c>
      <c r="AF24" t="n">
        <v>3.359449069886125e-06</v>
      </c>
      <c r="AG24" t="n">
        <v>0.7633333333333333</v>
      </c>
      <c r="AH24" t="n">
        <v>365250.4974698916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4.2626</v>
      </c>
      <c r="E2" t="n">
        <v>23.46</v>
      </c>
      <c r="F2" t="n">
        <v>18.17</v>
      </c>
      <c r="G2" t="n">
        <v>8.140000000000001</v>
      </c>
      <c r="H2" t="n">
        <v>0.15</v>
      </c>
      <c r="I2" t="n">
        <v>134</v>
      </c>
      <c r="J2" t="n">
        <v>116.05</v>
      </c>
      <c r="K2" t="n">
        <v>43.4</v>
      </c>
      <c r="L2" t="n">
        <v>1</v>
      </c>
      <c r="M2" t="n">
        <v>132</v>
      </c>
      <c r="N2" t="n">
        <v>16.65</v>
      </c>
      <c r="O2" t="n">
        <v>14546.17</v>
      </c>
      <c r="P2" t="n">
        <v>185.1</v>
      </c>
      <c r="Q2" t="n">
        <v>549.86</v>
      </c>
      <c r="R2" t="n">
        <v>127.01</v>
      </c>
      <c r="S2" t="n">
        <v>42.22</v>
      </c>
      <c r="T2" t="n">
        <v>41482.17</v>
      </c>
      <c r="U2" t="n">
        <v>0.33</v>
      </c>
      <c r="V2" t="n">
        <v>0.75</v>
      </c>
      <c r="W2" t="n">
        <v>9.390000000000001</v>
      </c>
      <c r="X2" t="n">
        <v>2.69</v>
      </c>
      <c r="Y2" t="n">
        <v>4</v>
      </c>
      <c r="Z2" t="n">
        <v>10</v>
      </c>
      <c r="AA2" t="n">
        <v>373.8269214094183</v>
      </c>
      <c r="AB2" t="n">
        <v>511.486485952187</v>
      </c>
      <c r="AC2" t="n">
        <v>462.6709336087013</v>
      </c>
      <c r="AD2" t="n">
        <v>373826.9214094183</v>
      </c>
      <c r="AE2" t="n">
        <v>511486.485952187</v>
      </c>
      <c r="AF2" t="n">
        <v>3.269653672985982e-06</v>
      </c>
      <c r="AG2" t="n">
        <v>0.9775</v>
      </c>
      <c r="AH2" t="n">
        <v>462670.9336087013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4.9444</v>
      </c>
      <c r="E3" t="n">
        <v>20.22</v>
      </c>
      <c r="F3" t="n">
        <v>16.68</v>
      </c>
      <c r="G3" t="n">
        <v>16.41</v>
      </c>
      <c r="H3" t="n">
        <v>0.3</v>
      </c>
      <c r="I3" t="n">
        <v>61</v>
      </c>
      <c r="J3" t="n">
        <v>117.34</v>
      </c>
      <c r="K3" t="n">
        <v>43.4</v>
      </c>
      <c r="L3" t="n">
        <v>2</v>
      </c>
      <c r="M3" t="n">
        <v>59</v>
      </c>
      <c r="N3" t="n">
        <v>16.94</v>
      </c>
      <c r="O3" t="n">
        <v>14705.49</v>
      </c>
      <c r="P3" t="n">
        <v>167.21</v>
      </c>
      <c r="Q3" t="n">
        <v>548.54</v>
      </c>
      <c r="R3" t="n">
        <v>80.67</v>
      </c>
      <c r="S3" t="n">
        <v>42.22</v>
      </c>
      <c r="T3" t="n">
        <v>18677.55</v>
      </c>
      <c r="U3" t="n">
        <v>0.52</v>
      </c>
      <c r="V3" t="n">
        <v>0.8100000000000001</v>
      </c>
      <c r="W3" t="n">
        <v>9.279999999999999</v>
      </c>
      <c r="X3" t="n">
        <v>1.21</v>
      </c>
      <c r="Y3" t="n">
        <v>4</v>
      </c>
      <c r="Z3" t="n">
        <v>10</v>
      </c>
      <c r="AA3" t="n">
        <v>293.7393245650426</v>
      </c>
      <c r="AB3" t="n">
        <v>401.9071027343014</v>
      </c>
      <c r="AC3" t="n">
        <v>363.5496529295003</v>
      </c>
      <c r="AD3" t="n">
        <v>293739.3245650426</v>
      </c>
      <c r="AE3" t="n">
        <v>401907.1027343014</v>
      </c>
      <c r="AF3" t="n">
        <v>3.792632576528854e-06</v>
      </c>
      <c r="AG3" t="n">
        <v>0.8424999999999999</v>
      </c>
      <c r="AH3" t="n">
        <v>363549.6529295003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5.1824</v>
      </c>
      <c r="E4" t="n">
        <v>19.3</v>
      </c>
      <c r="F4" t="n">
        <v>16.26</v>
      </c>
      <c r="G4" t="n">
        <v>24.38</v>
      </c>
      <c r="H4" t="n">
        <v>0.45</v>
      </c>
      <c r="I4" t="n">
        <v>40</v>
      </c>
      <c r="J4" t="n">
        <v>118.63</v>
      </c>
      <c r="K4" t="n">
        <v>43.4</v>
      </c>
      <c r="L4" t="n">
        <v>3</v>
      </c>
      <c r="M4" t="n">
        <v>38</v>
      </c>
      <c r="N4" t="n">
        <v>17.23</v>
      </c>
      <c r="O4" t="n">
        <v>14865.24</v>
      </c>
      <c r="P4" t="n">
        <v>159.77</v>
      </c>
      <c r="Q4" t="n">
        <v>548.36</v>
      </c>
      <c r="R4" t="n">
        <v>67.81</v>
      </c>
      <c r="S4" t="n">
        <v>42.22</v>
      </c>
      <c r="T4" t="n">
        <v>12351.75</v>
      </c>
      <c r="U4" t="n">
        <v>0.62</v>
      </c>
      <c r="V4" t="n">
        <v>0.83</v>
      </c>
      <c r="W4" t="n">
        <v>9.24</v>
      </c>
      <c r="X4" t="n">
        <v>0.79</v>
      </c>
      <c r="Y4" t="n">
        <v>4</v>
      </c>
      <c r="Z4" t="n">
        <v>10</v>
      </c>
      <c r="AA4" t="n">
        <v>270.070389209214</v>
      </c>
      <c r="AB4" t="n">
        <v>369.5222211807247</v>
      </c>
      <c r="AC4" t="n">
        <v>334.2555390189303</v>
      </c>
      <c r="AD4" t="n">
        <v>270070.389209214</v>
      </c>
      <c r="AE4" t="n">
        <v>369522.2211807247</v>
      </c>
      <c r="AF4" t="n">
        <v>3.975191947375442e-06</v>
      </c>
      <c r="AG4" t="n">
        <v>0.8041666666666667</v>
      </c>
      <c r="AH4" t="n">
        <v>334255.5390189303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5.3221</v>
      </c>
      <c r="E5" t="n">
        <v>18.79</v>
      </c>
      <c r="F5" t="n">
        <v>16.01</v>
      </c>
      <c r="G5" t="n">
        <v>33.13</v>
      </c>
      <c r="H5" t="n">
        <v>0.59</v>
      </c>
      <c r="I5" t="n">
        <v>29</v>
      </c>
      <c r="J5" t="n">
        <v>119.93</v>
      </c>
      <c r="K5" t="n">
        <v>43.4</v>
      </c>
      <c r="L5" t="n">
        <v>4</v>
      </c>
      <c r="M5" t="n">
        <v>27</v>
      </c>
      <c r="N5" t="n">
        <v>17.53</v>
      </c>
      <c r="O5" t="n">
        <v>15025.44</v>
      </c>
      <c r="P5" t="n">
        <v>154.37</v>
      </c>
      <c r="Q5" t="n">
        <v>548.0700000000001</v>
      </c>
      <c r="R5" t="n">
        <v>59.88</v>
      </c>
      <c r="S5" t="n">
        <v>42.22</v>
      </c>
      <c r="T5" t="n">
        <v>8440.48</v>
      </c>
      <c r="U5" t="n">
        <v>0.71</v>
      </c>
      <c r="V5" t="n">
        <v>0.85</v>
      </c>
      <c r="W5" t="n">
        <v>9.23</v>
      </c>
      <c r="X5" t="n">
        <v>0.55</v>
      </c>
      <c r="Y5" t="n">
        <v>4</v>
      </c>
      <c r="Z5" t="n">
        <v>10</v>
      </c>
      <c r="AA5" t="n">
        <v>256.0843932640568</v>
      </c>
      <c r="AB5" t="n">
        <v>350.3859645098009</v>
      </c>
      <c r="AC5" t="n">
        <v>316.9456198268799</v>
      </c>
      <c r="AD5" t="n">
        <v>256084.3932640568</v>
      </c>
      <c r="AE5" t="n">
        <v>350385.9645098009</v>
      </c>
      <c r="AF5" t="n">
        <v>4.082349695725308e-06</v>
      </c>
      <c r="AG5" t="n">
        <v>0.7829166666666666</v>
      </c>
      <c r="AH5" t="n">
        <v>316945.6198268799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5.3939</v>
      </c>
      <c r="E6" t="n">
        <v>18.54</v>
      </c>
      <c r="F6" t="n">
        <v>15.91</v>
      </c>
      <c r="G6" t="n">
        <v>41.49</v>
      </c>
      <c r="H6" t="n">
        <v>0.73</v>
      </c>
      <c r="I6" t="n">
        <v>23</v>
      </c>
      <c r="J6" t="n">
        <v>121.23</v>
      </c>
      <c r="K6" t="n">
        <v>43.4</v>
      </c>
      <c r="L6" t="n">
        <v>5</v>
      </c>
      <c r="M6" t="n">
        <v>21</v>
      </c>
      <c r="N6" t="n">
        <v>17.83</v>
      </c>
      <c r="O6" t="n">
        <v>15186.08</v>
      </c>
      <c r="P6" t="n">
        <v>150.09</v>
      </c>
      <c r="Q6" t="n">
        <v>547.95</v>
      </c>
      <c r="R6" t="n">
        <v>57.15</v>
      </c>
      <c r="S6" t="n">
        <v>42.22</v>
      </c>
      <c r="T6" t="n">
        <v>7104.73</v>
      </c>
      <c r="U6" t="n">
        <v>0.74</v>
      </c>
      <c r="V6" t="n">
        <v>0.85</v>
      </c>
      <c r="W6" t="n">
        <v>9.210000000000001</v>
      </c>
      <c r="X6" t="n">
        <v>0.44</v>
      </c>
      <c r="Y6" t="n">
        <v>4</v>
      </c>
      <c r="Z6" t="n">
        <v>10</v>
      </c>
      <c r="AA6" t="n">
        <v>247.8183784023883</v>
      </c>
      <c r="AB6" t="n">
        <v>339.0760383052332</v>
      </c>
      <c r="AC6" t="n">
        <v>306.7150971056915</v>
      </c>
      <c r="AD6" t="n">
        <v>247818.3784023883</v>
      </c>
      <c r="AE6" t="n">
        <v>339076.0383052332</v>
      </c>
      <c r="AF6" t="n">
        <v>4.137424329451296e-06</v>
      </c>
      <c r="AG6" t="n">
        <v>0.7725</v>
      </c>
      <c r="AH6" t="n">
        <v>306715.0971056916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5.4456</v>
      </c>
      <c r="E7" t="n">
        <v>18.36</v>
      </c>
      <c r="F7" t="n">
        <v>15.83</v>
      </c>
      <c r="G7" t="n">
        <v>49.98</v>
      </c>
      <c r="H7" t="n">
        <v>0.86</v>
      </c>
      <c r="I7" t="n">
        <v>19</v>
      </c>
      <c r="J7" t="n">
        <v>122.54</v>
      </c>
      <c r="K7" t="n">
        <v>43.4</v>
      </c>
      <c r="L7" t="n">
        <v>6</v>
      </c>
      <c r="M7" t="n">
        <v>17</v>
      </c>
      <c r="N7" t="n">
        <v>18.14</v>
      </c>
      <c r="O7" t="n">
        <v>15347.16</v>
      </c>
      <c r="P7" t="n">
        <v>145.88</v>
      </c>
      <c r="Q7" t="n">
        <v>547.89</v>
      </c>
      <c r="R7" t="n">
        <v>54.49</v>
      </c>
      <c r="S7" t="n">
        <v>42.22</v>
      </c>
      <c r="T7" t="n">
        <v>5794.12</v>
      </c>
      <c r="U7" t="n">
        <v>0.77</v>
      </c>
      <c r="V7" t="n">
        <v>0.86</v>
      </c>
      <c r="W7" t="n">
        <v>9.210000000000001</v>
      </c>
      <c r="X7" t="n">
        <v>0.36</v>
      </c>
      <c r="Y7" t="n">
        <v>4</v>
      </c>
      <c r="Z7" t="n">
        <v>10</v>
      </c>
      <c r="AA7" t="n">
        <v>240.8285480520502</v>
      </c>
      <c r="AB7" t="n">
        <v>329.512244050354</v>
      </c>
      <c r="AC7" t="n">
        <v>298.0640579516253</v>
      </c>
      <c r="AD7" t="n">
        <v>240828.5480520502</v>
      </c>
      <c r="AE7" t="n">
        <v>329512.244050354</v>
      </c>
      <c r="AF7" t="n">
        <v>4.177081133958726e-06</v>
      </c>
      <c r="AG7" t="n">
        <v>0.765</v>
      </c>
      <c r="AH7" t="n">
        <v>298064.0579516253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5.4817</v>
      </c>
      <c r="E8" t="n">
        <v>18.24</v>
      </c>
      <c r="F8" t="n">
        <v>15.78</v>
      </c>
      <c r="G8" t="n">
        <v>59.16</v>
      </c>
      <c r="H8" t="n">
        <v>1</v>
      </c>
      <c r="I8" t="n">
        <v>16</v>
      </c>
      <c r="J8" t="n">
        <v>123.85</v>
      </c>
      <c r="K8" t="n">
        <v>43.4</v>
      </c>
      <c r="L8" t="n">
        <v>7</v>
      </c>
      <c r="M8" t="n">
        <v>14</v>
      </c>
      <c r="N8" t="n">
        <v>18.45</v>
      </c>
      <c r="O8" t="n">
        <v>15508.69</v>
      </c>
      <c r="P8" t="n">
        <v>141.83</v>
      </c>
      <c r="Q8" t="n">
        <v>547.89</v>
      </c>
      <c r="R8" t="n">
        <v>53.06</v>
      </c>
      <c r="S8" t="n">
        <v>42.22</v>
      </c>
      <c r="T8" t="n">
        <v>5096.44</v>
      </c>
      <c r="U8" t="n">
        <v>0.8</v>
      </c>
      <c r="V8" t="n">
        <v>0.86</v>
      </c>
      <c r="W8" t="n">
        <v>9.199999999999999</v>
      </c>
      <c r="X8" t="n">
        <v>0.32</v>
      </c>
      <c r="Y8" t="n">
        <v>4</v>
      </c>
      <c r="Z8" t="n">
        <v>10</v>
      </c>
      <c r="AA8" t="n">
        <v>234.9570840734825</v>
      </c>
      <c r="AB8" t="n">
        <v>321.4786480041724</v>
      </c>
      <c r="AC8" t="n">
        <v>290.7971770368659</v>
      </c>
      <c r="AD8" t="n">
        <v>234957.0840734825</v>
      </c>
      <c r="AE8" t="n">
        <v>321478.6480041724</v>
      </c>
      <c r="AF8" t="n">
        <v>4.204771862057726e-06</v>
      </c>
      <c r="AG8" t="n">
        <v>0.7599999999999999</v>
      </c>
      <c r="AH8" t="n">
        <v>290797.177036866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5.5131</v>
      </c>
      <c r="E9" t="n">
        <v>18.14</v>
      </c>
      <c r="F9" t="n">
        <v>15.72</v>
      </c>
      <c r="G9" t="n">
        <v>67.37</v>
      </c>
      <c r="H9" t="n">
        <v>1.13</v>
      </c>
      <c r="I9" t="n">
        <v>14</v>
      </c>
      <c r="J9" t="n">
        <v>125.16</v>
      </c>
      <c r="K9" t="n">
        <v>43.4</v>
      </c>
      <c r="L9" t="n">
        <v>8</v>
      </c>
      <c r="M9" t="n">
        <v>12</v>
      </c>
      <c r="N9" t="n">
        <v>18.76</v>
      </c>
      <c r="O9" t="n">
        <v>15670.68</v>
      </c>
      <c r="P9" t="n">
        <v>137.62</v>
      </c>
      <c r="Q9" t="n">
        <v>547.8200000000001</v>
      </c>
      <c r="R9" t="n">
        <v>51.24</v>
      </c>
      <c r="S9" t="n">
        <v>42.22</v>
      </c>
      <c r="T9" t="n">
        <v>4195.21</v>
      </c>
      <c r="U9" t="n">
        <v>0.82</v>
      </c>
      <c r="V9" t="n">
        <v>0.86</v>
      </c>
      <c r="W9" t="n">
        <v>9.199999999999999</v>
      </c>
      <c r="X9" t="n">
        <v>0.26</v>
      </c>
      <c r="Y9" t="n">
        <v>4</v>
      </c>
      <c r="Z9" t="n">
        <v>10</v>
      </c>
      <c r="AA9" t="n">
        <v>229.1459899202616</v>
      </c>
      <c r="AB9" t="n">
        <v>313.5276526163591</v>
      </c>
      <c r="AC9" t="n">
        <v>283.6050134895708</v>
      </c>
      <c r="AD9" t="n">
        <v>229145.9899202616</v>
      </c>
      <c r="AE9" t="n">
        <v>313527.6526163591</v>
      </c>
      <c r="AF9" t="n">
        <v>4.228857426110594e-06</v>
      </c>
      <c r="AG9" t="n">
        <v>0.7558333333333334</v>
      </c>
      <c r="AH9" t="n">
        <v>283605.0134895708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5.5396</v>
      </c>
      <c r="E10" t="n">
        <v>18.05</v>
      </c>
      <c r="F10" t="n">
        <v>15.68</v>
      </c>
      <c r="G10" t="n">
        <v>78.41</v>
      </c>
      <c r="H10" t="n">
        <v>1.26</v>
      </c>
      <c r="I10" t="n">
        <v>12</v>
      </c>
      <c r="J10" t="n">
        <v>126.48</v>
      </c>
      <c r="K10" t="n">
        <v>43.4</v>
      </c>
      <c r="L10" t="n">
        <v>9</v>
      </c>
      <c r="M10" t="n">
        <v>10</v>
      </c>
      <c r="N10" t="n">
        <v>19.08</v>
      </c>
      <c r="O10" t="n">
        <v>15833.12</v>
      </c>
      <c r="P10" t="n">
        <v>133.4</v>
      </c>
      <c r="Q10" t="n">
        <v>547.7</v>
      </c>
      <c r="R10" t="n">
        <v>50.08</v>
      </c>
      <c r="S10" t="n">
        <v>42.22</v>
      </c>
      <c r="T10" t="n">
        <v>3623.15</v>
      </c>
      <c r="U10" t="n">
        <v>0.84</v>
      </c>
      <c r="V10" t="n">
        <v>0.86</v>
      </c>
      <c r="W10" t="n">
        <v>9.199999999999999</v>
      </c>
      <c r="X10" t="n">
        <v>0.22</v>
      </c>
      <c r="Y10" t="n">
        <v>4</v>
      </c>
      <c r="Z10" t="n">
        <v>10</v>
      </c>
      <c r="AA10" t="n">
        <v>223.6925331764791</v>
      </c>
      <c r="AB10" t="n">
        <v>306.065992509988</v>
      </c>
      <c r="AC10" t="n">
        <v>276.8554837512437</v>
      </c>
      <c r="AD10" t="n">
        <v>223692.5331764791</v>
      </c>
      <c r="AE10" t="n">
        <v>306065.992509988</v>
      </c>
      <c r="AF10" t="n">
        <v>4.249184414881328e-06</v>
      </c>
      <c r="AG10" t="n">
        <v>0.7520833333333333</v>
      </c>
      <c r="AH10" t="n">
        <v>276855.4837512437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5.5477</v>
      </c>
      <c r="E11" t="n">
        <v>18.03</v>
      </c>
      <c r="F11" t="n">
        <v>15.68</v>
      </c>
      <c r="G11" t="n">
        <v>85.52</v>
      </c>
      <c r="H11" t="n">
        <v>1.38</v>
      </c>
      <c r="I11" t="n">
        <v>11</v>
      </c>
      <c r="J11" t="n">
        <v>127.8</v>
      </c>
      <c r="K11" t="n">
        <v>43.4</v>
      </c>
      <c r="L11" t="n">
        <v>10</v>
      </c>
      <c r="M11" t="n">
        <v>0</v>
      </c>
      <c r="N11" t="n">
        <v>19.4</v>
      </c>
      <c r="O11" t="n">
        <v>15996.02</v>
      </c>
      <c r="P11" t="n">
        <v>132.17</v>
      </c>
      <c r="Q11" t="n">
        <v>547.79</v>
      </c>
      <c r="R11" t="n">
        <v>49.66</v>
      </c>
      <c r="S11" t="n">
        <v>42.22</v>
      </c>
      <c r="T11" t="n">
        <v>3421.26</v>
      </c>
      <c r="U11" t="n">
        <v>0.85</v>
      </c>
      <c r="V11" t="n">
        <v>0.86</v>
      </c>
      <c r="W11" t="n">
        <v>9.210000000000001</v>
      </c>
      <c r="X11" t="n">
        <v>0.22</v>
      </c>
      <c r="Y11" t="n">
        <v>4</v>
      </c>
      <c r="Z11" t="n">
        <v>10</v>
      </c>
      <c r="AA11" t="n">
        <v>222.1634316480857</v>
      </c>
      <c r="AB11" t="n">
        <v>303.9738083396429</v>
      </c>
      <c r="AC11" t="n">
        <v>274.9629747017166</v>
      </c>
      <c r="AD11" t="n">
        <v>222163.4316480857</v>
      </c>
      <c r="AE11" t="n">
        <v>303973.8083396429</v>
      </c>
      <c r="AF11" t="n">
        <v>4.255397569939553e-06</v>
      </c>
      <c r="AG11" t="n">
        <v>0.7512500000000001</v>
      </c>
      <c r="AH11" t="n">
        <v>274962.9747017166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4.6156</v>
      </c>
      <c r="E2" t="n">
        <v>21.67</v>
      </c>
      <c r="F2" t="n">
        <v>17.67</v>
      </c>
      <c r="G2" t="n">
        <v>9.720000000000001</v>
      </c>
      <c r="H2" t="n">
        <v>0.2</v>
      </c>
      <c r="I2" t="n">
        <v>109</v>
      </c>
      <c r="J2" t="n">
        <v>89.87</v>
      </c>
      <c r="K2" t="n">
        <v>37.55</v>
      </c>
      <c r="L2" t="n">
        <v>1</v>
      </c>
      <c r="M2" t="n">
        <v>107</v>
      </c>
      <c r="N2" t="n">
        <v>11.32</v>
      </c>
      <c r="O2" t="n">
        <v>11317.98</v>
      </c>
      <c r="P2" t="n">
        <v>150.63</v>
      </c>
      <c r="Q2" t="n">
        <v>549.72</v>
      </c>
      <c r="R2" t="n">
        <v>110.98</v>
      </c>
      <c r="S2" t="n">
        <v>42.22</v>
      </c>
      <c r="T2" t="n">
        <v>33590.13</v>
      </c>
      <c r="U2" t="n">
        <v>0.38</v>
      </c>
      <c r="V2" t="n">
        <v>0.77</v>
      </c>
      <c r="W2" t="n">
        <v>9.359999999999999</v>
      </c>
      <c r="X2" t="n">
        <v>2.18</v>
      </c>
      <c r="Y2" t="n">
        <v>4</v>
      </c>
      <c r="Z2" t="n">
        <v>10</v>
      </c>
      <c r="AA2" t="n">
        <v>287.5633152759565</v>
      </c>
      <c r="AB2" t="n">
        <v>393.4568143586736</v>
      </c>
      <c r="AC2" t="n">
        <v>355.9058482163882</v>
      </c>
      <c r="AD2" t="n">
        <v>287563.3152759565</v>
      </c>
      <c r="AE2" t="n">
        <v>393456.8143586736</v>
      </c>
      <c r="AF2" t="n">
        <v>4.025707550837428e-06</v>
      </c>
      <c r="AG2" t="n">
        <v>0.9029166666666667</v>
      </c>
      <c r="AH2" t="n">
        <v>355905.8482163882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5.1682</v>
      </c>
      <c r="E3" t="n">
        <v>19.35</v>
      </c>
      <c r="F3" t="n">
        <v>16.46</v>
      </c>
      <c r="G3" t="n">
        <v>19.76</v>
      </c>
      <c r="H3" t="n">
        <v>0.39</v>
      </c>
      <c r="I3" t="n">
        <v>50</v>
      </c>
      <c r="J3" t="n">
        <v>91.09999999999999</v>
      </c>
      <c r="K3" t="n">
        <v>37.55</v>
      </c>
      <c r="L3" t="n">
        <v>2</v>
      </c>
      <c r="M3" t="n">
        <v>48</v>
      </c>
      <c r="N3" t="n">
        <v>11.54</v>
      </c>
      <c r="O3" t="n">
        <v>11468.97</v>
      </c>
      <c r="P3" t="n">
        <v>136.43</v>
      </c>
      <c r="Q3" t="n">
        <v>548.52</v>
      </c>
      <c r="R3" t="n">
        <v>74</v>
      </c>
      <c r="S3" t="n">
        <v>42.22</v>
      </c>
      <c r="T3" t="n">
        <v>15393.62</v>
      </c>
      <c r="U3" t="n">
        <v>0.57</v>
      </c>
      <c r="V3" t="n">
        <v>0.82</v>
      </c>
      <c r="W3" t="n">
        <v>9.27</v>
      </c>
      <c r="X3" t="n">
        <v>1</v>
      </c>
      <c r="Y3" t="n">
        <v>4</v>
      </c>
      <c r="Z3" t="n">
        <v>10</v>
      </c>
      <c r="AA3" t="n">
        <v>235.8315915017552</v>
      </c>
      <c r="AB3" t="n">
        <v>322.6751876480794</v>
      </c>
      <c r="AC3" t="n">
        <v>291.8795206165127</v>
      </c>
      <c r="AD3" t="n">
        <v>235831.5915017551</v>
      </c>
      <c r="AE3" t="n">
        <v>322675.1876480794</v>
      </c>
      <c r="AF3" t="n">
        <v>4.50768302371046e-06</v>
      </c>
      <c r="AG3" t="n">
        <v>0.80625</v>
      </c>
      <c r="AH3" t="n">
        <v>291879.5206165127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5.3603</v>
      </c>
      <c r="E4" t="n">
        <v>18.66</v>
      </c>
      <c r="F4" t="n">
        <v>16.11</v>
      </c>
      <c r="G4" t="n">
        <v>30.21</v>
      </c>
      <c r="H4" t="n">
        <v>0.57</v>
      </c>
      <c r="I4" t="n">
        <v>32</v>
      </c>
      <c r="J4" t="n">
        <v>92.31999999999999</v>
      </c>
      <c r="K4" t="n">
        <v>37.55</v>
      </c>
      <c r="L4" t="n">
        <v>3</v>
      </c>
      <c r="M4" t="n">
        <v>30</v>
      </c>
      <c r="N4" t="n">
        <v>11.77</v>
      </c>
      <c r="O4" t="n">
        <v>11620.34</v>
      </c>
      <c r="P4" t="n">
        <v>129.1</v>
      </c>
      <c r="Q4" t="n">
        <v>548.2</v>
      </c>
      <c r="R4" t="n">
        <v>63.17</v>
      </c>
      <c r="S4" t="n">
        <v>42.22</v>
      </c>
      <c r="T4" t="n">
        <v>10072.64</v>
      </c>
      <c r="U4" t="n">
        <v>0.67</v>
      </c>
      <c r="V4" t="n">
        <v>0.84</v>
      </c>
      <c r="W4" t="n">
        <v>9.24</v>
      </c>
      <c r="X4" t="n">
        <v>0.65</v>
      </c>
      <c r="Y4" t="n">
        <v>4</v>
      </c>
      <c r="Z4" t="n">
        <v>10</v>
      </c>
      <c r="AA4" t="n">
        <v>218.2640450140825</v>
      </c>
      <c r="AB4" t="n">
        <v>298.6384955182051</v>
      </c>
      <c r="AC4" t="n">
        <v>270.1368566477967</v>
      </c>
      <c r="AD4" t="n">
        <v>218264.0450140825</v>
      </c>
      <c r="AE4" t="n">
        <v>298638.4955182051</v>
      </c>
      <c r="AF4" t="n">
        <v>4.675231862543087e-06</v>
      </c>
      <c r="AG4" t="n">
        <v>0.7775</v>
      </c>
      <c r="AH4" t="n">
        <v>270136.8566477967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5.4707</v>
      </c>
      <c r="E5" t="n">
        <v>18.28</v>
      </c>
      <c r="F5" t="n">
        <v>15.9</v>
      </c>
      <c r="G5" t="n">
        <v>41.49</v>
      </c>
      <c r="H5" t="n">
        <v>0.75</v>
      </c>
      <c r="I5" t="n">
        <v>23</v>
      </c>
      <c r="J5" t="n">
        <v>93.55</v>
      </c>
      <c r="K5" t="n">
        <v>37.55</v>
      </c>
      <c r="L5" t="n">
        <v>4</v>
      </c>
      <c r="M5" t="n">
        <v>21</v>
      </c>
      <c r="N5" t="n">
        <v>12</v>
      </c>
      <c r="O5" t="n">
        <v>11772.07</v>
      </c>
      <c r="P5" t="n">
        <v>122.88</v>
      </c>
      <c r="Q5" t="n">
        <v>548</v>
      </c>
      <c r="R5" t="n">
        <v>57.11</v>
      </c>
      <c r="S5" t="n">
        <v>42.22</v>
      </c>
      <c r="T5" t="n">
        <v>7083.67</v>
      </c>
      <c r="U5" t="n">
        <v>0.74</v>
      </c>
      <c r="V5" t="n">
        <v>0.85</v>
      </c>
      <c r="W5" t="n">
        <v>9.210000000000001</v>
      </c>
      <c r="X5" t="n">
        <v>0.44</v>
      </c>
      <c r="Y5" t="n">
        <v>4</v>
      </c>
      <c r="Z5" t="n">
        <v>10</v>
      </c>
      <c r="AA5" t="n">
        <v>206.68475038772</v>
      </c>
      <c r="AB5" t="n">
        <v>282.7951937679986</v>
      </c>
      <c r="AC5" t="n">
        <v>255.8056173804111</v>
      </c>
      <c r="AD5" t="n">
        <v>206684.75038772</v>
      </c>
      <c r="AE5" t="n">
        <v>282795.1937679985</v>
      </c>
      <c r="AF5" t="n">
        <v>4.771522293605668e-06</v>
      </c>
      <c r="AG5" t="n">
        <v>0.7616666666666667</v>
      </c>
      <c r="AH5" t="n">
        <v>255805.6173804111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5.5314</v>
      </c>
      <c r="E6" t="n">
        <v>18.08</v>
      </c>
      <c r="F6" t="n">
        <v>15.8</v>
      </c>
      <c r="G6" t="n">
        <v>52.66</v>
      </c>
      <c r="H6" t="n">
        <v>0.93</v>
      </c>
      <c r="I6" t="n">
        <v>18</v>
      </c>
      <c r="J6" t="n">
        <v>94.79000000000001</v>
      </c>
      <c r="K6" t="n">
        <v>37.55</v>
      </c>
      <c r="L6" t="n">
        <v>5</v>
      </c>
      <c r="M6" t="n">
        <v>16</v>
      </c>
      <c r="N6" t="n">
        <v>12.23</v>
      </c>
      <c r="O6" t="n">
        <v>11924.18</v>
      </c>
      <c r="P6" t="n">
        <v>117.44</v>
      </c>
      <c r="Q6" t="n">
        <v>548.04</v>
      </c>
      <c r="R6" t="n">
        <v>53.61</v>
      </c>
      <c r="S6" t="n">
        <v>42.22</v>
      </c>
      <c r="T6" t="n">
        <v>5359.02</v>
      </c>
      <c r="U6" t="n">
        <v>0.79</v>
      </c>
      <c r="V6" t="n">
        <v>0.86</v>
      </c>
      <c r="W6" t="n">
        <v>9.210000000000001</v>
      </c>
      <c r="X6" t="n">
        <v>0.34</v>
      </c>
      <c r="Y6" t="n">
        <v>4</v>
      </c>
      <c r="Z6" t="n">
        <v>10</v>
      </c>
      <c r="AA6" t="n">
        <v>198.6020417889265</v>
      </c>
      <c r="AB6" t="n">
        <v>271.7360752791978</v>
      </c>
      <c r="AC6" t="n">
        <v>245.8019656386078</v>
      </c>
      <c r="AD6" t="n">
        <v>198602.0417889265</v>
      </c>
      <c r="AE6" t="n">
        <v>271736.0752791978</v>
      </c>
      <c r="AF6" t="n">
        <v>4.824464586771417e-06</v>
      </c>
      <c r="AG6" t="n">
        <v>0.7533333333333333</v>
      </c>
      <c r="AH6" t="n">
        <v>245801.9656386078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5.5592</v>
      </c>
      <c r="E7" t="n">
        <v>17.99</v>
      </c>
      <c r="F7" t="n">
        <v>15.77</v>
      </c>
      <c r="G7" t="n">
        <v>63.06</v>
      </c>
      <c r="H7" t="n">
        <v>1.1</v>
      </c>
      <c r="I7" t="n">
        <v>15</v>
      </c>
      <c r="J7" t="n">
        <v>96.02</v>
      </c>
      <c r="K7" t="n">
        <v>37.55</v>
      </c>
      <c r="L7" t="n">
        <v>6</v>
      </c>
      <c r="M7" t="n">
        <v>2</v>
      </c>
      <c r="N7" t="n">
        <v>12.47</v>
      </c>
      <c r="O7" t="n">
        <v>12076.67</v>
      </c>
      <c r="P7" t="n">
        <v>113.15</v>
      </c>
      <c r="Q7" t="n">
        <v>547.85</v>
      </c>
      <c r="R7" t="n">
        <v>52.2</v>
      </c>
      <c r="S7" t="n">
        <v>42.22</v>
      </c>
      <c r="T7" t="n">
        <v>4669.19</v>
      </c>
      <c r="U7" t="n">
        <v>0.8100000000000001</v>
      </c>
      <c r="V7" t="n">
        <v>0.86</v>
      </c>
      <c r="W7" t="n">
        <v>9.220000000000001</v>
      </c>
      <c r="X7" t="n">
        <v>0.3</v>
      </c>
      <c r="Y7" t="n">
        <v>4</v>
      </c>
      <c r="Z7" t="n">
        <v>10</v>
      </c>
      <c r="AA7" t="n">
        <v>193.2732266844815</v>
      </c>
      <c r="AB7" t="n">
        <v>264.4449553625693</v>
      </c>
      <c r="AC7" t="n">
        <v>239.2066999736688</v>
      </c>
      <c r="AD7" t="n">
        <v>193273.2266844815</v>
      </c>
      <c r="AE7" t="n">
        <v>264444.9553625693</v>
      </c>
      <c r="AF7" t="n">
        <v>4.84871163372377e-06</v>
      </c>
      <c r="AG7" t="n">
        <v>0.7495833333333333</v>
      </c>
      <c r="AH7" t="n">
        <v>239206.6999736688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5.5625</v>
      </c>
      <c r="E8" t="n">
        <v>17.98</v>
      </c>
      <c r="F8" t="n">
        <v>15.75</v>
      </c>
      <c r="G8" t="n">
        <v>63.02</v>
      </c>
      <c r="H8" t="n">
        <v>1.27</v>
      </c>
      <c r="I8" t="n">
        <v>15</v>
      </c>
      <c r="J8" t="n">
        <v>97.26000000000001</v>
      </c>
      <c r="K8" t="n">
        <v>37.55</v>
      </c>
      <c r="L8" t="n">
        <v>7</v>
      </c>
      <c r="M8" t="n">
        <v>0</v>
      </c>
      <c r="N8" t="n">
        <v>12.71</v>
      </c>
      <c r="O8" t="n">
        <v>12229.54</v>
      </c>
      <c r="P8" t="n">
        <v>114.29</v>
      </c>
      <c r="Q8" t="n">
        <v>548.01</v>
      </c>
      <c r="R8" t="n">
        <v>51.7</v>
      </c>
      <c r="S8" t="n">
        <v>42.22</v>
      </c>
      <c r="T8" t="n">
        <v>4418.22</v>
      </c>
      <c r="U8" t="n">
        <v>0.82</v>
      </c>
      <c r="V8" t="n">
        <v>0.86</v>
      </c>
      <c r="W8" t="n">
        <v>9.220000000000001</v>
      </c>
      <c r="X8" t="n">
        <v>0.29</v>
      </c>
      <c r="Y8" t="n">
        <v>4</v>
      </c>
      <c r="Z8" t="n">
        <v>10</v>
      </c>
      <c r="AA8" t="n">
        <v>194.1803736391371</v>
      </c>
      <c r="AB8" t="n">
        <v>265.6861538464276</v>
      </c>
      <c r="AC8" t="n">
        <v>240.3294402162612</v>
      </c>
      <c r="AD8" t="n">
        <v>194180.3736391371</v>
      </c>
      <c r="AE8" t="n">
        <v>265686.1538464276</v>
      </c>
      <c r="AF8" t="n">
        <v>4.851589880304446e-06</v>
      </c>
      <c r="AG8" t="n">
        <v>0.7491666666666666</v>
      </c>
      <c r="AH8" t="n">
        <v>240329.4402162612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1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3.3394</v>
      </c>
      <c r="E2" t="n">
        <v>29.95</v>
      </c>
      <c r="F2" t="n">
        <v>19.61</v>
      </c>
      <c r="G2" t="n">
        <v>5.85</v>
      </c>
      <c r="H2" t="n">
        <v>0.09</v>
      </c>
      <c r="I2" t="n">
        <v>201</v>
      </c>
      <c r="J2" t="n">
        <v>194.77</v>
      </c>
      <c r="K2" t="n">
        <v>54.38</v>
      </c>
      <c r="L2" t="n">
        <v>1</v>
      </c>
      <c r="M2" t="n">
        <v>199</v>
      </c>
      <c r="N2" t="n">
        <v>39.4</v>
      </c>
      <c r="O2" t="n">
        <v>24256.19</v>
      </c>
      <c r="P2" t="n">
        <v>279.82</v>
      </c>
      <c r="Q2" t="n">
        <v>551.5700000000001</v>
      </c>
      <c r="R2" t="n">
        <v>170.81</v>
      </c>
      <c r="S2" t="n">
        <v>42.22</v>
      </c>
      <c r="T2" t="n">
        <v>63043.79</v>
      </c>
      <c r="U2" t="n">
        <v>0.25</v>
      </c>
      <c r="V2" t="n">
        <v>0.6899999999999999</v>
      </c>
      <c r="W2" t="n">
        <v>9.52</v>
      </c>
      <c r="X2" t="n">
        <v>4.11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4.3033</v>
      </c>
      <c r="E3" t="n">
        <v>23.24</v>
      </c>
      <c r="F3" t="n">
        <v>17.26</v>
      </c>
      <c r="G3" t="n">
        <v>11.64</v>
      </c>
      <c r="H3" t="n">
        <v>0.18</v>
      </c>
      <c r="I3" t="n">
        <v>89</v>
      </c>
      <c r="J3" t="n">
        <v>196.32</v>
      </c>
      <c r="K3" t="n">
        <v>54.38</v>
      </c>
      <c r="L3" t="n">
        <v>2</v>
      </c>
      <c r="M3" t="n">
        <v>87</v>
      </c>
      <c r="N3" t="n">
        <v>39.95</v>
      </c>
      <c r="O3" t="n">
        <v>24447.22</v>
      </c>
      <c r="P3" t="n">
        <v>245.33</v>
      </c>
      <c r="Q3" t="n">
        <v>549.26</v>
      </c>
      <c r="R3" t="n">
        <v>98.63</v>
      </c>
      <c r="S3" t="n">
        <v>42.22</v>
      </c>
      <c r="T3" t="n">
        <v>27516.6</v>
      </c>
      <c r="U3" t="n">
        <v>0.43</v>
      </c>
      <c r="V3" t="n">
        <v>0.79</v>
      </c>
      <c r="W3" t="n">
        <v>9.33</v>
      </c>
      <c r="X3" t="n">
        <v>1.78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4.6864</v>
      </c>
      <c r="E4" t="n">
        <v>21.34</v>
      </c>
      <c r="F4" t="n">
        <v>16.61</v>
      </c>
      <c r="G4" t="n">
        <v>17.48</v>
      </c>
      <c r="H4" t="n">
        <v>0.27</v>
      </c>
      <c r="I4" t="n">
        <v>57</v>
      </c>
      <c r="J4" t="n">
        <v>197.88</v>
      </c>
      <c r="K4" t="n">
        <v>54.38</v>
      </c>
      <c r="L4" t="n">
        <v>3</v>
      </c>
      <c r="M4" t="n">
        <v>55</v>
      </c>
      <c r="N4" t="n">
        <v>40.5</v>
      </c>
      <c r="O4" t="n">
        <v>24639</v>
      </c>
      <c r="P4" t="n">
        <v>234.61</v>
      </c>
      <c r="Q4" t="n">
        <v>548.51</v>
      </c>
      <c r="R4" t="n">
        <v>78.23999999999999</v>
      </c>
      <c r="S4" t="n">
        <v>42.22</v>
      </c>
      <c r="T4" t="n">
        <v>17481.08</v>
      </c>
      <c r="U4" t="n">
        <v>0.54</v>
      </c>
      <c r="V4" t="n">
        <v>0.82</v>
      </c>
      <c r="W4" t="n">
        <v>9.279999999999999</v>
      </c>
      <c r="X4" t="n">
        <v>1.14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4.8908</v>
      </c>
      <c r="E5" t="n">
        <v>20.45</v>
      </c>
      <c r="F5" t="n">
        <v>16.3</v>
      </c>
      <c r="G5" t="n">
        <v>23.28</v>
      </c>
      <c r="H5" t="n">
        <v>0.36</v>
      </c>
      <c r="I5" t="n">
        <v>42</v>
      </c>
      <c r="J5" t="n">
        <v>199.44</v>
      </c>
      <c r="K5" t="n">
        <v>54.38</v>
      </c>
      <c r="L5" t="n">
        <v>4</v>
      </c>
      <c r="M5" t="n">
        <v>40</v>
      </c>
      <c r="N5" t="n">
        <v>41.06</v>
      </c>
      <c r="O5" t="n">
        <v>24831.54</v>
      </c>
      <c r="P5" t="n">
        <v>228.72</v>
      </c>
      <c r="Q5" t="n">
        <v>548.29</v>
      </c>
      <c r="R5" t="n">
        <v>68.62</v>
      </c>
      <c r="S5" t="n">
        <v>42.22</v>
      </c>
      <c r="T5" t="n">
        <v>12747.5</v>
      </c>
      <c r="U5" t="n">
        <v>0.62</v>
      </c>
      <c r="V5" t="n">
        <v>0.83</v>
      </c>
      <c r="W5" t="n">
        <v>9.26</v>
      </c>
      <c r="X5" t="n">
        <v>0.83</v>
      </c>
      <c r="Y5" t="n">
        <v>4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5.0069</v>
      </c>
      <c r="E6" t="n">
        <v>19.97</v>
      </c>
      <c r="F6" t="n">
        <v>16.13</v>
      </c>
      <c r="G6" t="n">
        <v>28.47</v>
      </c>
      <c r="H6" t="n">
        <v>0.44</v>
      </c>
      <c r="I6" t="n">
        <v>34</v>
      </c>
      <c r="J6" t="n">
        <v>201.01</v>
      </c>
      <c r="K6" t="n">
        <v>54.38</v>
      </c>
      <c r="L6" t="n">
        <v>5</v>
      </c>
      <c r="M6" t="n">
        <v>32</v>
      </c>
      <c r="N6" t="n">
        <v>41.63</v>
      </c>
      <c r="O6" t="n">
        <v>25024.84</v>
      </c>
      <c r="P6" t="n">
        <v>224.83</v>
      </c>
      <c r="Q6" t="n">
        <v>548.08</v>
      </c>
      <c r="R6" t="n">
        <v>64</v>
      </c>
      <c r="S6" t="n">
        <v>42.22</v>
      </c>
      <c r="T6" t="n">
        <v>10476.3</v>
      </c>
      <c r="U6" t="n">
        <v>0.66</v>
      </c>
      <c r="V6" t="n">
        <v>0.84</v>
      </c>
      <c r="W6" t="n">
        <v>9.23</v>
      </c>
      <c r="X6" t="n">
        <v>0.67</v>
      </c>
      <c r="Y6" t="n">
        <v>4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5.1036</v>
      </c>
      <c r="E7" t="n">
        <v>19.59</v>
      </c>
      <c r="F7" t="n">
        <v>15.99</v>
      </c>
      <c r="G7" t="n">
        <v>34.26</v>
      </c>
      <c r="H7" t="n">
        <v>0.53</v>
      </c>
      <c r="I7" t="n">
        <v>28</v>
      </c>
      <c r="J7" t="n">
        <v>202.58</v>
      </c>
      <c r="K7" t="n">
        <v>54.38</v>
      </c>
      <c r="L7" t="n">
        <v>6</v>
      </c>
      <c r="M7" t="n">
        <v>26</v>
      </c>
      <c r="N7" t="n">
        <v>42.2</v>
      </c>
      <c r="O7" t="n">
        <v>25218.93</v>
      </c>
      <c r="P7" t="n">
        <v>221.44</v>
      </c>
      <c r="Q7" t="n">
        <v>548.0599999999999</v>
      </c>
      <c r="R7" t="n">
        <v>59.69</v>
      </c>
      <c r="S7" t="n">
        <v>42.22</v>
      </c>
      <c r="T7" t="n">
        <v>8348.940000000001</v>
      </c>
      <c r="U7" t="n">
        <v>0.71</v>
      </c>
      <c r="V7" t="n">
        <v>0.85</v>
      </c>
      <c r="W7" t="n">
        <v>9.220000000000001</v>
      </c>
      <c r="X7" t="n">
        <v>0.52</v>
      </c>
      <c r="Y7" t="n">
        <v>4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5.1603</v>
      </c>
      <c r="E8" t="n">
        <v>19.38</v>
      </c>
      <c r="F8" t="n">
        <v>15.93</v>
      </c>
      <c r="G8" t="n">
        <v>39.82</v>
      </c>
      <c r="H8" t="n">
        <v>0.61</v>
      </c>
      <c r="I8" t="n">
        <v>24</v>
      </c>
      <c r="J8" t="n">
        <v>204.16</v>
      </c>
      <c r="K8" t="n">
        <v>54.38</v>
      </c>
      <c r="L8" t="n">
        <v>7</v>
      </c>
      <c r="M8" t="n">
        <v>22</v>
      </c>
      <c r="N8" t="n">
        <v>42.78</v>
      </c>
      <c r="O8" t="n">
        <v>25413.94</v>
      </c>
      <c r="P8" t="n">
        <v>219.11</v>
      </c>
      <c r="Q8" t="n">
        <v>547.89</v>
      </c>
      <c r="R8" t="n">
        <v>57.63</v>
      </c>
      <c r="S8" t="n">
        <v>42.22</v>
      </c>
      <c r="T8" t="n">
        <v>7337.9</v>
      </c>
      <c r="U8" t="n">
        <v>0.73</v>
      </c>
      <c r="V8" t="n">
        <v>0.85</v>
      </c>
      <c r="W8" t="n">
        <v>9.220000000000001</v>
      </c>
      <c r="X8" t="n">
        <v>0.47</v>
      </c>
      <c r="Y8" t="n">
        <v>4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5.2105</v>
      </c>
      <c r="E9" t="n">
        <v>19.19</v>
      </c>
      <c r="F9" t="n">
        <v>15.86</v>
      </c>
      <c r="G9" t="n">
        <v>45.31</v>
      </c>
      <c r="H9" t="n">
        <v>0.6899999999999999</v>
      </c>
      <c r="I9" t="n">
        <v>21</v>
      </c>
      <c r="J9" t="n">
        <v>205.75</v>
      </c>
      <c r="K9" t="n">
        <v>54.38</v>
      </c>
      <c r="L9" t="n">
        <v>8</v>
      </c>
      <c r="M9" t="n">
        <v>19</v>
      </c>
      <c r="N9" t="n">
        <v>43.37</v>
      </c>
      <c r="O9" t="n">
        <v>25609.61</v>
      </c>
      <c r="P9" t="n">
        <v>216.34</v>
      </c>
      <c r="Q9" t="n">
        <v>547.85</v>
      </c>
      <c r="R9" t="n">
        <v>55.54</v>
      </c>
      <c r="S9" t="n">
        <v>42.22</v>
      </c>
      <c r="T9" t="n">
        <v>6309.01</v>
      </c>
      <c r="U9" t="n">
        <v>0.76</v>
      </c>
      <c r="V9" t="n">
        <v>0.85</v>
      </c>
      <c r="W9" t="n">
        <v>9.210000000000001</v>
      </c>
      <c r="X9" t="n">
        <v>0.4</v>
      </c>
      <c r="Y9" t="n">
        <v>4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5.2592</v>
      </c>
      <c r="E10" t="n">
        <v>19.01</v>
      </c>
      <c r="F10" t="n">
        <v>15.8</v>
      </c>
      <c r="G10" t="n">
        <v>52.66</v>
      </c>
      <c r="H10" t="n">
        <v>0.77</v>
      </c>
      <c r="I10" t="n">
        <v>18</v>
      </c>
      <c r="J10" t="n">
        <v>207.34</v>
      </c>
      <c r="K10" t="n">
        <v>54.38</v>
      </c>
      <c r="L10" t="n">
        <v>9</v>
      </c>
      <c r="M10" t="n">
        <v>16</v>
      </c>
      <c r="N10" t="n">
        <v>43.96</v>
      </c>
      <c r="O10" t="n">
        <v>25806.1</v>
      </c>
      <c r="P10" t="n">
        <v>213.68</v>
      </c>
      <c r="Q10" t="n">
        <v>547.77</v>
      </c>
      <c r="R10" t="n">
        <v>53.69</v>
      </c>
      <c r="S10" t="n">
        <v>42.22</v>
      </c>
      <c r="T10" t="n">
        <v>5399.93</v>
      </c>
      <c r="U10" t="n">
        <v>0.79</v>
      </c>
      <c r="V10" t="n">
        <v>0.86</v>
      </c>
      <c r="W10" t="n">
        <v>9.210000000000001</v>
      </c>
      <c r="X10" t="n">
        <v>0.34</v>
      </c>
      <c r="Y10" t="n">
        <v>4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5.2731</v>
      </c>
      <c r="E11" t="n">
        <v>18.96</v>
      </c>
      <c r="F11" t="n">
        <v>15.79</v>
      </c>
      <c r="G11" t="n">
        <v>55.72</v>
      </c>
      <c r="H11" t="n">
        <v>0.85</v>
      </c>
      <c r="I11" t="n">
        <v>17</v>
      </c>
      <c r="J11" t="n">
        <v>208.94</v>
      </c>
      <c r="K11" t="n">
        <v>54.38</v>
      </c>
      <c r="L11" t="n">
        <v>10</v>
      </c>
      <c r="M11" t="n">
        <v>15</v>
      </c>
      <c r="N11" t="n">
        <v>44.56</v>
      </c>
      <c r="O11" t="n">
        <v>26003.41</v>
      </c>
      <c r="P11" t="n">
        <v>212.34</v>
      </c>
      <c r="Q11" t="n">
        <v>547.78</v>
      </c>
      <c r="R11" t="n">
        <v>53.28</v>
      </c>
      <c r="S11" t="n">
        <v>42.22</v>
      </c>
      <c r="T11" t="n">
        <v>5202.14</v>
      </c>
      <c r="U11" t="n">
        <v>0.79</v>
      </c>
      <c r="V11" t="n">
        <v>0.86</v>
      </c>
      <c r="W11" t="n">
        <v>9.210000000000001</v>
      </c>
      <c r="X11" t="n">
        <v>0.33</v>
      </c>
      <c r="Y11" t="n">
        <v>4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5.3111</v>
      </c>
      <c r="E12" t="n">
        <v>18.83</v>
      </c>
      <c r="F12" t="n">
        <v>15.73</v>
      </c>
      <c r="G12" t="n">
        <v>62.91</v>
      </c>
      <c r="H12" t="n">
        <v>0.93</v>
      </c>
      <c r="I12" t="n">
        <v>15</v>
      </c>
      <c r="J12" t="n">
        <v>210.55</v>
      </c>
      <c r="K12" t="n">
        <v>54.38</v>
      </c>
      <c r="L12" t="n">
        <v>11</v>
      </c>
      <c r="M12" t="n">
        <v>13</v>
      </c>
      <c r="N12" t="n">
        <v>45.17</v>
      </c>
      <c r="O12" t="n">
        <v>26201.54</v>
      </c>
      <c r="P12" t="n">
        <v>210.08</v>
      </c>
      <c r="Q12" t="n">
        <v>547.91</v>
      </c>
      <c r="R12" t="n">
        <v>51.53</v>
      </c>
      <c r="S12" t="n">
        <v>42.22</v>
      </c>
      <c r="T12" t="n">
        <v>4335.66</v>
      </c>
      <c r="U12" t="n">
        <v>0.82</v>
      </c>
      <c r="V12" t="n">
        <v>0.86</v>
      </c>
      <c r="W12" t="n">
        <v>9.199999999999999</v>
      </c>
      <c r="X12" t="n">
        <v>0.27</v>
      </c>
      <c r="Y12" t="n">
        <v>4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5.3265</v>
      </c>
      <c r="E13" t="n">
        <v>18.77</v>
      </c>
      <c r="F13" t="n">
        <v>15.71</v>
      </c>
      <c r="G13" t="n">
        <v>67.34</v>
      </c>
      <c r="H13" t="n">
        <v>1</v>
      </c>
      <c r="I13" t="n">
        <v>14</v>
      </c>
      <c r="J13" t="n">
        <v>212.16</v>
      </c>
      <c r="K13" t="n">
        <v>54.38</v>
      </c>
      <c r="L13" t="n">
        <v>12</v>
      </c>
      <c r="M13" t="n">
        <v>12</v>
      </c>
      <c r="N13" t="n">
        <v>45.78</v>
      </c>
      <c r="O13" t="n">
        <v>26400.51</v>
      </c>
      <c r="P13" t="n">
        <v>208.28</v>
      </c>
      <c r="Q13" t="n">
        <v>547.88</v>
      </c>
      <c r="R13" t="n">
        <v>50.91</v>
      </c>
      <c r="S13" t="n">
        <v>42.22</v>
      </c>
      <c r="T13" t="n">
        <v>4028.76</v>
      </c>
      <c r="U13" t="n">
        <v>0.83</v>
      </c>
      <c r="V13" t="n">
        <v>0.86</v>
      </c>
      <c r="W13" t="n">
        <v>9.199999999999999</v>
      </c>
      <c r="X13" t="n">
        <v>0.25</v>
      </c>
      <c r="Y13" t="n">
        <v>4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5.3412</v>
      </c>
      <c r="E14" t="n">
        <v>18.72</v>
      </c>
      <c r="F14" t="n">
        <v>15.7</v>
      </c>
      <c r="G14" t="n">
        <v>72.45999999999999</v>
      </c>
      <c r="H14" t="n">
        <v>1.08</v>
      </c>
      <c r="I14" t="n">
        <v>13</v>
      </c>
      <c r="J14" t="n">
        <v>213.78</v>
      </c>
      <c r="K14" t="n">
        <v>54.38</v>
      </c>
      <c r="L14" t="n">
        <v>13</v>
      </c>
      <c r="M14" t="n">
        <v>11</v>
      </c>
      <c r="N14" t="n">
        <v>46.4</v>
      </c>
      <c r="O14" t="n">
        <v>26600.32</v>
      </c>
      <c r="P14" t="n">
        <v>206.29</v>
      </c>
      <c r="Q14" t="n">
        <v>547.8</v>
      </c>
      <c r="R14" t="n">
        <v>50.75</v>
      </c>
      <c r="S14" t="n">
        <v>42.22</v>
      </c>
      <c r="T14" t="n">
        <v>3954.57</v>
      </c>
      <c r="U14" t="n">
        <v>0.83</v>
      </c>
      <c r="V14" t="n">
        <v>0.86</v>
      </c>
      <c r="W14" t="n">
        <v>9.199999999999999</v>
      </c>
      <c r="X14" t="n">
        <v>0.24</v>
      </c>
      <c r="Y14" t="n">
        <v>4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5.3564</v>
      </c>
      <c r="E15" t="n">
        <v>18.67</v>
      </c>
      <c r="F15" t="n">
        <v>15.69</v>
      </c>
      <c r="G15" t="n">
        <v>78.43000000000001</v>
      </c>
      <c r="H15" t="n">
        <v>1.15</v>
      </c>
      <c r="I15" t="n">
        <v>12</v>
      </c>
      <c r="J15" t="n">
        <v>215.41</v>
      </c>
      <c r="K15" t="n">
        <v>54.38</v>
      </c>
      <c r="L15" t="n">
        <v>14</v>
      </c>
      <c r="M15" t="n">
        <v>10</v>
      </c>
      <c r="N15" t="n">
        <v>47.03</v>
      </c>
      <c r="O15" t="n">
        <v>26801</v>
      </c>
      <c r="P15" t="n">
        <v>204.56</v>
      </c>
      <c r="Q15" t="n">
        <v>547.75</v>
      </c>
      <c r="R15" t="n">
        <v>50.28</v>
      </c>
      <c r="S15" t="n">
        <v>42.22</v>
      </c>
      <c r="T15" t="n">
        <v>3723.78</v>
      </c>
      <c r="U15" t="n">
        <v>0.84</v>
      </c>
      <c r="V15" t="n">
        <v>0.86</v>
      </c>
      <c r="W15" t="n">
        <v>9.199999999999999</v>
      </c>
      <c r="X15" t="n">
        <v>0.23</v>
      </c>
      <c r="Y15" t="n">
        <v>4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5.3773</v>
      </c>
      <c r="E16" t="n">
        <v>18.6</v>
      </c>
      <c r="F16" t="n">
        <v>15.65</v>
      </c>
      <c r="G16" t="n">
        <v>85.38</v>
      </c>
      <c r="H16" t="n">
        <v>1.23</v>
      </c>
      <c r="I16" t="n">
        <v>11</v>
      </c>
      <c r="J16" t="n">
        <v>217.04</v>
      </c>
      <c r="K16" t="n">
        <v>54.38</v>
      </c>
      <c r="L16" t="n">
        <v>15</v>
      </c>
      <c r="M16" t="n">
        <v>9</v>
      </c>
      <c r="N16" t="n">
        <v>47.66</v>
      </c>
      <c r="O16" t="n">
        <v>27002.55</v>
      </c>
      <c r="P16" t="n">
        <v>202.55</v>
      </c>
      <c r="Q16" t="n">
        <v>547.78</v>
      </c>
      <c r="R16" t="n">
        <v>49.3</v>
      </c>
      <c r="S16" t="n">
        <v>42.22</v>
      </c>
      <c r="T16" t="n">
        <v>3240.22</v>
      </c>
      <c r="U16" t="n">
        <v>0.86</v>
      </c>
      <c r="V16" t="n">
        <v>0.87</v>
      </c>
      <c r="W16" t="n">
        <v>9.19</v>
      </c>
      <c r="X16" t="n">
        <v>0.19</v>
      </c>
      <c r="Y16" t="n">
        <v>4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5.3925</v>
      </c>
      <c r="E17" t="n">
        <v>18.54</v>
      </c>
      <c r="F17" t="n">
        <v>15.64</v>
      </c>
      <c r="G17" t="n">
        <v>93.83</v>
      </c>
      <c r="H17" t="n">
        <v>1.3</v>
      </c>
      <c r="I17" t="n">
        <v>10</v>
      </c>
      <c r="J17" t="n">
        <v>218.68</v>
      </c>
      <c r="K17" t="n">
        <v>54.38</v>
      </c>
      <c r="L17" t="n">
        <v>16</v>
      </c>
      <c r="M17" t="n">
        <v>8</v>
      </c>
      <c r="N17" t="n">
        <v>48.31</v>
      </c>
      <c r="O17" t="n">
        <v>27204.98</v>
      </c>
      <c r="P17" t="n">
        <v>199.96</v>
      </c>
      <c r="Q17" t="n">
        <v>547.7</v>
      </c>
      <c r="R17" t="n">
        <v>48.83</v>
      </c>
      <c r="S17" t="n">
        <v>42.22</v>
      </c>
      <c r="T17" t="n">
        <v>3009.96</v>
      </c>
      <c r="U17" t="n">
        <v>0.86</v>
      </c>
      <c r="V17" t="n">
        <v>0.87</v>
      </c>
      <c r="W17" t="n">
        <v>9.19</v>
      </c>
      <c r="X17" t="n">
        <v>0.18</v>
      </c>
      <c r="Y17" t="n">
        <v>4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5.3937</v>
      </c>
      <c r="E18" t="n">
        <v>18.54</v>
      </c>
      <c r="F18" t="n">
        <v>15.63</v>
      </c>
      <c r="G18" t="n">
        <v>93.81</v>
      </c>
      <c r="H18" t="n">
        <v>1.37</v>
      </c>
      <c r="I18" t="n">
        <v>10</v>
      </c>
      <c r="J18" t="n">
        <v>220.33</v>
      </c>
      <c r="K18" t="n">
        <v>54.38</v>
      </c>
      <c r="L18" t="n">
        <v>17</v>
      </c>
      <c r="M18" t="n">
        <v>8</v>
      </c>
      <c r="N18" t="n">
        <v>48.95</v>
      </c>
      <c r="O18" t="n">
        <v>27408.3</v>
      </c>
      <c r="P18" t="n">
        <v>199.17</v>
      </c>
      <c r="Q18" t="n">
        <v>547.71</v>
      </c>
      <c r="R18" t="n">
        <v>48.49</v>
      </c>
      <c r="S18" t="n">
        <v>42.22</v>
      </c>
      <c r="T18" t="n">
        <v>2838.05</v>
      </c>
      <c r="U18" t="n">
        <v>0.87</v>
      </c>
      <c r="V18" t="n">
        <v>0.87</v>
      </c>
      <c r="W18" t="n">
        <v>9.199999999999999</v>
      </c>
      <c r="X18" t="n">
        <v>0.17</v>
      </c>
      <c r="Y18" t="n">
        <v>4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5.4089</v>
      </c>
      <c r="E19" t="n">
        <v>18.49</v>
      </c>
      <c r="F19" t="n">
        <v>15.62</v>
      </c>
      <c r="G19" t="n">
        <v>104.14</v>
      </c>
      <c r="H19" t="n">
        <v>1.44</v>
      </c>
      <c r="I19" t="n">
        <v>9</v>
      </c>
      <c r="J19" t="n">
        <v>221.99</v>
      </c>
      <c r="K19" t="n">
        <v>54.38</v>
      </c>
      <c r="L19" t="n">
        <v>18</v>
      </c>
      <c r="M19" t="n">
        <v>7</v>
      </c>
      <c r="N19" t="n">
        <v>49.61</v>
      </c>
      <c r="O19" t="n">
        <v>27612.53</v>
      </c>
      <c r="P19" t="n">
        <v>196.88</v>
      </c>
      <c r="Q19" t="n">
        <v>547.63</v>
      </c>
      <c r="R19" t="n">
        <v>48.33</v>
      </c>
      <c r="S19" t="n">
        <v>42.22</v>
      </c>
      <c r="T19" t="n">
        <v>2765.39</v>
      </c>
      <c r="U19" t="n">
        <v>0.87</v>
      </c>
      <c r="V19" t="n">
        <v>0.87</v>
      </c>
      <c r="W19" t="n">
        <v>9.19</v>
      </c>
      <c r="X19" t="n">
        <v>0.16</v>
      </c>
      <c r="Y19" t="n">
        <v>4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5.4101</v>
      </c>
      <c r="E20" t="n">
        <v>18.48</v>
      </c>
      <c r="F20" t="n">
        <v>15.62</v>
      </c>
      <c r="G20" t="n">
        <v>104.11</v>
      </c>
      <c r="H20" t="n">
        <v>1.51</v>
      </c>
      <c r="I20" t="n">
        <v>9</v>
      </c>
      <c r="J20" t="n">
        <v>223.65</v>
      </c>
      <c r="K20" t="n">
        <v>54.38</v>
      </c>
      <c r="L20" t="n">
        <v>19</v>
      </c>
      <c r="M20" t="n">
        <v>7</v>
      </c>
      <c r="N20" t="n">
        <v>50.27</v>
      </c>
      <c r="O20" t="n">
        <v>27817.81</v>
      </c>
      <c r="P20" t="n">
        <v>195.87</v>
      </c>
      <c r="Q20" t="n">
        <v>547.66</v>
      </c>
      <c r="R20" t="n">
        <v>48.09</v>
      </c>
      <c r="S20" t="n">
        <v>42.22</v>
      </c>
      <c r="T20" t="n">
        <v>2643.86</v>
      </c>
      <c r="U20" t="n">
        <v>0.88</v>
      </c>
      <c r="V20" t="n">
        <v>0.87</v>
      </c>
      <c r="W20" t="n">
        <v>9.19</v>
      </c>
      <c r="X20" t="n">
        <v>0.16</v>
      </c>
      <c r="Y20" t="n">
        <v>4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5.4278</v>
      </c>
      <c r="E21" t="n">
        <v>18.42</v>
      </c>
      <c r="F21" t="n">
        <v>15.6</v>
      </c>
      <c r="G21" t="n">
        <v>116.97</v>
      </c>
      <c r="H21" t="n">
        <v>1.58</v>
      </c>
      <c r="I21" t="n">
        <v>8</v>
      </c>
      <c r="J21" t="n">
        <v>225.32</v>
      </c>
      <c r="K21" t="n">
        <v>54.38</v>
      </c>
      <c r="L21" t="n">
        <v>20</v>
      </c>
      <c r="M21" t="n">
        <v>6</v>
      </c>
      <c r="N21" t="n">
        <v>50.95</v>
      </c>
      <c r="O21" t="n">
        <v>28023.89</v>
      </c>
      <c r="P21" t="n">
        <v>193.28</v>
      </c>
      <c r="Q21" t="n">
        <v>547.7</v>
      </c>
      <c r="R21" t="n">
        <v>47.33</v>
      </c>
      <c r="S21" t="n">
        <v>42.22</v>
      </c>
      <c r="T21" t="n">
        <v>2271.82</v>
      </c>
      <c r="U21" t="n">
        <v>0.89</v>
      </c>
      <c r="V21" t="n">
        <v>0.87</v>
      </c>
      <c r="W21" t="n">
        <v>9.19</v>
      </c>
      <c r="X21" t="n">
        <v>0.14</v>
      </c>
      <c r="Y21" t="n">
        <v>4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5.4293</v>
      </c>
      <c r="E22" t="n">
        <v>18.42</v>
      </c>
      <c r="F22" t="n">
        <v>15.59</v>
      </c>
      <c r="G22" t="n">
        <v>116.93</v>
      </c>
      <c r="H22" t="n">
        <v>1.64</v>
      </c>
      <c r="I22" t="n">
        <v>8</v>
      </c>
      <c r="J22" t="n">
        <v>227</v>
      </c>
      <c r="K22" t="n">
        <v>54.38</v>
      </c>
      <c r="L22" t="n">
        <v>21</v>
      </c>
      <c r="M22" t="n">
        <v>6</v>
      </c>
      <c r="N22" t="n">
        <v>51.62</v>
      </c>
      <c r="O22" t="n">
        <v>28230.92</v>
      </c>
      <c r="P22" t="n">
        <v>191.76</v>
      </c>
      <c r="Q22" t="n">
        <v>547.66</v>
      </c>
      <c r="R22" t="n">
        <v>47.33</v>
      </c>
      <c r="S22" t="n">
        <v>42.22</v>
      </c>
      <c r="T22" t="n">
        <v>2271.88</v>
      </c>
      <c r="U22" t="n">
        <v>0.89</v>
      </c>
      <c r="V22" t="n">
        <v>0.87</v>
      </c>
      <c r="W22" t="n">
        <v>9.19</v>
      </c>
      <c r="X22" t="n">
        <v>0.13</v>
      </c>
      <c r="Y22" t="n">
        <v>4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5.4273</v>
      </c>
      <c r="E23" t="n">
        <v>18.43</v>
      </c>
      <c r="F23" t="n">
        <v>15.6</v>
      </c>
      <c r="G23" t="n">
        <v>116.98</v>
      </c>
      <c r="H23" t="n">
        <v>1.71</v>
      </c>
      <c r="I23" t="n">
        <v>8</v>
      </c>
      <c r="J23" t="n">
        <v>228.69</v>
      </c>
      <c r="K23" t="n">
        <v>54.38</v>
      </c>
      <c r="L23" t="n">
        <v>22</v>
      </c>
      <c r="M23" t="n">
        <v>6</v>
      </c>
      <c r="N23" t="n">
        <v>52.31</v>
      </c>
      <c r="O23" t="n">
        <v>28438.91</v>
      </c>
      <c r="P23" t="n">
        <v>188.73</v>
      </c>
      <c r="Q23" t="n">
        <v>547.6900000000001</v>
      </c>
      <c r="R23" t="n">
        <v>47.49</v>
      </c>
      <c r="S23" t="n">
        <v>42.22</v>
      </c>
      <c r="T23" t="n">
        <v>2349.17</v>
      </c>
      <c r="U23" t="n">
        <v>0.89</v>
      </c>
      <c r="V23" t="n">
        <v>0.87</v>
      </c>
      <c r="W23" t="n">
        <v>9.19</v>
      </c>
      <c r="X23" t="n">
        <v>0.14</v>
      </c>
      <c r="Y23" t="n">
        <v>4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5.4418</v>
      </c>
      <c r="E24" t="n">
        <v>18.38</v>
      </c>
      <c r="F24" t="n">
        <v>15.59</v>
      </c>
      <c r="G24" t="n">
        <v>133.6</v>
      </c>
      <c r="H24" t="n">
        <v>1.77</v>
      </c>
      <c r="I24" t="n">
        <v>7</v>
      </c>
      <c r="J24" t="n">
        <v>230.38</v>
      </c>
      <c r="K24" t="n">
        <v>54.38</v>
      </c>
      <c r="L24" t="n">
        <v>23</v>
      </c>
      <c r="M24" t="n">
        <v>5</v>
      </c>
      <c r="N24" t="n">
        <v>53</v>
      </c>
      <c r="O24" t="n">
        <v>28647.87</v>
      </c>
      <c r="P24" t="n">
        <v>187.9</v>
      </c>
      <c r="Q24" t="n">
        <v>547.6799999999999</v>
      </c>
      <c r="R24" t="n">
        <v>47.14</v>
      </c>
      <c r="S24" t="n">
        <v>42.22</v>
      </c>
      <c r="T24" t="n">
        <v>2181.72</v>
      </c>
      <c r="U24" t="n">
        <v>0.9</v>
      </c>
      <c r="V24" t="n">
        <v>0.87</v>
      </c>
      <c r="W24" t="n">
        <v>9.19</v>
      </c>
      <c r="X24" t="n">
        <v>0.13</v>
      </c>
      <c r="Y24" t="n">
        <v>4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5.4433</v>
      </c>
      <c r="E25" t="n">
        <v>18.37</v>
      </c>
      <c r="F25" t="n">
        <v>15.58</v>
      </c>
      <c r="G25" t="n">
        <v>133.56</v>
      </c>
      <c r="H25" t="n">
        <v>1.84</v>
      </c>
      <c r="I25" t="n">
        <v>7</v>
      </c>
      <c r="J25" t="n">
        <v>232.08</v>
      </c>
      <c r="K25" t="n">
        <v>54.38</v>
      </c>
      <c r="L25" t="n">
        <v>24</v>
      </c>
      <c r="M25" t="n">
        <v>1</v>
      </c>
      <c r="N25" t="n">
        <v>53.71</v>
      </c>
      <c r="O25" t="n">
        <v>28857.81</v>
      </c>
      <c r="P25" t="n">
        <v>187.7</v>
      </c>
      <c r="Q25" t="n">
        <v>547.67</v>
      </c>
      <c r="R25" t="n">
        <v>46.8</v>
      </c>
      <c r="S25" t="n">
        <v>42.22</v>
      </c>
      <c r="T25" t="n">
        <v>2008.39</v>
      </c>
      <c r="U25" t="n">
        <v>0.9</v>
      </c>
      <c r="V25" t="n">
        <v>0.87</v>
      </c>
      <c r="W25" t="n">
        <v>9.199999999999999</v>
      </c>
      <c r="X25" t="n">
        <v>0.12</v>
      </c>
      <c r="Y25" t="n">
        <v>4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5.4443</v>
      </c>
      <c r="E26" t="n">
        <v>18.37</v>
      </c>
      <c r="F26" t="n">
        <v>15.58</v>
      </c>
      <c r="G26" t="n">
        <v>133.53</v>
      </c>
      <c r="H26" t="n">
        <v>1.9</v>
      </c>
      <c r="I26" t="n">
        <v>7</v>
      </c>
      <c r="J26" t="n">
        <v>233.79</v>
      </c>
      <c r="K26" t="n">
        <v>54.38</v>
      </c>
      <c r="L26" t="n">
        <v>25</v>
      </c>
      <c r="M26" t="n">
        <v>0</v>
      </c>
      <c r="N26" t="n">
        <v>54.42</v>
      </c>
      <c r="O26" t="n">
        <v>29068.74</v>
      </c>
      <c r="P26" t="n">
        <v>188.61</v>
      </c>
      <c r="Q26" t="n">
        <v>547.76</v>
      </c>
      <c r="R26" t="n">
        <v>46.72</v>
      </c>
      <c r="S26" t="n">
        <v>42.22</v>
      </c>
      <c r="T26" t="n">
        <v>1969.61</v>
      </c>
      <c r="U26" t="n">
        <v>0.9</v>
      </c>
      <c r="V26" t="n">
        <v>0.87</v>
      </c>
      <c r="W26" t="n">
        <v>9.199999999999999</v>
      </c>
      <c r="X26" t="n">
        <v>0.12</v>
      </c>
      <c r="Y26" t="n">
        <v>4</v>
      </c>
      <c r="Z26" t="n">
        <v>10</v>
      </c>
    </row>
    <row r="27">
      <c r="A27" t="n">
        <v>0</v>
      </c>
      <c r="B27" t="n">
        <v>40</v>
      </c>
      <c r="C27" t="inlineStr">
        <is>
          <t xml:space="preserve">CONCLUIDO	</t>
        </is>
      </c>
      <c r="D27" t="n">
        <v>4.6156</v>
      </c>
      <c r="E27" t="n">
        <v>21.67</v>
      </c>
      <c r="F27" t="n">
        <v>17.67</v>
      </c>
      <c r="G27" t="n">
        <v>9.720000000000001</v>
      </c>
      <c r="H27" t="n">
        <v>0.2</v>
      </c>
      <c r="I27" t="n">
        <v>109</v>
      </c>
      <c r="J27" t="n">
        <v>89.87</v>
      </c>
      <c r="K27" t="n">
        <v>37.55</v>
      </c>
      <c r="L27" t="n">
        <v>1</v>
      </c>
      <c r="M27" t="n">
        <v>107</v>
      </c>
      <c r="N27" t="n">
        <v>11.32</v>
      </c>
      <c r="O27" t="n">
        <v>11317.98</v>
      </c>
      <c r="P27" t="n">
        <v>150.63</v>
      </c>
      <c r="Q27" t="n">
        <v>549.72</v>
      </c>
      <c r="R27" t="n">
        <v>110.98</v>
      </c>
      <c r="S27" t="n">
        <v>42.22</v>
      </c>
      <c r="T27" t="n">
        <v>33590.13</v>
      </c>
      <c r="U27" t="n">
        <v>0.38</v>
      </c>
      <c r="V27" t="n">
        <v>0.77</v>
      </c>
      <c r="W27" t="n">
        <v>9.359999999999999</v>
      </c>
      <c r="X27" t="n">
        <v>2.18</v>
      </c>
      <c r="Y27" t="n">
        <v>4</v>
      </c>
      <c r="Z27" t="n">
        <v>10</v>
      </c>
    </row>
    <row r="28">
      <c r="A28" t="n">
        <v>1</v>
      </c>
      <c r="B28" t="n">
        <v>40</v>
      </c>
      <c r="C28" t="inlineStr">
        <is>
          <t xml:space="preserve">CONCLUIDO	</t>
        </is>
      </c>
      <c r="D28" t="n">
        <v>5.1682</v>
      </c>
      <c r="E28" t="n">
        <v>19.35</v>
      </c>
      <c r="F28" t="n">
        <v>16.46</v>
      </c>
      <c r="G28" t="n">
        <v>19.76</v>
      </c>
      <c r="H28" t="n">
        <v>0.39</v>
      </c>
      <c r="I28" t="n">
        <v>50</v>
      </c>
      <c r="J28" t="n">
        <v>91.09999999999999</v>
      </c>
      <c r="K28" t="n">
        <v>37.55</v>
      </c>
      <c r="L28" t="n">
        <v>2</v>
      </c>
      <c r="M28" t="n">
        <v>48</v>
      </c>
      <c r="N28" t="n">
        <v>11.54</v>
      </c>
      <c r="O28" t="n">
        <v>11468.97</v>
      </c>
      <c r="P28" t="n">
        <v>136.43</v>
      </c>
      <c r="Q28" t="n">
        <v>548.52</v>
      </c>
      <c r="R28" t="n">
        <v>74</v>
      </c>
      <c r="S28" t="n">
        <v>42.22</v>
      </c>
      <c r="T28" t="n">
        <v>15393.62</v>
      </c>
      <c r="U28" t="n">
        <v>0.57</v>
      </c>
      <c r="V28" t="n">
        <v>0.82</v>
      </c>
      <c r="W28" t="n">
        <v>9.27</v>
      </c>
      <c r="X28" t="n">
        <v>1</v>
      </c>
      <c r="Y28" t="n">
        <v>4</v>
      </c>
      <c r="Z28" t="n">
        <v>10</v>
      </c>
    </row>
    <row r="29">
      <c r="A29" t="n">
        <v>2</v>
      </c>
      <c r="B29" t="n">
        <v>40</v>
      </c>
      <c r="C29" t="inlineStr">
        <is>
          <t xml:space="preserve">CONCLUIDO	</t>
        </is>
      </c>
      <c r="D29" t="n">
        <v>5.3603</v>
      </c>
      <c r="E29" t="n">
        <v>18.66</v>
      </c>
      <c r="F29" t="n">
        <v>16.11</v>
      </c>
      <c r="G29" t="n">
        <v>30.21</v>
      </c>
      <c r="H29" t="n">
        <v>0.57</v>
      </c>
      <c r="I29" t="n">
        <v>32</v>
      </c>
      <c r="J29" t="n">
        <v>92.31999999999999</v>
      </c>
      <c r="K29" t="n">
        <v>37.55</v>
      </c>
      <c r="L29" t="n">
        <v>3</v>
      </c>
      <c r="M29" t="n">
        <v>30</v>
      </c>
      <c r="N29" t="n">
        <v>11.77</v>
      </c>
      <c r="O29" t="n">
        <v>11620.34</v>
      </c>
      <c r="P29" t="n">
        <v>129.1</v>
      </c>
      <c r="Q29" t="n">
        <v>548.2</v>
      </c>
      <c r="R29" t="n">
        <v>63.17</v>
      </c>
      <c r="S29" t="n">
        <v>42.22</v>
      </c>
      <c r="T29" t="n">
        <v>10072.64</v>
      </c>
      <c r="U29" t="n">
        <v>0.67</v>
      </c>
      <c r="V29" t="n">
        <v>0.84</v>
      </c>
      <c r="W29" t="n">
        <v>9.24</v>
      </c>
      <c r="X29" t="n">
        <v>0.65</v>
      </c>
      <c r="Y29" t="n">
        <v>4</v>
      </c>
      <c r="Z29" t="n">
        <v>10</v>
      </c>
    </row>
    <row r="30">
      <c r="A30" t="n">
        <v>3</v>
      </c>
      <c r="B30" t="n">
        <v>40</v>
      </c>
      <c r="C30" t="inlineStr">
        <is>
          <t xml:space="preserve">CONCLUIDO	</t>
        </is>
      </c>
      <c r="D30" t="n">
        <v>5.4707</v>
      </c>
      <c r="E30" t="n">
        <v>18.28</v>
      </c>
      <c r="F30" t="n">
        <v>15.9</v>
      </c>
      <c r="G30" t="n">
        <v>41.49</v>
      </c>
      <c r="H30" t="n">
        <v>0.75</v>
      </c>
      <c r="I30" t="n">
        <v>23</v>
      </c>
      <c r="J30" t="n">
        <v>93.55</v>
      </c>
      <c r="K30" t="n">
        <v>37.55</v>
      </c>
      <c r="L30" t="n">
        <v>4</v>
      </c>
      <c r="M30" t="n">
        <v>21</v>
      </c>
      <c r="N30" t="n">
        <v>12</v>
      </c>
      <c r="O30" t="n">
        <v>11772.07</v>
      </c>
      <c r="P30" t="n">
        <v>122.88</v>
      </c>
      <c r="Q30" t="n">
        <v>548</v>
      </c>
      <c r="R30" t="n">
        <v>57.11</v>
      </c>
      <c r="S30" t="n">
        <v>42.22</v>
      </c>
      <c r="T30" t="n">
        <v>7083.67</v>
      </c>
      <c r="U30" t="n">
        <v>0.74</v>
      </c>
      <c r="V30" t="n">
        <v>0.85</v>
      </c>
      <c r="W30" t="n">
        <v>9.210000000000001</v>
      </c>
      <c r="X30" t="n">
        <v>0.44</v>
      </c>
      <c r="Y30" t="n">
        <v>4</v>
      </c>
      <c r="Z30" t="n">
        <v>10</v>
      </c>
    </row>
    <row r="31">
      <c r="A31" t="n">
        <v>4</v>
      </c>
      <c r="B31" t="n">
        <v>40</v>
      </c>
      <c r="C31" t="inlineStr">
        <is>
          <t xml:space="preserve">CONCLUIDO	</t>
        </is>
      </c>
      <c r="D31" t="n">
        <v>5.5314</v>
      </c>
      <c r="E31" t="n">
        <v>18.08</v>
      </c>
      <c r="F31" t="n">
        <v>15.8</v>
      </c>
      <c r="G31" t="n">
        <v>52.66</v>
      </c>
      <c r="H31" t="n">
        <v>0.93</v>
      </c>
      <c r="I31" t="n">
        <v>18</v>
      </c>
      <c r="J31" t="n">
        <v>94.79000000000001</v>
      </c>
      <c r="K31" t="n">
        <v>37.55</v>
      </c>
      <c r="L31" t="n">
        <v>5</v>
      </c>
      <c r="M31" t="n">
        <v>16</v>
      </c>
      <c r="N31" t="n">
        <v>12.23</v>
      </c>
      <c r="O31" t="n">
        <v>11924.18</v>
      </c>
      <c r="P31" t="n">
        <v>117.44</v>
      </c>
      <c r="Q31" t="n">
        <v>548.04</v>
      </c>
      <c r="R31" t="n">
        <v>53.61</v>
      </c>
      <c r="S31" t="n">
        <v>42.22</v>
      </c>
      <c r="T31" t="n">
        <v>5359.02</v>
      </c>
      <c r="U31" t="n">
        <v>0.79</v>
      </c>
      <c r="V31" t="n">
        <v>0.86</v>
      </c>
      <c r="W31" t="n">
        <v>9.210000000000001</v>
      </c>
      <c r="X31" t="n">
        <v>0.34</v>
      </c>
      <c r="Y31" t="n">
        <v>4</v>
      </c>
      <c r="Z31" t="n">
        <v>10</v>
      </c>
    </row>
    <row r="32">
      <c r="A32" t="n">
        <v>5</v>
      </c>
      <c r="B32" t="n">
        <v>40</v>
      </c>
      <c r="C32" t="inlineStr">
        <is>
          <t xml:space="preserve">CONCLUIDO	</t>
        </is>
      </c>
      <c r="D32" t="n">
        <v>5.5592</v>
      </c>
      <c r="E32" t="n">
        <v>17.99</v>
      </c>
      <c r="F32" t="n">
        <v>15.77</v>
      </c>
      <c r="G32" t="n">
        <v>63.06</v>
      </c>
      <c r="H32" t="n">
        <v>1.1</v>
      </c>
      <c r="I32" t="n">
        <v>15</v>
      </c>
      <c r="J32" t="n">
        <v>96.02</v>
      </c>
      <c r="K32" t="n">
        <v>37.55</v>
      </c>
      <c r="L32" t="n">
        <v>6</v>
      </c>
      <c r="M32" t="n">
        <v>2</v>
      </c>
      <c r="N32" t="n">
        <v>12.47</v>
      </c>
      <c r="O32" t="n">
        <v>12076.67</v>
      </c>
      <c r="P32" t="n">
        <v>113.15</v>
      </c>
      <c r="Q32" t="n">
        <v>547.85</v>
      </c>
      <c r="R32" t="n">
        <v>52.2</v>
      </c>
      <c r="S32" t="n">
        <v>42.22</v>
      </c>
      <c r="T32" t="n">
        <v>4669.19</v>
      </c>
      <c r="U32" t="n">
        <v>0.8100000000000001</v>
      </c>
      <c r="V32" t="n">
        <v>0.86</v>
      </c>
      <c r="W32" t="n">
        <v>9.220000000000001</v>
      </c>
      <c r="X32" t="n">
        <v>0.3</v>
      </c>
      <c r="Y32" t="n">
        <v>4</v>
      </c>
      <c r="Z32" t="n">
        <v>10</v>
      </c>
    </row>
    <row r="33">
      <c r="A33" t="n">
        <v>6</v>
      </c>
      <c r="B33" t="n">
        <v>40</v>
      </c>
      <c r="C33" t="inlineStr">
        <is>
          <t xml:space="preserve">CONCLUIDO	</t>
        </is>
      </c>
      <c r="D33" t="n">
        <v>5.5625</v>
      </c>
      <c r="E33" t="n">
        <v>17.98</v>
      </c>
      <c r="F33" t="n">
        <v>15.75</v>
      </c>
      <c r="G33" t="n">
        <v>63.02</v>
      </c>
      <c r="H33" t="n">
        <v>1.27</v>
      </c>
      <c r="I33" t="n">
        <v>15</v>
      </c>
      <c r="J33" t="n">
        <v>97.26000000000001</v>
      </c>
      <c r="K33" t="n">
        <v>37.55</v>
      </c>
      <c r="L33" t="n">
        <v>7</v>
      </c>
      <c r="M33" t="n">
        <v>0</v>
      </c>
      <c r="N33" t="n">
        <v>12.71</v>
      </c>
      <c r="O33" t="n">
        <v>12229.54</v>
      </c>
      <c r="P33" t="n">
        <v>114.29</v>
      </c>
      <c r="Q33" t="n">
        <v>548.01</v>
      </c>
      <c r="R33" t="n">
        <v>51.7</v>
      </c>
      <c r="S33" t="n">
        <v>42.22</v>
      </c>
      <c r="T33" t="n">
        <v>4418.22</v>
      </c>
      <c r="U33" t="n">
        <v>0.82</v>
      </c>
      <c r="V33" t="n">
        <v>0.86</v>
      </c>
      <c r="W33" t="n">
        <v>9.220000000000001</v>
      </c>
      <c r="X33" t="n">
        <v>0.29</v>
      </c>
      <c r="Y33" t="n">
        <v>4</v>
      </c>
      <c r="Z33" t="n">
        <v>10</v>
      </c>
    </row>
    <row r="34">
      <c r="A34" t="n">
        <v>0</v>
      </c>
      <c r="B34" t="n">
        <v>30</v>
      </c>
      <c r="C34" t="inlineStr">
        <is>
          <t xml:space="preserve">CONCLUIDO	</t>
        </is>
      </c>
      <c r="D34" t="n">
        <v>4.8588</v>
      </c>
      <c r="E34" t="n">
        <v>20.58</v>
      </c>
      <c r="F34" t="n">
        <v>17.32</v>
      </c>
      <c r="G34" t="n">
        <v>11.42</v>
      </c>
      <c r="H34" t="n">
        <v>0.24</v>
      </c>
      <c r="I34" t="n">
        <v>91</v>
      </c>
      <c r="J34" t="n">
        <v>71.52</v>
      </c>
      <c r="K34" t="n">
        <v>32.27</v>
      </c>
      <c r="L34" t="n">
        <v>1</v>
      </c>
      <c r="M34" t="n">
        <v>89</v>
      </c>
      <c r="N34" t="n">
        <v>8.25</v>
      </c>
      <c r="O34" t="n">
        <v>9054.6</v>
      </c>
      <c r="P34" t="n">
        <v>124.68</v>
      </c>
      <c r="Q34" t="n">
        <v>549.21</v>
      </c>
      <c r="R34" t="n">
        <v>100.46</v>
      </c>
      <c r="S34" t="n">
        <v>42.22</v>
      </c>
      <c r="T34" t="n">
        <v>28418.38</v>
      </c>
      <c r="U34" t="n">
        <v>0.42</v>
      </c>
      <c r="V34" t="n">
        <v>0.78</v>
      </c>
      <c r="W34" t="n">
        <v>9.33</v>
      </c>
      <c r="X34" t="n">
        <v>1.84</v>
      </c>
      <c r="Y34" t="n">
        <v>4</v>
      </c>
      <c r="Z34" t="n">
        <v>10</v>
      </c>
    </row>
    <row r="35">
      <c r="A35" t="n">
        <v>1</v>
      </c>
      <c r="B35" t="n">
        <v>30</v>
      </c>
      <c r="C35" t="inlineStr">
        <is>
          <t xml:space="preserve">CONCLUIDO	</t>
        </is>
      </c>
      <c r="D35" t="n">
        <v>5.3296</v>
      </c>
      <c r="E35" t="n">
        <v>18.76</v>
      </c>
      <c r="F35" t="n">
        <v>16.28</v>
      </c>
      <c r="G35" t="n">
        <v>23.83</v>
      </c>
      <c r="H35" t="n">
        <v>0.48</v>
      </c>
      <c r="I35" t="n">
        <v>41</v>
      </c>
      <c r="J35" t="n">
        <v>72.7</v>
      </c>
      <c r="K35" t="n">
        <v>32.27</v>
      </c>
      <c r="L35" t="n">
        <v>2</v>
      </c>
      <c r="M35" t="n">
        <v>39</v>
      </c>
      <c r="N35" t="n">
        <v>8.43</v>
      </c>
      <c r="O35" t="n">
        <v>9200.25</v>
      </c>
      <c r="P35" t="n">
        <v>111.74</v>
      </c>
      <c r="Q35" t="n">
        <v>548.3</v>
      </c>
      <c r="R35" t="n">
        <v>68.31999999999999</v>
      </c>
      <c r="S35" t="n">
        <v>42.22</v>
      </c>
      <c r="T35" t="n">
        <v>12597.91</v>
      </c>
      <c r="U35" t="n">
        <v>0.62</v>
      </c>
      <c r="V35" t="n">
        <v>0.83</v>
      </c>
      <c r="W35" t="n">
        <v>9.25</v>
      </c>
      <c r="X35" t="n">
        <v>0.8100000000000001</v>
      </c>
      <c r="Y35" t="n">
        <v>4</v>
      </c>
      <c r="Z35" t="n">
        <v>10</v>
      </c>
    </row>
    <row r="36">
      <c r="A36" t="n">
        <v>2</v>
      </c>
      <c r="B36" t="n">
        <v>30</v>
      </c>
      <c r="C36" t="inlineStr">
        <is>
          <t xml:space="preserve">CONCLUIDO	</t>
        </is>
      </c>
      <c r="D36" t="n">
        <v>5.4874</v>
      </c>
      <c r="E36" t="n">
        <v>18.22</v>
      </c>
      <c r="F36" t="n">
        <v>15.98</v>
      </c>
      <c r="G36" t="n">
        <v>36.87</v>
      </c>
      <c r="H36" t="n">
        <v>0.71</v>
      </c>
      <c r="I36" t="n">
        <v>26</v>
      </c>
      <c r="J36" t="n">
        <v>73.88</v>
      </c>
      <c r="K36" t="n">
        <v>32.27</v>
      </c>
      <c r="L36" t="n">
        <v>3</v>
      </c>
      <c r="M36" t="n">
        <v>24</v>
      </c>
      <c r="N36" t="n">
        <v>8.609999999999999</v>
      </c>
      <c r="O36" t="n">
        <v>9346.23</v>
      </c>
      <c r="P36" t="n">
        <v>103.71</v>
      </c>
      <c r="Q36" t="n">
        <v>548.13</v>
      </c>
      <c r="R36" t="n">
        <v>58.89</v>
      </c>
      <c r="S36" t="n">
        <v>42.22</v>
      </c>
      <c r="T36" t="n">
        <v>7961.25</v>
      </c>
      <c r="U36" t="n">
        <v>0.72</v>
      </c>
      <c r="V36" t="n">
        <v>0.85</v>
      </c>
      <c r="W36" t="n">
        <v>9.23</v>
      </c>
      <c r="X36" t="n">
        <v>0.51</v>
      </c>
      <c r="Y36" t="n">
        <v>4</v>
      </c>
      <c r="Z36" t="n">
        <v>10</v>
      </c>
    </row>
    <row r="37">
      <c r="A37" t="n">
        <v>3</v>
      </c>
      <c r="B37" t="n">
        <v>30</v>
      </c>
      <c r="C37" t="inlineStr">
        <is>
          <t xml:space="preserve">CONCLUIDO	</t>
        </is>
      </c>
      <c r="D37" t="n">
        <v>5.5461</v>
      </c>
      <c r="E37" t="n">
        <v>18.03</v>
      </c>
      <c r="F37" t="n">
        <v>15.88</v>
      </c>
      <c r="G37" t="n">
        <v>47.63</v>
      </c>
      <c r="H37" t="n">
        <v>0.93</v>
      </c>
      <c r="I37" t="n">
        <v>20</v>
      </c>
      <c r="J37" t="n">
        <v>75.06999999999999</v>
      </c>
      <c r="K37" t="n">
        <v>32.27</v>
      </c>
      <c r="L37" t="n">
        <v>4</v>
      </c>
      <c r="M37" t="n">
        <v>1</v>
      </c>
      <c r="N37" t="n">
        <v>8.800000000000001</v>
      </c>
      <c r="O37" t="n">
        <v>9492.549999999999</v>
      </c>
      <c r="P37" t="n">
        <v>98.31999999999999</v>
      </c>
      <c r="Q37" t="n">
        <v>548.17</v>
      </c>
      <c r="R37" t="n">
        <v>55.06</v>
      </c>
      <c r="S37" t="n">
        <v>42.22</v>
      </c>
      <c r="T37" t="n">
        <v>6075.17</v>
      </c>
      <c r="U37" t="n">
        <v>0.77</v>
      </c>
      <c r="V37" t="n">
        <v>0.85</v>
      </c>
      <c r="W37" t="n">
        <v>9.24</v>
      </c>
      <c r="X37" t="n">
        <v>0.41</v>
      </c>
      <c r="Y37" t="n">
        <v>4</v>
      </c>
      <c r="Z37" t="n">
        <v>10</v>
      </c>
    </row>
    <row r="38">
      <c r="A38" t="n">
        <v>4</v>
      </c>
      <c r="B38" t="n">
        <v>30</v>
      </c>
      <c r="C38" t="inlineStr">
        <is>
          <t xml:space="preserve">CONCLUIDO	</t>
        </is>
      </c>
      <c r="D38" t="n">
        <v>5.549</v>
      </c>
      <c r="E38" t="n">
        <v>18.02</v>
      </c>
      <c r="F38" t="n">
        <v>15.87</v>
      </c>
      <c r="G38" t="n">
        <v>47.6</v>
      </c>
      <c r="H38" t="n">
        <v>1.15</v>
      </c>
      <c r="I38" t="n">
        <v>20</v>
      </c>
      <c r="J38" t="n">
        <v>76.26000000000001</v>
      </c>
      <c r="K38" t="n">
        <v>32.27</v>
      </c>
      <c r="L38" t="n">
        <v>5</v>
      </c>
      <c r="M38" t="n">
        <v>0</v>
      </c>
      <c r="N38" t="n">
        <v>8.99</v>
      </c>
      <c r="O38" t="n">
        <v>9639.200000000001</v>
      </c>
      <c r="P38" t="n">
        <v>99.54000000000001</v>
      </c>
      <c r="Q38" t="n">
        <v>548.25</v>
      </c>
      <c r="R38" t="n">
        <v>54.66</v>
      </c>
      <c r="S38" t="n">
        <v>42.22</v>
      </c>
      <c r="T38" t="n">
        <v>5876.82</v>
      </c>
      <c r="U38" t="n">
        <v>0.77</v>
      </c>
      <c r="V38" t="n">
        <v>0.85</v>
      </c>
      <c r="W38" t="n">
        <v>9.24</v>
      </c>
      <c r="X38" t="n">
        <v>0.4</v>
      </c>
      <c r="Y38" t="n">
        <v>4</v>
      </c>
      <c r="Z38" t="n">
        <v>10</v>
      </c>
    </row>
    <row r="39">
      <c r="A39" t="n">
        <v>0</v>
      </c>
      <c r="B39" t="n">
        <v>15</v>
      </c>
      <c r="C39" t="inlineStr">
        <is>
          <t xml:space="preserve">CONCLUIDO	</t>
        </is>
      </c>
      <c r="D39" t="n">
        <v>5.3301</v>
      </c>
      <c r="E39" t="n">
        <v>18.76</v>
      </c>
      <c r="F39" t="n">
        <v>16.48</v>
      </c>
      <c r="G39" t="n">
        <v>19.02</v>
      </c>
      <c r="H39" t="n">
        <v>0.43</v>
      </c>
      <c r="I39" t="n">
        <v>52</v>
      </c>
      <c r="J39" t="n">
        <v>39.78</v>
      </c>
      <c r="K39" t="n">
        <v>19.54</v>
      </c>
      <c r="L39" t="n">
        <v>1</v>
      </c>
      <c r="M39" t="n">
        <v>50</v>
      </c>
      <c r="N39" t="n">
        <v>4.24</v>
      </c>
      <c r="O39" t="n">
        <v>5140</v>
      </c>
      <c r="P39" t="n">
        <v>70.62</v>
      </c>
      <c r="Q39" t="n">
        <v>548.22</v>
      </c>
      <c r="R39" t="n">
        <v>74.52</v>
      </c>
      <c r="S39" t="n">
        <v>42.22</v>
      </c>
      <c r="T39" t="n">
        <v>15645.03</v>
      </c>
      <c r="U39" t="n">
        <v>0.57</v>
      </c>
      <c r="V39" t="n">
        <v>0.82</v>
      </c>
      <c r="W39" t="n">
        <v>9.27</v>
      </c>
      <c r="X39" t="n">
        <v>1.02</v>
      </c>
      <c r="Y39" t="n">
        <v>4</v>
      </c>
      <c r="Z39" t="n">
        <v>10</v>
      </c>
    </row>
    <row r="40">
      <c r="A40" t="n">
        <v>1</v>
      </c>
      <c r="B40" t="n">
        <v>15</v>
      </c>
      <c r="C40" t="inlineStr">
        <is>
          <t xml:space="preserve">CONCLUIDO	</t>
        </is>
      </c>
      <c r="D40" t="n">
        <v>5.4454</v>
      </c>
      <c r="E40" t="n">
        <v>18.36</v>
      </c>
      <c r="F40" t="n">
        <v>16.24</v>
      </c>
      <c r="G40" t="n">
        <v>25.65</v>
      </c>
      <c r="H40" t="n">
        <v>0.84</v>
      </c>
      <c r="I40" t="n">
        <v>38</v>
      </c>
      <c r="J40" t="n">
        <v>40.89</v>
      </c>
      <c r="K40" t="n">
        <v>19.54</v>
      </c>
      <c r="L40" t="n">
        <v>2</v>
      </c>
      <c r="M40" t="n">
        <v>0</v>
      </c>
      <c r="N40" t="n">
        <v>4.35</v>
      </c>
      <c r="O40" t="n">
        <v>5277.26</v>
      </c>
      <c r="P40" t="n">
        <v>67.19</v>
      </c>
      <c r="Q40" t="n">
        <v>548.7</v>
      </c>
      <c r="R40" t="n">
        <v>65.73</v>
      </c>
      <c r="S40" t="n">
        <v>42.22</v>
      </c>
      <c r="T40" t="n">
        <v>11319.31</v>
      </c>
      <c r="U40" t="n">
        <v>0.64</v>
      </c>
      <c r="V40" t="n">
        <v>0.83</v>
      </c>
      <c r="W40" t="n">
        <v>9.289999999999999</v>
      </c>
      <c r="X40" t="n">
        <v>0.78</v>
      </c>
      <c r="Y40" t="n">
        <v>4</v>
      </c>
      <c r="Z40" t="n">
        <v>10</v>
      </c>
    </row>
    <row r="41">
      <c r="A41" t="n">
        <v>0</v>
      </c>
      <c r="B41" t="n">
        <v>70</v>
      </c>
      <c r="C41" t="inlineStr">
        <is>
          <t xml:space="preserve">CONCLUIDO	</t>
        </is>
      </c>
      <c r="D41" t="n">
        <v>3.9283</v>
      </c>
      <c r="E41" t="n">
        <v>25.46</v>
      </c>
      <c r="F41" t="n">
        <v>18.69</v>
      </c>
      <c r="G41" t="n">
        <v>7.14</v>
      </c>
      <c r="H41" t="n">
        <v>0.12</v>
      </c>
      <c r="I41" t="n">
        <v>157</v>
      </c>
      <c r="J41" t="n">
        <v>141.81</v>
      </c>
      <c r="K41" t="n">
        <v>47.83</v>
      </c>
      <c r="L41" t="n">
        <v>1</v>
      </c>
      <c r="M41" t="n">
        <v>155</v>
      </c>
      <c r="N41" t="n">
        <v>22.98</v>
      </c>
      <c r="O41" t="n">
        <v>17723.39</v>
      </c>
      <c r="P41" t="n">
        <v>217.55</v>
      </c>
      <c r="Q41" t="n">
        <v>550.38</v>
      </c>
      <c r="R41" t="n">
        <v>142.63</v>
      </c>
      <c r="S41" t="n">
        <v>42.22</v>
      </c>
      <c r="T41" t="n">
        <v>49173.42</v>
      </c>
      <c r="U41" t="n">
        <v>0.3</v>
      </c>
      <c r="V41" t="n">
        <v>0.73</v>
      </c>
      <c r="W41" t="n">
        <v>9.44</v>
      </c>
      <c r="X41" t="n">
        <v>3.2</v>
      </c>
      <c r="Y41" t="n">
        <v>4</v>
      </c>
      <c r="Z41" t="n">
        <v>10</v>
      </c>
    </row>
    <row r="42">
      <c r="A42" t="n">
        <v>1</v>
      </c>
      <c r="B42" t="n">
        <v>70</v>
      </c>
      <c r="C42" t="inlineStr">
        <is>
          <t xml:space="preserve">CONCLUIDO	</t>
        </is>
      </c>
      <c r="D42" t="n">
        <v>4.7227</v>
      </c>
      <c r="E42" t="n">
        <v>21.17</v>
      </c>
      <c r="F42" t="n">
        <v>16.89</v>
      </c>
      <c r="G42" t="n">
        <v>14.28</v>
      </c>
      <c r="H42" t="n">
        <v>0.25</v>
      </c>
      <c r="I42" t="n">
        <v>71</v>
      </c>
      <c r="J42" t="n">
        <v>143.17</v>
      </c>
      <c r="K42" t="n">
        <v>47.83</v>
      </c>
      <c r="L42" t="n">
        <v>2</v>
      </c>
      <c r="M42" t="n">
        <v>69</v>
      </c>
      <c r="N42" t="n">
        <v>23.34</v>
      </c>
      <c r="O42" t="n">
        <v>17891.86</v>
      </c>
      <c r="P42" t="n">
        <v>194.67</v>
      </c>
      <c r="Q42" t="n">
        <v>548.98</v>
      </c>
      <c r="R42" t="n">
        <v>87.06999999999999</v>
      </c>
      <c r="S42" t="n">
        <v>42.22</v>
      </c>
      <c r="T42" t="n">
        <v>21827.08</v>
      </c>
      <c r="U42" t="n">
        <v>0.48</v>
      </c>
      <c r="V42" t="n">
        <v>0.8</v>
      </c>
      <c r="W42" t="n">
        <v>9.300000000000001</v>
      </c>
      <c r="X42" t="n">
        <v>1.42</v>
      </c>
      <c r="Y42" t="n">
        <v>4</v>
      </c>
      <c r="Z42" t="n">
        <v>10</v>
      </c>
    </row>
    <row r="43">
      <c r="A43" t="n">
        <v>2</v>
      </c>
      <c r="B43" t="n">
        <v>70</v>
      </c>
      <c r="C43" t="inlineStr">
        <is>
          <t xml:space="preserve">CONCLUIDO	</t>
        </is>
      </c>
      <c r="D43" t="n">
        <v>5.0164</v>
      </c>
      <c r="E43" t="n">
        <v>19.93</v>
      </c>
      <c r="F43" t="n">
        <v>16.38</v>
      </c>
      <c r="G43" t="n">
        <v>21.36</v>
      </c>
      <c r="H43" t="n">
        <v>0.37</v>
      </c>
      <c r="I43" t="n">
        <v>46</v>
      </c>
      <c r="J43" t="n">
        <v>144.54</v>
      </c>
      <c r="K43" t="n">
        <v>47.83</v>
      </c>
      <c r="L43" t="n">
        <v>3</v>
      </c>
      <c r="M43" t="n">
        <v>44</v>
      </c>
      <c r="N43" t="n">
        <v>23.71</v>
      </c>
      <c r="O43" t="n">
        <v>18060.85</v>
      </c>
      <c r="P43" t="n">
        <v>186.4</v>
      </c>
      <c r="Q43" t="n">
        <v>548.46</v>
      </c>
      <c r="R43" t="n">
        <v>71.45999999999999</v>
      </c>
      <c r="S43" t="n">
        <v>42.22</v>
      </c>
      <c r="T43" t="n">
        <v>14143.34</v>
      </c>
      <c r="U43" t="n">
        <v>0.59</v>
      </c>
      <c r="V43" t="n">
        <v>0.83</v>
      </c>
      <c r="W43" t="n">
        <v>9.25</v>
      </c>
      <c r="X43" t="n">
        <v>0.91</v>
      </c>
      <c r="Y43" t="n">
        <v>4</v>
      </c>
      <c r="Z43" t="n">
        <v>10</v>
      </c>
    </row>
    <row r="44">
      <c r="A44" t="n">
        <v>3</v>
      </c>
      <c r="B44" t="n">
        <v>70</v>
      </c>
      <c r="C44" t="inlineStr">
        <is>
          <t xml:space="preserve">CONCLUIDO	</t>
        </is>
      </c>
      <c r="D44" t="n">
        <v>5.1701</v>
      </c>
      <c r="E44" t="n">
        <v>19.34</v>
      </c>
      <c r="F44" t="n">
        <v>16.13</v>
      </c>
      <c r="G44" t="n">
        <v>28.47</v>
      </c>
      <c r="H44" t="n">
        <v>0.49</v>
      </c>
      <c r="I44" t="n">
        <v>34</v>
      </c>
      <c r="J44" t="n">
        <v>145.92</v>
      </c>
      <c r="K44" t="n">
        <v>47.83</v>
      </c>
      <c r="L44" t="n">
        <v>4</v>
      </c>
      <c r="M44" t="n">
        <v>32</v>
      </c>
      <c r="N44" t="n">
        <v>24.09</v>
      </c>
      <c r="O44" t="n">
        <v>18230.35</v>
      </c>
      <c r="P44" t="n">
        <v>181.09</v>
      </c>
      <c r="Q44" t="n">
        <v>548.14</v>
      </c>
      <c r="R44" t="n">
        <v>64.02</v>
      </c>
      <c r="S44" t="n">
        <v>42.22</v>
      </c>
      <c r="T44" t="n">
        <v>10485.72</v>
      </c>
      <c r="U44" t="n">
        <v>0.66</v>
      </c>
      <c r="V44" t="n">
        <v>0.84</v>
      </c>
      <c r="W44" t="n">
        <v>9.23</v>
      </c>
      <c r="X44" t="n">
        <v>0.67</v>
      </c>
      <c r="Y44" t="n">
        <v>4</v>
      </c>
      <c r="Z44" t="n">
        <v>10</v>
      </c>
    </row>
    <row r="45">
      <c r="A45" t="n">
        <v>4</v>
      </c>
      <c r="B45" t="n">
        <v>70</v>
      </c>
      <c r="C45" t="inlineStr">
        <is>
          <t xml:space="preserve">CONCLUIDO	</t>
        </is>
      </c>
      <c r="D45" t="n">
        <v>5.2643</v>
      </c>
      <c r="E45" t="n">
        <v>19</v>
      </c>
      <c r="F45" t="n">
        <v>15.99</v>
      </c>
      <c r="G45" t="n">
        <v>35.53</v>
      </c>
      <c r="H45" t="n">
        <v>0.6</v>
      </c>
      <c r="I45" t="n">
        <v>27</v>
      </c>
      <c r="J45" t="n">
        <v>147.3</v>
      </c>
      <c r="K45" t="n">
        <v>47.83</v>
      </c>
      <c r="L45" t="n">
        <v>5</v>
      </c>
      <c r="M45" t="n">
        <v>25</v>
      </c>
      <c r="N45" t="n">
        <v>24.47</v>
      </c>
      <c r="O45" t="n">
        <v>18400.38</v>
      </c>
      <c r="P45" t="n">
        <v>177.21</v>
      </c>
      <c r="Q45" t="n">
        <v>548.09</v>
      </c>
      <c r="R45" t="n">
        <v>58.96</v>
      </c>
      <c r="S45" t="n">
        <v>42.22</v>
      </c>
      <c r="T45" t="n">
        <v>7990.26</v>
      </c>
      <c r="U45" t="n">
        <v>0.72</v>
      </c>
      <c r="V45" t="n">
        <v>0.85</v>
      </c>
      <c r="W45" t="n">
        <v>9.23</v>
      </c>
      <c r="X45" t="n">
        <v>0.52</v>
      </c>
      <c r="Y45" t="n">
        <v>4</v>
      </c>
      <c r="Z45" t="n">
        <v>10</v>
      </c>
    </row>
    <row r="46">
      <c r="A46" t="n">
        <v>5</v>
      </c>
      <c r="B46" t="n">
        <v>70</v>
      </c>
      <c r="C46" t="inlineStr">
        <is>
          <t xml:space="preserve">CONCLUIDO	</t>
        </is>
      </c>
      <c r="D46" t="n">
        <v>5.3374</v>
      </c>
      <c r="E46" t="n">
        <v>18.74</v>
      </c>
      <c r="F46" t="n">
        <v>15.87</v>
      </c>
      <c r="G46" t="n">
        <v>43.29</v>
      </c>
      <c r="H46" t="n">
        <v>0.71</v>
      </c>
      <c r="I46" t="n">
        <v>22</v>
      </c>
      <c r="J46" t="n">
        <v>148.68</v>
      </c>
      <c r="K46" t="n">
        <v>47.83</v>
      </c>
      <c r="L46" t="n">
        <v>6</v>
      </c>
      <c r="M46" t="n">
        <v>20</v>
      </c>
      <c r="N46" t="n">
        <v>24.85</v>
      </c>
      <c r="O46" t="n">
        <v>18570.94</v>
      </c>
      <c r="P46" t="n">
        <v>173.37</v>
      </c>
      <c r="Q46" t="n">
        <v>547.91</v>
      </c>
      <c r="R46" t="n">
        <v>55.98</v>
      </c>
      <c r="S46" t="n">
        <v>42.22</v>
      </c>
      <c r="T46" t="n">
        <v>6523.49</v>
      </c>
      <c r="U46" t="n">
        <v>0.75</v>
      </c>
      <c r="V46" t="n">
        <v>0.85</v>
      </c>
      <c r="W46" t="n">
        <v>9.210000000000001</v>
      </c>
      <c r="X46" t="n">
        <v>0.41</v>
      </c>
      <c r="Y46" t="n">
        <v>4</v>
      </c>
      <c r="Z46" t="n">
        <v>10</v>
      </c>
    </row>
    <row r="47">
      <c r="A47" t="n">
        <v>6</v>
      </c>
      <c r="B47" t="n">
        <v>70</v>
      </c>
      <c r="C47" t="inlineStr">
        <is>
          <t xml:space="preserve">CONCLUIDO	</t>
        </is>
      </c>
      <c r="D47" t="n">
        <v>5.3759</v>
      </c>
      <c r="E47" t="n">
        <v>18.6</v>
      </c>
      <c r="F47" t="n">
        <v>15.82</v>
      </c>
      <c r="G47" t="n">
        <v>49.97</v>
      </c>
      <c r="H47" t="n">
        <v>0.83</v>
      </c>
      <c r="I47" t="n">
        <v>19</v>
      </c>
      <c r="J47" t="n">
        <v>150.07</v>
      </c>
      <c r="K47" t="n">
        <v>47.83</v>
      </c>
      <c r="L47" t="n">
        <v>7</v>
      </c>
      <c r="M47" t="n">
        <v>17</v>
      </c>
      <c r="N47" t="n">
        <v>25.24</v>
      </c>
      <c r="O47" t="n">
        <v>18742.03</v>
      </c>
      <c r="P47" t="n">
        <v>170.24</v>
      </c>
      <c r="Q47" t="n">
        <v>547.86</v>
      </c>
      <c r="R47" t="n">
        <v>54.48</v>
      </c>
      <c r="S47" t="n">
        <v>42.22</v>
      </c>
      <c r="T47" t="n">
        <v>5792.54</v>
      </c>
      <c r="U47" t="n">
        <v>0.77</v>
      </c>
      <c r="V47" t="n">
        <v>0.86</v>
      </c>
      <c r="W47" t="n">
        <v>9.210000000000001</v>
      </c>
      <c r="X47" t="n">
        <v>0.36</v>
      </c>
      <c r="Y47" t="n">
        <v>4</v>
      </c>
      <c r="Z47" t="n">
        <v>10</v>
      </c>
    </row>
    <row r="48">
      <c r="A48" t="n">
        <v>7</v>
      </c>
      <c r="B48" t="n">
        <v>70</v>
      </c>
      <c r="C48" t="inlineStr">
        <is>
          <t xml:space="preserve">CONCLUIDO	</t>
        </is>
      </c>
      <c r="D48" t="n">
        <v>5.4221</v>
      </c>
      <c r="E48" t="n">
        <v>18.44</v>
      </c>
      <c r="F48" t="n">
        <v>15.75</v>
      </c>
      <c r="G48" t="n">
        <v>59.07</v>
      </c>
      <c r="H48" t="n">
        <v>0.9399999999999999</v>
      </c>
      <c r="I48" t="n">
        <v>16</v>
      </c>
      <c r="J48" t="n">
        <v>151.46</v>
      </c>
      <c r="K48" t="n">
        <v>47.83</v>
      </c>
      <c r="L48" t="n">
        <v>8</v>
      </c>
      <c r="M48" t="n">
        <v>14</v>
      </c>
      <c r="N48" t="n">
        <v>25.63</v>
      </c>
      <c r="O48" t="n">
        <v>18913.66</v>
      </c>
      <c r="P48" t="n">
        <v>166.84</v>
      </c>
      <c r="Q48" t="n">
        <v>547.86</v>
      </c>
      <c r="R48" t="n">
        <v>52.34</v>
      </c>
      <c r="S48" t="n">
        <v>42.22</v>
      </c>
      <c r="T48" t="n">
        <v>4733.98</v>
      </c>
      <c r="U48" t="n">
        <v>0.8100000000000001</v>
      </c>
      <c r="V48" t="n">
        <v>0.86</v>
      </c>
      <c r="W48" t="n">
        <v>9.199999999999999</v>
      </c>
      <c r="X48" t="n">
        <v>0.29</v>
      </c>
      <c r="Y48" t="n">
        <v>4</v>
      </c>
      <c r="Z48" t="n">
        <v>10</v>
      </c>
    </row>
    <row r="49">
      <c r="A49" t="n">
        <v>8</v>
      </c>
      <c r="B49" t="n">
        <v>70</v>
      </c>
      <c r="C49" t="inlineStr">
        <is>
          <t xml:space="preserve">CONCLUIDO	</t>
        </is>
      </c>
      <c r="D49" t="n">
        <v>5.4509</v>
      </c>
      <c r="E49" t="n">
        <v>18.35</v>
      </c>
      <c r="F49" t="n">
        <v>15.71</v>
      </c>
      <c r="G49" t="n">
        <v>67.34</v>
      </c>
      <c r="H49" t="n">
        <v>1.04</v>
      </c>
      <c r="I49" t="n">
        <v>14</v>
      </c>
      <c r="J49" t="n">
        <v>152.85</v>
      </c>
      <c r="K49" t="n">
        <v>47.83</v>
      </c>
      <c r="L49" t="n">
        <v>9</v>
      </c>
      <c r="M49" t="n">
        <v>12</v>
      </c>
      <c r="N49" t="n">
        <v>26.03</v>
      </c>
      <c r="O49" t="n">
        <v>19085.83</v>
      </c>
      <c r="P49" t="n">
        <v>163.34</v>
      </c>
      <c r="Q49" t="n">
        <v>547.86</v>
      </c>
      <c r="R49" t="n">
        <v>51.02</v>
      </c>
      <c r="S49" t="n">
        <v>42.22</v>
      </c>
      <c r="T49" t="n">
        <v>4086.96</v>
      </c>
      <c r="U49" t="n">
        <v>0.83</v>
      </c>
      <c r="V49" t="n">
        <v>0.86</v>
      </c>
      <c r="W49" t="n">
        <v>9.199999999999999</v>
      </c>
      <c r="X49" t="n">
        <v>0.25</v>
      </c>
      <c r="Y49" t="n">
        <v>4</v>
      </c>
      <c r="Z49" t="n">
        <v>10</v>
      </c>
    </row>
    <row r="50">
      <c r="A50" t="n">
        <v>9</v>
      </c>
      <c r="B50" t="n">
        <v>70</v>
      </c>
      <c r="C50" t="inlineStr">
        <is>
          <t xml:space="preserve">CONCLUIDO	</t>
        </is>
      </c>
      <c r="D50" t="n">
        <v>5.465</v>
      </c>
      <c r="E50" t="n">
        <v>18.3</v>
      </c>
      <c r="F50" t="n">
        <v>15.69</v>
      </c>
      <c r="G50" t="n">
        <v>72.44</v>
      </c>
      <c r="H50" t="n">
        <v>1.15</v>
      </c>
      <c r="I50" t="n">
        <v>13</v>
      </c>
      <c r="J50" t="n">
        <v>154.25</v>
      </c>
      <c r="K50" t="n">
        <v>47.83</v>
      </c>
      <c r="L50" t="n">
        <v>10</v>
      </c>
      <c r="M50" t="n">
        <v>11</v>
      </c>
      <c r="N50" t="n">
        <v>26.43</v>
      </c>
      <c r="O50" t="n">
        <v>19258.55</v>
      </c>
      <c r="P50" t="n">
        <v>161.08</v>
      </c>
      <c r="Q50" t="n">
        <v>547.75</v>
      </c>
      <c r="R50" t="n">
        <v>50.45</v>
      </c>
      <c r="S50" t="n">
        <v>42.22</v>
      </c>
      <c r="T50" t="n">
        <v>3807.16</v>
      </c>
      <c r="U50" t="n">
        <v>0.84</v>
      </c>
      <c r="V50" t="n">
        <v>0.86</v>
      </c>
      <c r="W50" t="n">
        <v>9.199999999999999</v>
      </c>
      <c r="X50" t="n">
        <v>0.23</v>
      </c>
      <c r="Y50" t="n">
        <v>4</v>
      </c>
      <c r="Z50" t="n">
        <v>10</v>
      </c>
    </row>
    <row r="51">
      <c r="A51" t="n">
        <v>10</v>
      </c>
      <c r="B51" t="n">
        <v>70</v>
      </c>
      <c r="C51" t="inlineStr">
        <is>
          <t xml:space="preserve">CONCLUIDO	</t>
        </is>
      </c>
      <c r="D51" t="n">
        <v>5.4732</v>
      </c>
      <c r="E51" t="n">
        <v>18.27</v>
      </c>
      <c r="F51" t="n">
        <v>15.7</v>
      </c>
      <c r="G51" t="n">
        <v>78.48</v>
      </c>
      <c r="H51" t="n">
        <v>1.25</v>
      </c>
      <c r="I51" t="n">
        <v>12</v>
      </c>
      <c r="J51" t="n">
        <v>155.66</v>
      </c>
      <c r="K51" t="n">
        <v>47.83</v>
      </c>
      <c r="L51" t="n">
        <v>11</v>
      </c>
      <c r="M51" t="n">
        <v>10</v>
      </c>
      <c r="N51" t="n">
        <v>26.83</v>
      </c>
      <c r="O51" t="n">
        <v>19431.82</v>
      </c>
      <c r="P51" t="n">
        <v>157.84</v>
      </c>
      <c r="Q51" t="n">
        <v>547.77</v>
      </c>
      <c r="R51" t="n">
        <v>50.48</v>
      </c>
      <c r="S51" t="n">
        <v>42.22</v>
      </c>
      <c r="T51" t="n">
        <v>3825.12</v>
      </c>
      <c r="U51" t="n">
        <v>0.84</v>
      </c>
      <c r="V51" t="n">
        <v>0.86</v>
      </c>
      <c r="W51" t="n">
        <v>9.199999999999999</v>
      </c>
      <c r="X51" t="n">
        <v>0.24</v>
      </c>
      <c r="Y51" t="n">
        <v>4</v>
      </c>
      <c r="Z51" t="n">
        <v>10</v>
      </c>
    </row>
    <row r="52">
      <c r="A52" t="n">
        <v>11</v>
      </c>
      <c r="B52" t="n">
        <v>70</v>
      </c>
      <c r="C52" t="inlineStr">
        <is>
          <t xml:space="preserve">CONCLUIDO	</t>
        </is>
      </c>
      <c r="D52" t="n">
        <v>5.496</v>
      </c>
      <c r="E52" t="n">
        <v>18.2</v>
      </c>
      <c r="F52" t="n">
        <v>15.65</v>
      </c>
      <c r="G52" t="n">
        <v>85.36</v>
      </c>
      <c r="H52" t="n">
        <v>1.35</v>
      </c>
      <c r="I52" t="n">
        <v>11</v>
      </c>
      <c r="J52" t="n">
        <v>157.07</v>
      </c>
      <c r="K52" t="n">
        <v>47.83</v>
      </c>
      <c r="L52" t="n">
        <v>12</v>
      </c>
      <c r="M52" t="n">
        <v>9</v>
      </c>
      <c r="N52" t="n">
        <v>27.24</v>
      </c>
      <c r="O52" t="n">
        <v>19605.66</v>
      </c>
      <c r="P52" t="n">
        <v>153.99</v>
      </c>
      <c r="Q52" t="n">
        <v>547.67</v>
      </c>
      <c r="R52" t="n">
        <v>49.15</v>
      </c>
      <c r="S52" t="n">
        <v>42.22</v>
      </c>
      <c r="T52" t="n">
        <v>3166.21</v>
      </c>
      <c r="U52" t="n">
        <v>0.86</v>
      </c>
      <c r="V52" t="n">
        <v>0.87</v>
      </c>
      <c r="W52" t="n">
        <v>9.19</v>
      </c>
      <c r="X52" t="n">
        <v>0.19</v>
      </c>
      <c r="Y52" t="n">
        <v>4</v>
      </c>
      <c r="Z52" t="n">
        <v>10</v>
      </c>
    </row>
    <row r="53">
      <c r="A53" t="n">
        <v>12</v>
      </c>
      <c r="B53" t="n">
        <v>70</v>
      </c>
      <c r="C53" t="inlineStr">
        <is>
          <t xml:space="preserve">CONCLUIDO	</t>
        </is>
      </c>
      <c r="D53" t="n">
        <v>5.51</v>
      </c>
      <c r="E53" t="n">
        <v>18.15</v>
      </c>
      <c r="F53" t="n">
        <v>15.63</v>
      </c>
      <c r="G53" t="n">
        <v>93.79000000000001</v>
      </c>
      <c r="H53" t="n">
        <v>1.45</v>
      </c>
      <c r="I53" t="n">
        <v>10</v>
      </c>
      <c r="J53" t="n">
        <v>158.48</v>
      </c>
      <c r="K53" t="n">
        <v>47.83</v>
      </c>
      <c r="L53" t="n">
        <v>13</v>
      </c>
      <c r="M53" t="n">
        <v>8</v>
      </c>
      <c r="N53" t="n">
        <v>27.65</v>
      </c>
      <c r="O53" t="n">
        <v>19780.06</v>
      </c>
      <c r="P53" t="n">
        <v>151.66</v>
      </c>
      <c r="Q53" t="n">
        <v>547.71</v>
      </c>
      <c r="R53" t="n">
        <v>48.44</v>
      </c>
      <c r="S53" t="n">
        <v>42.22</v>
      </c>
      <c r="T53" t="n">
        <v>2817.32</v>
      </c>
      <c r="U53" t="n">
        <v>0.87</v>
      </c>
      <c r="V53" t="n">
        <v>0.87</v>
      </c>
      <c r="W53" t="n">
        <v>9.199999999999999</v>
      </c>
      <c r="X53" t="n">
        <v>0.17</v>
      </c>
      <c r="Y53" t="n">
        <v>4</v>
      </c>
      <c r="Z53" t="n">
        <v>10</v>
      </c>
    </row>
    <row r="54">
      <c r="A54" t="n">
        <v>13</v>
      </c>
      <c r="B54" t="n">
        <v>70</v>
      </c>
      <c r="C54" t="inlineStr">
        <is>
          <t xml:space="preserve">CONCLUIDO	</t>
        </is>
      </c>
      <c r="D54" t="n">
        <v>5.5205</v>
      </c>
      <c r="E54" t="n">
        <v>18.11</v>
      </c>
      <c r="F54" t="n">
        <v>15.63</v>
      </c>
      <c r="G54" t="n">
        <v>104.17</v>
      </c>
      <c r="H54" t="n">
        <v>1.55</v>
      </c>
      <c r="I54" t="n">
        <v>9</v>
      </c>
      <c r="J54" t="n">
        <v>159.9</v>
      </c>
      <c r="K54" t="n">
        <v>47.83</v>
      </c>
      <c r="L54" t="n">
        <v>14</v>
      </c>
      <c r="M54" t="n">
        <v>0</v>
      </c>
      <c r="N54" t="n">
        <v>28.07</v>
      </c>
      <c r="O54" t="n">
        <v>19955.16</v>
      </c>
      <c r="P54" t="n">
        <v>149.9</v>
      </c>
      <c r="Q54" t="n">
        <v>547.84</v>
      </c>
      <c r="R54" t="n">
        <v>48.09</v>
      </c>
      <c r="S54" t="n">
        <v>42.22</v>
      </c>
      <c r="T54" t="n">
        <v>2644.43</v>
      </c>
      <c r="U54" t="n">
        <v>0.88</v>
      </c>
      <c r="V54" t="n">
        <v>0.87</v>
      </c>
      <c r="W54" t="n">
        <v>9.199999999999999</v>
      </c>
      <c r="X54" t="n">
        <v>0.17</v>
      </c>
      <c r="Y54" t="n">
        <v>4</v>
      </c>
      <c r="Z54" t="n">
        <v>10</v>
      </c>
    </row>
    <row r="55">
      <c r="A55" t="n">
        <v>0</v>
      </c>
      <c r="B55" t="n">
        <v>90</v>
      </c>
      <c r="C55" t="inlineStr">
        <is>
          <t xml:space="preserve">CONCLUIDO	</t>
        </is>
      </c>
      <c r="D55" t="n">
        <v>3.5293</v>
      </c>
      <c r="E55" t="n">
        <v>28.33</v>
      </c>
      <c r="F55" t="n">
        <v>19.3</v>
      </c>
      <c r="G55" t="n">
        <v>6.23</v>
      </c>
      <c r="H55" t="n">
        <v>0.1</v>
      </c>
      <c r="I55" t="n">
        <v>186</v>
      </c>
      <c r="J55" t="n">
        <v>176.73</v>
      </c>
      <c r="K55" t="n">
        <v>52.44</v>
      </c>
      <c r="L55" t="n">
        <v>1</v>
      </c>
      <c r="M55" t="n">
        <v>184</v>
      </c>
      <c r="N55" t="n">
        <v>33.29</v>
      </c>
      <c r="O55" t="n">
        <v>22031.19</v>
      </c>
      <c r="P55" t="n">
        <v>258.94</v>
      </c>
      <c r="Q55" t="n">
        <v>550.24</v>
      </c>
      <c r="R55" t="n">
        <v>160.72</v>
      </c>
      <c r="S55" t="n">
        <v>42.22</v>
      </c>
      <c r="T55" t="n">
        <v>58073.05</v>
      </c>
      <c r="U55" t="n">
        <v>0.26</v>
      </c>
      <c r="V55" t="n">
        <v>0.7</v>
      </c>
      <c r="W55" t="n">
        <v>9.51</v>
      </c>
      <c r="X55" t="n">
        <v>3.8</v>
      </c>
      <c r="Y55" t="n">
        <v>4</v>
      </c>
      <c r="Z55" t="n">
        <v>10</v>
      </c>
    </row>
    <row r="56">
      <c r="A56" t="n">
        <v>1</v>
      </c>
      <c r="B56" t="n">
        <v>90</v>
      </c>
      <c r="C56" t="inlineStr">
        <is>
          <t xml:space="preserve">CONCLUIDO	</t>
        </is>
      </c>
      <c r="D56" t="n">
        <v>4.4412</v>
      </c>
      <c r="E56" t="n">
        <v>22.52</v>
      </c>
      <c r="F56" t="n">
        <v>17.14</v>
      </c>
      <c r="G56" t="n">
        <v>12.39</v>
      </c>
      <c r="H56" t="n">
        <v>0.2</v>
      </c>
      <c r="I56" t="n">
        <v>83</v>
      </c>
      <c r="J56" t="n">
        <v>178.21</v>
      </c>
      <c r="K56" t="n">
        <v>52.44</v>
      </c>
      <c r="L56" t="n">
        <v>2</v>
      </c>
      <c r="M56" t="n">
        <v>81</v>
      </c>
      <c r="N56" t="n">
        <v>33.77</v>
      </c>
      <c r="O56" t="n">
        <v>22213.89</v>
      </c>
      <c r="P56" t="n">
        <v>228.76</v>
      </c>
      <c r="Q56" t="n">
        <v>549.16</v>
      </c>
      <c r="R56" t="n">
        <v>94.7</v>
      </c>
      <c r="S56" t="n">
        <v>42.22</v>
      </c>
      <c r="T56" t="n">
        <v>25578.16</v>
      </c>
      <c r="U56" t="n">
        <v>0.45</v>
      </c>
      <c r="V56" t="n">
        <v>0.79</v>
      </c>
      <c r="W56" t="n">
        <v>9.32</v>
      </c>
      <c r="X56" t="n">
        <v>1.67</v>
      </c>
      <c r="Y56" t="n">
        <v>4</v>
      </c>
      <c r="Z56" t="n">
        <v>10</v>
      </c>
    </row>
    <row r="57">
      <c r="A57" t="n">
        <v>2</v>
      </c>
      <c r="B57" t="n">
        <v>90</v>
      </c>
      <c r="C57" t="inlineStr">
        <is>
          <t xml:space="preserve">CONCLUIDO	</t>
        </is>
      </c>
      <c r="D57" t="n">
        <v>4.7928</v>
      </c>
      <c r="E57" t="n">
        <v>20.86</v>
      </c>
      <c r="F57" t="n">
        <v>16.52</v>
      </c>
      <c r="G57" t="n">
        <v>18.36</v>
      </c>
      <c r="H57" t="n">
        <v>0.3</v>
      </c>
      <c r="I57" t="n">
        <v>54</v>
      </c>
      <c r="J57" t="n">
        <v>179.7</v>
      </c>
      <c r="K57" t="n">
        <v>52.44</v>
      </c>
      <c r="L57" t="n">
        <v>3</v>
      </c>
      <c r="M57" t="n">
        <v>52</v>
      </c>
      <c r="N57" t="n">
        <v>34.26</v>
      </c>
      <c r="O57" t="n">
        <v>22397.24</v>
      </c>
      <c r="P57" t="n">
        <v>218.77</v>
      </c>
      <c r="Q57" t="n">
        <v>548.59</v>
      </c>
      <c r="R57" t="n">
        <v>76.14</v>
      </c>
      <c r="S57" t="n">
        <v>42.22</v>
      </c>
      <c r="T57" t="n">
        <v>16446.8</v>
      </c>
      <c r="U57" t="n">
        <v>0.55</v>
      </c>
      <c r="V57" t="n">
        <v>0.82</v>
      </c>
      <c r="W57" t="n">
        <v>9.26</v>
      </c>
      <c r="X57" t="n">
        <v>1.05</v>
      </c>
      <c r="Y57" t="n">
        <v>4</v>
      </c>
      <c r="Z57" t="n">
        <v>10</v>
      </c>
    </row>
    <row r="58">
      <c r="A58" t="n">
        <v>3</v>
      </c>
      <c r="B58" t="n">
        <v>90</v>
      </c>
      <c r="C58" t="inlineStr">
        <is>
          <t xml:space="preserve">CONCLUIDO	</t>
        </is>
      </c>
      <c r="D58" t="n">
        <v>4.9741</v>
      </c>
      <c r="E58" t="n">
        <v>20.1</v>
      </c>
      <c r="F58" t="n">
        <v>16.26</v>
      </c>
      <c r="G58" t="n">
        <v>24.39</v>
      </c>
      <c r="H58" t="n">
        <v>0.39</v>
      </c>
      <c r="I58" t="n">
        <v>40</v>
      </c>
      <c r="J58" t="n">
        <v>181.19</v>
      </c>
      <c r="K58" t="n">
        <v>52.44</v>
      </c>
      <c r="L58" t="n">
        <v>4</v>
      </c>
      <c r="M58" t="n">
        <v>38</v>
      </c>
      <c r="N58" t="n">
        <v>34.75</v>
      </c>
      <c r="O58" t="n">
        <v>22581.25</v>
      </c>
      <c r="P58" t="n">
        <v>213.51</v>
      </c>
      <c r="Q58" t="n">
        <v>548.29</v>
      </c>
      <c r="R58" t="n">
        <v>67.76000000000001</v>
      </c>
      <c r="S58" t="n">
        <v>42.22</v>
      </c>
      <c r="T58" t="n">
        <v>12322.84</v>
      </c>
      <c r="U58" t="n">
        <v>0.62</v>
      </c>
      <c r="V58" t="n">
        <v>0.83</v>
      </c>
      <c r="W58" t="n">
        <v>9.25</v>
      </c>
      <c r="X58" t="n">
        <v>0.8</v>
      </c>
      <c r="Y58" t="n">
        <v>4</v>
      </c>
      <c r="Z58" t="n">
        <v>10</v>
      </c>
    </row>
    <row r="59">
      <c r="A59" t="n">
        <v>4</v>
      </c>
      <c r="B59" t="n">
        <v>90</v>
      </c>
      <c r="C59" t="inlineStr">
        <is>
          <t xml:space="preserve">CONCLUIDO	</t>
        </is>
      </c>
      <c r="D59" t="n">
        <v>5.1099</v>
      </c>
      <c r="E59" t="n">
        <v>19.57</v>
      </c>
      <c r="F59" t="n">
        <v>16.05</v>
      </c>
      <c r="G59" t="n">
        <v>31.06</v>
      </c>
      <c r="H59" t="n">
        <v>0.49</v>
      </c>
      <c r="I59" t="n">
        <v>31</v>
      </c>
      <c r="J59" t="n">
        <v>182.69</v>
      </c>
      <c r="K59" t="n">
        <v>52.44</v>
      </c>
      <c r="L59" t="n">
        <v>5</v>
      </c>
      <c r="M59" t="n">
        <v>29</v>
      </c>
      <c r="N59" t="n">
        <v>35.25</v>
      </c>
      <c r="O59" t="n">
        <v>22766.06</v>
      </c>
      <c r="P59" t="n">
        <v>208.95</v>
      </c>
      <c r="Q59" t="n">
        <v>547.9299999999999</v>
      </c>
      <c r="R59" t="n">
        <v>61.35</v>
      </c>
      <c r="S59" t="n">
        <v>42.22</v>
      </c>
      <c r="T59" t="n">
        <v>9165.059999999999</v>
      </c>
      <c r="U59" t="n">
        <v>0.6899999999999999</v>
      </c>
      <c r="V59" t="n">
        <v>0.84</v>
      </c>
      <c r="W59" t="n">
        <v>9.23</v>
      </c>
      <c r="X59" t="n">
        <v>0.58</v>
      </c>
      <c r="Y59" t="n">
        <v>4</v>
      </c>
      <c r="Z59" t="n">
        <v>10</v>
      </c>
    </row>
    <row r="60">
      <c r="A60" t="n">
        <v>5</v>
      </c>
      <c r="B60" t="n">
        <v>90</v>
      </c>
      <c r="C60" t="inlineStr">
        <is>
          <t xml:space="preserve">CONCLUIDO	</t>
        </is>
      </c>
      <c r="D60" t="n">
        <v>5.1776</v>
      </c>
      <c r="E60" t="n">
        <v>19.31</v>
      </c>
      <c r="F60" t="n">
        <v>15.97</v>
      </c>
      <c r="G60" t="n">
        <v>36.85</v>
      </c>
      <c r="H60" t="n">
        <v>0.58</v>
      </c>
      <c r="I60" t="n">
        <v>26</v>
      </c>
      <c r="J60" t="n">
        <v>184.19</v>
      </c>
      <c r="K60" t="n">
        <v>52.44</v>
      </c>
      <c r="L60" t="n">
        <v>6</v>
      </c>
      <c r="M60" t="n">
        <v>24</v>
      </c>
      <c r="N60" t="n">
        <v>35.75</v>
      </c>
      <c r="O60" t="n">
        <v>22951.43</v>
      </c>
      <c r="P60" t="n">
        <v>206.09</v>
      </c>
      <c r="Q60" t="n">
        <v>548.15</v>
      </c>
      <c r="R60" t="n">
        <v>58.8</v>
      </c>
      <c r="S60" t="n">
        <v>42.22</v>
      </c>
      <c r="T60" t="n">
        <v>7915.02</v>
      </c>
      <c r="U60" t="n">
        <v>0.72</v>
      </c>
      <c r="V60" t="n">
        <v>0.85</v>
      </c>
      <c r="W60" t="n">
        <v>9.220000000000001</v>
      </c>
      <c r="X60" t="n">
        <v>0.51</v>
      </c>
      <c r="Y60" t="n">
        <v>4</v>
      </c>
      <c r="Z60" t="n">
        <v>10</v>
      </c>
    </row>
    <row r="61">
      <c r="A61" t="n">
        <v>6</v>
      </c>
      <c r="B61" t="n">
        <v>90</v>
      </c>
      <c r="C61" t="inlineStr">
        <is>
          <t xml:space="preserve">CONCLUIDO	</t>
        </is>
      </c>
      <c r="D61" t="n">
        <v>5.2386</v>
      </c>
      <c r="E61" t="n">
        <v>19.09</v>
      </c>
      <c r="F61" t="n">
        <v>15.89</v>
      </c>
      <c r="G61" t="n">
        <v>43.33</v>
      </c>
      <c r="H61" t="n">
        <v>0.67</v>
      </c>
      <c r="I61" t="n">
        <v>22</v>
      </c>
      <c r="J61" t="n">
        <v>185.7</v>
      </c>
      <c r="K61" t="n">
        <v>52.44</v>
      </c>
      <c r="L61" t="n">
        <v>7</v>
      </c>
      <c r="M61" t="n">
        <v>20</v>
      </c>
      <c r="N61" t="n">
        <v>36.26</v>
      </c>
      <c r="O61" t="n">
        <v>23137.49</v>
      </c>
      <c r="P61" t="n">
        <v>203.25</v>
      </c>
      <c r="Q61" t="n">
        <v>547.89</v>
      </c>
      <c r="R61" t="n">
        <v>56.29</v>
      </c>
      <c r="S61" t="n">
        <v>42.22</v>
      </c>
      <c r="T61" t="n">
        <v>6681.65</v>
      </c>
      <c r="U61" t="n">
        <v>0.75</v>
      </c>
      <c r="V61" t="n">
        <v>0.85</v>
      </c>
      <c r="W61" t="n">
        <v>9.220000000000001</v>
      </c>
      <c r="X61" t="n">
        <v>0.42</v>
      </c>
      <c r="Y61" t="n">
        <v>4</v>
      </c>
      <c r="Z61" t="n">
        <v>10</v>
      </c>
    </row>
    <row r="62">
      <c r="A62" t="n">
        <v>7</v>
      </c>
      <c r="B62" t="n">
        <v>90</v>
      </c>
      <c r="C62" t="inlineStr">
        <is>
          <t xml:space="preserve">CONCLUIDO	</t>
        </is>
      </c>
      <c r="D62" t="n">
        <v>5.2889</v>
      </c>
      <c r="E62" t="n">
        <v>18.91</v>
      </c>
      <c r="F62" t="n">
        <v>15.81</v>
      </c>
      <c r="G62" t="n">
        <v>49.93</v>
      </c>
      <c r="H62" t="n">
        <v>0.76</v>
      </c>
      <c r="I62" t="n">
        <v>19</v>
      </c>
      <c r="J62" t="n">
        <v>187.22</v>
      </c>
      <c r="K62" t="n">
        <v>52.44</v>
      </c>
      <c r="L62" t="n">
        <v>8</v>
      </c>
      <c r="M62" t="n">
        <v>17</v>
      </c>
      <c r="N62" t="n">
        <v>36.78</v>
      </c>
      <c r="O62" t="n">
        <v>23324.24</v>
      </c>
      <c r="P62" t="n">
        <v>200.52</v>
      </c>
      <c r="Q62" t="n">
        <v>547.83</v>
      </c>
      <c r="R62" t="n">
        <v>54.09</v>
      </c>
      <c r="S62" t="n">
        <v>42.22</v>
      </c>
      <c r="T62" t="n">
        <v>5593.42</v>
      </c>
      <c r="U62" t="n">
        <v>0.78</v>
      </c>
      <c r="V62" t="n">
        <v>0.86</v>
      </c>
      <c r="W62" t="n">
        <v>9.210000000000001</v>
      </c>
      <c r="X62" t="n">
        <v>0.35</v>
      </c>
      <c r="Y62" t="n">
        <v>4</v>
      </c>
      <c r="Z62" t="n">
        <v>10</v>
      </c>
    </row>
    <row r="63">
      <c r="A63" t="n">
        <v>8</v>
      </c>
      <c r="B63" t="n">
        <v>90</v>
      </c>
      <c r="C63" t="inlineStr">
        <is>
          <t xml:space="preserve">CONCLUIDO	</t>
        </is>
      </c>
      <c r="D63" t="n">
        <v>5.3184</v>
      </c>
      <c r="E63" t="n">
        <v>18.8</v>
      </c>
      <c r="F63" t="n">
        <v>15.78</v>
      </c>
      <c r="G63" t="n">
        <v>55.69</v>
      </c>
      <c r="H63" t="n">
        <v>0.85</v>
      </c>
      <c r="I63" t="n">
        <v>17</v>
      </c>
      <c r="J63" t="n">
        <v>188.74</v>
      </c>
      <c r="K63" t="n">
        <v>52.44</v>
      </c>
      <c r="L63" t="n">
        <v>9</v>
      </c>
      <c r="M63" t="n">
        <v>15</v>
      </c>
      <c r="N63" t="n">
        <v>37.3</v>
      </c>
      <c r="O63" t="n">
        <v>23511.69</v>
      </c>
      <c r="P63" t="n">
        <v>198.21</v>
      </c>
      <c r="Q63" t="n">
        <v>547.8200000000001</v>
      </c>
      <c r="R63" t="n">
        <v>52.94</v>
      </c>
      <c r="S63" t="n">
        <v>42.22</v>
      </c>
      <c r="T63" t="n">
        <v>5031.91</v>
      </c>
      <c r="U63" t="n">
        <v>0.8</v>
      </c>
      <c r="V63" t="n">
        <v>0.86</v>
      </c>
      <c r="W63" t="n">
        <v>9.210000000000001</v>
      </c>
      <c r="X63" t="n">
        <v>0.32</v>
      </c>
      <c r="Y63" t="n">
        <v>4</v>
      </c>
      <c r="Z63" t="n">
        <v>10</v>
      </c>
    </row>
    <row r="64">
      <c r="A64" t="n">
        <v>9</v>
      </c>
      <c r="B64" t="n">
        <v>90</v>
      </c>
      <c r="C64" t="inlineStr">
        <is>
          <t xml:space="preserve">CONCLUIDO	</t>
        </is>
      </c>
      <c r="D64" t="n">
        <v>5.3451</v>
      </c>
      <c r="E64" t="n">
        <v>18.71</v>
      </c>
      <c r="F64" t="n">
        <v>15.76</v>
      </c>
      <c r="G64" t="n">
        <v>63.02</v>
      </c>
      <c r="H64" t="n">
        <v>0.93</v>
      </c>
      <c r="I64" t="n">
        <v>15</v>
      </c>
      <c r="J64" t="n">
        <v>190.26</v>
      </c>
      <c r="K64" t="n">
        <v>52.44</v>
      </c>
      <c r="L64" t="n">
        <v>10</v>
      </c>
      <c r="M64" t="n">
        <v>13</v>
      </c>
      <c r="N64" t="n">
        <v>37.82</v>
      </c>
      <c r="O64" t="n">
        <v>23699.85</v>
      </c>
      <c r="P64" t="n">
        <v>195.58</v>
      </c>
      <c r="Q64" t="n">
        <v>547.8</v>
      </c>
      <c r="R64" t="n">
        <v>52.31</v>
      </c>
      <c r="S64" t="n">
        <v>42.22</v>
      </c>
      <c r="T64" t="n">
        <v>4725.18</v>
      </c>
      <c r="U64" t="n">
        <v>0.8100000000000001</v>
      </c>
      <c r="V64" t="n">
        <v>0.86</v>
      </c>
      <c r="W64" t="n">
        <v>9.199999999999999</v>
      </c>
      <c r="X64" t="n">
        <v>0.29</v>
      </c>
      <c r="Y64" t="n">
        <v>4</v>
      </c>
      <c r="Z64" t="n">
        <v>10</v>
      </c>
    </row>
    <row r="65">
      <c r="A65" t="n">
        <v>10</v>
      </c>
      <c r="B65" t="n">
        <v>90</v>
      </c>
      <c r="C65" t="inlineStr">
        <is>
          <t xml:space="preserve">CONCLUIDO	</t>
        </is>
      </c>
      <c r="D65" t="n">
        <v>5.369</v>
      </c>
      <c r="E65" t="n">
        <v>18.63</v>
      </c>
      <c r="F65" t="n">
        <v>15.71</v>
      </c>
      <c r="G65" t="n">
        <v>67.31999999999999</v>
      </c>
      <c r="H65" t="n">
        <v>1.02</v>
      </c>
      <c r="I65" t="n">
        <v>14</v>
      </c>
      <c r="J65" t="n">
        <v>191.79</v>
      </c>
      <c r="K65" t="n">
        <v>52.44</v>
      </c>
      <c r="L65" t="n">
        <v>11</v>
      </c>
      <c r="M65" t="n">
        <v>12</v>
      </c>
      <c r="N65" t="n">
        <v>38.35</v>
      </c>
      <c r="O65" t="n">
        <v>23888.73</v>
      </c>
      <c r="P65" t="n">
        <v>193.78</v>
      </c>
      <c r="Q65" t="n">
        <v>547.73</v>
      </c>
      <c r="R65" t="n">
        <v>50.69</v>
      </c>
      <c r="S65" t="n">
        <v>42.22</v>
      </c>
      <c r="T65" t="n">
        <v>3921.51</v>
      </c>
      <c r="U65" t="n">
        <v>0.83</v>
      </c>
      <c r="V65" t="n">
        <v>0.86</v>
      </c>
      <c r="W65" t="n">
        <v>9.199999999999999</v>
      </c>
      <c r="X65" t="n">
        <v>0.25</v>
      </c>
      <c r="Y65" t="n">
        <v>4</v>
      </c>
      <c r="Z65" t="n">
        <v>10</v>
      </c>
    </row>
    <row r="66">
      <c r="A66" t="n">
        <v>11</v>
      </c>
      <c r="B66" t="n">
        <v>90</v>
      </c>
      <c r="C66" t="inlineStr">
        <is>
          <t xml:space="preserve">CONCLUIDO	</t>
        </is>
      </c>
      <c r="D66" t="n">
        <v>5.3834</v>
      </c>
      <c r="E66" t="n">
        <v>18.58</v>
      </c>
      <c r="F66" t="n">
        <v>15.69</v>
      </c>
      <c r="G66" t="n">
        <v>72.43000000000001</v>
      </c>
      <c r="H66" t="n">
        <v>1.1</v>
      </c>
      <c r="I66" t="n">
        <v>13</v>
      </c>
      <c r="J66" t="n">
        <v>193.33</v>
      </c>
      <c r="K66" t="n">
        <v>52.44</v>
      </c>
      <c r="L66" t="n">
        <v>12</v>
      </c>
      <c r="M66" t="n">
        <v>11</v>
      </c>
      <c r="N66" t="n">
        <v>38.89</v>
      </c>
      <c r="O66" t="n">
        <v>24078.33</v>
      </c>
      <c r="P66" t="n">
        <v>191.67</v>
      </c>
      <c r="Q66" t="n">
        <v>547.73</v>
      </c>
      <c r="R66" t="n">
        <v>50.55</v>
      </c>
      <c r="S66" t="n">
        <v>42.22</v>
      </c>
      <c r="T66" t="n">
        <v>3853.66</v>
      </c>
      <c r="U66" t="n">
        <v>0.84</v>
      </c>
      <c r="V66" t="n">
        <v>0.86</v>
      </c>
      <c r="W66" t="n">
        <v>9.19</v>
      </c>
      <c r="X66" t="n">
        <v>0.23</v>
      </c>
      <c r="Y66" t="n">
        <v>4</v>
      </c>
      <c r="Z66" t="n">
        <v>10</v>
      </c>
    </row>
    <row r="67">
      <c r="A67" t="n">
        <v>12</v>
      </c>
      <c r="B67" t="n">
        <v>90</v>
      </c>
      <c r="C67" t="inlineStr">
        <is>
          <t xml:space="preserve">CONCLUIDO	</t>
        </is>
      </c>
      <c r="D67" t="n">
        <v>5.3956</v>
      </c>
      <c r="E67" t="n">
        <v>18.53</v>
      </c>
      <c r="F67" t="n">
        <v>15.69</v>
      </c>
      <c r="G67" t="n">
        <v>78.43000000000001</v>
      </c>
      <c r="H67" t="n">
        <v>1.18</v>
      </c>
      <c r="I67" t="n">
        <v>12</v>
      </c>
      <c r="J67" t="n">
        <v>194.88</v>
      </c>
      <c r="K67" t="n">
        <v>52.44</v>
      </c>
      <c r="L67" t="n">
        <v>13</v>
      </c>
      <c r="M67" t="n">
        <v>10</v>
      </c>
      <c r="N67" t="n">
        <v>39.43</v>
      </c>
      <c r="O67" t="n">
        <v>24268.67</v>
      </c>
      <c r="P67" t="n">
        <v>189.44</v>
      </c>
      <c r="Q67" t="n">
        <v>547.79</v>
      </c>
      <c r="R67" t="n">
        <v>50.05</v>
      </c>
      <c r="S67" t="n">
        <v>42.22</v>
      </c>
      <c r="T67" t="n">
        <v>3611.57</v>
      </c>
      <c r="U67" t="n">
        <v>0.84</v>
      </c>
      <c r="V67" t="n">
        <v>0.86</v>
      </c>
      <c r="W67" t="n">
        <v>9.199999999999999</v>
      </c>
      <c r="X67" t="n">
        <v>0.23</v>
      </c>
      <c r="Y67" t="n">
        <v>4</v>
      </c>
      <c r="Z67" t="n">
        <v>10</v>
      </c>
    </row>
    <row r="68">
      <c r="A68" t="n">
        <v>13</v>
      </c>
      <c r="B68" t="n">
        <v>90</v>
      </c>
      <c r="C68" t="inlineStr">
        <is>
          <t xml:space="preserve">CONCLUIDO	</t>
        </is>
      </c>
      <c r="D68" t="n">
        <v>5.4151</v>
      </c>
      <c r="E68" t="n">
        <v>18.47</v>
      </c>
      <c r="F68" t="n">
        <v>15.66</v>
      </c>
      <c r="G68" t="n">
        <v>85.39</v>
      </c>
      <c r="H68" t="n">
        <v>1.27</v>
      </c>
      <c r="I68" t="n">
        <v>11</v>
      </c>
      <c r="J68" t="n">
        <v>196.42</v>
      </c>
      <c r="K68" t="n">
        <v>52.44</v>
      </c>
      <c r="L68" t="n">
        <v>14</v>
      </c>
      <c r="M68" t="n">
        <v>9</v>
      </c>
      <c r="N68" t="n">
        <v>39.98</v>
      </c>
      <c r="O68" t="n">
        <v>24459.75</v>
      </c>
      <c r="P68" t="n">
        <v>187.01</v>
      </c>
      <c r="Q68" t="n">
        <v>547.76</v>
      </c>
      <c r="R68" t="n">
        <v>49.31</v>
      </c>
      <c r="S68" t="n">
        <v>42.22</v>
      </c>
      <c r="T68" t="n">
        <v>3245.43</v>
      </c>
      <c r="U68" t="n">
        <v>0.86</v>
      </c>
      <c r="V68" t="n">
        <v>0.87</v>
      </c>
      <c r="W68" t="n">
        <v>9.19</v>
      </c>
      <c r="X68" t="n">
        <v>0.2</v>
      </c>
      <c r="Y68" t="n">
        <v>4</v>
      </c>
      <c r="Z68" t="n">
        <v>10</v>
      </c>
    </row>
    <row r="69">
      <c r="A69" t="n">
        <v>14</v>
      </c>
      <c r="B69" t="n">
        <v>90</v>
      </c>
      <c r="C69" t="inlineStr">
        <is>
          <t xml:space="preserve">CONCLUIDO	</t>
        </is>
      </c>
      <c r="D69" t="n">
        <v>5.4303</v>
      </c>
      <c r="E69" t="n">
        <v>18.42</v>
      </c>
      <c r="F69" t="n">
        <v>15.64</v>
      </c>
      <c r="G69" t="n">
        <v>93.84</v>
      </c>
      <c r="H69" t="n">
        <v>1.35</v>
      </c>
      <c r="I69" t="n">
        <v>10</v>
      </c>
      <c r="J69" t="n">
        <v>197.98</v>
      </c>
      <c r="K69" t="n">
        <v>52.44</v>
      </c>
      <c r="L69" t="n">
        <v>15</v>
      </c>
      <c r="M69" t="n">
        <v>8</v>
      </c>
      <c r="N69" t="n">
        <v>40.54</v>
      </c>
      <c r="O69" t="n">
        <v>24651.58</v>
      </c>
      <c r="P69" t="n">
        <v>184.56</v>
      </c>
      <c r="Q69" t="n">
        <v>547.6900000000001</v>
      </c>
      <c r="R69" t="n">
        <v>48.7</v>
      </c>
      <c r="S69" t="n">
        <v>42.22</v>
      </c>
      <c r="T69" t="n">
        <v>2946.12</v>
      </c>
      <c r="U69" t="n">
        <v>0.87</v>
      </c>
      <c r="V69" t="n">
        <v>0.87</v>
      </c>
      <c r="W69" t="n">
        <v>9.199999999999999</v>
      </c>
      <c r="X69" t="n">
        <v>0.18</v>
      </c>
      <c r="Y69" t="n">
        <v>4</v>
      </c>
      <c r="Z69" t="n">
        <v>10</v>
      </c>
    </row>
    <row r="70">
      <c r="A70" t="n">
        <v>15</v>
      </c>
      <c r="B70" t="n">
        <v>90</v>
      </c>
      <c r="C70" t="inlineStr">
        <is>
          <t xml:space="preserve">CONCLUIDO	</t>
        </is>
      </c>
      <c r="D70" t="n">
        <v>5.4304</v>
      </c>
      <c r="E70" t="n">
        <v>18.41</v>
      </c>
      <c r="F70" t="n">
        <v>15.64</v>
      </c>
      <c r="G70" t="n">
        <v>93.83</v>
      </c>
      <c r="H70" t="n">
        <v>1.42</v>
      </c>
      <c r="I70" t="n">
        <v>10</v>
      </c>
      <c r="J70" t="n">
        <v>199.54</v>
      </c>
      <c r="K70" t="n">
        <v>52.44</v>
      </c>
      <c r="L70" t="n">
        <v>16</v>
      </c>
      <c r="M70" t="n">
        <v>8</v>
      </c>
      <c r="N70" t="n">
        <v>41.1</v>
      </c>
      <c r="O70" t="n">
        <v>24844.17</v>
      </c>
      <c r="P70" t="n">
        <v>182.2</v>
      </c>
      <c r="Q70" t="n">
        <v>547.64</v>
      </c>
      <c r="R70" t="n">
        <v>48.76</v>
      </c>
      <c r="S70" t="n">
        <v>42.22</v>
      </c>
      <c r="T70" t="n">
        <v>2975.89</v>
      </c>
      <c r="U70" t="n">
        <v>0.87</v>
      </c>
      <c r="V70" t="n">
        <v>0.87</v>
      </c>
      <c r="W70" t="n">
        <v>9.19</v>
      </c>
      <c r="X70" t="n">
        <v>0.18</v>
      </c>
      <c r="Y70" t="n">
        <v>4</v>
      </c>
      <c r="Z70" t="n">
        <v>10</v>
      </c>
    </row>
    <row r="71">
      <c r="A71" t="n">
        <v>16</v>
      </c>
      <c r="B71" t="n">
        <v>90</v>
      </c>
      <c r="C71" t="inlineStr">
        <is>
          <t xml:space="preserve">CONCLUIDO	</t>
        </is>
      </c>
      <c r="D71" t="n">
        <v>5.447</v>
      </c>
      <c r="E71" t="n">
        <v>18.36</v>
      </c>
      <c r="F71" t="n">
        <v>15.62</v>
      </c>
      <c r="G71" t="n">
        <v>104.12</v>
      </c>
      <c r="H71" t="n">
        <v>1.5</v>
      </c>
      <c r="I71" t="n">
        <v>9</v>
      </c>
      <c r="J71" t="n">
        <v>201.11</v>
      </c>
      <c r="K71" t="n">
        <v>52.44</v>
      </c>
      <c r="L71" t="n">
        <v>17</v>
      </c>
      <c r="M71" t="n">
        <v>7</v>
      </c>
      <c r="N71" t="n">
        <v>41.67</v>
      </c>
      <c r="O71" t="n">
        <v>25037.53</v>
      </c>
      <c r="P71" t="n">
        <v>180.83</v>
      </c>
      <c r="Q71" t="n">
        <v>547.67</v>
      </c>
      <c r="R71" t="n">
        <v>48.14</v>
      </c>
      <c r="S71" t="n">
        <v>42.22</v>
      </c>
      <c r="T71" t="n">
        <v>2668.28</v>
      </c>
      <c r="U71" t="n">
        <v>0.88</v>
      </c>
      <c r="V71" t="n">
        <v>0.87</v>
      </c>
      <c r="W71" t="n">
        <v>9.19</v>
      </c>
      <c r="X71" t="n">
        <v>0.16</v>
      </c>
      <c r="Y71" t="n">
        <v>4</v>
      </c>
      <c r="Z71" t="n">
        <v>10</v>
      </c>
    </row>
    <row r="72">
      <c r="A72" t="n">
        <v>17</v>
      </c>
      <c r="B72" t="n">
        <v>90</v>
      </c>
      <c r="C72" t="inlineStr">
        <is>
          <t xml:space="preserve">CONCLUIDO	</t>
        </is>
      </c>
      <c r="D72" t="n">
        <v>5.4438</v>
      </c>
      <c r="E72" t="n">
        <v>18.37</v>
      </c>
      <c r="F72" t="n">
        <v>15.63</v>
      </c>
      <c r="G72" t="n">
        <v>104.19</v>
      </c>
      <c r="H72" t="n">
        <v>1.58</v>
      </c>
      <c r="I72" t="n">
        <v>9</v>
      </c>
      <c r="J72" t="n">
        <v>202.68</v>
      </c>
      <c r="K72" t="n">
        <v>52.44</v>
      </c>
      <c r="L72" t="n">
        <v>18</v>
      </c>
      <c r="M72" t="n">
        <v>7</v>
      </c>
      <c r="N72" t="n">
        <v>42.24</v>
      </c>
      <c r="O72" t="n">
        <v>25231.66</v>
      </c>
      <c r="P72" t="n">
        <v>177.68</v>
      </c>
      <c r="Q72" t="n">
        <v>547.83</v>
      </c>
      <c r="R72" t="n">
        <v>48.44</v>
      </c>
      <c r="S72" t="n">
        <v>42.22</v>
      </c>
      <c r="T72" t="n">
        <v>2821.33</v>
      </c>
      <c r="U72" t="n">
        <v>0.87</v>
      </c>
      <c r="V72" t="n">
        <v>0.87</v>
      </c>
      <c r="W72" t="n">
        <v>9.19</v>
      </c>
      <c r="X72" t="n">
        <v>0.17</v>
      </c>
      <c r="Y72" t="n">
        <v>4</v>
      </c>
      <c r="Z72" t="n">
        <v>10</v>
      </c>
    </row>
    <row r="73">
      <c r="A73" t="n">
        <v>18</v>
      </c>
      <c r="B73" t="n">
        <v>90</v>
      </c>
      <c r="C73" t="inlineStr">
        <is>
          <t xml:space="preserve">CONCLUIDO	</t>
        </is>
      </c>
      <c r="D73" t="n">
        <v>5.4653</v>
      </c>
      <c r="E73" t="n">
        <v>18.3</v>
      </c>
      <c r="F73" t="n">
        <v>15.59</v>
      </c>
      <c r="G73" t="n">
        <v>116.94</v>
      </c>
      <c r="H73" t="n">
        <v>1.65</v>
      </c>
      <c r="I73" t="n">
        <v>8</v>
      </c>
      <c r="J73" t="n">
        <v>204.26</v>
      </c>
      <c r="K73" t="n">
        <v>52.44</v>
      </c>
      <c r="L73" t="n">
        <v>19</v>
      </c>
      <c r="M73" t="n">
        <v>6</v>
      </c>
      <c r="N73" t="n">
        <v>42.82</v>
      </c>
      <c r="O73" t="n">
        <v>25426.72</v>
      </c>
      <c r="P73" t="n">
        <v>176.43</v>
      </c>
      <c r="Q73" t="n">
        <v>547.6799999999999</v>
      </c>
      <c r="R73" t="n">
        <v>47.28</v>
      </c>
      <c r="S73" t="n">
        <v>42.22</v>
      </c>
      <c r="T73" t="n">
        <v>2242.82</v>
      </c>
      <c r="U73" t="n">
        <v>0.89</v>
      </c>
      <c r="V73" t="n">
        <v>0.87</v>
      </c>
      <c r="W73" t="n">
        <v>9.19</v>
      </c>
      <c r="X73" t="n">
        <v>0.13</v>
      </c>
      <c r="Y73" t="n">
        <v>4</v>
      </c>
      <c r="Z73" t="n">
        <v>10</v>
      </c>
    </row>
    <row r="74">
      <c r="A74" t="n">
        <v>19</v>
      </c>
      <c r="B74" t="n">
        <v>90</v>
      </c>
      <c r="C74" t="inlineStr">
        <is>
          <t xml:space="preserve">CONCLUIDO	</t>
        </is>
      </c>
      <c r="D74" t="n">
        <v>5.4633</v>
      </c>
      <c r="E74" t="n">
        <v>18.3</v>
      </c>
      <c r="F74" t="n">
        <v>15.6</v>
      </c>
      <c r="G74" t="n">
        <v>116.99</v>
      </c>
      <c r="H74" t="n">
        <v>1.73</v>
      </c>
      <c r="I74" t="n">
        <v>8</v>
      </c>
      <c r="J74" t="n">
        <v>205.85</v>
      </c>
      <c r="K74" t="n">
        <v>52.44</v>
      </c>
      <c r="L74" t="n">
        <v>20</v>
      </c>
      <c r="M74" t="n">
        <v>4</v>
      </c>
      <c r="N74" t="n">
        <v>43.41</v>
      </c>
      <c r="O74" t="n">
        <v>25622.45</v>
      </c>
      <c r="P74" t="n">
        <v>173.57</v>
      </c>
      <c r="Q74" t="n">
        <v>547.8</v>
      </c>
      <c r="R74" t="n">
        <v>47.42</v>
      </c>
      <c r="S74" t="n">
        <v>42.22</v>
      </c>
      <c r="T74" t="n">
        <v>2314.44</v>
      </c>
      <c r="U74" t="n">
        <v>0.89</v>
      </c>
      <c r="V74" t="n">
        <v>0.87</v>
      </c>
      <c r="W74" t="n">
        <v>9.19</v>
      </c>
      <c r="X74" t="n">
        <v>0.14</v>
      </c>
      <c r="Y74" t="n">
        <v>4</v>
      </c>
      <c r="Z74" t="n">
        <v>10</v>
      </c>
    </row>
    <row r="75">
      <c r="A75" t="n">
        <v>20</v>
      </c>
      <c r="B75" t="n">
        <v>90</v>
      </c>
      <c r="C75" t="inlineStr">
        <is>
          <t xml:space="preserve">CONCLUIDO	</t>
        </is>
      </c>
      <c r="D75" t="n">
        <v>5.4631</v>
      </c>
      <c r="E75" t="n">
        <v>18.3</v>
      </c>
      <c r="F75" t="n">
        <v>15.6</v>
      </c>
      <c r="G75" t="n">
        <v>117</v>
      </c>
      <c r="H75" t="n">
        <v>1.8</v>
      </c>
      <c r="I75" t="n">
        <v>8</v>
      </c>
      <c r="J75" t="n">
        <v>207.45</v>
      </c>
      <c r="K75" t="n">
        <v>52.44</v>
      </c>
      <c r="L75" t="n">
        <v>21</v>
      </c>
      <c r="M75" t="n">
        <v>0</v>
      </c>
      <c r="N75" t="n">
        <v>44</v>
      </c>
      <c r="O75" t="n">
        <v>25818.99</v>
      </c>
      <c r="P75" t="n">
        <v>173.73</v>
      </c>
      <c r="Q75" t="n">
        <v>547.71</v>
      </c>
      <c r="R75" t="n">
        <v>47.21</v>
      </c>
      <c r="S75" t="n">
        <v>42.22</v>
      </c>
      <c r="T75" t="n">
        <v>2209.68</v>
      </c>
      <c r="U75" t="n">
        <v>0.89</v>
      </c>
      <c r="V75" t="n">
        <v>0.87</v>
      </c>
      <c r="W75" t="n">
        <v>9.199999999999999</v>
      </c>
      <c r="X75" t="n">
        <v>0.14</v>
      </c>
      <c r="Y75" t="n">
        <v>4</v>
      </c>
      <c r="Z75" t="n">
        <v>10</v>
      </c>
    </row>
    <row r="76">
      <c r="A76" t="n">
        <v>0</v>
      </c>
      <c r="B76" t="n">
        <v>10</v>
      </c>
      <c r="C76" t="inlineStr">
        <is>
          <t xml:space="preserve">CONCLUIDO	</t>
        </is>
      </c>
      <c r="D76" t="n">
        <v>5.2908</v>
      </c>
      <c r="E76" t="n">
        <v>18.9</v>
      </c>
      <c r="F76" t="n">
        <v>16.63</v>
      </c>
      <c r="G76" t="n">
        <v>17.82</v>
      </c>
      <c r="H76" t="n">
        <v>0.64</v>
      </c>
      <c r="I76" t="n">
        <v>56</v>
      </c>
      <c r="J76" t="n">
        <v>26.11</v>
      </c>
      <c r="K76" t="n">
        <v>12.1</v>
      </c>
      <c r="L76" t="n">
        <v>1</v>
      </c>
      <c r="M76" t="n">
        <v>0</v>
      </c>
      <c r="N76" t="n">
        <v>3.01</v>
      </c>
      <c r="O76" t="n">
        <v>3454.41</v>
      </c>
      <c r="P76" t="n">
        <v>48.75</v>
      </c>
      <c r="Q76" t="n">
        <v>549.22</v>
      </c>
      <c r="R76" t="n">
        <v>76.64</v>
      </c>
      <c r="S76" t="n">
        <v>42.22</v>
      </c>
      <c r="T76" t="n">
        <v>16685.18</v>
      </c>
      <c r="U76" t="n">
        <v>0.55</v>
      </c>
      <c r="V76" t="n">
        <v>0.82</v>
      </c>
      <c r="W76" t="n">
        <v>9.35</v>
      </c>
      <c r="X76" t="n">
        <v>1.16</v>
      </c>
      <c r="Y76" t="n">
        <v>4</v>
      </c>
      <c r="Z76" t="n">
        <v>10</v>
      </c>
    </row>
    <row r="77">
      <c r="A77" t="n">
        <v>0</v>
      </c>
      <c r="B77" t="n">
        <v>45</v>
      </c>
      <c r="C77" t="inlineStr">
        <is>
          <t xml:space="preserve">CONCLUIDO	</t>
        </is>
      </c>
      <c r="D77" t="n">
        <v>4.4898</v>
      </c>
      <c r="E77" t="n">
        <v>22.27</v>
      </c>
      <c r="F77" t="n">
        <v>17.86</v>
      </c>
      <c r="G77" t="n">
        <v>9.08</v>
      </c>
      <c r="H77" t="n">
        <v>0.18</v>
      </c>
      <c r="I77" t="n">
        <v>118</v>
      </c>
      <c r="J77" t="n">
        <v>98.70999999999999</v>
      </c>
      <c r="K77" t="n">
        <v>39.72</v>
      </c>
      <c r="L77" t="n">
        <v>1</v>
      </c>
      <c r="M77" t="n">
        <v>116</v>
      </c>
      <c r="N77" t="n">
        <v>12.99</v>
      </c>
      <c r="O77" t="n">
        <v>12407.75</v>
      </c>
      <c r="P77" t="n">
        <v>162.73</v>
      </c>
      <c r="Q77" t="n">
        <v>549.7</v>
      </c>
      <c r="R77" t="n">
        <v>116.88</v>
      </c>
      <c r="S77" t="n">
        <v>42.22</v>
      </c>
      <c r="T77" t="n">
        <v>36497.43</v>
      </c>
      <c r="U77" t="n">
        <v>0.36</v>
      </c>
      <c r="V77" t="n">
        <v>0.76</v>
      </c>
      <c r="W77" t="n">
        <v>9.380000000000001</v>
      </c>
      <c r="X77" t="n">
        <v>2.38</v>
      </c>
      <c r="Y77" t="n">
        <v>4</v>
      </c>
      <c r="Z77" t="n">
        <v>10</v>
      </c>
    </row>
    <row r="78">
      <c r="A78" t="n">
        <v>1</v>
      </c>
      <c r="B78" t="n">
        <v>45</v>
      </c>
      <c r="C78" t="inlineStr">
        <is>
          <t xml:space="preserve">CONCLUIDO	</t>
        </is>
      </c>
      <c r="D78" t="n">
        <v>5.094</v>
      </c>
      <c r="E78" t="n">
        <v>19.63</v>
      </c>
      <c r="F78" t="n">
        <v>16.53</v>
      </c>
      <c r="G78" t="n">
        <v>18.37</v>
      </c>
      <c r="H78" t="n">
        <v>0.35</v>
      </c>
      <c r="I78" t="n">
        <v>54</v>
      </c>
      <c r="J78" t="n">
        <v>99.95</v>
      </c>
      <c r="K78" t="n">
        <v>39.72</v>
      </c>
      <c r="L78" t="n">
        <v>2</v>
      </c>
      <c r="M78" t="n">
        <v>52</v>
      </c>
      <c r="N78" t="n">
        <v>13.24</v>
      </c>
      <c r="O78" t="n">
        <v>12561.45</v>
      </c>
      <c r="P78" t="n">
        <v>147.16</v>
      </c>
      <c r="Q78" t="n">
        <v>548.47</v>
      </c>
      <c r="R78" t="n">
        <v>76.33</v>
      </c>
      <c r="S78" t="n">
        <v>42.22</v>
      </c>
      <c r="T78" t="n">
        <v>16542.03</v>
      </c>
      <c r="U78" t="n">
        <v>0.55</v>
      </c>
      <c r="V78" t="n">
        <v>0.82</v>
      </c>
      <c r="W78" t="n">
        <v>9.26</v>
      </c>
      <c r="X78" t="n">
        <v>1.07</v>
      </c>
      <c r="Y78" t="n">
        <v>4</v>
      </c>
      <c r="Z78" t="n">
        <v>10</v>
      </c>
    </row>
    <row r="79">
      <c r="A79" t="n">
        <v>2</v>
      </c>
      <c r="B79" t="n">
        <v>45</v>
      </c>
      <c r="C79" t="inlineStr">
        <is>
          <t xml:space="preserve">CONCLUIDO	</t>
        </is>
      </c>
      <c r="D79" t="n">
        <v>5.3068</v>
      </c>
      <c r="E79" t="n">
        <v>18.84</v>
      </c>
      <c r="F79" t="n">
        <v>16.14</v>
      </c>
      <c r="G79" t="n">
        <v>27.66</v>
      </c>
      <c r="H79" t="n">
        <v>0.52</v>
      </c>
      <c r="I79" t="n">
        <v>35</v>
      </c>
      <c r="J79" t="n">
        <v>101.2</v>
      </c>
      <c r="K79" t="n">
        <v>39.72</v>
      </c>
      <c r="L79" t="n">
        <v>3</v>
      </c>
      <c r="M79" t="n">
        <v>33</v>
      </c>
      <c r="N79" t="n">
        <v>13.49</v>
      </c>
      <c r="O79" t="n">
        <v>12715.54</v>
      </c>
      <c r="P79" t="n">
        <v>139.79</v>
      </c>
      <c r="Q79" t="n">
        <v>548.22</v>
      </c>
      <c r="R79" t="n">
        <v>64.18000000000001</v>
      </c>
      <c r="S79" t="n">
        <v>42.22</v>
      </c>
      <c r="T79" t="n">
        <v>10559.11</v>
      </c>
      <c r="U79" t="n">
        <v>0.66</v>
      </c>
      <c r="V79" t="n">
        <v>0.84</v>
      </c>
      <c r="W79" t="n">
        <v>9.23</v>
      </c>
      <c r="X79" t="n">
        <v>0.67</v>
      </c>
      <c r="Y79" t="n">
        <v>4</v>
      </c>
      <c r="Z79" t="n">
        <v>10</v>
      </c>
    </row>
    <row r="80">
      <c r="A80" t="n">
        <v>3</v>
      </c>
      <c r="B80" t="n">
        <v>45</v>
      </c>
      <c r="C80" t="inlineStr">
        <is>
          <t xml:space="preserve">CONCLUIDO	</t>
        </is>
      </c>
      <c r="D80" t="n">
        <v>5.4214</v>
      </c>
      <c r="E80" t="n">
        <v>18.45</v>
      </c>
      <c r="F80" t="n">
        <v>15.94</v>
      </c>
      <c r="G80" t="n">
        <v>38.26</v>
      </c>
      <c r="H80" t="n">
        <v>0.6899999999999999</v>
      </c>
      <c r="I80" t="n">
        <v>25</v>
      </c>
      <c r="J80" t="n">
        <v>102.45</v>
      </c>
      <c r="K80" t="n">
        <v>39.72</v>
      </c>
      <c r="L80" t="n">
        <v>4</v>
      </c>
      <c r="M80" t="n">
        <v>23</v>
      </c>
      <c r="N80" t="n">
        <v>13.74</v>
      </c>
      <c r="O80" t="n">
        <v>12870.03</v>
      </c>
      <c r="P80" t="n">
        <v>134.24</v>
      </c>
      <c r="Q80" t="n">
        <v>548.05</v>
      </c>
      <c r="R80" t="n">
        <v>58</v>
      </c>
      <c r="S80" t="n">
        <v>42.22</v>
      </c>
      <c r="T80" t="n">
        <v>7522.27</v>
      </c>
      <c r="U80" t="n">
        <v>0.73</v>
      </c>
      <c r="V80" t="n">
        <v>0.85</v>
      </c>
      <c r="W80" t="n">
        <v>9.220000000000001</v>
      </c>
      <c r="X80" t="n">
        <v>0.48</v>
      </c>
      <c r="Y80" t="n">
        <v>4</v>
      </c>
      <c r="Z80" t="n">
        <v>10</v>
      </c>
    </row>
    <row r="81">
      <c r="A81" t="n">
        <v>4</v>
      </c>
      <c r="B81" t="n">
        <v>45</v>
      </c>
      <c r="C81" t="inlineStr">
        <is>
          <t xml:space="preserve">CONCLUIDO	</t>
        </is>
      </c>
      <c r="D81" t="n">
        <v>5.4845</v>
      </c>
      <c r="E81" t="n">
        <v>18.23</v>
      </c>
      <c r="F81" t="n">
        <v>15.83</v>
      </c>
      <c r="G81" t="n">
        <v>47.5</v>
      </c>
      <c r="H81" t="n">
        <v>0.85</v>
      </c>
      <c r="I81" t="n">
        <v>20</v>
      </c>
      <c r="J81" t="n">
        <v>103.71</v>
      </c>
      <c r="K81" t="n">
        <v>39.72</v>
      </c>
      <c r="L81" t="n">
        <v>5</v>
      </c>
      <c r="M81" t="n">
        <v>18</v>
      </c>
      <c r="N81" t="n">
        <v>14</v>
      </c>
      <c r="O81" t="n">
        <v>13024.91</v>
      </c>
      <c r="P81" t="n">
        <v>129.3</v>
      </c>
      <c r="Q81" t="n">
        <v>547.85</v>
      </c>
      <c r="R81" t="n">
        <v>54.83</v>
      </c>
      <c r="S81" t="n">
        <v>42.22</v>
      </c>
      <c r="T81" t="n">
        <v>5959.96</v>
      </c>
      <c r="U81" t="n">
        <v>0.77</v>
      </c>
      <c r="V81" t="n">
        <v>0.86</v>
      </c>
      <c r="W81" t="n">
        <v>9.210000000000001</v>
      </c>
      <c r="X81" t="n">
        <v>0.37</v>
      </c>
      <c r="Y81" t="n">
        <v>4</v>
      </c>
      <c r="Z81" t="n">
        <v>10</v>
      </c>
    </row>
    <row r="82">
      <c r="A82" t="n">
        <v>5</v>
      </c>
      <c r="B82" t="n">
        <v>45</v>
      </c>
      <c r="C82" t="inlineStr">
        <is>
          <t xml:space="preserve">CONCLUIDO	</t>
        </is>
      </c>
      <c r="D82" t="n">
        <v>5.5323</v>
      </c>
      <c r="E82" t="n">
        <v>18.08</v>
      </c>
      <c r="F82" t="n">
        <v>15.76</v>
      </c>
      <c r="G82" t="n">
        <v>59.09</v>
      </c>
      <c r="H82" t="n">
        <v>1.01</v>
      </c>
      <c r="I82" t="n">
        <v>16</v>
      </c>
      <c r="J82" t="n">
        <v>104.97</v>
      </c>
      <c r="K82" t="n">
        <v>39.72</v>
      </c>
      <c r="L82" t="n">
        <v>6</v>
      </c>
      <c r="M82" t="n">
        <v>14</v>
      </c>
      <c r="N82" t="n">
        <v>14.25</v>
      </c>
      <c r="O82" t="n">
        <v>13180.19</v>
      </c>
      <c r="P82" t="n">
        <v>124.33</v>
      </c>
      <c r="Q82" t="n">
        <v>547.9400000000001</v>
      </c>
      <c r="R82" t="n">
        <v>52.4</v>
      </c>
      <c r="S82" t="n">
        <v>42.22</v>
      </c>
      <c r="T82" t="n">
        <v>4764.98</v>
      </c>
      <c r="U82" t="n">
        <v>0.8100000000000001</v>
      </c>
      <c r="V82" t="n">
        <v>0.86</v>
      </c>
      <c r="W82" t="n">
        <v>9.210000000000001</v>
      </c>
      <c r="X82" t="n">
        <v>0.3</v>
      </c>
      <c r="Y82" t="n">
        <v>4</v>
      </c>
      <c r="Z82" t="n">
        <v>10</v>
      </c>
    </row>
    <row r="83">
      <c r="A83" t="n">
        <v>6</v>
      </c>
      <c r="B83" t="n">
        <v>45</v>
      </c>
      <c r="C83" t="inlineStr">
        <is>
          <t xml:space="preserve">CONCLUIDO	</t>
        </is>
      </c>
      <c r="D83" t="n">
        <v>5.5573</v>
      </c>
      <c r="E83" t="n">
        <v>17.99</v>
      </c>
      <c r="F83" t="n">
        <v>15.72</v>
      </c>
      <c r="G83" t="n">
        <v>67.37</v>
      </c>
      <c r="H83" t="n">
        <v>1.16</v>
      </c>
      <c r="I83" t="n">
        <v>14</v>
      </c>
      <c r="J83" t="n">
        <v>106.23</v>
      </c>
      <c r="K83" t="n">
        <v>39.72</v>
      </c>
      <c r="L83" t="n">
        <v>7</v>
      </c>
      <c r="M83" t="n">
        <v>4</v>
      </c>
      <c r="N83" t="n">
        <v>14.52</v>
      </c>
      <c r="O83" t="n">
        <v>13335.87</v>
      </c>
      <c r="P83" t="n">
        <v>120.12</v>
      </c>
      <c r="Q83" t="n">
        <v>547.84</v>
      </c>
      <c r="R83" t="n">
        <v>50.89</v>
      </c>
      <c r="S83" t="n">
        <v>42.22</v>
      </c>
      <c r="T83" t="n">
        <v>4020.58</v>
      </c>
      <c r="U83" t="n">
        <v>0.83</v>
      </c>
      <c r="V83" t="n">
        <v>0.86</v>
      </c>
      <c r="W83" t="n">
        <v>9.210000000000001</v>
      </c>
      <c r="X83" t="n">
        <v>0.26</v>
      </c>
      <c r="Y83" t="n">
        <v>4</v>
      </c>
      <c r="Z83" t="n">
        <v>10</v>
      </c>
    </row>
    <row r="84">
      <c r="A84" t="n">
        <v>7</v>
      </c>
      <c r="B84" t="n">
        <v>45</v>
      </c>
      <c r="C84" t="inlineStr">
        <is>
          <t xml:space="preserve">CONCLUIDO	</t>
        </is>
      </c>
      <c r="D84" t="n">
        <v>5.5564</v>
      </c>
      <c r="E84" t="n">
        <v>18</v>
      </c>
      <c r="F84" t="n">
        <v>15.72</v>
      </c>
      <c r="G84" t="n">
        <v>67.38</v>
      </c>
      <c r="H84" t="n">
        <v>1.31</v>
      </c>
      <c r="I84" t="n">
        <v>14</v>
      </c>
      <c r="J84" t="n">
        <v>107.5</v>
      </c>
      <c r="K84" t="n">
        <v>39.72</v>
      </c>
      <c r="L84" t="n">
        <v>8</v>
      </c>
      <c r="M84" t="n">
        <v>0</v>
      </c>
      <c r="N84" t="n">
        <v>14.78</v>
      </c>
      <c r="O84" t="n">
        <v>13491.96</v>
      </c>
      <c r="P84" t="n">
        <v>120.75</v>
      </c>
      <c r="Q84" t="n">
        <v>547.96</v>
      </c>
      <c r="R84" t="n">
        <v>50.73</v>
      </c>
      <c r="S84" t="n">
        <v>42.22</v>
      </c>
      <c r="T84" t="n">
        <v>3938.6</v>
      </c>
      <c r="U84" t="n">
        <v>0.83</v>
      </c>
      <c r="V84" t="n">
        <v>0.86</v>
      </c>
      <c r="W84" t="n">
        <v>9.220000000000001</v>
      </c>
      <c r="X84" t="n">
        <v>0.26</v>
      </c>
      <c r="Y84" t="n">
        <v>4</v>
      </c>
      <c r="Z84" t="n">
        <v>10</v>
      </c>
    </row>
    <row r="85">
      <c r="A85" t="n">
        <v>0</v>
      </c>
      <c r="B85" t="n">
        <v>60</v>
      </c>
      <c r="C85" t="inlineStr">
        <is>
          <t xml:space="preserve">CONCLUIDO	</t>
        </is>
      </c>
      <c r="D85" t="n">
        <v>4.1423</v>
      </c>
      <c r="E85" t="n">
        <v>24.14</v>
      </c>
      <c r="F85" t="n">
        <v>18.38</v>
      </c>
      <c r="G85" t="n">
        <v>7.77</v>
      </c>
      <c r="H85" t="n">
        <v>0.14</v>
      </c>
      <c r="I85" t="n">
        <v>142</v>
      </c>
      <c r="J85" t="n">
        <v>124.63</v>
      </c>
      <c r="K85" t="n">
        <v>45</v>
      </c>
      <c r="L85" t="n">
        <v>1</v>
      </c>
      <c r="M85" t="n">
        <v>140</v>
      </c>
      <c r="N85" t="n">
        <v>18.64</v>
      </c>
      <c r="O85" t="n">
        <v>15605.44</v>
      </c>
      <c r="P85" t="n">
        <v>196.42</v>
      </c>
      <c r="Q85" t="n">
        <v>549.98</v>
      </c>
      <c r="R85" t="n">
        <v>132.71</v>
      </c>
      <c r="S85" t="n">
        <v>42.22</v>
      </c>
      <c r="T85" t="n">
        <v>44288.25</v>
      </c>
      <c r="U85" t="n">
        <v>0.32</v>
      </c>
      <c r="V85" t="n">
        <v>0.74</v>
      </c>
      <c r="W85" t="n">
        <v>9.43</v>
      </c>
      <c r="X85" t="n">
        <v>2.89</v>
      </c>
      <c r="Y85" t="n">
        <v>4</v>
      </c>
      <c r="Z85" t="n">
        <v>10</v>
      </c>
    </row>
    <row r="86">
      <c r="A86" t="n">
        <v>1</v>
      </c>
      <c r="B86" t="n">
        <v>60</v>
      </c>
      <c r="C86" t="inlineStr">
        <is>
          <t xml:space="preserve">CONCLUIDO	</t>
        </is>
      </c>
      <c r="D86" t="n">
        <v>4.8626</v>
      </c>
      <c r="E86" t="n">
        <v>20.57</v>
      </c>
      <c r="F86" t="n">
        <v>16.77</v>
      </c>
      <c r="G86" t="n">
        <v>15.48</v>
      </c>
      <c r="H86" t="n">
        <v>0.28</v>
      </c>
      <c r="I86" t="n">
        <v>65</v>
      </c>
      <c r="J86" t="n">
        <v>125.95</v>
      </c>
      <c r="K86" t="n">
        <v>45</v>
      </c>
      <c r="L86" t="n">
        <v>2</v>
      </c>
      <c r="M86" t="n">
        <v>63</v>
      </c>
      <c r="N86" t="n">
        <v>18.95</v>
      </c>
      <c r="O86" t="n">
        <v>15767.7</v>
      </c>
      <c r="P86" t="n">
        <v>176.78</v>
      </c>
      <c r="Q86" t="n">
        <v>549.01</v>
      </c>
      <c r="R86" t="n">
        <v>83.16</v>
      </c>
      <c r="S86" t="n">
        <v>42.22</v>
      </c>
      <c r="T86" t="n">
        <v>19900.8</v>
      </c>
      <c r="U86" t="n">
        <v>0.51</v>
      </c>
      <c r="V86" t="n">
        <v>0.8100000000000001</v>
      </c>
      <c r="W86" t="n">
        <v>9.300000000000001</v>
      </c>
      <c r="X86" t="n">
        <v>1.3</v>
      </c>
      <c r="Y86" t="n">
        <v>4</v>
      </c>
      <c r="Z86" t="n">
        <v>10</v>
      </c>
    </row>
    <row r="87">
      <c r="A87" t="n">
        <v>2</v>
      </c>
      <c r="B87" t="n">
        <v>60</v>
      </c>
      <c r="C87" t="inlineStr">
        <is>
          <t xml:space="preserve">CONCLUIDO	</t>
        </is>
      </c>
      <c r="D87" t="n">
        <v>5.1263</v>
      </c>
      <c r="E87" t="n">
        <v>19.51</v>
      </c>
      <c r="F87" t="n">
        <v>16.3</v>
      </c>
      <c r="G87" t="n">
        <v>23.29</v>
      </c>
      <c r="H87" t="n">
        <v>0.42</v>
      </c>
      <c r="I87" t="n">
        <v>42</v>
      </c>
      <c r="J87" t="n">
        <v>127.27</v>
      </c>
      <c r="K87" t="n">
        <v>45</v>
      </c>
      <c r="L87" t="n">
        <v>3</v>
      </c>
      <c r="M87" t="n">
        <v>40</v>
      </c>
      <c r="N87" t="n">
        <v>19.27</v>
      </c>
      <c r="O87" t="n">
        <v>15930.42</v>
      </c>
      <c r="P87" t="n">
        <v>169</v>
      </c>
      <c r="Q87" t="n">
        <v>548.28</v>
      </c>
      <c r="R87" t="n">
        <v>68.89</v>
      </c>
      <c r="S87" t="n">
        <v>42.22</v>
      </c>
      <c r="T87" t="n">
        <v>12882.07</v>
      </c>
      <c r="U87" t="n">
        <v>0.61</v>
      </c>
      <c r="V87" t="n">
        <v>0.83</v>
      </c>
      <c r="W87" t="n">
        <v>9.25</v>
      </c>
      <c r="X87" t="n">
        <v>0.83</v>
      </c>
      <c r="Y87" t="n">
        <v>4</v>
      </c>
      <c r="Z87" t="n">
        <v>10</v>
      </c>
    </row>
    <row r="88">
      <c r="A88" t="n">
        <v>3</v>
      </c>
      <c r="B88" t="n">
        <v>60</v>
      </c>
      <c r="C88" t="inlineStr">
        <is>
          <t xml:space="preserve">CONCLUIDO	</t>
        </is>
      </c>
      <c r="D88" t="n">
        <v>5.2629</v>
      </c>
      <c r="E88" t="n">
        <v>19</v>
      </c>
      <c r="F88" t="n">
        <v>16.08</v>
      </c>
      <c r="G88" t="n">
        <v>31.12</v>
      </c>
      <c r="H88" t="n">
        <v>0.55</v>
      </c>
      <c r="I88" t="n">
        <v>31</v>
      </c>
      <c r="J88" t="n">
        <v>128.59</v>
      </c>
      <c r="K88" t="n">
        <v>45</v>
      </c>
      <c r="L88" t="n">
        <v>4</v>
      </c>
      <c r="M88" t="n">
        <v>29</v>
      </c>
      <c r="N88" t="n">
        <v>19.59</v>
      </c>
      <c r="O88" t="n">
        <v>16093.6</v>
      </c>
      <c r="P88" t="n">
        <v>163.77</v>
      </c>
      <c r="Q88" t="n">
        <v>548.03</v>
      </c>
      <c r="R88" t="n">
        <v>62.37</v>
      </c>
      <c r="S88" t="n">
        <v>42.22</v>
      </c>
      <c r="T88" t="n">
        <v>9673.559999999999</v>
      </c>
      <c r="U88" t="n">
        <v>0.68</v>
      </c>
      <c r="V88" t="n">
        <v>0.84</v>
      </c>
      <c r="W88" t="n">
        <v>9.23</v>
      </c>
      <c r="X88" t="n">
        <v>0.61</v>
      </c>
      <c r="Y88" t="n">
        <v>4</v>
      </c>
      <c r="Z88" t="n">
        <v>10</v>
      </c>
    </row>
    <row r="89">
      <c r="A89" t="n">
        <v>4</v>
      </c>
      <c r="B89" t="n">
        <v>60</v>
      </c>
      <c r="C89" t="inlineStr">
        <is>
          <t xml:space="preserve">CONCLUIDO	</t>
        </is>
      </c>
      <c r="D89" t="n">
        <v>5.3601</v>
      </c>
      <c r="E89" t="n">
        <v>18.66</v>
      </c>
      <c r="F89" t="n">
        <v>15.91</v>
      </c>
      <c r="G89" t="n">
        <v>39.78</v>
      </c>
      <c r="H89" t="n">
        <v>0.68</v>
      </c>
      <c r="I89" t="n">
        <v>24</v>
      </c>
      <c r="J89" t="n">
        <v>129.92</v>
      </c>
      <c r="K89" t="n">
        <v>45</v>
      </c>
      <c r="L89" t="n">
        <v>5</v>
      </c>
      <c r="M89" t="n">
        <v>22</v>
      </c>
      <c r="N89" t="n">
        <v>19.92</v>
      </c>
      <c r="O89" t="n">
        <v>16257.24</v>
      </c>
      <c r="P89" t="n">
        <v>159.22</v>
      </c>
      <c r="Q89" t="n">
        <v>548.23</v>
      </c>
      <c r="R89" t="n">
        <v>57.08</v>
      </c>
      <c r="S89" t="n">
        <v>42.22</v>
      </c>
      <c r="T89" t="n">
        <v>7063.72</v>
      </c>
      <c r="U89" t="n">
        <v>0.74</v>
      </c>
      <c r="V89" t="n">
        <v>0.85</v>
      </c>
      <c r="W89" t="n">
        <v>9.220000000000001</v>
      </c>
      <c r="X89" t="n">
        <v>0.45</v>
      </c>
      <c r="Y89" t="n">
        <v>4</v>
      </c>
      <c r="Z89" t="n">
        <v>10</v>
      </c>
    </row>
    <row r="90">
      <c r="A90" t="n">
        <v>5</v>
      </c>
      <c r="B90" t="n">
        <v>60</v>
      </c>
      <c r="C90" t="inlineStr">
        <is>
          <t xml:space="preserve">CONCLUIDO	</t>
        </is>
      </c>
      <c r="D90" t="n">
        <v>5.4077</v>
      </c>
      <c r="E90" t="n">
        <v>18.49</v>
      </c>
      <c r="F90" t="n">
        <v>15.85</v>
      </c>
      <c r="G90" t="n">
        <v>47.55</v>
      </c>
      <c r="H90" t="n">
        <v>0.8100000000000001</v>
      </c>
      <c r="I90" t="n">
        <v>20</v>
      </c>
      <c r="J90" t="n">
        <v>131.25</v>
      </c>
      <c r="K90" t="n">
        <v>45</v>
      </c>
      <c r="L90" t="n">
        <v>6</v>
      </c>
      <c r="M90" t="n">
        <v>18</v>
      </c>
      <c r="N90" t="n">
        <v>20.25</v>
      </c>
      <c r="O90" t="n">
        <v>16421.36</v>
      </c>
      <c r="P90" t="n">
        <v>155.61</v>
      </c>
      <c r="Q90" t="n">
        <v>548.1</v>
      </c>
      <c r="R90" t="n">
        <v>55.14</v>
      </c>
      <c r="S90" t="n">
        <v>42.22</v>
      </c>
      <c r="T90" t="n">
        <v>6116.04</v>
      </c>
      <c r="U90" t="n">
        <v>0.77</v>
      </c>
      <c r="V90" t="n">
        <v>0.85</v>
      </c>
      <c r="W90" t="n">
        <v>9.210000000000001</v>
      </c>
      <c r="X90" t="n">
        <v>0.39</v>
      </c>
      <c r="Y90" t="n">
        <v>4</v>
      </c>
      <c r="Z90" t="n">
        <v>10</v>
      </c>
    </row>
    <row r="91">
      <c r="A91" t="n">
        <v>6</v>
      </c>
      <c r="B91" t="n">
        <v>60</v>
      </c>
      <c r="C91" t="inlineStr">
        <is>
          <t xml:space="preserve">CONCLUIDO	</t>
        </is>
      </c>
      <c r="D91" t="n">
        <v>5.449</v>
      </c>
      <c r="E91" t="n">
        <v>18.35</v>
      </c>
      <c r="F91" t="n">
        <v>15.79</v>
      </c>
      <c r="G91" t="n">
        <v>55.71</v>
      </c>
      <c r="H91" t="n">
        <v>0.93</v>
      </c>
      <c r="I91" t="n">
        <v>17</v>
      </c>
      <c r="J91" t="n">
        <v>132.58</v>
      </c>
      <c r="K91" t="n">
        <v>45</v>
      </c>
      <c r="L91" t="n">
        <v>7</v>
      </c>
      <c r="M91" t="n">
        <v>15</v>
      </c>
      <c r="N91" t="n">
        <v>20.59</v>
      </c>
      <c r="O91" t="n">
        <v>16585.95</v>
      </c>
      <c r="P91" t="n">
        <v>151.83</v>
      </c>
      <c r="Q91" t="n">
        <v>547.89</v>
      </c>
      <c r="R91" t="n">
        <v>53.4</v>
      </c>
      <c r="S91" t="n">
        <v>42.22</v>
      </c>
      <c r="T91" t="n">
        <v>5259.3</v>
      </c>
      <c r="U91" t="n">
        <v>0.79</v>
      </c>
      <c r="V91" t="n">
        <v>0.86</v>
      </c>
      <c r="W91" t="n">
        <v>9.199999999999999</v>
      </c>
      <c r="X91" t="n">
        <v>0.32</v>
      </c>
      <c r="Y91" t="n">
        <v>4</v>
      </c>
      <c r="Z91" t="n">
        <v>10</v>
      </c>
    </row>
    <row r="92">
      <c r="A92" t="n">
        <v>7</v>
      </c>
      <c r="B92" t="n">
        <v>60</v>
      </c>
      <c r="C92" t="inlineStr">
        <is>
          <t xml:space="preserve">CONCLUIDO	</t>
        </is>
      </c>
      <c r="D92" t="n">
        <v>5.4767</v>
      </c>
      <c r="E92" t="n">
        <v>18.26</v>
      </c>
      <c r="F92" t="n">
        <v>15.74</v>
      </c>
      <c r="G92" t="n">
        <v>62.97</v>
      </c>
      <c r="H92" t="n">
        <v>1.06</v>
      </c>
      <c r="I92" t="n">
        <v>15</v>
      </c>
      <c r="J92" t="n">
        <v>133.92</v>
      </c>
      <c r="K92" t="n">
        <v>45</v>
      </c>
      <c r="L92" t="n">
        <v>8</v>
      </c>
      <c r="M92" t="n">
        <v>13</v>
      </c>
      <c r="N92" t="n">
        <v>20.93</v>
      </c>
      <c r="O92" t="n">
        <v>16751.02</v>
      </c>
      <c r="P92" t="n">
        <v>148.22</v>
      </c>
      <c r="Q92" t="n">
        <v>547.9299999999999</v>
      </c>
      <c r="R92" t="n">
        <v>51.72</v>
      </c>
      <c r="S92" t="n">
        <v>42.22</v>
      </c>
      <c r="T92" t="n">
        <v>4428.13</v>
      </c>
      <c r="U92" t="n">
        <v>0.82</v>
      </c>
      <c r="V92" t="n">
        <v>0.86</v>
      </c>
      <c r="W92" t="n">
        <v>9.210000000000001</v>
      </c>
      <c r="X92" t="n">
        <v>0.28</v>
      </c>
      <c r="Y92" t="n">
        <v>4</v>
      </c>
      <c r="Z92" t="n">
        <v>10</v>
      </c>
    </row>
    <row r="93">
      <c r="A93" t="n">
        <v>8</v>
      </c>
      <c r="B93" t="n">
        <v>60</v>
      </c>
      <c r="C93" t="inlineStr">
        <is>
          <t xml:space="preserve">CONCLUIDO	</t>
        </is>
      </c>
      <c r="D93" t="n">
        <v>5.5054</v>
      </c>
      <c r="E93" t="n">
        <v>18.16</v>
      </c>
      <c r="F93" t="n">
        <v>15.7</v>
      </c>
      <c r="G93" t="n">
        <v>72.45999999999999</v>
      </c>
      <c r="H93" t="n">
        <v>1.18</v>
      </c>
      <c r="I93" t="n">
        <v>13</v>
      </c>
      <c r="J93" t="n">
        <v>135.27</v>
      </c>
      <c r="K93" t="n">
        <v>45</v>
      </c>
      <c r="L93" t="n">
        <v>9</v>
      </c>
      <c r="M93" t="n">
        <v>11</v>
      </c>
      <c r="N93" t="n">
        <v>21.27</v>
      </c>
      <c r="O93" t="n">
        <v>16916.71</v>
      </c>
      <c r="P93" t="n">
        <v>144.65</v>
      </c>
      <c r="Q93" t="n">
        <v>547.8200000000001</v>
      </c>
      <c r="R93" t="n">
        <v>50.53</v>
      </c>
      <c r="S93" t="n">
        <v>42.22</v>
      </c>
      <c r="T93" t="n">
        <v>3842.96</v>
      </c>
      <c r="U93" t="n">
        <v>0.84</v>
      </c>
      <c r="V93" t="n">
        <v>0.86</v>
      </c>
      <c r="W93" t="n">
        <v>9.199999999999999</v>
      </c>
      <c r="X93" t="n">
        <v>0.24</v>
      </c>
      <c r="Y93" t="n">
        <v>4</v>
      </c>
      <c r="Z93" t="n">
        <v>10</v>
      </c>
    </row>
    <row r="94">
      <c r="A94" t="n">
        <v>9</v>
      </c>
      <c r="B94" t="n">
        <v>60</v>
      </c>
      <c r="C94" t="inlineStr">
        <is>
          <t xml:space="preserve">CONCLUIDO	</t>
        </is>
      </c>
      <c r="D94" t="n">
        <v>5.5161</v>
      </c>
      <c r="E94" t="n">
        <v>18.13</v>
      </c>
      <c r="F94" t="n">
        <v>15.69</v>
      </c>
      <c r="G94" t="n">
        <v>78.45</v>
      </c>
      <c r="H94" t="n">
        <v>1.29</v>
      </c>
      <c r="I94" t="n">
        <v>12</v>
      </c>
      <c r="J94" t="n">
        <v>136.61</v>
      </c>
      <c r="K94" t="n">
        <v>45</v>
      </c>
      <c r="L94" t="n">
        <v>10</v>
      </c>
      <c r="M94" t="n">
        <v>10</v>
      </c>
      <c r="N94" t="n">
        <v>21.61</v>
      </c>
      <c r="O94" t="n">
        <v>17082.76</v>
      </c>
      <c r="P94" t="n">
        <v>140.21</v>
      </c>
      <c r="Q94" t="n">
        <v>547.74</v>
      </c>
      <c r="R94" t="n">
        <v>50.26</v>
      </c>
      <c r="S94" t="n">
        <v>42.22</v>
      </c>
      <c r="T94" t="n">
        <v>3715.74</v>
      </c>
      <c r="U94" t="n">
        <v>0.84</v>
      </c>
      <c r="V94" t="n">
        <v>0.86</v>
      </c>
      <c r="W94" t="n">
        <v>9.199999999999999</v>
      </c>
      <c r="X94" t="n">
        <v>0.23</v>
      </c>
      <c r="Y94" t="n">
        <v>4</v>
      </c>
      <c r="Z94" t="n">
        <v>10</v>
      </c>
    </row>
    <row r="95">
      <c r="A95" t="n">
        <v>10</v>
      </c>
      <c r="B95" t="n">
        <v>60</v>
      </c>
      <c r="C95" t="inlineStr">
        <is>
          <t xml:space="preserve">CONCLUIDO	</t>
        </is>
      </c>
      <c r="D95" t="n">
        <v>5.5282</v>
      </c>
      <c r="E95" t="n">
        <v>18.09</v>
      </c>
      <c r="F95" t="n">
        <v>15.68</v>
      </c>
      <c r="G95" t="n">
        <v>85.5</v>
      </c>
      <c r="H95" t="n">
        <v>1.41</v>
      </c>
      <c r="I95" t="n">
        <v>11</v>
      </c>
      <c r="J95" t="n">
        <v>137.96</v>
      </c>
      <c r="K95" t="n">
        <v>45</v>
      </c>
      <c r="L95" t="n">
        <v>11</v>
      </c>
      <c r="M95" t="n">
        <v>2</v>
      </c>
      <c r="N95" t="n">
        <v>21.96</v>
      </c>
      <c r="O95" t="n">
        <v>17249.3</v>
      </c>
      <c r="P95" t="n">
        <v>138.37</v>
      </c>
      <c r="Q95" t="n">
        <v>547.88</v>
      </c>
      <c r="R95" t="n">
        <v>49.47</v>
      </c>
      <c r="S95" t="n">
        <v>42.22</v>
      </c>
      <c r="T95" t="n">
        <v>3326.46</v>
      </c>
      <c r="U95" t="n">
        <v>0.85</v>
      </c>
      <c r="V95" t="n">
        <v>0.86</v>
      </c>
      <c r="W95" t="n">
        <v>9.210000000000001</v>
      </c>
      <c r="X95" t="n">
        <v>0.22</v>
      </c>
      <c r="Y95" t="n">
        <v>4</v>
      </c>
      <c r="Z95" t="n">
        <v>10</v>
      </c>
    </row>
    <row r="96">
      <c r="A96" t="n">
        <v>11</v>
      </c>
      <c r="B96" t="n">
        <v>60</v>
      </c>
      <c r="C96" t="inlineStr">
        <is>
          <t xml:space="preserve">CONCLUIDO	</t>
        </is>
      </c>
      <c r="D96" t="n">
        <v>5.5315</v>
      </c>
      <c r="E96" t="n">
        <v>18.08</v>
      </c>
      <c r="F96" t="n">
        <v>15.66</v>
      </c>
      <c r="G96" t="n">
        <v>85.45</v>
      </c>
      <c r="H96" t="n">
        <v>1.52</v>
      </c>
      <c r="I96" t="n">
        <v>11</v>
      </c>
      <c r="J96" t="n">
        <v>139.32</v>
      </c>
      <c r="K96" t="n">
        <v>45</v>
      </c>
      <c r="L96" t="n">
        <v>12</v>
      </c>
      <c r="M96" t="n">
        <v>0</v>
      </c>
      <c r="N96" t="n">
        <v>22.32</v>
      </c>
      <c r="O96" t="n">
        <v>17416.34</v>
      </c>
      <c r="P96" t="n">
        <v>139.2</v>
      </c>
      <c r="Q96" t="n">
        <v>547.87</v>
      </c>
      <c r="R96" t="n">
        <v>49.06</v>
      </c>
      <c r="S96" t="n">
        <v>42.22</v>
      </c>
      <c r="T96" t="n">
        <v>3119.38</v>
      </c>
      <c r="U96" t="n">
        <v>0.86</v>
      </c>
      <c r="V96" t="n">
        <v>0.86</v>
      </c>
      <c r="W96" t="n">
        <v>9.210000000000001</v>
      </c>
      <c r="X96" t="n">
        <v>0.21</v>
      </c>
      <c r="Y96" t="n">
        <v>4</v>
      </c>
      <c r="Z96" t="n">
        <v>10</v>
      </c>
    </row>
    <row r="97">
      <c r="A97" t="n">
        <v>0</v>
      </c>
      <c r="B97" t="n">
        <v>80</v>
      </c>
      <c r="C97" t="inlineStr">
        <is>
          <t xml:space="preserve">CONCLUIDO	</t>
        </is>
      </c>
      <c r="D97" t="n">
        <v>3.7304</v>
      </c>
      <c r="E97" t="n">
        <v>26.81</v>
      </c>
      <c r="F97" t="n">
        <v>18.97</v>
      </c>
      <c r="G97" t="n">
        <v>6.66</v>
      </c>
      <c r="H97" t="n">
        <v>0.11</v>
      </c>
      <c r="I97" t="n">
        <v>171</v>
      </c>
      <c r="J97" t="n">
        <v>159.12</v>
      </c>
      <c r="K97" t="n">
        <v>50.28</v>
      </c>
      <c r="L97" t="n">
        <v>1</v>
      </c>
      <c r="M97" t="n">
        <v>169</v>
      </c>
      <c r="N97" t="n">
        <v>27.84</v>
      </c>
      <c r="O97" t="n">
        <v>19859.16</v>
      </c>
      <c r="P97" t="n">
        <v>237.96</v>
      </c>
      <c r="Q97" t="n">
        <v>550.61</v>
      </c>
      <c r="R97" t="n">
        <v>151.26</v>
      </c>
      <c r="S97" t="n">
        <v>42.22</v>
      </c>
      <c r="T97" t="n">
        <v>53419.58</v>
      </c>
      <c r="U97" t="n">
        <v>0.28</v>
      </c>
      <c r="V97" t="n">
        <v>0.72</v>
      </c>
      <c r="W97" t="n">
        <v>9.460000000000001</v>
      </c>
      <c r="X97" t="n">
        <v>3.47</v>
      </c>
      <c r="Y97" t="n">
        <v>4</v>
      </c>
      <c r="Z97" t="n">
        <v>10</v>
      </c>
    </row>
    <row r="98">
      <c r="A98" t="n">
        <v>1</v>
      </c>
      <c r="B98" t="n">
        <v>80</v>
      </c>
      <c r="C98" t="inlineStr">
        <is>
          <t xml:space="preserve">CONCLUIDO	</t>
        </is>
      </c>
      <c r="D98" t="n">
        <v>4.5855</v>
      </c>
      <c r="E98" t="n">
        <v>21.81</v>
      </c>
      <c r="F98" t="n">
        <v>17</v>
      </c>
      <c r="G98" t="n">
        <v>13.25</v>
      </c>
      <c r="H98" t="n">
        <v>0.22</v>
      </c>
      <c r="I98" t="n">
        <v>77</v>
      </c>
      <c r="J98" t="n">
        <v>160.54</v>
      </c>
      <c r="K98" t="n">
        <v>50.28</v>
      </c>
      <c r="L98" t="n">
        <v>2</v>
      </c>
      <c r="M98" t="n">
        <v>75</v>
      </c>
      <c r="N98" t="n">
        <v>28.26</v>
      </c>
      <c r="O98" t="n">
        <v>20034.4</v>
      </c>
      <c r="P98" t="n">
        <v>211.66</v>
      </c>
      <c r="Q98" t="n">
        <v>549</v>
      </c>
      <c r="R98" t="n">
        <v>90.84999999999999</v>
      </c>
      <c r="S98" t="n">
        <v>42.22</v>
      </c>
      <c r="T98" t="n">
        <v>23686.52</v>
      </c>
      <c r="U98" t="n">
        <v>0.46</v>
      </c>
      <c r="V98" t="n">
        <v>0.8</v>
      </c>
      <c r="W98" t="n">
        <v>9.300000000000001</v>
      </c>
      <c r="X98" t="n">
        <v>1.53</v>
      </c>
      <c r="Y98" t="n">
        <v>4</v>
      </c>
      <c r="Z98" t="n">
        <v>10</v>
      </c>
    </row>
    <row r="99">
      <c r="A99" t="n">
        <v>2</v>
      </c>
      <c r="B99" t="n">
        <v>80</v>
      </c>
      <c r="C99" t="inlineStr">
        <is>
          <t xml:space="preserve">CONCLUIDO	</t>
        </is>
      </c>
      <c r="D99" t="n">
        <v>4.9009</v>
      </c>
      <c r="E99" t="n">
        <v>20.4</v>
      </c>
      <c r="F99" t="n">
        <v>16.47</v>
      </c>
      <c r="G99" t="n">
        <v>19.76</v>
      </c>
      <c r="H99" t="n">
        <v>0.33</v>
      </c>
      <c r="I99" t="n">
        <v>50</v>
      </c>
      <c r="J99" t="n">
        <v>161.97</v>
      </c>
      <c r="K99" t="n">
        <v>50.28</v>
      </c>
      <c r="L99" t="n">
        <v>3</v>
      </c>
      <c r="M99" t="n">
        <v>48</v>
      </c>
      <c r="N99" t="n">
        <v>28.69</v>
      </c>
      <c r="O99" t="n">
        <v>20210.21</v>
      </c>
      <c r="P99" t="n">
        <v>203.05</v>
      </c>
      <c r="Q99" t="n">
        <v>548.3</v>
      </c>
      <c r="R99" t="n">
        <v>74.26000000000001</v>
      </c>
      <c r="S99" t="n">
        <v>42.22</v>
      </c>
      <c r="T99" t="n">
        <v>15524.43</v>
      </c>
      <c r="U99" t="n">
        <v>0.57</v>
      </c>
      <c r="V99" t="n">
        <v>0.82</v>
      </c>
      <c r="W99" t="n">
        <v>9.26</v>
      </c>
      <c r="X99" t="n">
        <v>1</v>
      </c>
      <c r="Y99" t="n">
        <v>4</v>
      </c>
      <c r="Z99" t="n">
        <v>10</v>
      </c>
    </row>
    <row r="100">
      <c r="A100" t="n">
        <v>3</v>
      </c>
      <c r="B100" t="n">
        <v>80</v>
      </c>
      <c r="C100" t="inlineStr">
        <is>
          <t xml:space="preserve">CONCLUIDO	</t>
        </is>
      </c>
      <c r="D100" t="n">
        <v>5.0733</v>
      </c>
      <c r="E100" t="n">
        <v>19.71</v>
      </c>
      <c r="F100" t="n">
        <v>16.19</v>
      </c>
      <c r="G100" t="n">
        <v>26.26</v>
      </c>
      <c r="H100" t="n">
        <v>0.43</v>
      </c>
      <c r="I100" t="n">
        <v>37</v>
      </c>
      <c r="J100" t="n">
        <v>163.4</v>
      </c>
      <c r="K100" t="n">
        <v>50.28</v>
      </c>
      <c r="L100" t="n">
        <v>4</v>
      </c>
      <c r="M100" t="n">
        <v>35</v>
      </c>
      <c r="N100" t="n">
        <v>29.12</v>
      </c>
      <c r="O100" t="n">
        <v>20386.62</v>
      </c>
      <c r="P100" t="n">
        <v>197.62</v>
      </c>
      <c r="Q100" t="n">
        <v>548.37</v>
      </c>
      <c r="R100" t="n">
        <v>65.63</v>
      </c>
      <c r="S100" t="n">
        <v>42.22</v>
      </c>
      <c r="T100" t="n">
        <v>11274.65</v>
      </c>
      <c r="U100" t="n">
        <v>0.64</v>
      </c>
      <c r="V100" t="n">
        <v>0.84</v>
      </c>
      <c r="W100" t="n">
        <v>9.24</v>
      </c>
      <c r="X100" t="n">
        <v>0.73</v>
      </c>
      <c r="Y100" t="n">
        <v>4</v>
      </c>
      <c r="Z100" t="n">
        <v>10</v>
      </c>
    </row>
    <row r="101">
      <c r="A101" t="n">
        <v>4</v>
      </c>
      <c r="B101" t="n">
        <v>80</v>
      </c>
      <c r="C101" t="inlineStr">
        <is>
          <t xml:space="preserve">CONCLUIDO	</t>
        </is>
      </c>
      <c r="D101" t="n">
        <v>5.1923</v>
      </c>
      <c r="E101" t="n">
        <v>19.26</v>
      </c>
      <c r="F101" t="n">
        <v>16</v>
      </c>
      <c r="G101" t="n">
        <v>33.1</v>
      </c>
      <c r="H101" t="n">
        <v>0.54</v>
      </c>
      <c r="I101" t="n">
        <v>29</v>
      </c>
      <c r="J101" t="n">
        <v>164.83</v>
      </c>
      <c r="K101" t="n">
        <v>50.28</v>
      </c>
      <c r="L101" t="n">
        <v>5</v>
      </c>
      <c r="M101" t="n">
        <v>27</v>
      </c>
      <c r="N101" t="n">
        <v>29.55</v>
      </c>
      <c r="O101" t="n">
        <v>20563.61</v>
      </c>
      <c r="P101" t="n">
        <v>193.27</v>
      </c>
      <c r="Q101" t="n">
        <v>548.15</v>
      </c>
      <c r="R101" t="n">
        <v>59.68</v>
      </c>
      <c r="S101" t="n">
        <v>42.22</v>
      </c>
      <c r="T101" t="n">
        <v>8339.200000000001</v>
      </c>
      <c r="U101" t="n">
        <v>0.71</v>
      </c>
      <c r="V101" t="n">
        <v>0.85</v>
      </c>
      <c r="W101" t="n">
        <v>9.23</v>
      </c>
      <c r="X101" t="n">
        <v>0.54</v>
      </c>
      <c r="Y101" t="n">
        <v>4</v>
      </c>
      <c r="Z101" t="n">
        <v>10</v>
      </c>
    </row>
    <row r="102">
      <c r="A102" t="n">
        <v>5</v>
      </c>
      <c r="B102" t="n">
        <v>80</v>
      </c>
      <c r="C102" t="inlineStr">
        <is>
          <t xml:space="preserve">CONCLUIDO	</t>
        </is>
      </c>
      <c r="D102" t="n">
        <v>5.2588</v>
      </c>
      <c r="E102" t="n">
        <v>19.02</v>
      </c>
      <c r="F102" t="n">
        <v>15.92</v>
      </c>
      <c r="G102" t="n">
        <v>39.8</v>
      </c>
      <c r="H102" t="n">
        <v>0.64</v>
      </c>
      <c r="I102" t="n">
        <v>24</v>
      </c>
      <c r="J102" t="n">
        <v>166.27</v>
      </c>
      <c r="K102" t="n">
        <v>50.28</v>
      </c>
      <c r="L102" t="n">
        <v>6</v>
      </c>
      <c r="M102" t="n">
        <v>22</v>
      </c>
      <c r="N102" t="n">
        <v>29.99</v>
      </c>
      <c r="O102" t="n">
        <v>20741.2</v>
      </c>
      <c r="P102" t="n">
        <v>190.04</v>
      </c>
      <c r="Q102" t="n">
        <v>547.9400000000001</v>
      </c>
      <c r="R102" t="n">
        <v>57.44</v>
      </c>
      <c r="S102" t="n">
        <v>42.22</v>
      </c>
      <c r="T102" t="n">
        <v>7245.24</v>
      </c>
      <c r="U102" t="n">
        <v>0.73</v>
      </c>
      <c r="V102" t="n">
        <v>0.85</v>
      </c>
      <c r="W102" t="n">
        <v>9.210000000000001</v>
      </c>
      <c r="X102" t="n">
        <v>0.46</v>
      </c>
      <c r="Y102" t="n">
        <v>4</v>
      </c>
      <c r="Z102" t="n">
        <v>10</v>
      </c>
    </row>
    <row r="103">
      <c r="A103" t="n">
        <v>6</v>
      </c>
      <c r="B103" t="n">
        <v>80</v>
      </c>
      <c r="C103" t="inlineStr">
        <is>
          <t xml:space="preserve">CONCLUIDO	</t>
        </is>
      </c>
      <c r="D103" t="n">
        <v>5.3029</v>
      </c>
      <c r="E103" t="n">
        <v>18.86</v>
      </c>
      <c r="F103" t="n">
        <v>15.86</v>
      </c>
      <c r="G103" t="n">
        <v>45.3</v>
      </c>
      <c r="H103" t="n">
        <v>0.74</v>
      </c>
      <c r="I103" t="n">
        <v>21</v>
      </c>
      <c r="J103" t="n">
        <v>167.72</v>
      </c>
      <c r="K103" t="n">
        <v>50.28</v>
      </c>
      <c r="L103" t="n">
        <v>7</v>
      </c>
      <c r="M103" t="n">
        <v>19</v>
      </c>
      <c r="N103" t="n">
        <v>30.44</v>
      </c>
      <c r="O103" t="n">
        <v>20919.39</v>
      </c>
      <c r="P103" t="n">
        <v>187.03</v>
      </c>
      <c r="Q103" t="n">
        <v>548.0700000000001</v>
      </c>
      <c r="R103" t="n">
        <v>55.31</v>
      </c>
      <c r="S103" t="n">
        <v>42.22</v>
      </c>
      <c r="T103" t="n">
        <v>6195.58</v>
      </c>
      <c r="U103" t="n">
        <v>0.76</v>
      </c>
      <c r="V103" t="n">
        <v>0.85</v>
      </c>
      <c r="W103" t="n">
        <v>9.220000000000001</v>
      </c>
      <c r="X103" t="n">
        <v>0.39</v>
      </c>
      <c r="Y103" t="n">
        <v>4</v>
      </c>
      <c r="Z103" t="n">
        <v>10</v>
      </c>
    </row>
    <row r="104">
      <c r="A104" t="n">
        <v>7</v>
      </c>
      <c r="B104" t="n">
        <v>80</v>
      </c>
      <c r="C104" t="inlineStr">
        <is>
          <t xml:space="preserve">CONCLUIDO	</t>
        </is>
      </c>
      <c r="D104" t="n">
        <v>5.3494</v>
      </c>
      <c r="E104" t="n">
        <v>18.69</v>
      </c>
      <c r="F104" t="n">
        <v>15.79</v>
      </c>
      <c r="G104" t="n">
        <v>52.63</v>
      </c>
      <c r="H104" t="n">
        <v>0.84</v>
      </c>
      <c r="I104" t="n">
        <v>18</v>
      </c>
      <c r="J104" t="n">
        <v>169.17</v>
      </c>
      <c r="K104" t="n">
        <v>50.28</v>
      </c>
      <c r="L104" t="n">
        <v>8</v>
      </c>
      <c r="M104" t="n">
        <v>16</v>
      </c>
      <c r="N104" t="n">
        <v>30.89</v>
      </c>
      <c r="O104" t="n">
        <v>21098.19</v>
      </c>
      <c r="P104" t="n">
        <v>184.42</v>
      </c>
      <c r="Q104" t="n">
        <v>547.84</v>
      </c>
      <c r="R104" t="n">
        <v>53.33</v>
      </c>
      <c r="S104" t="n">
        <v>42.22</v>
      </c>
      <c r="T104" t="n">
        <v>5219.04</v>
      </c>
      <c r="U104" t="n">
        <v>0.79</v>
      </c>
      <c r="V104" t="n">
        <v>0.86</v>
      </c>
      <c r="W104" t="n">
        <v>9.210000000000001</v>
      </c>
      <c r="X104" t="n">
        <v>0.33</v>
      </c>
      <c r="Y104" t="n">
        <v>4</v>
      </c>
      <c r="Z104" t="n">
        <v>10</v>
      </c>
    </row>
    <row r="105">
      <c r="A105" t="n">
        <v>8</v>
      </c>
      <c r="B105" t="n">
        <v>80</v>
      </c>
      <c r="C105" t="inlineStr">
        <is>
          <t xml:space="preserve">CONCLUIDO	</t>
        </is>
      </c>
      <c r="D105" t="n">
        <v>5.3705</v>
      </c>
      <c r="E105" t="n">
        <v>18.62</v>
      </c>
      <c r="F105" t="n">
        <v>15.78</v>
      </c>
      <c r="G105" t="n">
        <v>59.18</v>
      </c>
      <c r="H105" t="n">
        <v>0.9399999999999999</v>
      </c>
      <c r="I105" t="n">
        <v>16</v>
      </c>
      <c r="J105" t="n">
        <v>170.62</v>
      </c>
      <c r="K105" t="n">
        <v>50.28</v>
      </c>
      <c r="L105" t="n">
        <v>9</v>
      </c>
      <c r="M105" t="n">
        <v>14</v>
      </c>
      <c r="N105" t="n">
        <v>31.34</v>
      </c>
      <c r="O105" t="n">
        <v>21277.6</v>
      </c>
      <c r="P105" t="n">
        <v>181.92</v>
      </c>
      <c r="Q105" t="n">
        <v>547.88</v>
      </c>
      <c r="R105" t="n">
        <v>53.1</v>
      </c>
      <c r="S105" t="n">
        <v>42.22</v>
      </c>
      <c r="T105" t="n">
        <v>5113.77</v>
      </c>
      <c r="U105" t="n">
        <v>0.8</v>
      </c>
      <c r="V105" t="n">
        <v>0.86</v>
      </c>
      <c r="W105" t="n">
        <v>9.210000000000001</v>
      </c>
      <c r="X105" t="n">
        <v>0.32</v>
      </c>
      <c r="Y105" t="n">
        <v>4</v>
      </c>
      <c r="Z105" t="n">
        <v>10</v>
      </c>
    </row>
    <row r="106">
      <c r="A106" t="n">
        <v>9</v>
      </c>
      <c r="B106" t="n">
        <v>80</v>
      </c>
      <c r="C106" t="inlineStr">
        <is>
          <t xml:space="preserve">CONCLUIDO	</t>
        </is>
      </c>
      <c r="D106" t="n">
        <v>5.408</v>
      </c>
      <c r="E106" t="n">
        <v>18.49</v>
      </c>
      <c r="F106" t="n">
        <v>15.72</v>
      </c>
      <c r="G106" t="n">
        <v>67.34999999999999</v>
      </c>
      <c r="H106" t="n">
        <v>1.03</v>
      </c>
      <c r="I106" t="n">
        <v>14</v>
      </c>
      <c r="J106" t="n">
        <v>172.08</v>
      </c>
      <c r="K106" t="n">
        <v>50.28</v>
      </c>
      <c r="L106" t="n">
        <v>10</v>
      </c>
      <c r="M106" t="n">
        <v>12</v>
      </c>
      <c r="N106" t="n">
        <v>31.8</v>
      </c>
      <c r="O106" t="n">
        <v>21457.64</v>
      </c>
      <c r="P106" t="n">
        <v>179.01</v>
      </c>
      <c r="Q106" t="n">
        <v>547.7</v>
      </c>
      <c r="R106" t="n">
        <v>50.93</v>
      </c>
      <c r="S106" t="n">
        <v>42.22</v>
      </c>
      <c r="T106" t="n">
        <v>4041.62</v>
      </c>
      <c r="U106" t="n">
        <v>0.83</v>
      </c>
      <c r="V106" t="n">
        <v>0.86</v>
      </c>
      <c r="W106" t="n">
        <v>9.199999999999999</v>
      </c>
      <c r="X106" t="n">
        <v>0.25</v>
      </c>
      <c r="Y106" t="n">
        <v>4</v>
      </c>
      <c r="Z106" t="n">
        <v>10</v>
      </c>
    </row>
    <row r="107">
      <c r="A107" t="n">
        <v>10</v>
      </c>
      <c r="B107" t="n">
        <v>80</v>
      </c>
      <c r="C107" t="inlineStr">
        <is>
          <t xml:space="preserve">CONCLUIDO	</t>
        </is>
      </c>
      <c r="D107" t="n">
        <v>5.4241</v>
      </c>
      <c r="E107" t="n">
        <v>18.44</v>
      </c>
      <c r="F107" t="n">
        <v>15.69</v>
      </c>
      <c r="G107" t="n">
        <v>72.43000000000001</v>
      </c>
      <c r="H107" t="n">
        <v>1.12</v>
      </c>
      <c r="I107" t="n">
        <v>13</v>
      </c>
      <c r="J107" t="n">
        <v>173.55</v>
      </c>
      <c r="K107" t="n">
        <v>50.28</v>
      </c>
      <c r="L107" t="n">
        <v>11</v>
      </c>
      <c r="M107" t="n">
        <v>11</v>
      </c>
      <c r="N107" t="n">
        <v>32.27</v>
      </c>
      <c r="O107" t="n">
        <v>21638.31</v>
      </c>
      <c r="P107" t="n">
        <v>176.59</v>
      </c>
      <c r="Q107" t="n">
        <v>547.75</v>
      </c>
      <c r="R107" t="n">
        <v>50.53</v>
      </c>
      <c r="S107" t="n">
        <v>42.22</v>
      </c>
      <c r="T107" t="n">
        <v>3845</v>
      </c>
      <c r="U107" t="n">
        <v>0.84</v>
      </c>
      <c r="V107" t="n">
        <v>0.86</v>
      </c>
      <c r="W107" t="n">
        <v>9.199999999999999</v>
      </c>
      <c r="X107" t="n">
        <v>0.23</v>
      </c>
      <c r="Y107" t="n">
        <v>4</v>
      </c>
      <c r="Z107" t="n">
        <v>10</v>
      </c>
    </row>
    <row r="108">
      <c r="A108" t="n">
        <v>11</v>
      </c>
      <c r="B108" t="n">
        <v>80</v>
      </c>
      <c r="C108" t="inlineStr">
        <is>
          <t xml:space="preserve">CONCLUIDO	</t>
        </is>
      </c>
      <c r="D108" t="n">
        <v>5.4354</v>
      </c>
      <c r="E108" t="n">
        <v>18.4</v>
      </c>
      <c r="F108" t="n">
        <v>15.69</v>
      </c>
      <c r="G108" t="n">
        <v>78.43000000000001</v>
      </c>
      <c r="H108" t="n">
        <v>1.22</v>
      </c>
      <c r="I108" t="n">
        <v>12</v>
      </c>
      <c r="J108" t="n">
        <v>175.02</v>
      </c>
      <c r="K108" t="n">
        <v>50.28</v>
      </c>
      <c r="L108" t="n">
        <v>12</v>
      </c>
      <c r="M108" t="n">
        <v>10</v>
      </c>
      <c r="N108" t="n">
        <v>32.74</v>
      </c>
      <c r="O108" t="n">
        <v>21819.6</v>
      </c>
      <c r="P108" t="n">
        <v>173.98</v>
      </c>
      <c r="Q108" t="n">
        <v>547.6799999999999</v>
      </c>
      <c r="R108" t="n">
        <v>50.26</v>
      </c>
      <c r="S108" t="n">
        <v>42.22</v>
      </c>
      <c r="T108" t="n">
        <v>3713.04</v>
      </c>
      <c r="U108" t="n">
        <v>0.84</v>
      </c>
      <c r="V108" t="n">
        <v>0.86</v>
      </c>
      <c r="W108" t="n">
        <v>9.199999999999999</v>
      </c>
      <c r="X108" t="n">
        <v>0.23</v>
      </c>
      <c r="Y108" t="n">
        <v>4</v>
      </c>
      <c r="Z108" t="n">
        <v>10</v>
      </c>
    </row>
    <row r="109">
      <c r="A109" t="n">
        <v>12</v>
      </c>
      <c r="B109" t="n">
        <v>80</v>
      </c>
      <c r="C109" t="inlineStr">
        <is>
          <t xml:space="preserve">CONCLUIDO	</t>
        </is>
      </c>
      <c r="D109" t="n">
        <v>5.4555</v>
      </c>
      <c r="E109" t="n">
        <v>18.33</v>
      </c>
      <c r="F109" t="n">
        <v>15.65</v>
      </c>
      <c r="G109" t="n">
        <v>85.37</v>
      </c>
      <c r="H109" t="n">
        <v>1.31</v>
      </c>
      <c r="I109" t="n">
        <v>11</v>
      </c>
      <c r="J109" t="n">
        <v>176.49</v>
      </c>
      <c r="K109" t="n">
        <v>50.28</v>
      </c>
      <c r="L109" t="n">
        <v>13</v>
      </c>
      <c r="M109" t="n">
        <v>9</v>
      </c>
      <c r="N109" t="n">
        <v>33.21</v>
      </c>
      <c r="O109" t="n">
        <v>22001.54</v>
      </c>
      <c r="P109" t="n">
        <v>171.26</v>
      </c>
      <c r="Q109" t="n">
        <v>547.76</v>
      </c>
      <c r="R109" t="n">
        <v>49.29</v>
      </c>
      <c r="S109" t="n">
        <v>42.22</v>
      </c>
      <c r="T109" t="n">
        <v>3233.19</v>
      </c>
      <c r="U109" t="n">
        <v>0.86</v>
      </c>
      <c r="V109" t="n">
        <v>0.87</v>
      </c>
      <c r="W109" t="n">
        <v>9.19</v>
      </c>
      <c r="X109" t="n">
        <v>0.19</v>
      </c>
      <c r="Y109" t="n">
        <v>4</v>
      </c>
      <c r="Z109" t="n">
        <v>10</v>
      </c>
    </row>
    <row r="110">
      <c r="A110" t="n">
        <v>13</v>
      </c>
      <c r="B110" t="n">
        <v>80</v>
      </c>
      <c r="C110" t="inlineStr">
        <is>
          <t xml:space="preserve">CONCLUIDO	</t>
        </is>
      </c>
      <c r="D110" t="n">
        <v>5.4705</v>
      </c>
      <c r="E110" t="n">
        <v>18.28</v>
      </c>
      <c r="F110" t="n">
        <v>15.63</v>
      </c>
      <c r="G110" t="n">
        <v>93.8</v>
      </c>
      <c r="H110" t="n">
        <v>1.4</v>
      </c>
      <c r="I110" t="n">
        <v>10</v>
      </c>
      <c r="J110" t="n">
        <v>177.97</v>
      </c>
      <c r="K110" t="n">
        <v>50.28</v>
      </c>
      <c r="L110" t="n">
        <v>14</v>
      </c>
      <c r="M110" t="n">
        <v>8</v>
      </c>
      <c r="N110" t="n">
        <v>33.69</v>
      </c>
      <c r="O110" t="n">
        <v>22184.13</v>
      </c>
      <c r="P110" t="n">
        <v>168.87</v>
      </c>
      <c r="Q110" t="n">
        <v>547.8</v>
      </c>
      <c r="R110" t="n">
        <v>48.55</v>
      </c>
      <c r="S110" t="n">
        <v>42.22</v>
      </c>
      <c r="T110" t="n">
        <v>2870.3</v>
      </c>
      <c r="U110" t="n">
        <v>0.87</v>
      </c>
      <c r="V110" t="n">
        <v>0.87</v>
      </c>
      <c r="W110" t="n">
        <v>9.19</v>
      </c>
      <c r="X110" t="n">
        <v>0.17</v>
      </c>
      <c r="Y110" t="n">
        <v>4</v>
      </c>
      <c r="Z110" t="n">
        <v>10</v>
      </c>
    </row>
    <row r="111">
      <c r="A111" t="n">
        <v>14</v>
      </c>
      <c r="B111" t="n">
        <v>80</v>
      </c>
      <c r="C111" t="inlineStr">
        <is>
          <t xml:space="preserve">CONCLUIDO	</t>
        </is>
      </c>
      <c r="D111" t="n">
        <v>5.4828</v>
      </c>
      <c r="E111" t="n">
        <v>18.24</v>
      </c>
      <c r="F111" t="n">
        <v>15.62</v>
      </c>
      <c r="G111" t="n">
        <v>104.16</v>
      </c>
      <c r="H111" t="n">
        <v>1.48</v>
      </c>
      <c r="I111" t="n">
        <v>9</v>
      </c>
      <c r="J111" t="n">
        <v>179.46</v>
      </c>
      <c r="K111" t="n">
        <v>50.28</v>
      </c>
      <c r="L111" t="n">
        <v>15</v>
      </c>
      <c r="M111" t="n">
        <v>7</v>
      </c>
      <c r="N111" t="n">
        <v>34.18</v>
      </c>
      <c r="O111" t="n">
        <v>22367.38</v>
      </c>
      <c r="P111" t="n">
        <v>165.56</v>
      </c>
      <c r="Q111" t="n">
        <v>547.71</v>
      </c>
      <c r="R111" t="n">
        <v>48.16</v>
      </c>
      <c r="S111" t="n">
        <v>42.22</v>
      </c>
      <c r="T111" t="n">
        <v>2681.68</v>
      </c>
      <c r="U111" t="n">
        <v>0.88</v>
      </c>
      <c r="V111" t="n">
        <v>0.87</v>
      </c>
      <c r="W111" t="n">
        <v>9.199999999999999</v>
      </c>
      <c r="X111" t="n">
        <v>0.17</v>
      </c>
      <c r="Y111" t="n">
        <v>4</v>
      </c>
      <c r="Z111" t="n">
        <v>10</v>
      </c>
    </row>
    <row r="112">
      <c r="A112" t="n">
        <v>15</v>
      </c>
      <c r="B112" t="n">
        <v>80</v>
      </c>
      <c r="C112" t="inlineStr">
        <is>
          <t xml:space="preserve">CONCLUIDO	</t>
        </is>
      </c>
      <c r="D112" t="n">
        <v>5.4819</v>
      </c>
      <c r="E112" t="n">
        <v>18.24</v>
      </c>
      <c r="F112" t="n">
        <v>15.63</v>
      </c>
      <c r="G112" t="n">
        <v>104.18</v>
      </c>
      <c r="H112" t="n">
        <v>1.57</v>
      </c>
      <c r="I112" t="n">
        <v>9</v>
      </c>
      <c r="J112" t="n">
        <v>180.95</v>
      </c>
      <c r="K112" t="n">
        <v>50.28</v>
      </c>
      <c r="L112" t="n">
        <v>16</v>
      </c>
      <c r="M112" t="n">
        <v>7</v>
      </c>
      <c r="N112" t="n">
        <v>34.67</v>
      </c>
      <c r="O112" t="n">
        <v>22551.28</v>
      </c>
      <c r="P112" t="n">
        <v>163.61</v>
      </c>
      <c r="Q112" t="n">
        <v>547.74</v>
      </c>
      <c r="R112" t="n">
        <v>48.46</v>
      </c>
      <c r="S112" t="n">
        <v>42.22</v>
      </c>
      <c r="T112" t="n">
        <v>2832.37</v>
      </c>
      <c r="U112" t="n">
        <v>0.87</v>
      </c>
      <c r="V112" t="n">
        <v>0.87</v>
      </c>
      <c r="W112" t="n">
        <v>9.19</v>
      </c>
      <c r="X112" t="n">
        <v>0.17</v>
      </c>
      <c r="Y112" t="n">
        <v>4</v>
      </c>
      <c r="Z112" t="n">
        <v>10</v>
      </c>
    </row>
    <row r="113">
      <c r="A113" t="n">
        <v>16</v>
      </c>
      <c r="B113" t="n">
        <v>80</v>
      </c>
      <c r="C113" t="inlineStr">
        <is>
          <t xml:space="preserve">CONCLUIDO	</t>
        </is>
      </c>
      <c r="D113" t="n">
        <v>5.5</v>
      </c>
      <c r="E113" t="n">
        <v>18.18</v>
      </c>
      <c r="F113" t="n">
        <v>15.6</v>
      </c>
      <c r="G113" t="n">
        <v>117</v>
      </c>
      <c r="H113" t="n">
        <v>1.65</v>
      </c>
      <c r="I113" t="n">
        <v>8</v>
      </c>
      <c r="J113" t="n">
        <v>182.45</v>
      </c>
      <c r="K113" t="n">
        <v>50.28</v>
      </c>
      <c r="L113" t="n">
        <v>17</v>
      </c>
      <c r="M113" t="n">
        <v>0</v>
      </c>
      <c r="N113" t="n">
        <v>35.17</v>
      </c>
      <c r="O113" t="n">
        <v>22735.98</v>
      </c>
      <c r="P113" t="n">
        <v>161.58</v>
      </c>
      <c r="Q113" t="n">
        <v>547.71</v>
      </c>
      <c r="R113" t="n">
        <v>47.25</v>
      </c>
      <c r="S113" t="n">
        <v>42.22</v>
      </c>
      <c r="T113" t="n">
        <v>2229.47</v>
      </c>
      <c r="U113" t="n">
        <v>0.89</v>
      </c>
      <c r="V113" t="n">
        <v>0.87</v>
      </c>
      <c r="W113" t="n">
        <v>9.199999999999999</v>
      </c>
      <c r="X113" t="n">
        <v>0.14</v>
      </c>
      <c r="Y113" t="n">
        <v>4</v>
      </c>
      <c r="Z113" t="n">
        <v>10</v>
      </c>
    </row>
    <row r="114">
      <c r="A114" t="n">
        <v>0</v>
      </c>
      <c r="B114" t="n">
        <v>35</v>
      </c>
      <c r="C114" t="inlineStr">
        <is>
          <t xml:space="preserve">CONCLUIDO	</t>
        </is>
      </c>
      <c r="D114" t="n">
        <v>4.7393</v>
      </c>
      <c r="E114" t="n">
        <v>21.1</v>
      </c>
      <c r="F114" t="n">
        <v>17.49</v>
      </c>
      <c r="G114" t="n">
        <v>10.49</v>
      </c>
      <c r="H114" t="n">
        <v>0.22</v>
      </c>
      <c r="I114" t="n">
        <v>100</v>
      </c>
      <c r="J114" t="n">
        <v>80.84</v>
      </c>
      <c r="K114" t="n">
        <v>35.1</v>
      </c>
      <c r="L114" t="n">
        <v>1</v>
      </c>
      <c r="M114" t="n">
        <v>98</v>
      </c>
      <c r="N114" t="n">
        <v>9.74</v>
      </c>
      <c r="O114" t="n">
        <v>10204.21</v>
      </c>
      <c r="P114" t="n">
        <v>138.07</v>
      </c>
      <c r="Q114" t="n">
        <v>549.58</v>
      </c>
      <c r="R114" t="n">
        <v>105.65</v>
      </c>
      <c r="S114" t="n">
        <v>42.22</v>
      </c>
      <c r="T114" t="n">
        <v>30967.87</v>
      </c>
      <c r="U114" t="n">
        <v>0.4</v>
      </c>
      <c r="V114" t="n">
        <v>0.78</v>
      </c>
      <c r="W114" t="n">
        <v>9.34</v>
      </c>
      <c r="X114" t="n">
        <v>2</v>
      </c>
      <c r="Y114" t="n">
        <v>4</v>
      </c>
      <c r="Z114" t="n">
        <v>10</v>
      </c>
    </row>
    <row r="115">
      <c r="A115" t="n">
        <v>1</v>
      </c>
      <c r="B115" t="n">
        <v>35</v>
      </c>
      <c r="C115" t="inlineStr">
        <is>
          <t xml:space="preserve">CONCLUIDO	</t>
        </is>
      </c>
      <c r="D115" t="n">
        <v>5.2467</v>
      </c>
      <c r="E115" t="n">
        <v>19.06</v>
      </c>
      <c r="F115" t="n">
        <v>16.38</v>
      </c>
      <c r="G115" t="n">
        <v>21.36</v>
      </c>
      <c r="H115" t="n">
        <v>0.43</v>
      </c>
      <c r="I115" t="n">
        <v>46</v>
      </c>
      <c r="J115" t="n">
        <v>82.04000000000001</v>
      </c>
      <c r="K115" t="n">
        <v>35.1</v>
      </c>
      <c r="L115" t="n">
        <v>2</v>
      </c>
      <c r="M115" t="n">
        <v>44</v>
      </c>
      <c r="N115" t="n">
        <v>9.94</v>
      </c>
      <c r="O115" t="n">
        <v>10352.53</v>
      </c>
      <c r="P115" t="n">
        <v>124.73</v>
      </c>
      <c r="Q115" t="n">
        <v>548.6900000000001</v>
      </c>
      <c r="R115" t="n">
        <v>71.23</v>
      </c>
      <c r="S115" t="n">
        <v>42.22</v>
      </c>
      <c r="T115" t="n">
        <v>14029.92</v>
      </c>
      <c r="U115" t="n">
        <v>0.59</v>
      </c>
      <c r="V115" t="n">
        <v>0.83</v>
      </c>
      <c r="W115" t="n">
        <v>9.26</v>
      </c>
      <c r="X115" t="n">
        <v>0.91</v>
      </c>
      <c r="Y115" t="n">
        <v>4</v>
      </c>
      <c r="Z115" t="n">
        <v>10</v>
      </c>
    </row>
    <row r="116">
      <c r="A116" t="n">
        <v>2</v>
      </c>
      <c r="B116" t="n">
        <v>35</v>
      </c>
      <c r="C116" t="inlineStr">
        <is>
          <t xml:space="preserve">CONCLUIDO	</t>
        </is>
      </c>
      <c r="D116" t="n">
        <v>5.4312</v>
      </c>
      <c r="E116" t="n">
        <v>18.41</v>
      </c>
      <c r="F116" t="n">
        <v>16.02</v>
      </c>
      <c r="G116" t="n">
        <v>33.15</v>
      </c>
      <c r="H116" t="n">
        <v>0.63</v>
      </c>
      <c r="I116" t="n">
        <v>29</v>
      </c>
      <c r="J116" t="n">
        <v>83.25</v>
      </c>
      <c r="K116" t="n">
        <v>35.1</v>
      </c>
      <c r="L116" t="n">
        <v>3</v>
      </c>
      <c r="M116" t="n">
        <v>27</v>
      </c>
      <c r="N116" t="n">
        <v>10.15</v>
      </c>
      <c r="O116" t="n">
        <v>10501.19</v>
      </c>
      <c r="P116" t="n">
        <v>117.14</v>
      </c>
      <c r="Q116" t="n">
        <v>547.9400000000001</v>
      </c>
      <c r="R116" t="n">
        <v>60.56</v>
      </c>
      <c r="S116" t="n">
        <v>42.22</v>
      </c>
      <c r="T116" t="n">
        <v>8782.610000000001</v>
      </c>
      <c r="U116" t="n">
        <v>0.7</v>
      </c>
      <c r="V116" t="n">
        <v>0.85</v>
      </c>
      <c r="W116" t="n">
        <v>9.220000000000001</v>
      </c>
      <c r="X116" t="n">
        <v>0.5600000000000001</v>
      </c>
      <c r="Y116" t="n">
        <v>4</v>
      </c>
      <c r="Z116" t="n">
        <v>10</v>
      </c>
    </row>
    <row r="117">
      <c r="A117" t="n">
        <v>3</v>
      </c>
      <c r="B117" t="n">
        <v>35</v>
      </c>
      <c r="C117" t="inlineStr">
        <is>
          <t xml:space="preserve">CONCLUIDO	</t>
        </is>
      </c>
      <c r="D117" t="n">
        <v>5.518</v>
      </c>
      <c r="E117" t="n">
        <v>18.12</v>
      </c>
      <c r="F117" t="n">
        <v>15.87</v>
      </c>
      <c r="G117" t="n">
        <v>45.34</v>
      </c>
      <c r="H117" t="n">
        <v>0.83</v>
      </c>
      <c r="I117" t="n">
        <v>21</v>
      </c>
      <c r="J117" t="n">
        <v>84.45999999999999</v>
      </c>
      <c r="K117" t="n">
        <v>35.1</v>
      </c>
      <c r="L117" t="n">
        <v>4</v>
      </c>
      <c r="M117" t="n">
        <v>19</v>
      </c>
      <c r="N117" t="n">
        <v>10.36</v>
      </c>
      <c r="O117" t="n">
        <v>10650.22</v>
      </c>
      <c r="P117" t="n">
        <v>110.49</v>
      </c>
      <c r="Q117" t="n">
        <v>547.9400000000001</v>
      </c>
      <c r="R117" t="n">
        <v>55.94</v>
      </c>
      <c r="S117" t="n">
        <v>42.22</v>
      </c>
      <c r="T117" t="n">
        <v>6509.39</v>
      </c>
      <c r="U117" t="n">
        <v>0.75</v>
      </c>
      <c r="V117" t="n">
        <v>0.85</v>
      </c>
      <c r="W117" t="n">
        <v>9.210000000000001</v>
      </c>
      <c r="X117" t="n">
        <v>0.41</v>
      </c>
      <c r="Y117" t="n">
        <v>4</v>
      </c>
      <c r="Z117" t="n">
        <v>10</v>
      </c>
    </row>
    <row r="118">
      <c r="A118" t="n">
        <v>4</v>
      </c>
      <c r="B118" t="n">
        <v>35</v>
      </c>
      <c r="C118" t="inlineStr">
        <is>
          <t xml:space="preserve">CONCLUIDO	</t>
        </is>
      </c>
      <c r="D118" t="n">
        <v>5.5625</v>
      </c>
      <c r="E118" t="n">
        <v>17.98</v>
      </c>
      <c r="F118" t="n">
        <v>15.79</v>
      </c>
      <c r="G118" t="n">
        <v>55.74</v>
      </c>
      <c r="H118" t="n">
        <v>1.02</v>
      </c>
      <c r="I118" t="n">
        <v>17</v>
      </c>
      <c r="J118" t="n">
        <v>85.67</v>
      </c>
      <c r="K118" t="n">
        <v>35.1</v>
      </c>
      <c r="L118" t="n">
        <v>5</v>
      </c>
      <c r="M118" t="n">
        <v>0</v>
      </c>
      <c r="N118" t="n">
        <v>10.57</v>
      </c>
      <c r="O118" t="n">
        <v>10799.59</v>
      </c>
      <c r="P118" t="n">
        <v>105.92</v>
      </c>
      <c r="Q118" t="n">
        <v>547.87</v>
      </c>
      <c r="R118" t="n">
        <v>52.77</v>
      </c>
      <c r="S118" t="n">
        <v>42.22</v>
      </c>
      <c r="T118" t="n">
        <v>4945.43</v>
      </c>
      <c r="U118" t="n">
        <v>0.8</v>
      </c>
      <c r="V118" t="n">
        <v>0.86</v>
      </c>
      <c r="W118" t="n">
        <v>9.23</v>
      </c>
      <c r="X118" t="n">
        <v>0.33</v>
      </c>
      <c r="Y118" t="n">
        <v>4</v>
      </c>
      <c r="Z118" t="n">
        <v>10</v>
      </c>
    </row>
    <row r="119">
      <c r="A119" t="n">
        <v>0</v>
      </c>
      <c r="B119" t="n">
        <v>50</v>
      </c>
      <c r="C119" t="inlineStr">
        <is>
          <t xml:space="preserve">CONCLUIDO	</t>
        </is>
      </c>
      <c r="D119" t="n">
        <v>4.3755</v>
      </c>
      <c r="E119" t="n">
        <v>22.85</v>
      </c>
      <c r="F119" t="n">
        <v>18.02</v>
      </c>
      <c r="G119" t="n">
        <v>8.58</v>
      </c>
      <c r="H119" t="n">
        <v>0.16</v>
      </c>
      <c r="I119" t="n">
        <v>126</v>
      </c>
      <c r="J119" t="n">
        <v>107.41</v>
      </c>
      <c r="K119" t="n">
        <v>41.65</v>
      </c>
      <c r="L119" t="n">
        <v>1</v>
      </c>
      <c r="M119" t="n">
        <v>124</v>
      </c>
      <c r="N119" t="n">
        <v>14.77</v>
      </c>
      <c r="O119" t="n">
        <v>13481.73</v>
      </c>
      <c r="P119" t="n">
        <v>174.1</v>
      </c>
      <c r="Q119" t="n">
        <v>549.8200000000001</v>
      </c>
      <c r="R119" t="n">
        <v>122.03</v>
      </c>
      <c r="S119" t="n">
        <v>42.22</v>
      </c>
      <c r="T119" t="n">
        <v>39029</v>
      </c>
      <c r="U119" t="n">
        <v>0.35</v>
      </c>
      <c r="V119" t="n">
        <v>0.75</v>
      </c>
      <c r="W119" t="n">
        <v>9.380000000000001</v>
      </c>
      <c r="X119" t="n">
        <v>2.53</v>
      </c>
      <c r="Y119" t="n">
        <v>4</v>
      </c>
      <c r="Z119" t="n">
        <v>10</v>
      </c>
    </row>
    <row r="120">
      <c r="A120" t="n">
        <v>1</v>
      </c>
      <c r="B120" t="n">
        <v>50</v>
      </c>
      <c r="C120" t="inlineStr">
        <is>
          <t xml:space="preserve">CONCLUIDO	</t>
        </is>
      </c>
      <c r="D120" t="n">
        <v>5.0167</v>
      </c>
      <c r="E120" t="n">
        <v>19.93</v>
      </c>
      <c r="F120" t="n">
        <v>16.61</v>
      </c>
      <c r="G120" t="n">
        <v>17.18</v>
      </c>
      <c r="H120" t="n">
        <v>0.32</v>
      </c>
      <c r="I120" t="n">
        <v>58</v>
      </c>
      <c r="J120" t="n">
        <v>108.68</v>
      </c>
      <c r="K120" t="n">
        <v>41.65</v>
      </c>
      <c r="L120" t="n">
        <v>2</v>
      </c>
      <c r="M120" t="n">
        <v>56</v>
      </c>
      <c r="N120" t="n">
        <v>15.03</v>
      </c>
      <c r="O120" t="n">
        <v>13638.32</v>
      </c>
      <c r="P120" t="n">
        <v>157.38</v>
      </c>
      <c r="Q120" t="n">
        <v>548.63</v>
      </c>
      <c r="R120" t="n">
        <v>78.65000000000001</v>
      </c>
      <c r="S120" t="n">
        <v>42.22</v>
      </c>
      <c r="T120" t="n">
        <v>17678.18</v>
      </c>
      <c r="U120" t="n">
        <v>0.54</v>
      </c>
      <c r="V120" t="n">
        <v>0.82</v>
      </c>
      <c r="W120" t="n">
        <v>9.27</v>
      </c>
      <c r="X120" t="n">
        <v>1.14</v>
      </c>
      <c r="Y120" t="n">
        <v>4</v>
      </c>
      <c r="Z120" t="n">
        <v>10</v>
      </c>
    </row>
    <row r="121">
      <c r="A121" t="n">
        <v>2</v>
      </c>
      <c r="B121" t="n">
        <v>50</v>
      </c>
      <c r="C121" t="inlineStr">
        <is>
          <t xml:space="preserve">CONCLUIDO	</t>
        </is>
      </c>
      <c r="D121" t="n">
        <v>5.2497</v>
      </c>
      <c r="E121" t="n">
        <v>19.05</v>
      </c>
      <c r="F121" t="n">
        <v>16.19</v>
      </c>
      <c r="G121" t="n">
        <v>26.25</v>
      </c>
      <c r="H121" t="n">
        <v>0.48</v>
      </c>
      <c r="I121" t="n">
        <v>37</v>
      </c>
      <c r="J121" t="n">
        <v>109.96</v>
      </c>
      <c r="K121" t="n">
        <v>41.65</v>
      </c>
      <c r="L121" t="n">
        <v>3</v>
      </c>
      <c r="M121" t="n">
        <v>35</v>
      </c>
      <c r="N121" t="n">
        <v>15.31</v>
      </c>
      <c r="O121" t="n">
        <v>13795.21</v>
      </c>
      <c r="P121" t="n">
        <v>150.04</v>
      </c>
      <c r="Q121" t="n">
        <v>548.22</v>
      </c>
      <c r="R121" t="n">
        <v>65.59999999999999</v>
      </c>
      <c r="S121" t="n">
        <v>42.22</v>
      </c>
      <c r="T121" t="n">
        <v>11258.07</v>
      </c>
      <c r="U121" t="n">
        <v>0.64</v>
      </c>
      <c r="V121" t="n">
        <v>0.84</v>
      </c>
      <c r="W121" t="n">
        <v>9.24</v>
      </c>
      <c r="X121" t="n">
        <v>0.72</v>
      </c>
      <c r="Y121" t="n">
        <v>4</v>
      </c>
      <c r="Z121" t="n">
        <v>10</v>
      </c>
    </row>
    <row r="122">
      <c r="A122" t="n">
        <v>3</v>
      </c>
      <c r="B122" t="n">
        <v>50</v>
      </c>
      <c r="C122" t="inlineStr">
        <is>
          <t xml:space="preserve">CONCLUIDO	</t>
        </is>
      </c>
      <c r="D122" t="n">
        <v>5.3733</v>
      </c>
      <c r="E122" t="n">
        <v>18.61</v>
      </c>
      <c r="F122" t="n">
        <v>15.97</v>
      </c>
      <c r="G122" t="n">
        <v>35.5</v>
      </c>
      <c r="H122" t="n">
        <v>0.63</v>
      </c>
      <c r="I122" t="n">
        <v>27</v>
      </c>
      <c r="J122" t="n">
        <v>111.23</v>
      </c>
      <c r="K122" t="n">
        <v>41.65</v>
      </c>
      <c r="L122" t="n">
        <v>4</v>
      </c>
      <c r="M122" t="n">
        <v>25</v>
      </c>
      <c r="N122" t="n">
        <v>15.58</v>
      </c>
      <c r="O122" t="n">
        <v>13952.52</v>
      </c>
      <c r="P122" t="n">
        <v>144.6</v>
      </c>
      <c r="Q122" t="n">
        <v>548.0700000000001</v>
      </c>
      <c r="R122" t="n">
        <v>58.97</v>
      </c>
      <c r="S122" t="n">
        <v>42.22</v>
      </c>
      <c r="T122" t="n">
        <v>7996.1</v>
      </c>
      <c r="U122" t="n">
        <v>0.72</v>
      </c>
      <c r="V122" t="n">
        <v>0.85</v>
      </c>
      <c r="W122" t="n">
        <v>9.220000000000001</v>
      </c>
      <c r="X122" t="n">
        <v>0.51</v>
      </c>
      <c r="Y122" t="n">
        <v>4</v>
      </c>
      <c r="Z122" t="n">
        <v>10</v>
      </c>
    </row>
    <row r="123">
      <c r="A123" t="n">
        <v>4</v>
      </c>
      <c r="B123" t="n">
        <v>50</v>
      </c>
      <c r="C123" t="inlineStr">
        <is>
          <t xml:space="preserve">CONCLUIDO	</t>
        </is>
      </c>
      <c r="D123" t="n">
        <v>5.4422</v>
      </c>
      <c r="E123" t="n">
        <v>18.38</v>
      </c>
      <c r="F123" t="n">
        <v>15.87</v>
      </c>
      <c r="G123" t="n">
        <v>45.35</v>
      </c>
      <c r="H123" t="n">
        <v>0.78</v>
      </c>
      <c r="I123" t="n">
        <v>21</v>
      </c>
      <c r="J123" t="n">
        <v>112.51</v>
      </c>
      <c r="K123" t="n">
        <v>41.65</v>
      </c>
      <c r="L123" t="n">
        <v>5</v>
      </c>
      <c r="M123" t="n">
        <v>19</v>
      </c>
      <c r="N123" t="n">
        <v>15.86</v>
      </c>
      <c r="O123" t="n">
        <v>14110.24</v>
      </c>
      <c r="P123" t="n">
        <v>139.82</v>
      </c>
      <c r="Q123" t="n">
        <v>547.92</v>
      </c>
      <c r="R123" t="n">
        <v>55.99</v>
      </c>
      <c r="S123" t="n">
        <v>42.22</v>
      </c>
      <c r="T123" t="n">
        <v>6537.1</v>
      </c>
      <c r="U123" t="n">
        <v>0.75</v>
      </c>
      <c r="V123" t="n">
        <v>0.85</v>
      </c>
      <c r="W123" t="n">
        <v>9.210000000000001</v>
      </c>
      <c r="X123" t="n">
        <v>0.41</v>
      </c>
      <c r="Y123" t="n">
        <v>4</v>
      </c>
      <c r="Z123" t="n">
        <v>10</v>
      </c>
    </row>
    <row r="124">
      <c r="A124" t="n">
        <v>5</v>
      </c>
      <c r="B124" t="n">
        <v>50</v>
      </c>
      <c r="C124" t="inlineStr">
        <is>
          <t xml:space="preserve">CONCLUIDO	</t>
        </is>
      </c>
      <c r="D124" t="n">
        <v>5.4838</v>
      </c>
      <c r="E124" t="n">
        <v>18.24</v>
      </c>
      <c r="F124" t="n">
        <v>15.8</v>
      </c>
      <c r="G124" t="n">
        <v>52.66</v>
      </c>
      <c r="H124" t="n">
        <v>0.93</v>
      </c>
      <c r="I124" t="n">
        <v>18</v>
      </c>
      <c r="J124" t="n">
        <v>113.79</v>
      </c>
      <c r="K124" t="n">
        <v>41.65</v>
      </c>
      <c r="L124" t="n">
        <v>6</v>
      </c>
      <c r="M124" t="n">
        <v>16</v>
      </c>
      <c r="N124" t="n">
        <v>16.14</v>
      </c>
      <c r="O124" t="n">
        <v>14268.39</v>
      </c>
      <c r="P124" t="n">
        <v>135.29</v>
      </c>
      <c r="Q124" t="n">
        <v>547.8200000000001</v>
      </c>
      <c r="R124" t="n">
        <v>53.52</v>
      </c>
      <c r="S124" t="n">
        <v>42.22</v>
      </c>
      <c r="T124" t="n">
        <v>5316.94</v>
      </c>
      <c r="U124" t="n">
        <v>0.79</v>
      </c>
      <c r="V124" t="n">
        <v>0.86</v>
      </c>
      <c r="W124" t="n">
        <v>9.210000000000001</v>
      </c>
      <c r="X124" t="n">
        <v>0.34</v>
      </c>
      <c r="Y124" t="n">
        <v>4</v>
      </c>
      <c r="Z124" t="n">
        <v>10</v>
      </c>
    </row>
    <row r="125">
      <c r="A125" t="n">
        <v>6</v>
      </c>
      <c r="B125" t="n">
        <v>50</v>
      </c>
      <c r="C125" t="inlineStr">
        <is>
          <t xml:space="preserve">CONCLUIDO	</t>
        </is>
      </c>
      <c r="D125" t="n">
        <v>5.5173</v>
      </c>
      <c r="E125" t="n">
        <v>18.12</v>
      </c>
      <c r="F125" t="n">
        <v>15.76</v>
      </c>
      <c r="G125" t="n">
        <v>63.02</v>
      </c>
      <c r="H125" t="n">
        <v>1.07</v>
      </c>
      <c r="I125" t="n">
        <v>15</v>
      </c>
      <c r="J125" t="n">
        <v>115.08</v>
      </c>
      <c r="K125" t="n">
        <v>41.65</v>
      </c>
      <c r="L125" t="n">
        <v>7</v>
      </c>
      <c r="M125" t="n">
        <v>13</v>
      </c>
      <c r="N125" t="n">
        <v>16.43</v>
      </c>
      <c r="O125" t="n">
        <v>14426.96</v>
      </c>
      <c r="P125" t="n">
        <v>131.16</v>
      </c>
      <c r="Q125" t="n">
        <v>547.92</v>
      </c>
      <c r="R125" t="n">
        <v>52.32</v>
      </c>
      <c r="S125" t="n">
        <v>42.22</v>
      </c>
      <c r="T125" t="n">
        <v>4729.8</v>
      </c>
      <c r="U125" t="n">
        <v>0.8100000000000001</v>
      </c>
      <c r="V125" t="n">
        <v>0.86</v>
      </c>
      <c r="W125" t="n">
        <v>9.199999999999999</v>
      </c>
      <c r="X125" t="n">
        <v>0.29</v>
      </c>
      <c r="Y125" t="n">
        <v>4</v>
      </c>
      <c r="Z125" t="n">
        <v>10</v>
      </c>
    </row>
    <row r="126">
      <c r="A126" t="n">
        <v>7</v>
      </c>
      <c r="B126" t="n">
        <v>50</v>
      </c>
      <c r="C126" t="inlineStr">
        <is>
          <t xml:space="preserve">CONCLUIDO	</t>
        </is>
      </c>
      <c r="D126" t="n">
        <v>5.5458</v>
      </c>
      <c r="E126" t="n">
        <v>18.03</v>
      </c>
      <c r="F126" t="n">
        <v>15.71</v>
      </c>
      <c r="G126" t="n">
        <v>72.48999999999999</v>
      </c>
      <c r="H126" t="n">
        <v>1.21</v>
      </c>
      <c r="I126" t="n">
        <v>13</v>
      </c>
      <c r="J126" t="n">
        <v>116.37</v>
      </c>
      <c r="K126" t="n">
        <v>41.65</v>
      </c>
      <c r="L126" t="n">
        <v>8</v>
      </c>
      <c r="M126" t="n">
        <v>9</v>
      </c>
      <c r="N126" t="n">
        <v>16.72</v>
      </c>
      <c r="O126" t="n">
        <v>14585.96</v>
      </c>
      <c r="P126" t="n">
        <v>126.46</v>
      </c>
      <c r="Q126" t="n">
        <v>547.83</v>
      </c>
      <c r="R126" t="n">
        <v>50.79</v>
      </c>
      <c r="S126" t="n">
        <v>42.22</v>
      </c>
      <c r="T126" t="n">
        <v>3976.38</v>
      </c>
      <c r="U126" t="n">
        <v>0.83</v>
      </c>
      <c r="V126" t="n">
        <v>0.86</v>
      </c>
      <c r="W126" t="n">
        <v>9.199999999999999</v>
      </c>
      <c r="X126" t="n">
        <v>0.25</v>
      </c>
      <c r="Y126" t="n">
        <v>4</v>
      </c>
      <c r="Z126" t="n">
        <v>10</v>
      </c>
    </row>
    <row r="127">
      <c r="A127" t="n">
        <v>8</v>
      </c>
      <c r="B127" t="n">
        <v>50</v>
      </c>
      <c r="C127" t="inlineStr">
        <is>
          <t xml:space="preserve">CONCLUIDO	</t>
        </is>
      </c>
      <c r="D127" t="n">
        <v>5.5602</v>
      </c>
      <c r="E127" t="n">
        <v>17.98</v>
      </c>
      <c r="F127" t="n">
        <v>15.68</v>
      </c>
      <c r="G127" t="n">
        <v>78.41</v>
      </c>
      <c r="H127" t="n">
        <v>1.35</v>
      </c>
      <c r="I127" t="n">
        <v>12</v>
      </c>
      <c r="J127" t="n">
        <v>117.66</v>
      </c>
      <c r="K127" t="n">
        <v>41.65</v>
      </c>
      <c r="L127" t="n">
        <v>9</v>
      </c>
      <c r="M127" t="n">
        <v>0</v>
      </c>
      <c r="N127" t="n">
        <v>17.01</v>
      </c>
      <c r="O127" t="n">
        <v>14745.39</v>
      </c>
      <c r="P127" t="n">
        <v>126.12</v>
      </c>
      <c r="Q127" t="n">
        <v>547.84</v>
      </c>
      <c r="R127" t="n">
        <v>49.76</v>
      </c>
      <c r="S127" t="n">
        <v>42.22</v>
      </c>
      <c r="T127" t="n">
        <v>3464</v>
      </c>
      <c r="U127" t="n">
        <v>0.85</v>
      </c>
      <c r="V127" t="n">
        <v>0.86</v>
      </c>
      <c r="W127" t="n">
        <v>9.210000000000001</v>
      </c>
      <c r="X127" t="n">
        <v>0.22</v>
      </c>
      <c r="Y127" t="n">
        <v>4</v>
      </c>
      <c r="Z127" t="n">
        <v>10</v>
      </c>
    </row>
    <row r="128">
      <c r="A128" t="n">
        <v>0</v>
      </c>
      <c r="B128" t="n">
        <v>25</v>
      </c>
      <c r="C128" t="inlineStr">
        <is>
          <t xml:space="preserve">CONCLUIDO	</t>
        </is>
      </c>
      <c r="D128" t="n">
        <v>5.0063</v>
      </c>
      <c r="E128" t="n">
        <v>19.97</v>
      </c>
      <c r="F128" t="n">
        <v>17.07</v>
      </c>
      <c r="G128" t="n">
        <v>12.8</v>
      </c>
      <c r="H128" t="n">
        <v>0.28</v>
      </c>
      <c r="I128" t="n">
        <v>80</v>
      </c>
      <c r="J128" t="n">
        <v>61.76</v>
      </c>
      <c r="K128" t="n">
        <v>28.92</v>
      </c>
      <c r="L128" t="n">
        <v>1</v>
      </c>
      <c r="M128" t="n">
        <v>78</v>
      </c>
      <c r="N128" t="n">
        <v>6.84</v>
      </c>
      <c r="O128" t="n">
        <v>7851.41</v>
      </c>
      <c r="P128" t="n">
        <v>109.44</v>
      </c>
      <c r="Q128" t="n">
        <v>549.11</v>
      </c>
      <c r="R128" t="n">
        <v>92.7</v>
      </c>
      <c r="S128" t="n">
        <v>42.22</v>
      </c>
      <c r="T128" t="n">
        <v>24595.54</v>
      </c>
      <c r="U128" t="n">
        <v>0.46</v>
      </c>
      <c r="V128" t="n">
        <v>0.79</v>
      </c>
      <c r="W128" t="n">
        <v>9.300000000000001</v>
      </c>
      <c r="X128" t="n">
        <v>1.59</v>
      </c>
      <c r="Y128" t="n">
        <v>4</v>
      </c>
      <c r="Z128" t="n">
        <v>10</v>
      </c>
    </row>
    <row r="129">
      <c r="A129" t="n">
        <v>1</v>
      </c>
      <c r="B129" t="n">
        <v>25</v>
      </c>
      <c r="C129" t="inlineStr">
        <is>
          <t xml:space="preserve">CONCLUIDO	</t>
        </is>
      </c>
      <c r="D129" t="n">
        <v>5.4126</v>
      </c>
      <c r="E129" t="n">
        <v>18.48</v>
      </c>
      <c r="F129" t="n">
        <v>16.18</v>
      </c>
      <c r="G129" t="n">
        <v>26.97</v>
      </c>
      <c r="H129" t="n">
        <v>0.55</v>
      </c>
      <c r="I129" t="n">
        <v>36</v>
      </c>
      <c r="J129" t="n">
        <v>62.92</v>
      </c>
      <c r="K129" t="n">
        <v>28.92</v>
      </c>
      <c r="L129" t="n">
        <v>2</v>
      </c>
      <c r="M129" t="n">
        <v>34</v>
      </c>
      <c r="N129" t="n">
        <v>7</v>
      </c>
      <c r="O129" t="n">
        <v>7994.37</v>
      </c>
      <c r="P129" t="n">
        <v>97.19</v>
      </c>
      <c r="Q129" t="n">
        <v>548.34</v>
      </c>
      <c r="R129" t="n">
        <v>65.36</v>
      </c>
      <c r="S129" t="n">
        <v>42.22</v>
      </c>
      <c r="T129" t="n">
        <v>11143.11</v>
      </c>
      <c r="U129" t="n">
        <v>0.65</v>
      </c>
      <c r="V129" t="n">
        <v>0.84</v>
      </c>
      <c r="W129" t="n">
        <v>9.24</v>
      </c>
      <c r="X129" t="n">
        <v>0.71</v>
      </c>
      <c r="Y129" t="n">
        <v>4</v>
      </c>
      <c r="Z129" t="n">
        <v>10</v>
      </c>
    </row>
    <row r="130">
      <c r="A130" t="n">
        <v>2</v>
      </c>
      <c r="B130" t="n">
        <v>25</v>
      </c>
      <c r="C130" t="inlineStr">
        <is>
          <t xml:space="preserve">CONCLUIDO	</t>
        </is>
      </c>
      <c r="D130" t="n">
        <v>5.5296</v>
      </c>
      <c r="E130" t="n">
        <v>18.08</v>
      </c>
      <c r="F130" t="n">
        <v>15.96</v>
      </c>
      <c r="G130" t="n">
        <v>39.89</v>
      </c>
      <c r="H130" t="n">
        <v>0.8100000000000001</v>
      </c>
      <c r="I130" t="n">
        <v>24</v>
      </c>
      <c r="J130" t="n">
        <v>64.08</v>
      </c>
      <c r="K130" t="n">
        <v>28.92</v>
      </c>
      <c r="L130" t="n">
        <v>3</v>
      </c>
      <c r="M130" t="n">
        <v>4</v>
      </c>
      <c r="N130" t="n">
        <v>7.16</v>
      </c>
      <c r="O130" t="n">
        <v>8137.65</v>
      </c>
      <c r="P130" t="n">
        <v>89.48</v>
      </c>
      <c r="Q130" t="n">
        <v>548.25</v>
      </c>
      <c r="R130" t="n">
        <v>57.73</v>
      </c>
      <c r="S130" t="n">
        <v>42.22</v>
      </c>
      <c r="T130" t="n">
        <v>7391.35</v>
      </c>
      <c r="U130" t="n">
        <v>0.73</v>
      </c>
      <c r="V130" t="n">
        <v>0.85</v>
      </c>
      <c r="W130" t="n">
        <v>9.24</v>
      </c>
      <c r="X130" t="n">
        <v>0.49</v>
      </c>
      <c r="Y130" t="n">
        <v>4</v>
      </c>
      <c r="Z130" t="n">
        <v>10</v>
      </c>
    </row>
    <row r="131">
      <c r="A131" t="n">
        <v>3</v>
      </c>
      <c r="B131" t="n">
        <v>25</v>
      </c>
      <c r="C131" t="inlineStr">
        <is>
          <t xml:space="preserve">CONCLUIDO	</t>
        </is>
      </c>
      <c r="D131" t="n">
        <v>5.5432</v>
      </c>
      <c r="E131" t="n">
        <v>18.04</v>
      </c>
      <c r="F131" t="n">
        <v>15.93</v>
      </c>
      <c r="G131" t="n">
        <v>41.54</v>
      </c>
      <c r="H131" t="n">
        <v>1.07</v>
      </c>
      <c r="I131" t="n">
        <v>23</v>
      </c>
      <c r="J131" t="n">
        <v>65.25</v>
      </c>
      <c r="K131" t="n">
        <v>28.92</v>
      </c>
      <c r="L131" t="n">
        <v>4</v>
      </c>
      <c r="M131" t="n">
        <v>0</v>
      </c>
      <c r="N131" t="n">
        <v>7.33</v>
      </c>
      <c r="O131" t="n">
        <v>8281.25</v>
      </c>
      <c r="P131" t="n">
        <v>90.59</v>
      </c>
      <c r="Q131" t="n">
        <v>548.17</v>
      </c>
      <c r="R131" t="n">
        <v>56.7</v>
      </c>
      <c r="S131" t="n">
        <v>42.22</v>
      </c>
      <c r="T131" t="n">
        <v>6881.98</v>
      </c>
      <c r="U131" t="n">
        <v>0.74</v>
      </c>
      <c r="V131" t="n">
        <v>0.85</v>
      </c>
      <c r="W131" t="n">
        <v>9.24</v>
      </c>
      <c r="X131" t="n">
        <v>0.46</v>
      </c>
      <c r="Y131" t="n">
        <v>4</v>
      </c>
      <c r="Z131" t="n">
        <v>10</v>
      </c>
    </row>
    <row r="132">
      <c r="A132" t="n">
        <v>0</v>
      </c>
      <c r="B132" t="n">
        <v>85</v>
      </c>
      <c r="C132" t="inlineStr">
        <is>
          <t xml:space="preserve">CONCLUIDO	</t>
        </is>
      </c>
      <c r="D132" t="n">
        <v>3.6238</v>
      </c>
      <c r="E132" t="n">
        <v>27.6</v>
      </c>
      <c r="F132" t="n">
        <v>19.16</v>
      </c>
      <c r="G132" t="n">
        <v>6.42</v>
      </c>
      <c r="H132" t="n">
        <v>0.11</v>
      </c>
      <c r="I132" t="n">
        <v>179</v>
      </c>
      <c r="J132" t="n">
        <v>167.88</v>
      </c>
      <c r="K132" t="n">
        <v>51.39</v>
      </c>
      <c r="L132" t="n">
        <v>1</v>
      </c>
      <c r="M132" t="n">
        <v>177</v>
      </c>
      <c r="N132" t="n">
        <v>30.49</v>
      </c>
      <c r="O132" t="n">
        <v>20939.59</v>
      </c>
      <c r="P132" t="n">
        <v>248.69</v>
      </c>
      <c r="Q132" t="n">
        <v>551.36</v>
      </c>
      <c r="R132" t="n">
        <v>156.94</v>
      </c>
      <c r="S132" t="n">
        <v>42.22</v>
      </c>
      <c r="T132" t="n">
        <v>56218.73</v>
      </c>
      <c r="U132" t="n">
        <v>0.27</v>
      </c>
      <c r="V132" t="n">
        <v>0.71</v>
      </c>
      <c r="W132" t="n">
        <v>9.48</v>
      </c>
      <c r="X132" t="n">
        <v>3.65</v>
      </c>
      <c r="Y132" t="n">
        <v>4</v>
      </c>
      <c r="Z132" t="n">
        <v>10</v>
      </c>
    </row>
    <row r="133">
      <c r="A133" t="n">
        <v>1</v>
      </c>
      <c r="B133" t="n">
        <v>85</v>
      </c>
      <c r="C133" t="inlineStr">
        <is>
          <t xml:space="preserve">CONCLUIDO	</t>
        </is>
      </c>
      <c r="D133" t="n">
        <v>4.5083</v>
      </c>
      <c r="E133" t="n">
        <v>22.18</v>
      </c>
      <c r="F133" t="n">
        <v>17.1</v>
      </c>
      <c r="G133" t="n">
        <v>12.82</v>
      </c>
      <c r="H133" t="n">
        <v>0.21</v>
      </c>
      <c r="I133" t="n">
        <v>80</v>
      </c>
      <c r="J133" t="n">
        <v>169.33</v>
      </c>
      <c r="K133" t="n">
        <v>51.39</v>
      </c>
      <c r="L133" t="n">
        <v>2</v>
      </c>
      <c r="M133" t="n">
        <v>78</v>
      </c>
      <c r="N133" t="n">
        <v>30.94</v>
      </c>
      <c r="O133" t="n">
        <v>21118.46</v>
      </c>
      <c r="P133" t="n">
        <v>220.57</v>
      </c>
      <c r="Q133" t="n">
        <v>548.89</v>
      </c>
      <c r="R133" t="n">
        <v>93.43000000000001</v>
      </c>
      <c r="S133" t="n">
        <v>42.22</v>
      </c>
      <c r="T133" t="n">
        <v>24958.81</v>
      </c>
      <c r="U133" t="n">
        <v>0.45</v>
      </c>
      <c r="V133" t="n">
        <v>0.79</v>
      </c>
      <c r="W133" t="n">
        <v>9.32</v>
      </c>
      <c r="X133" t="n">
        <v>1.62</v>
      </c>
      <c r="Y133" t="n">
        <v>4</v>
      </c>
      <c r="Z133" t="n">
        <v>10</v>
      </c>
    </row>
    <row r="134">
      <c r="A134" t="n">
        <v>2</v>
      </c>
      <c r="B134" t="n">
        <v>85</v>
      </c>
      <c r="C134" t="inlineStr">
        <is>
          <t xml:space="preserve">CONCLUIDO	</t>
        </is>
      </c>
      <c r="D134" t="n">
        <v>4.8487</v>
      </c>
      <c r="E134" t="n">
        <v>20.62</v>
      </c>
      <c r="F134" t="n">
        <v>16.49</v>
      </c>
      <c r="G134" t="n">
        <v>19.03</v>
      </c>
      <c r="H134" t="n">
        <v>0.31</v>
      </c>
      <c r="I134" t="n">
        <v>52</v>
      </c>
      <c r="J134" t="n">
        <v>170.79</v>
      </c>
      <c r="K134" t="n">
        <v>51.39</v>
      </c>
      <c r="L134" t="n">
        <v>3</v>
      </c>
      <c r="M134" t="n">
        <v>50</v>
      </c>
      <c r="N134" t="n">
        <v>31.4</v>
      </c>
      <c r="O134" t="n">
        <v>21297.94</v>
      </c>
      <c r="P134" t="n">
        <v>210.97</v>
      </c>
      <c r="Q134" t="n">
        <v>548.36</v>
      </c>
      <c r="R134" t="n">
        <v>74.5</v>
      </c>
      <c r="S134" t="n">
        <v>42.22</v>
      </c>
      <c r="T134" t="n">
        <v>15633.22</v>
      </c>
      <c r="U134" t="n">
        <v>0.57</v>
      </c>
      <c r="V134" t="n">
        <v>0.82</v>
      </c>
      <c r="W134" t="n">
        <v>9.27</v>
      </c>
      <c r="X134" t="n">
        <v>1.02</v>
      </c>
      <c r="Y134" t="n">
        <v>4</v>
      </c>
      <c r="Z134" t="n">
        <v>10</v>
      </c>
    </row>
    <row r="135">
      <c r="A135" t="n">
        <v>3</v>
      </c>
      <c r="B135" t="n">
        <v>85</v>
      </c>
      <c r="C135" t="inlineStr">
        <is>
          <t xml:space="preserve">CONCLUIDO	</t>
        </is>
      </c>
      <c r="D135" t="n">
        <v>5.033</v>
      </c>
      <c r="E135" t="n">
        <v>19.87</v>
      </c>
      <c r="F135" t="n">
        <v>16.21</v>
      </c>
      <c r="G135" t="n">
        <v>25.59</v>
      </c>
      <c r="H135" t="n">
        <v>0.41</v>
      </c>
      <c r="I135" t="n">
        <v>38</v>
      </c>
      <c r="J135" t="n">
        <v>172.25</v>
      </c>
      <c r="K135" t="n">
        <v>51.39</v>
      </c>
      <c r="L135" t="n">
        <v>4</v>
      </c>
      <c r="M135" t="n">
        <v>36</v>
      </c>
      <c r="N135" t="n">
        <v>31.86</v>
      </c>
      <c r="O135" t="n">
        <v>21478.05</v>
      </c>
      <c r="P135" t="n">
        <v>205.42</v>
      </c>
      <c r="Q135" t="n">
        <v>548.08</v>
      </c>
      <c r="R135" t="n">
        <v>66.31</v>
      </c>
      <c r="S135" t="n">
        <v>42.22</v>
      </c>
      <c r="T135" t="n">
        <v>11610.34</v>
      </c>
      <c r="U135" t="n">
        <v>0.64</v>
      </c>
      <c r="V135" t="n">
        <v>0.84</v>
      </c>
      <c r="W135" t="n">
        <v>9.24</v>
      </c>
      <c r="X135" t="n">
        <v>0.74</v>
      </c>
      <c r="Y135" t="n">
        <v>4</v>
      </c>
      <c r="Z135" t="n">
        <v>10</v>
      </c>
    </row>
    <row r="136">
      <c r="A136" t="n">
        <v>4</v>
      </c>
      <c r="B136" t="n">
        <v>85</v>
      </c>
      <c r="C136" t="inlineStr">
        <is>
          <t xml:space="preserve">CONCLUIDO	</t>
        </is>
      </c>
      <c r="D136" t="n">
        <v>5.1437</v>
      </c>
      <c r="E136" t="n">
        <v>19.44</v>
      </c>
      <c r="F136" t="n">
        <v>16.05</v>
      </c>
      <c r="G136" t="n">
        <v>32.1</v>
      </c>
      <c r="H136" t="n">
        <v>0.51</v>
      </c>
      <c r="I136" t="n">
        <v>30</v>
      </c>
      <c r="J136" t="n">
        <v>173.71</v>
      </c>
      <c r="K136" t="n">
        <v>51.39</v>
      </c>
      <c r="L136" t="n">
        <v>5</v>
      </c>
      <c r="M136" t="n">
        <v>28</v>
      </c>
      <c r="N136" t="n">
        <v>32.32</v>
      </c>
      <c r="O136" t="n">
        <v>21658.78</v>
      </c>
      <c r="P136" t="n">
        <v>201.47</v>
      </c>
      <c r="Q136" t="n">
        <v>548.12</v>
      </c>
      <c r="R136" t="n">
        <v>61.37</v>
      </c>
      <c r="S136" t="n">
        <v>42.22</v>
      </c>
      <c r="T136" t="n">
        <v>9182.540000000001</v>
      </c>
      <c r="U136" t="n">
        <v>0.6899999999999999</v>
      </c>
      <c r="V136" t="n">
        <v>0.84</v>
      </c>
      <c r="W136" t="n">
        <v>9.23</v>
      </c>
      <c r="X136" t="n">
        <v>0.59</v>
      </c>
      <c r="Y136" t="n">
        <v>4</v>
      </c>
      <c r="Z136" t="n">
        <v>10</v>
      </c>
    </row>
    <row r="137">
      <c r="A137" t="n">
        <v>5</v>
      </c>
      <c r="B137" t="n">
        <v>85</v>
      </c>
      <c r="C137" t="inlineStr">
        <is>
          <t xml:space="preserve">CONCLUIDO	</t>
        </is>
      </c>
      <c r="D137" t="n">
        <v>5.2167</v>
      </c>
      <c r="E137" t="n">
        <v>19.17</v>
      </c>
      <c r="F137" t="n">
        <v>15.95</v>
      </c>
      <c r="G137" t="n">
        <v>38.28</v>
      </c>
      <c r="H137" t="n">
        <v>0.61</v>
      </c>
      <c r="I137" t="n">
        <v>25</v>
      </c>
      <c r="J137" t="n">
        <v>175.18</v>
      </c>
      <c r="K137" t="n">
        <v>51.39</v>
      </c>
      <c r="L137" t="n">
        <v>6</v>
      </c>
      <c r="M137" t="n">
        <v>23</v>
      </c>
      <c r="N137" t="n">
        <v>32.79</v>
      </c>
      <c r="O137" t="n">
        <v>21840.16</v>
      </c>
      <c r="P137" t="n">
        <v>198.36</v>
      </c>
      <c r="Q137" t="n">
        <v>548.0599999999999</v>
      </c>
      <c r="R137" t="n">
        <v>58.2</v>
      </c>
      <c r="S137" t="n">
        <v>42.22</v>
      </c>
      <c r="T137" t="n">
        <v>7622.4</v>
      </c>
      <c r="U137" t="n">
        <v>0.73</v>
      </c>
      <c r="V137" t="n">
        <v>0.85</v>
      </c>
      <c r="W137" t="n">
        <v>9.220000000000001</v>
      </c>
      <c r="X137" t="n">
        <v>0.49</v>
      </c>
      <c r="Y137" t="n">
        <v>4</v>
      </c>
      <c r="Z137" t="n">
        <v>10</v>
      </c>
    </row>
    <row r="138">
      <c r="A138" t="n">
        <v>6</v>
      </c>
      <c r="B138" t="n">
        <v>85</v>
      </c>
      <c r="C138" t="inlineStr">
        <is>
          <t xml:space="preserve">CONCLUIDO	</t>
        </is>
      </c>
      <c r="D138" t="n">
        <v>5.2761</v>
      </c>
      <c r="E138" t="n">
        <v>18.95</v>
      </c>
      <c r="F138" t="n">
        <v>15.87</v>
      </c>
      <c r="G138" t="n">
        <v>45.34</v>
      </c>
      <c r="H138" t="n">
        <v>0.7</v>
      </c>
      <c r="I138" t="n">
        <v>21</v>
      </c>
      <c r="J138" t="n">
        <v>176.66</v>
      </c>
      <c r="K138" t="n">
        <v>51.39</v>
      </c>
      <c r="L138" t="n">
        <v>7</v>
      </c>
      <c r="M138" t="n">
        <v>19</v>
      </c>
      <c r="N138" t="n">
        <v>33.27</v>
      </c>
      <c r="O138" t="n">
        <v>22022.17</v>
      </c>
      <c r="P138" t="n">
        <v>195.18</v>
      </c>
      <c r="Q138" t="n">
        <v>547.86</v>
      </c>
      <c r="R138" t="n">
        <v>56.02</v>
      </c>
      <c r="S138" t="n">
        <v>42.22</v>
      </c>
      <c r="T138" t="n">
        <v>6550.51</v>
      </c>
      <c r="U138" t="n">
        <v>0.75</v>
      </c>
      <c r="V138" t="n">
        <v>0.85</v>
      </c>
      <c r="W138" t="n">
        <v>9.210000000000001</v>
      </c>
      <c r="X138" t="n">
        <v>0.41</v>
      </c>
      <c r="Y138" t="n">
        <v>4</v>
      </c>
      <c r="Z138" t="n">
        <v>10</v>
      </c>
    </row>
    <row r="139">
      <c r="A139" t="n">
        <v>7</v>
      </c>
      <c r="B139" t="n">
        <v>85</v>
      </c>
      <c r="C139" t="inlineStr">
        <is>
          <t xml:space="preserve">CONCLUIDO	</t>
        </is>
      </c>
      <c r="D139" t="n">
        <v>5.31</v>
      </c>
      <c r="E139" t="n">
        <v>18.83</v>
      </c>
      <c r="F139" t="n">
        <v>15.82</v>
      </c>
      <c r="G139" t="n">
        <v>49.95</v>
      </c>
      <c r="H139" t="n">
        <v>0.8</v>
      </c>
      <c r="I139" t="n">
        <v>19</v>
      </c>
      <c r="J139" t="n">
        <v>178.14</v>
      </c>
      <c r="K139" t="n">
        <v>51.39</v>
      </c>
      <c r="L139" t="n">
        <v>8</v>
      </c>
      <c r="M139" t="n">
        <v>17</v>
      </c>
      <c r="N139" t="n">
        <v>33.75</v>
      </c>
      <c r="O139" t="n">
        <v>22204.83</v>
      </c>
      <c r="P139" t="n">
        <v>192.59</v>
      </c>
      <c r="Q139" t="n">
        <v>548.02</v>
      </c>
      <c r="R139" t="n">
        <v>54.23</v>
      </c>
      <c r="S139" t="n">
        <v>42.22</v>
      </c>
      <c r="T139" t="n">
        <v>5664.39</v>
      </c>
      <c r="U139" t="n">
        <v>0.78</v>
      </c>
      <c r="V139" t="n">
        <v>0.86</v>
      </c>
      <c r="W139" t="n">
        <v>9.210000000000001</v>
      </c>
      <c r="X139" t="n">
        <v>0.35</v>
      </c>
      <c r="Y139" t="n">
        <v>4</v>
      </c>
      <c r="Z139" t="n">
        <v>10</v>
      </c>
    </row>
    <row r="140">
      <c r="A140" t="n">
        <v>8</v>
      </c>
      <c r="B140" t="n">
        <v>85</v>
      </c>
      <c r="C140" t="inlineStr">
        <is>
          <t xml:space="preserve">CONCLUIDO	</t>
        </is>
      </c>
      <c r="D140" t="n">
        <v>5.337</v>
      </c>
      <c r="E140" t="n">
        <v>18.74</v>
      </c>
      <c r="F140" t="n">
        <v>15.79</v>
      </c>
      <c r="G140" t="n">
        <v>55.72</v>
      </c>
      <c r="H140" t="n">
        <v>0.89</v>
      </c>
      <c r="I140" t="n">
        <v>17</v>
      </c>
      <c r="J140" t="n">
        <v>179.63</v>
      </c>
      <c r="K140" t="n">
        <v>51.39</v>
      </c>
      <c r="L140" t="n">
        <v>9</v>
      </c>
      <c r="M140" t="n">
        <v>15</v>
      </c>
      <c r="N140" t="n">
        <v>34.24</v>
      </c>
      <c r="O140" t="n">
        <v>22388.15</v>
      </c>
      <c r="P140" t="n">
        <v>190.15</v>
      </c>
      <c r="Q140" t="n">
        <v>547.8</v>
      </c>
      <c r="R140" t="n">
        <v>53.34</v>
      </c>
      <c r="S140" t="n">
        <v>42.22</v>
      </c>
      <c r="T140" t="n">
        <v>5228.3</v>
      </c>
      <c r="U140" t="n">
        <v>0.79</v>
      </c>
      <c r="V140" t="n">
        <v>0.86</v>
      </c>
      <c r="W140" t="n">
        <v>9.210000000000001</v>
      </c>
      <c r="X140" t="n">
        <v>0.33</v>
      </c>
      <c r="Y140" t="n">
        <v>4</v>
      </c>
      <c r="Z140" t="n">
        <v>10</v>
      </c>
    </row>
    <row r="141">
      <c r="A141" t="n">
        <v>9</v>
      </c>
      <c r="B141" t="n">
        <v>85</v>
      </c>
      <c r="C141" t="inlineStr">
        <is>
          <t xml:space="preserve">CONCLUIDO	</t>
        </is>
      </c>
      <c r="D141" t="n">
        <v>5.3675</v>
      </c>
      <c r="E141" t="n">
        <v>18.63</v>
      </c>
      <c r="F141" t="n">
        <v>15.75</v>
      </c>
      <c r="G141" t="n">
        <v>63</v>
      </c>
      <c r="H141" t="n">
        <v>0.98</v>
      </c>
      <c r="I141" t="n">
        <v>15</v>
      </c>
      <c r="J141" t="n">
        <v>181.12</v>
      </c>
      <c r="K141" t="n">
        <v>51.39</v>
      </c>
      <c r="L141" t="n">
        <v>10</v>
      </c>
      <c r="M141" t="n">
        <v>13</v>
      </c>
      <c r="N141" t="n">
        <v>34.73</v>
      </c>
      <c r="O141" t="n">
        <v>22572.13</v>
      </c>
      <c r="P141" t="n">
        <v>187.9</v>
      </c>
      <c r="Q141" t="n">
        <v>547.76</v>
      </c>
      <c r="R141" t="n">
        <v>52.26</v>
      </c>
      <c r="S141" t="n">
        <v>42.22</v>
      </c>
      <c r="T141" t="n">
        <v>4698.37</v>
      </c>
      <c r="U141" t="n">
        <v>0.8100000000000001</v>
      </c>
      <c r="V141" t="n">
        <v>0.86</v>
      </c>
      <c r="W141" t="n">
        <v>9.199999999999999</v>
      </c>
      <c r="X141" t="n">
        <v>0.29</v>
      </c>
      <c r="Y141" t="n">
        <v>4</v>
      </c>
      <c r="Z141" t="n">
        <v>10</v>
      </c>
    </row>
    <row r="142">
      <c r="A142" t="n">
        <v>10</v>
      </c>
      <c r="B142" t="n">
        <v>85</v>
      </c>
      <c r="C142" t="inlineStr">
        <is>
          <t xml:space="preserve">CONCLUIDO	</t>
        </is>
      </c>
      <c r="D142" t="n">
        <v>5.3856</v>
      </c>
      <c r="E142" t="n">
        <v>18.57</v>
      </c>
      <c r="F142" t="n">
        <v>15.72</v>
      </c>
      <c r="G142" t="n">
        <v>67.38</v>
      </c>
      <c r="H142" t="n">
        <v>1.07</v>
      </c>
      <c r="I142" t="n">
        <v>14</v>
      </c>
      <c r="J142" t="n">
        <v>182.62</v>
      </c>
      <c r="K142" t="n">
        <v>51.39</v>
      </c>
      <c r="L142" t="n">
        <v>11</v>
      </c>
      <c r="M142" t="n">
        <v>12</v>
      </c>
      <c r="N142" t="n">
        <v>35.22</v>
      </c>
      <c r="O142" t="n">
        <v>22756.91</v>
      </c>
      <c r="P142" t="n">
        <v>184.97</v>
      </c>
      <c r="Q142" t="n">
        <v>547.76</v>
      </c>
      <c r="R142" t="n">
        <v>51.33</v>
      </c>
      <c r="S142" t="n">
        <v>42.22</v>
      </c>
      <c r="T142" t="n">
        <v>4238.01</v>
      </c>
      <c r="U142" t="n">
        <v>0.82</v>
      </c>
      <c r="V142" t="n">
        <v>0.86</v>
      </c>
      <c r="W142" t="n">
        <v>9.199999999999999</v>
      </c>
      <c r="X142" t="n">
        <v>0.26</v>
      </c>
      <c r="Y142" t="n">
        <v>4</v>
      </c>
      <c r="Z142" t="n">
        <v>10</v>
      </c>
    </row>
    <row r="143">
      <c r="A143" t="n">
        <v>11</v>
      </c>
      <c r="B143" t="n">
        <v>85</v>
      </c>
      <c r="C143" t="inlineStr">
        <is>
          <t xml:space="preserve">CONCLUIDO	</t>
        </is>
      </c>
      <c r="D143" t="n">
        <v>5.4175</v>
      </c>
      <c r="E143" t="n">
        <v>18.46</v>
      </c>
      <c r="F143" t="n">
        <v>15.68</v>
      </c>
      <c r="G143" t="n">
        <v>78.40000000000001</v>
      </c>
      <c r="H143" t="n">
        <v>1.16</v>
      </c>
      <c r="I143" t="n">
        <v>12</v>
      </c>
      <c r="J143" t="n">
        <v>184.12</v>
      </c>
      <c r="K143" t="n">
        <v>51.39</v>
      </c>
      <c r="L143" t="n">
        <v>12</v>
      </c>
      <c r="M143" t="n">
        <v>10</v>
      </c>
      <c r="N143" t="n">
        <v>35.73</v>
      </c>
      <c r="O143" t="n">
        <v>22942.24</v>
      </c>
      <c r="P143" t="n">
        <v>182.23</v>
      </c>
      <c r="Q143" t="n">
        <v>547.75</v>
      </c>
      <c r="R143" t="n">
        <v>49.86</v>
      </c>
      <c r="S143" t="n">
        <v>42.22</v>
      </c>
      <c r="T143" t="n">
        <v>3513.6</v>
      </c>
      <c r="U143" t="n">
        <v>0.85</v>
      </c>
      <c r="V143" t="n">
        <v>0.86</v>
      </c>
      <c r="W143" t="n">
        <v>9.199999999999999</v>
      </c>
      <c r="X143" t="n">
        <v>0.22</v>
      </c>
      <c r="Y143" t="n">
        <v>4</v>
      </c>
      <c r="Z143" t="n">
        <v>10</v>
      </c>
    </row>
    <row r="144">
      <c r="A144" t="n">
        <v>12</v>
      </c>
      <c r="B144" t="n">
        <v>85</v>
      </c>
      <c r="C144" t="inlineStr">
        <is>
          <t xml:space="preserve">CONCLUIDO	</t>
        </is>
      </c>
      <c r="D144" t="n">
        <v>5.4331</v>
      </c>
      <c r="E144" t="n">
        <v>18.41</v>
      </c>
      <c r="F144" t="n">
        <v>15.66</v>
      </c>
      <c r="G144" t="n">
        <v>85.42</v>
      </c>
      <c r="H144" t="n">
        <v>1.24</v>
      </c>
      <c r="I144" t="n">
        <v>11</v>
      </c>
      <c r="J144" t="n">
        <v>185.63</v>
      </c>
      <c r="K144" t="n">
        <v>51.39</v>
      </c>
      <c r="L144" t="n">
        <v>13</v>
      </c>
      <c r="M144" t="n">
        <v>9</v>
      </c>
      <c r="N144" t="n">
        <v>36.24</v>
      </c>
      <c r="O144" t="n">
        <v>23128.27</v>
      </c>
      <c r="P144" t="n">
        <v>180.09</v>
      </c>
      <c r="Q144" t="n">
        <v>547.71</v>
      </c>
      <c r="R144" t="n">
        <v>49.31</v>
      </c>
      <c r="S144" t="n">
        <v>42.22</v>
      </c>
      <c r="T144" t="n">
        <v>3246.48</v>
      </c>
      <c r="U144" t="n">
        <v>0.86</v>
      </c>
      <c r="V144" t="n">
        <v>0.86</v>
      </c>
      <c r="W144" t="n">
        <v>9.199999999999999</v>
      </c>
      <c r="X144" t="n">
        <v>0.2</v>
      </c>
      <c r="Y144" t="n">
        <v>4</v>
      </c>
      <c r="Z144" t="n">
        <v>10</v>
      </c>
    </row>
    <row r="145">
      <c r="A145" t="n">
        <v>13</v>
      </c>
      <c r="B145" t="n">
        <v>85</v>
      </c>
      <c r="C145" t="inlineStr">
        <is>
          <t xml:space="preserve">CONCLUIDO	</t>
        </is>
      </c>
      <c r="D145" t="n">
        <v>5.4329</v>
      </c>
      <c r="E145" t="n">
        <v>18.41</v>
      </c>
      <c r="F145" t="n">
        <v>15.66</v>
      </c>
      <c r="G145" t="n">
        <v>85.42</v>
      </c>
      <c r="H145" t="n">
        <v>1.33</v>
      </c>
      <c r="I145" t="n">
        <v>11</v>
      </c>
      <c r="J145" t="n">
        <v>187.14</v>
      </c>
      <c r="K145" t="n">
        <v>51.39</v>
      </c>
      <c r="L145" t="n">
        <v>14</v>
      </c>
      <c r="M145" t="n">
        <v>9</v>
      </c>
      <c r="N145" t="n">
        <v>36.75</v>
      </c>
      <c r="O145" t="n">
        <v>23314.98</v>
      </c>
      <c r="P145" t="n">
        <v>177.14</v>
      </c>
      <c r="Q145" t="n">
        <v>547.74</v>
      </c>
      <c r="R145" t="n">
        <v>49.49</v>
      </c>
      <c r="S145" t="n">
        <v>42.22</v>
      </c>
      <c r="T145" t="n">
        <v>3334.53</v>
      </c>
      <c r="U145" t="n">
        <v>0.85</v>
      </c>
      <c r="V145" t="n">
        <v>0.86</v>
      </c>
      <c r="W145" t="n">
        <v>9.19</v>
      </c>
      <c r="X145" t="n">
        <v>0.2</v>
      </c>
      <c r="Y145" t="n">
        <v>4</v>
      </c>
      <c r="Z145" t="n">
        <v>10</v>
      </c>
    </row>
    <row r="146">
      <c r="A146" t="n">
        <v>14</v>
      </c>
      <c r="B146" t="n">
        <v>85</v>
      </c>
      <c r="C146" t="inlineStr">
        <is>
          <t xml:space="preserve">CONCLUIDO	</t>
        </is>
      </c>
      <c r="D146" t="n">
        <v>5.4504</v>
      </c>
      <c r="E146" t="n">
        <v>18.35</v>
      </c>
      <c r="F146" t="n">
        <v>15.64</v>
      </c>
      <c r="G146" t="n">
        <v>93.81</v>
      </c>
      <c r="H146" t="n">
        <v>1.41</v>
      </c>
      <c r="I146" t="n">
        <v>10</v>
      </c>
      <c r="J146" t="n">
        <v>188.66</v>
      </c>
      <c r="K146" t="n">
        <v>51.39</v>
      </c>
      <c r="L146" t="n">
        <v>15</v>
      </c>
      <c r="M146" t="n">
        <v>8</v>
      </c>
      <c r="N146" t="n">
        <v>37.27</v>
      </c>
      <c r="O146" t="n">
        <v>23502.4</v>
      </c>
      <c r="P146" t="n">
        <v>175.91</v>
      </c>
      <c r="Q146" t="n">
        <v>547.66</v>
      </c>
      <c r="R146" t="n">
        <v>48.5</v>
      </c>
      <c r="S146" t="n">
        <v>42.22</v>
      </c>
      <c r="T146" t="n">
        <v>2846.83</v>
      </c>
      <c r="U146" t="n">
        <v>0.87</v>
      </c>
      <c r="V146" t="n">
        <v>0.87</v>
      </c>
      <c r="W146" t="n">
        <v>9.199999999999999</v>
      </c>
      <c r="X146" t="n">
        <v>0.18</v>
      </c>
      <c r="Y146" t="n">
        <v>4</v>
      </c>
      <c r="Z146" t="n">
        <v>10</v>
      </c>
    </row>
    <row r="147">
      <c r="A147" t="n">
        <v>15</v>
      </c>
      <c r="B147" t="n">
        <v>85</v>
      </c>
      <c r="C147" t="inlineStr">
        <is>
          <t xml:space="preserve">CONCLUIDO	</t>
        </is>
      </c>
      <c r="D147" t="n">
        <v>5.4637</v>
      </c>
      <c r="E147" t="n">
        <v>18.3</v>
      </c>
      <c r="F147" t="n">
        <v>15.62</v>
      </c>
      <c r="G147" t="n">
        <v>104.17</v>
      </c>
      <c r="H147" t="n">
        <v>1.49</v>
      </c>
      <c r="I147" t="n">
        <v>9</v>
      </c>
      <c r="J147" t="n">
        <v>190.19</v>
      </c>
      <c r="K147" t="n">
        <v>51.39</v>
      </c>
      <c r="L147" t="n">
        <v>16</v>
      </c>
      <c r="M147" t="n">
        <v>7</v>
      </c>
      <c r="N147" t="n">
        <v>37.79</v>
      </c>
      <c r="O147" t="n">
        <v>23690.52</v>
      </c>
      <c r="P147" t="n">
        <v>173.29</v>
      </c>
      <c r="Q147" t="n">
        <v>547.6900000000001</v>
      </c>
      <c r="R147" t="n">
        <v>48.33</v>
      </c>
      <c r="S147" t="n">
        <v>42.22</v>
      </c>
      <c r="T147" t="n">
        <v>2766.87</v>
      </c>
      <c r="U147" t="n">
        <v>0.87</v>
      </c>
      <c r="V147" t="n">
        <v>0.87</v>
      </c>
      <c r="W147" t="n">
        <v>9.19</v>
      </c>
      <c r="X147" t="n">
        <v>0.17</v>
      </c>
      <c r="Y147" t="n">
        <v>4</v>
      </c>
      <c r="Z147" t="n">
        <v>10</v>
      </c>
    </row>
    <row r="148">
      <c r="A148" t="n">
        <v>16</v>
      </c>
      <c r="B148" t="n">
        <v>85</v>
      </c>
      <c r="C148" t="inlineStr">
        <is>
          <t xml:space="preserve">CONCLUIDO	</t>
        </is>
      </c>
      <c r="D148" t="n">
        <v>5.4631</v>
      </c>
      <c r="E148" t="n">
        <v>18.3</v>
      </c>
      <c r="F148" t="n">
        <v>15.63</v>
      </c>
      <c r="G148" t="n">
        <v>104.18</v>
      </c>
      <c r="H148" t="n">
        <v>1.57</v>
      </c>
      <c r="I148" t="n">
        <v>9</v>
      </c>
      <c r="J148" t="n">
        <v>191.72</v>
      </c>
      <c r="K148" t="n">
        <v>51.39</v>
      </c>
      <c r="L148" t="n">
        <v>17</v>
      </c>
      <c r="M148" t="n">
        <v>7</v>
      </c>
      <c r="N148" t="n">
        <v>38.33</v>
      </c>
      <c r="O148" t="n">
        <v>23879.37</v>
      </c>
      <c r="P148" t="n">
        <v>170.82</v>
      </c>
      <c r="Q148" t="n">
        <v>547.67</v>
      </c>
      <c r="R148" t="n">
        <v>48.44</v>
      </c>
      <c r="S148" t="n">
        <v>42.22</v>
      </c>
      <c r="T148" t="n">
        <v>2820.28</v>
      </c>
      <c r="U148" t="n">
        <v>0.87</v>
      </c>
      <c r="V148" t="n">
        <v>0.87</v>
      </c>
      <c r="W148" t="n">
        <v>9.19</v>
      </c>
      <c r="X148" t="n">
        <v>0.17</v>
      </c>
      <c r="Y148" t="n">
        <v>4</v>
      </c>
      <c r="Z148" t="n">
        <v>10</v>
      </c>
    </row>
    <row r="149">
      <c r="A149" t="n">
        <v>17</v>
      </c>
      <c r="B149" t="n">
        <v>85</v>
      </c>
      <c r="C149" t="inlineStr">
        <is>
          <t xml:space="preserve">CONCLUIDO	</t>
        </is>
      </c>
      <c r="D149" t="n">
        <v>5.479</v>
      </c>
      <c r="E149" t="n">
        <v>18.25</v>
      </c>
      <c r="F149" t="n">
        <v>15.61</v>
      </c>
      <c r="G149" t="n">
        <v>117.06</v>
      </c>
      <c r="H149" t="n">
        <v>1.65</v>
      </c>
      <c r="I149" t="n">
        <v>8</v>
      </c>
      <c r="J149" t="n">
        <v>193.26</v>
      </c>
      <c r="K149" t="n">
        <v>51.39</v>
      </c>
      <c r="L149" t="n">
        <v>18</v>
      </c>
      <c r="M149" t="n">
        <v>6</v>
      </c>
      <c r="N149" t="n">
        <v>38.86</v>
      </c>
      <c r="O149" t="n">
        <v>24068.93</v>
      </c>
      <c r="P149" t="n">
        <v>168.93</v>
      </c>
      <c r="Q149" t="n">
        <v>547.66</v>
      </c>
      <c r="R149" t="n">
        <v>47.73</v>
      </c>
      <c r="S149" t="n">
        <v>42.22</v>
      </c>
      <c r="T149" t="n">
        <v>2471.88</v>
      </c>
      <c r="U149" t="n">
        <v>0.88</v>
      </c>
      <c r="V149" t="n">
        <v>0.87</v>
      </c>
      <c r="W149" t="n">
        <v>9.19</v>
      </c>
      <c r="X149" t="n">
        <v>0.15</v>
      </c>
      <c r="Y149" t="n">
        <v>4</v>
      </c>
      <c r="Z149" t="n">
        <v>10</v>
      </c>
    </row>
    <row r="150">
      <c r="A150" t="n">
        <v>18</v>
      </c>
      <c r="B150" t="n">
        <v>85</v>
      </c>
      <c r="C150" t="inlineStr">
        <is>
          <t xml:space="preserve">CONCLUIDO	</t>
        </is>
      </c>
      <c r="D150" t="n">
        <v>5.4801</v>
      </c>
      <c r="E150" t="n">
        <v>18.25</v>
      </c>
      <c r="F150" t="n">
        <v>15.6</v>
      </c>
      <c r="G150" t="n">
        <v>117.03</v>
      </c>
      <c r="H150" t="n">
        <v>1.73</v>
      </c>
      <c r="I150" t="n">
        <v>8</v>
      </c>
      <c r="J150" t="n">
        <v>194.8</v>
      </c>
      <c r="K150" t="n">
        <v>51.39</v>
      </c>
      <c r="L150" t="n">
        <v>19</v>
      </c>
      <c r="M150" t="n">
        <v>0</v>
      </c>
      <c r="N150" t="n">
        <v>39.41</v>
      </c>
      <c r="O150" t="n">
        <v>24259.23</v>
      </c>
      <c r="P150" t="n">
        <v>168.82</v>
      </c>
      <c r="Q150" t="n">
        <v>547.91</v>
      </c>
      <c r="R150" t="n">
        <v>47.43</v>
      </c>
      <c r="S150" t="n">
        <v>42.22</v>
      </c>
      <c r="T150" t="n">
        <v>2321.6</v>
      </c>
      <c r="U150" t="n">
        <v>0.89</v>
      </c>
      <c r="V150" t="n">
        <v>0.87</v>
      </c>
      <c r="W150" t="n">
        <v>9.199999999999999</v>
      </c>
      <c r="X150" t="n">
        <v>0.14</v>
      </c>
      <c r="Y150" t="n">
        <v>4</v>
      </c>
      <c r="Z150" t="n">
        <v>10</v>
      </c>
    </row>
    <row r="151">
      <c r="A151" t="n">
        <v>0</v>
      </c>
      <c r="B151" t="n">
        <v>20</v>
      </c>
      <c r="C151" t="inlineStr">
        <is>
          <t xml:space="preserve">CONCLUIDO	</t>
        </is>
      </c>
      <c r="D151" t="n">
        <v>5.1662</v>
      </c>
      <c r="E151" t="n">
        <v>19.36</v>
      </c>
      <c r="F151" t="n">
        <v>16.79</v>
      </c>
      <c r="G151" t="n">
        <v>15.04</v>
      </c>
      <c r="H151" t="n">
        <v>0.34</v>
      </c>
      <c r="I151" t="n">
        <v>67</v>
      </c>
      <c r="J151" t="n">
        <v>51.33</v>
      </c>
      <c r="K151" t="n">
        <v>24.83</v>
      </c>
      <c r="L151" t="n">
        <v>1</v>
      </c>
      <c r="M151" t="n">
        <v>65</v>
      </c>
      <c r="N151" t="n">
        <v>5.51</v>
      </c>
      <c r="O151" t="n">
        <v>6564.78</v>
      </c>
      <c r="P151" t="n">
        <v>91.93000000000001</v>
      </c>
      <c r="Q151" t="n">
        <v>548.59</v>
      </c>
      <c r="R151" t="n">
        <v>84.12</v>
      </c>
      <c r="S151" t="n">
        <v>42.22</v>
      </c>
      <c r="T151" t="n">
        <v>20369.73</v>
      </c>
      <c r="U151" t="n">
        <v>0.5</v>
      </c>
      <c r="V151" t="n">
        <v>0.8100000000000001</v>
      </c>
      <c r="W151" t="n">
        <v>9.279999999999999</v>
      </c>
      <c r="X151" t="n">
        <v>1.32</v>
      </c>
      <c r="Y151" t="n">
        <v>4</v>
      </c>
      <c r="Z151" t="n">
        <v>10</v>
      </c>
    </row>
    <row r="152">
      <c r="A152" t="n">
        <v>1</v>
      </c>
      <c r="B152" t="n">
        <v>20</v>
      </c>
      <c r="C152" t="inlineStr">
        <is>
          <t xml:space="preserve">CONCLUIDO	</t>
        </is>
      </c>
      <c r="D152" t="n">
        <v>5.5015</v>
      </c>
      <c r="E152" t="n">
        <v>18.18</v>
      </c>
      <c r="F152" t="n">
        <v>16.06</v>
      </c>
      <c r="G152" t="n">
        <v>32.12</v>
      </c>
      <c r="H152" t="n">
        <v>0.66</v>
      </c>
      <c r="I152" t="n">
        <v>30</v>
      </c>
      <c r="J152" t="n">
        <v>52.47</v>
      </c>
      <c r="K152" t="n">
        <v>24.83</v>
      </c>
      <c r="L152" t="n">
        <v>2</v>
      </c>
      <c r="M152" t="n">
        <v>22</v>
      </c>
      <c r="N152" t="n">
        <v>5.64</v>
      </c>
      <c r="O152" t="n">
        <v>6705.1</v>
      </c>
      <c r="P152" t="n">
        <v>79.26000000000001</v>
      </c>
      <c r="Q152" t="n">
        <v>548.05</v>
      </c>
      <c r="R152" t="n">
        <v>61.63</v>
      </c>
      <c r="S152" t="n">
        <v>42.22</v>
      </c>
      <c r="T152" t="n">
        <v>9309.969999999999</v>
      </c>
      <c r="U152" t="n">
        <v>0.68</v>
      </c>
      <c r="V152" t="n">
        <v>0.84</v>
      </c>
      <c r="W152" t="n">
        <v>9.23</v>
      </c>
      <c r="X152" t="n">
        <v>0.6</v>
      </c>
      <c r="Y152" t="n">
        <v>4</v>
      </c>
      <c r="Z152" t="n">
        <v>10</v>
      </c>
    </row>
    <row r="153">
      <c r="A153" t="n">
        <v>2</v>
      </c>
      <c r="B153" t="n">
        <v>20</v>
      </c>
      <c r="C153" t="inlineStr">
        <is>
          <t xml:space="preserve">CONCLUIDO	</t>
        </is>
      </c>
      <c r="D153" t="n">
        <v>5.5097</v>
      </c>
      <c r="E153" t="n">
        <v>18.15</v>
      </c>
      <c r="F153" t="n">
        <v>16.05</v>
      </c>
      <c r="G153" t="n">
        <v>33.2</v>
      </c>
      <c r="H153" t="n">
        <v>0.97</v>
      </c>
      <c r="I153" t="n">
        <v>29</v>
      </c>
      <c r="J153" t="n">
        <v>53.61</v>
      </c>
      <c r="K153" t="n">
        <v>24.83</v>
      </c>
      <c r="L153" t="n">
        <v>3</v>
      </c>
      <c r="M153" t="n">
        <v>0</v>
      </c>
      <c r="N153" t="n">
        <v>5.78</v>
      </c>
      <c r="O153" t="n">
        <v>6845.59</v>
      </c>
      <c r="P153" t="n">
        <v>80.34999999999999</v>
      </c>
      <c r="Q153" t="n">
        <v>548.49</v>
      </c>
      <c r="R153" t="n">
        <v>59.93</v>
      </c>
      <c r="S153" t="n">
        <v>42.22</v>
      </c>
      <c r="T153" t="n">
        <v>8462.74</v>
      </c>
      <c r="U153" t="n">
        <v>0.7</v>
      </c>
      <c r="V153" t="n">
        <v>0.84</v>
      </c>
      <c r="W153" t="n">
        <v>9.27</v>
      </c>
      <c r="X153" t="n">
        <v>0.58</v>
      </c>
      <c r="Y153" t="n">
        <v>4</v>
      </c>
      <c r="Z153" t="n">
        <v>10</v>
      </c>
    </row>
    <row r="154">
      <c r="A154" t="n">
        <v>0</v>
      </c>
      <c r="B154" t="n">
        <v>65</v>
      </c>
      <c r="C154" t="inlineStr">
        <is>
          <t xml:space="preserve">CONCLUIDO	</t>
        </is>
      </c>
      <c r="D154" t="n">
        <v>4.0392</v>
      </c>
      <c r="E154" t="n">
        <v>24.76</v>
      </c>
      <c r="F154" t="n">
        <v>18.52</v>
      </c>
      <c r="G154" t="n">
        <v>7.46</v>
      </c>
      <c r="H154" t="n">
        <v>0.13</v>
      </c>
      <c r="I154" t="n">
        <v>149</v>
      </c>
      <c r="J154" t="n">
        <v>133.21</v>
      </c>
      <c r="K154" t="n">
        <v>46.47</v>
      </c>
      <c r="L154" t="n">
        <v>1</v>
      </c>
      <c r="M154" t="n">
        <v>147</v>
      </c>
      <c r="N154" t="n">
        <v>20.75</v>
      </c>
      <c r="O154" t="n">
        <v>16663.42</v>
      </c>
      <c r="P154" t="n">
        <v>206.87</v>
      </c>
      <c r="Q154" t="n">
        <v>550.2</v>
      </c>
      <c r="R154" t="n">
        <v>137.07</v>
      </c>
      <c r="S154" t="n">
        <v>42.22</v>
      </c>
      <c r="T154" t="n">
        <v>46435.2</v>
      </c>
      <c r="U154" t="n">
        <v>0.31</v>
      </c>
      <c r="V154" t="n">
        <v>0.73</v>
      </c>
      <c r="W154" t="n">
        <v>9.44</v>
      </c>
      <c r="X154" t="n">
        <v>3.03</v>
      </c>
      <c r="Y154" t="n">
        <v>4</v>
      </c>
      <c r="Z154" t="n">
        <v>10</v>
      </c>
    </row>
    <row r="155">
      <c r="A155" t="n">
        <v>1</v>
      </c>
      <c r="B155" t="n">
        <v>65</v>
      </c>
      <c r="C155" t="inlineStr">
        <is>
          <t xml:space="preserve">CONCLUIDO	</t>
        </is>
      </c>
      <c r="D155" t="n">
        <v>4.7946</v>
      </c>
      <c r="E155" t="n">
        <v>20.86</v>
      </c>
      <c r="F155" t="n">
        <v>16.83</v>
      </c>
      <c r="G155" t="n">
        <v>14.85</v>
      </c>
      <c r="H155" t="n">
        <v>0.26</v>
      </c>
      <c r="I155" t="n">
        <v>68</v>
      </c>
      <c r="J155" t="n">
        <v>134.55</v>
      </c>
      <c r="K155" t="n">
        <v>46.47</v>
      </c>
      <c r="L155" t="n">
        <v>2</v>
      </c>
      <c r="M155" t="n">
        <v>66</v>
      </c>
      <c r="N155" t="n">
        <v>21.09</v>
      </c>
      <c r="O155" t="n">
        <v>16828.84</v>
      </c>
      <c r="P155" t="n">
        <v>185.76</v>
      </c>
      <c r="Q155" t="n">
        <v>548.64</v>
      </c>
      <c r="R155" t="n">
        <v>85.34999999999999</v>
      </c>
      <c r="S155" t="n">
        <v>42.22</v>
      </c>
      <c r="T155" t="n">
        <v>20980.13</v>
      </c>
      <c r="U155" t="n">
        <v>0.49</v>
      </c>
      <c r="V155" t="n">
        <v>0.8100000000000001</v>
      </c>
      <c r="W155" t="n">
        <v>9.289999999999999</v>
      </c>
      <c r="X155" t="n">
        <v>1.35</v>
      </c>
      <c r="Y155" t="n">
        <v>4</v>
      </c>
      <c r="Z155" t="n">
        <v>10</v>
      </c>
    </row>
    <row r="156">
      <c r="A156" t="n">
        <v>2</v>
      </c>
      <c r="B156" t="n">
        <v>65</v>
      </c>
      <c r="C156" t="inlineStr">
        <is>
          <t xml:space="preserve">CONCLUIDO	</t>
        </is>
      </c>
      <c r="D156" t="n">
        <v>5.0725</v>
      </c>
      <c r="E156" t="n">
        <v>19.71</v>
      </c>
      <c r="F156" t="n">
        <v>16.34</v>
      </c>
      <c r="G156" t="n">
        <v>22.28</v>
      </c>
      <c r="H156" t="n">
        <v>0.39</v>
      </c>
      <c r="I156" t="n">
        <v>44</v>
      </c>
      <c r="J156" t="n">
        <v>135.9</v>
      </c>
      <c r="K156" t="n">
        <v>46.47</v>
      </c>
      <c r="L156" t="n">
        <v>3</v>
      </c>
      <c r="M156" t="n">
        <v>42</v>
      </c>
      <c r="N156" t="n">
        <v>21.43</v>
      </c>
      <c r="O156" t="n">
        <v>16994.64</v>
      </c>
      <c r="P156" t="n">
        <v>177.82</v>
      </c>
      <c r="Q156" t="n">
        <v>548.33</v>
      </c>
      <c r="R156" t="n">
        <v>70</v>
      </c>
      <c r="S156" t="n">
        <v>42.22</v>
      </c>
      <c r="T156" t="n">
        <v>13426.82</v>
      </c>
      <c r="U156" t="n">
        <v>0.6</v>
      </c>
      <c r="V156" t="n">
        <v>0.83</v>
      </c>
      <c r="W156" t="n">
        <v>9.25</v>
      </c>
      <c r="X156" t="n">
        <v>0.87</v>
      </c>
      <c r="Y156" t="n">
        <v>4</v>
      </c>
      <c r="Z156" t="n">
        <v>10</v>
      </c>
    </row>
    <row r="157">
      <c r="A157" t="n">
        <v>3</v>
      </c>
      <c r="B157" t="n">
        <v>65</v>
      </c>
      <c r="C157" t="inlineStr">
        <is>
          <t xml:space="preserve">CONCLUIDO	</t>
        </is>
      </c>
      <c r="D157" t="n">
        <v>5.2215</v>
      </c>
      <c r="E157" t="n">
        <v>19.15</v>
      </c>
      <c r="F157" t="n">
        <v>16.1</v>
      </c>
      <c r="G157" t="n">
        <v>30.19</v>
      </c>
      <c r="H157" t="n">
        <v>0.52</v>
      </c>
      <c r="I157" t="n">
        <v>32</v>
      </c>
      <c r="J157" t="n">
        <v>137.25</v>
      </c>
      <c r="K157" t="n">
        <v>46.47</v>
      </c>
      <c r="L157" t="n">
        <v>4</v>
      </c>
      <c r="M157" t="n">
        <v>30</v>
      </c>
      <c r="N157" t="n">
        <v>21.78</v>
      </c>
      <c r="O157" t="n">
        <v>17160.92</v>
      </c>
      <c r="P157" t="n">
        <v>172.51</v>
      </c>
      <c r="Q157" t="n">
        <v>548.11</v>
      </c>
      <c r="R157" t="n">
        <v>63.03</v>
      </c>
      <c r="S157" t="n">
        <v>42.22</v>
      </c>
      <c r="T157" t="n">
        <v>10001.7</v>
      </c>
      <c r="U157" t="n">
        <v>0.67</v>
      </c>
      <c r="V157" t="n">
        <v>0.84</v>
      </c>
      <c r="W157" t="n">
        <v>9.23</v>
      </c>
      <c r="X157" t="n">
        <v>0.64</v>
      </c>
      <c r="Y157" t="n">
        <v>4</v>
      </c>
      <c r="Z157" t="n">
        <v>10</v>
      </c>
    </row>
    <row r="158">
      <c r="A158" t="n">
        <v>4</v>
      </c>
      <c r="B158" t="n">
        <v>65</v>
      </c>
      <c r="C158" t="inlineStr">
        <is>
          <t xml:space="preserve">CONCLUIDO	</t>
        </is>
      </c>
      <c r="D158" t="n">
        <v>5.3048</v>
      </c>
      <c r="E158" t="n">
        <v>18.85</v>
      </c>
      <c r="F158" t="n">
        <v>15.96</v>
      </c>
      <c r="G158" t="n">
        <v>36.84</v>
      </c>
      <c r="H158" t="n">
        <v>0.64</v>
      </c>
      <c r="I158" t="n">
        <v>26</v>
      </c>
      <c r="J158" t="n">
        <v>138.6</v>
      </c>
      <c r="K158" t="n">
        <v>46.47</v>
      </c>
      <c r="L158" t="n">
        <v>5</v>
      </c>
      <c r="M158" t="n">
        <v>24</v>
      </c>
      <c r="N158" t="n">
        <v>22.13</v>
      </c>
      <c r="O158" t="n">
        <v>17327.69</v>
      </c>
      <c r="P158" t="n">
        <v>168.35</v>
      </c>
      <c r="Q158" t="n">
        <v>547.99</v>
      </c>
      <c r="R158" t="n">
        <v>58.87</v>
      </c>
      <c r="S158" t="n">
        <v>42.22</v>
      </c>
      <c r="T158" t="n">
        <v>7952.03</v>
      </c>
      <c r="U158" t="n">
        <v>0.72</v>
      </c>
      <c r="V158" t="n">
        <v>0.85</v>
      </c>
      <c r="W158" t="n">
        <v>9.220000000000001</v>
      </c>
      <c r="X158" t="n">
        <v>0.5</v>
      </c>
      <c r="Y158" t="n">
        <v>4</v>
      </c>
      <c r="Z158" t="n">
        <v>10</v>
      </c>
    </row>
    <row r="159">
      <c r="A159" t="n">
        <v>5</v>
      </c>
      <c r="B159" t="n">
        <v>65</v>
      </c>
      <c r="C159" t="inlineStr">
        <is>
          <t xml:space="preserve">CONCLUIDO	</t>
        </is>
      </c>
      <c r="D159" t="n">
        <v>5.3716</v>
      </c>
      <c r="E159" t="n">
        <v>18.62</v>
      </c>
      <c r="F159" t="n">
        <v>15.86</v>
      </c>
      <c r="G159" t="n">
        <v>45.33</v>
      </c>
      <c r="H159" t="n">
        <v>0.76</v>
      </c>
      <c r="I159" t="n">
        <v>21</v>
      </c>
      <c r="J159" t="n">
        <v>139.95</v>
      </c>
      <c r="K159" t="n">
        <v>46.47</v>
      </c>
      <c r="L159" t="n">
        <v>6</v>
      </c>
      <c r="M159" t="n">
        <v>19</v>
      </c>
      <c r="N159" t="n">
        <v>22.49</v>
      </c>
      <c r="O159" t="n">
        <v>17494.97</v>
      </c>
      <c r="P159" t="n">
        <v>164.52</v>
      </c>
      <c r="Q159" t="n">
        <v>548.15</v>
      </c>
      <c r="R159" t="n">
        <v>55.78</v>
      </c>
      <c r="S159" t="n">
        <v>42.22</v>
      </c>
      <c r="T159" t="n">
        <v>6428.47</v>
      </c>
      <c r="U159" t="n">
        <v>0.76</v>
      </c>
      <c r="V159" t="n">
        <v>0.85</v>
      </c>
      <c r="W159" t="n">
        <v>9.210000000000001</v>
      </c>
      <c r="X159" t="n">
        <v>0.4</v>
      </c>
      <c r="Y159" t="n">
        <v>4</v>
      </c>
      <c r="Z159" t="n">
        <v>10</v>
      </c>
    </row>
    <row r="160">
      <c r="A160" t="n">
        <v>6</v>
      </c>
      <c r="B160" t="n">
        <v>65</v>
      </c>
      <c r="C160" t="inlineStr">
        <is>
          <t xml:space="preserve">CONCLUIDO	</t>
        </is>
      </c>
      <c r="D160" t="n">
        <v>5.4193</v>
      </c>
      <c r="E160" t="n">
        <v>18.45</v>
      </c>
      <c r="F160" t="n">
        <v>15.78</v>
      </c>
      <c r="G160" t="n">
        <v>52.61</v>
      </c>
      <c r="H160" t="n">
        <v>0.88</v>
      </c>
      <c r="I160" t="n">
        <v>18</v>
      </c>
      <c r="J160" t="n">
        <v>141.31</v>
      </c>
      <c r="K160" t="n">
        <v>46.47</v>
      </c>
      <c r="L160" t="n">
        <v>7</v>
      </c>
      <c r="M160" t="n">
        <v>16</v>
      </c>
      <c r="N160" t="n">
        <v>22.85</v>
      </c>
      <c r="O160" t="n">
        <v>17662.75</v>
      </c>
      <c r="P160" t="n">
        <v>161.09</v>
      </c>
      <c r="Q160" t="n">
        <v>547.87</v>
      </c>
      <c r="R160" t="n">
        <v>53.3</v>
      </c>
      <c r="S160" t="n">
        <v>42.22</v>
      </c>
      <c r="T160" t="n">
        <v>5207.31</v>
      </c>
      <c r="U160" t="n">
        <v>0.79</v>
      </c>
      <c r="V160" t="n">
        <v>0.86</v>
      </c>
      <c r="W160" t="n">
        <v>9.199999999999999</v>
      </c>
      <c r="X160" t="n">
        <v>0.32</v>
      </c>
      <c r="Y160" t="n">
        <v>4</v>
      </c>
      <c r="Z160" t="n">
        <v>10</v>
      </c>
    </row>
    <row r="161">
      <c r="A161" t="n">
        <v>7</v>
      </c>
      <c r="B161" t="n">
        <v>65</v>
      </c>
      <c r="C161" t="inlineStr">
        <is>
          <t xml:space="preserve">CONCLUIDO	</t>
        </is>
      </c>
      <c r="D161" t="n">
        <v>5.4358</v>
      </c>
      <c r="E161" t="n">
        <v>18.4</v>
      </c>
      <c r="F161" t="n">
        <v>15.78</v>
      </c>
      <c r="G161" t="n">
        <v>59.18</v>
      </c>
      <c r="H161" t="n">
        <v>0.99</v>
      </c>
      <c r="I161" t="n">
        <v>16</v>
      </c>
      <c r="J161" t="n">
        <v>142.68</v>
      </c>
      <c r="K161" t="n">
        <v>46.47</v>
      </c>
      <c r="L161" t="n">
        <v>8</v>
      </c>
      <c r="M161" t="n">
        <v>14</v>
      </c>
      <c r="N161" t="n">
        <v>23.21</v>
      </c>
      <c r="O161" t="n">
        <v>17831.04</v>
      </c>
      <c r="P161" t="n">
        <v>157.71</v>
      </c>
      <c r="Q161" t="n">
        <v>547.77</v>
      </c>
      <c r="R161" t="n">
        <v>53.2</v>
      </c>
      <c r="S161" t="n">
        <v>42.22</v>
      </c>
      <c r="T161" t="n">
        <v>5166.15</v>
      </c>
      <c r="U161" t="n">
        <v>0.79</v>
      </c>
      <c r="V161" t="n">
        <v>0.86</v>
      </c>
      <c r="W161" t="n">
        <v>9.199999999999999</v>
      </c>
      <c r="X161" t="n">
        <v>0.32</v>
      </c>
      <c r="Y161" t="n">
        <v>4</v>
      </c>
      <c r="Z161" t="n">
        <v>10</v>
      </c>
    </row>
    <row r="162">
      <c r="A162" t="n">
        <v>8</v>
      </c>
      <c r="B162" t="n">
        <v>65</v>
      </c>
      <c r="C162" t="inlineStr">
        <is>
          <t xml:space="preserve">CONCLUIDO	</t>
        </is>
      </c>
      <c r="D162" t="n">
        <v>5.4695</v>
      </c>
      <c r="E162" t="n">
        <v>18.28</v>
      </c>
      <c r="F162" t="n">
        <v>15.72</v>
      </c>
      <c r="G162" t="n">
        <v>67.38</v>
      </c>
      <c r="H162" t="n">
        <v>1.11</v>
      </c>
      <c r="I162" t="n">
        <v>14</v>
      </c>
      <c r="J162" t="n">
        <v>144.05</v>
      </c>
      <c r="K162" t="n">
        <v>46.47</v>
      </c>
      <c r="L162" t="n">
        <v>9</v>
      </c>
      <c r="M162" t="n">
        <v>12</v>
      </c>
      <c r="N162" t="n">
        <v>23.58</v>
      </c>
      <c r="O162" t="n">
        <v>17999.83</v>
      </c>
      <c r="P162" t="n">
        <v>154.43</v>
      </c>
      <c r="Q162" t="n">
        <v>547.72</v>
      </c>
      <c r="R162" t="n">
        <v>51.32</v>
      </c>
      <c r="S162" t="n">
        <v>42.22</v>
      </c>
      <c r="T162" t="n">
        <v>4237.22</v>
      </c>
      <c r="U162" t="n">
        <v>0.82</v>
      </c>
      <c r="V162" t="n">
        <v>0.86</v>
      </c>
      <c r="W162" t="n">
        <v>9.199999999999999</v>
      </c>
      <c r="X162" t="n">
        <v>0.26</v>
      </c>
      <c r="Y162" t="n">
        <v>4</v>
      </c>
      <c r="Z162" t="n">
        <v>10</v>
      </c>
    </row>
    <row r="163">
      <c r="A163" t="n">
        <v>9</v>
      </c>
      <c r="B163" t="n">
        <v>65</v>
      </c>
      <c r="C163" t="inlineStr">
        <is>
          <t xml:space="preserve">CONCLUIDO	</t>
        </is>
      </c>
      <c r="D163" t="n">
        <v>5.496</v>
      </c>
      <c r="E163" t="n">
        <v>18.2</v>
      </c>
      <c r="F163" t="n">
        <v>15.69</v>
      </c>
      <c r="G163" t="n">
        <v>78.44</v>
      </c>
      <c r="H163" t="n">
        <v>1.22</v>
      </c>
      <c r="I163" t="n">
        <v>12</v>
      </c>
      <c r="J163" t="n">
        <v>145.42</v>
      </c>
      <c r="K163" t="n">
        <v>46.47</v>
      </c>
      <c r="L163" t="n">
        <v>10</v>
      </c>
      <c r="M163" t="n">
        <v>10</v>
      </c>
      <c r="N163" t="n">
        <v>23.95</v>
      </c>
      <c r="O163" t="n">
        <v>18169.15</v>
      </c>
      <c r="P163" t="n">
        <v>150.73</v>
      </c>
      <c r="Q163" t="n">
        <v>547.76</v>
      </c>
      <c r="R163" t="n">
        <v>50.2</v>
      </c>
      <c r="S163" t="n">
        <v>42.22</v>
      </c>
      <c r="T163" t="n">
        <v>3687.24</v>
      </c>
      <c r="U163" t="n">
        <v>0.84</v>
      </c>
      <c r="V163" t="n">
        <v>0.86</v>
      </c>
      <c r="W163" t="n">
        <v>9.199999999999999</v>
      </c>
      <c r="X163" t="n">
        <v>0.23</v>
      </c>
      <c r="Y163" t="n">
        <v>4</v>
      </c>
      <c r="Z163" t="n">
        <v>10</v>
      </c>
    </row>
    <row r="164">
      <c r="A164" t="n">
        <v>10</v>
      </c>
      <c r="B164" t="n">
        <v>65</v>
      </c>
      <c r="C164" t="inlineStr">
        <is>
          <t xml:space="preserve">CONCLUIDO	</t>
        </is>
      </c>
      <c r="D164" t="n">
        <v>5.5143</v>
      </c>
      <c r="E164" t="n">
        <v>18.13</v>
      </c>
      <c r="F164" t="n">
        <v>15.65</v>
      </c>
      <c r="G164" t="n">
        <v>85.39</v>
      </c>
      <c r="H164" t="n">
        <v>1.33</v>
      </c>
      <c r="I164" t="n">
        <v>11</v>
      </c>
      <c r="J164" t="n">
        <v>146.8</v>
      </c>
      <c r="K164" t="n">
        <v>46.47</v>
      </c>
      <c r="L164" t="n">
        <v>11</v>
      </c>
      <c r="M164" t="n">
        <v>9</v>
      </c>
      <c r="N164" t="n">
        <v>24.33</v>
      </c>
      <c r="O164" t="n">
        <v>18338.99</v>
      </c>
      <c r="P164" t="n">
        <v>147.49</v>
      </c>
      <c r="Q164" t="n">
        <v>547.78</v>
      </c>
      <c r="R164" t="n">
        <v>49.29</v>
      </c>
      <c r="S164" t="n">
        <v>42.22</v>
      </c>
      <c r="T164" t="n">
        <v>3235.77</v>
      </c>
      <c r="U164" t="n">
        <v>0.86</v>
      </c>
      <c r="V164" t="n">
        <v>0.87</v>
      </c>
      <c r="W164" t="n">
        <v>9.19</v>
      </c>
      <c r="X164" t="n">
        <v>0.2</v>
      </c>
      <c r="Y164" t="n">
        <v>4</v>
      </c>
      <c r="Z164" t="n">
        <v>10</v>
      </c>
    </row>
    <row r="165">
      <c r="A165" t="n">
        <v>11</v>
      </c>
      <c r="B165" t="n">
        <v>65</v>
      </c>
      <c r="C165" t="inlineStr">
        <is>
          <t xml:space="preserve">CONCLUIDO	</t>
        </is>
      </c>
      <c r="D165" t="n">
        <v>5.527</v>
      </c>
      <c r="E165" t="n">
        <v>18.09</v>
      </c>
      <c r="F165" t="n">
        <v>15.64</v>
      </c>
      <c r="G165" t="n">
        <v>93.84</v>
      </c>
      <c r="H165" t="n">
        <v>1.43</v>
      </c>
      <c r="I165" t="n">
        <v>10</v>
      </c>
      <c r="J165" t="n">
        <v>148.18</v>
      </c>
      <c r="K165" t="n">
        <v>46.47</v>
      </c>
      <c r="L165" t="n">
        <v>12</v>
      </c>
      <c r="M165" t="n">
        <v>3</v>
      </c>
      <c r="N165" t="n">
        <v>24.71</v>
      </c>
      <c r="O165" t="n">
        <v>18509.36</v>
      </c>
      <c r="P165" t="n">
        <v>144.68</v>
      </c>
      <c r="Q165" t="n">
        <v>547.8099999999999</v>
      </c>
      <c r="R165" t="n">
        <v>48.6</v>
      </c>
      <c r="S165" t="n">
        <v>42.22</v>
      </c>
      <c r="T165" t="n">
        <v>2894.41</v>
      </c>
      <c r="U165" t="n">
        <v>0.87</v>
      </c>
      <c r="V165" t="n">
        <v>0.87</v>
      </c>
      <c r="W165" t="n">
        <v>9.199999999999999</v>
      </c>
      <c r="X165" t="n">
        <v>0.18</v>
      </c>
      <c r="Y165" t="n">
        <v>4</v>
      </c>
      <c r="Z165" t="n">
        <v>10</v>
      </c>
    </row>
    <row r="166">
      <c r="A166" t="n">
        <v>12</v>
      </c>
      <c r="B166" t="n">
        <v>65</v>
      </c>
      <c r="C166" t="inlineStr">
        <is>
          <t xml:space="preserve">CONCLUIDO	</t>
        </is>
      </c>
      <c r="D166" t="n">
        <v>5.5265</v>
      </c>
      <c r="E166" t="n">
        <v>18.09</v>
      </c>
      <c r="F166" t="n">
        <v>15.64</v>
      </c>
      <c r="G166" t="n">
        <v>93.84999999999999</v>
      </c>
      <c r="H166" t="n">
        <v>1.54</v>
      </c>
      <c r="I166" t="n">
        <v>10</v>
      </c>
      <c r="J166" t="n">
        <v>149.56</v>
      </c>
      <c r="K166" t="n">
        <v>46.47</v>
      </c>
      <c r="L166" t="n">
        <v>13</v>
      </c>
      <c r="M166" t="n">
        <v>0</v>
      </c>
      <c r="N166" t="n">
        <v>25.1</v>
      </c>
      <c r="O166" t="n">
        <v>18680.25</v>
      </c>
      <c r="P166" t="n">
        <v>145.41</v>
      </c>
      <c r="Q166" t="n">
        <v>547.8200000000001</v>
      </c>
      <c r="R166" t="n">
        <v>48.61</v>
      </c>
      <c r="S166" t="n">
        <v>42.22</v>
      </c>
      <c r="T166" t="n">
        <v>2899.26</v>
      </c>
      <c r="U166" t="n">
        <v>0.87</v>
      </c>
      <c r="V166" t="n">
        <v>0.87</v>
      </c>
      <c r="W166" t="n">
        <v>9.199999999999999</v>
      </c>
      <c r="X166" t="n">
        <v>0.18</v>
      </c>
      <c r="Y166" t="n">
        <v>4</v>
      </c>
      <c r="Z166" t="n">
        <v>10</v>
      </c>
    </row>
    <row r="167">
      <c r="A167" t="n">
        <v>0</v>
      </c>
      <c r="B167" t="n">
        <v>75</v>
      </c>
      <c r="C167" t="inlineStr">
        <is>
          <t xml:space="preserve">CONCLUIDO	</t>
        </is>
      </c>
      <c r="D167" t="n">
        <v>3.83</v>
      </c>
      <c r="E167" t="n">
        <v>26.11</v>
      </c>
      <c r="F167" t="n">
        <v>18.82</v>
      </c>
      <c r="G167" t="n">
        <v>6.89</v>
      </c>
      <c r="H167" t="n">
        <v>0.12</v>
      </c>
      <c r="I167" t="n">
        <v>164</v>
      </c>
      <c r="J167" t="n">
        <v>150.44</v>
      </c>
      <c r="K167" t="n">
        <v>49.1</v>
      </c>
      <c r="L167" t="n">
        <v>1</v>
      </c>
      <c r="M167" t="n">
        <v>162</v>
      </c>
      <c r="N167" t="n">
        <v>25.34</v>
      </c>
      <c r="O167" t="n">
        <v>18787.76</v>
      </c>
      <c r="P167" t="n">
        <v>227.67</v>
      </c>
      <c r="Q167" t="n">
        <v>550.66</v>
      </c>
      <c r="R167" t="n">
        <v>146.6</v>
      </c>
      <c r="S167" t="n">
        <v>42.22</v>
      </c>
      <c r="T167" t="n">
        <v>51125.05</v>
      </c>
      <c r="U167" t="n">
        <v>0.29</v>
      </c>
      <c r="V167" t="n">
        <v>0.72</v>
      </c>
      <c r="W167" t="n">
        <v>9.449999999999999</v>
      </c>
      <c r="X167" t="n">
        <v>3.32</v>
      </c>
      <c r="Y167" t="n">
        <v>4</v>
      </c>
      <c r="Z167" t="n">
        <v>10</v>
      </c>
    </row>
    <row r="168">
      <c r="A168" t="n">
        <v>1</v>
      </c>
      <c r="B168" t="n">
        <v>75</v>
      </c>
      <c r="C168" t="inlineStr">
        <is>
          <t xml:space="preserve">CONCLUIDO	</t>
        </is>
      </c>
      <c r="D168" t="n">
        <v>4.6548</v>
      </c>
      <c r="E168" t="n">
        <v>21.48</v>
      </c>
      <c r="F168" t="n">
        <v>16.95</v>
      </c>
      <c r="G168" t="n">
        <v>13.74</v>
      </c>
      <c r="H168" t="n">
        <v>0.23</v>
      </c>
      <c r="I168" t="n">
        <v>74</v>
      </c>
      <c r="J168" t="n">
        <v>151.83</v>
      </c>
      <c r="K168" t="n">
        <v>49.1</v>
      </c>
      <c r="L168" t="n">
        <v>2</v>
      </c>
      <c r="M168" t="n">
        <v>72</v>
      </c>
      <c r="N168" t="n">
        <v>25.73</v>
      </c>
      <c r="O168" t="n">
        <v>18959.54</v>
      </c>
      <c r="P168" t="n">
        <v>203.2</v>
      </c>
      <c r="Q168" t="n">
        <v>548.8200000000001</v>
      </c>
      <c r="R168" t="n">
        <v>89.16</v>
      </c>
      <c r="S168" t="n">
        <v>42.22</v>
      </c>
      <c r="T168" t="n">
        <v>22853</v>
      </c>
      <c r="U168" t="n">
        <v>0.47</v>
      </c>
      <c r="V168" t="n">
        <v>0.8</v>
      </c>
      <c r="W168" t="n">
        <v>9.289999999999999</v>
      </c>
      <c r="X168" t="n">
        <v>1.47</v>
      </c>
      <c r="Y168" t="n">
        <v>4</v>
      </c>
      <c r="Z168" t="n">
        <v>10</v>
      </c>
    </row>
    <row r="169">
      <c r="A169" t="n">
        <v>2</v>
      </c>
      <c r="B169" t="n">
        <v>75</v>
      </c>
      <c r="C169" t="inlineStr">
        <is>
          <t xml:space="preserve">CONCLUIDO	</t>
        </is>
      </c>
      <c r="D169" t="n">
        <v>4.9627</v>
      </c>
      <c r="E169" t="n">
        <v>20.15</v>
      </c>
      <c r="F169" t="n">
        <v>16.41</v>
      </c>
      <c r="G169" t="n">
        <v>20.51</v>
      </c>
      <c r="H169" t="n">
        <v>0.35</v>
      </c>
      <c r="I169" t="n">
        <v>48</v>
      </c>
      <c r="J169" t="n">
        <v>153.23</v>
      </c>
      <c r="K169" t="n">
        <v>49.1</v>
      </c>
      <c r="L169" t="n">
        <v>3</v>
      </c>
      <c r="M169" t="n">
        <v>46</v>
      </c>
      <c r="N169" t="n">
        <v>26.13</v>
      </c>
      <c r="O169" t="n">
        <v>19131.85</v>
      </c>
      <c r="P169" t="n">
        <v>194.61</v>
      </c>
      <c r="Q169" t="n">
        <v>548.3099999999999</v>
      </c>
      <c r="R169" t="n">
        <v>72.31999999999999</v>
      </c>
      <c r="S169" t="n">
        <v>42.22</v>
      </c>
      <c r="T169" t="n">
        <v>14565.08</v>
      </c>
      <c r="U169" t="n">
        <v>0.58</v>
      </c>
      <c r="V169" t="n">
        <v>0.83</v>
      </c>
      <c r="W169" t="n">
        <v>9.26</v>
      </c>
      <c r="X169" t="n">
        <v>0.9399999999999999</v>
      </c>
      <c r="Y169" t="n">
        <v>4</v>
      </c>
      <c r="Z169" t="n">
        <v>10</v>
      </c>
    </row>
    <row r="170">
      <c r="A170" t="n">
        <v>3</v>
      </c>
      <c r="B170" t="n">
        <v>75</v>
      </c>
      <c r="C170" t="inlineStr">
        <is>
          <t xml:space="preserve">CONCLUIDO	</t>
        </is>
      </c>
      <c r="D170" t="n">
        <v>5.1295</v>
      </c>
      <c r="E170" t="n">
        <v>19.5</v>
      </c>
      <c r="F170" t="n">
        <v>16.15</v>
      </c>
      <c r="G170" t="n">
        <v>27.68</v>
      </c>
      <c r="H170" t="n">
        <v>0.46</v>
      </c>
      <c r="I170" t="n">
        <v>35</v>
      </c>
      <c r="J170" t="n">
        <v>154.63</v>
      </c>
      <c r="K170" t="n">
        <v>49.1</v>
      </c>
      <c r="L170" t="n">
        <v>4</v>
      </c>
      <c r="M170" t="n">
        <v>33</v>
      </c>
      <c r="N170" t="n">
        <v>26.53</v>
      </c>
      <c r="O170" t="n">
        <v>19304.72</v>
      </c>
      <c r="P170" t="n">
        <v>189.27</v>
      </c>
      <c r="Q170" t="n">
        <v>548.26</v>
      </c>
      <c r="R170" t="n">
        <v>64.66</v>
      </c>
      <c r="S170" t="n">
        <v>42.22</v>
      </c>
      <c r="T170" t="n">
        <v>10797.87</v>
      </c>
      <c r="U170" t="n">
        <v>0.65</v>
      </c>
      <c r="V170" t="n">
        <v>0.84</v>
      </c>
      <c r="W170" t="n">
        <v>9.23</v>
      </c>
      <c r="X170" t="n">
        <v>0.68</v>
      </c>
      <c r="Y170" t="n">
        <v>4</v>
      </c>
      <c r="Z170" t="n">
        <v>10</v>
      </c>
    </row>
    <row r="171">
      <c r="A171" t="n">
        <v>4</v>
      </c>
      <c r="B171" t="n">
        <v>75</v>
      </c>
      <c r="C171" t="inlineStr">
        <is>
          <t xml:space="preserve">CONCLUIDO	</t>
        </is>
      </c>
      <c r="D171" t="n">
        <v>5.2271</v>
      </c>
      <c r="E171" t="n">
        <v>19.13</v>
      </c>
      <c r="F171" t="n">
        <v>16</v>
      </c>
      <c r="G171" t="n">
        <v>34.28</v>
      </c>
      <c r="H171" t="n">
        <v>0.57</v>
      </c>
      <c r="I171" t="n">
        <v>28</v>
      </c>
      <c r="J171" t="n">
        <v>156.03</v>
      </c>
      <c r="K171" t="n">
        <v>49.1</v>
      </c>
      <c r="L171" t="n">
        <v>5</v>
      </c>
      <c r="M171" t="n">
        <v>26</v>
      </c>
      <c r="N171" t="n">
        <v>26.94</v>
      </c>
      <c r="O171" t="n">
        <v>19478.15</v>
      </c>
      <c r="P171" t="n">
        <v>185.37</v>
      </c>
      <c r="Q171" t="n">
        <v>548.01</v>
      </c>
      <c r="R171" t="n">
        <v>59.65</v>
      </c>
      <c r="S171" t="n">
        <v>42.22</v>
      </c>
      <c r="T171" t="n">
        <v>8330.09</v>
      </c>
      <c r="U171" t="n">
        <v>0.71</v>
      </c>
      <c r="V171" t="n">
        <v>0.85</v>
      </c>
      <c r="W171" t="n">
        <v>9.23</v>
      </c>
      <c r="X171" t="n">
        <v>0.54</v>
      </c>
      <c r="Y171" t="n">
        <v>4</v>
      </c>
      <c r="Z171" t="n">
        <v>10</v>
      </c>
    </row>
    <row r="172">
      <c r="A172" t="n">
        <v>5</v>
      </c>
      <c r="B172" t="n">
        <v>75</v>
      </c>
      <c r="C172" t="inlineStr">
        <is>
          <t xml:space="preserve">CONCLUIDO	</t>
        </is>
      </c>
      <c r="D172" t="n">
        <v>5.296</v>
      </c>
      <c r="E172" t="n">
        <v>18.88</v>
      </c>
      <c r="F172" t="n">
        <v>15.9</v>
      </c>
      <c r="G172" t="n">
        <v>41.49</v>
      </c>
      <c r="H172" t="n">
        <v>0.67</v>
      </c>
      <c r="I172" t="n">
        <v>23</v>
      </c>
      <c r="J172" t="n">
        <v>157.44</v>
      </c>
      <c r="K172" t="n">
        <v>49.1</v>
      </c>
      <c r="L172" t="n">
        <v>6</v>
      </c>
      <c r="M172" t="n">
        <v>21</v>
      </c>
      <c r="N172" t="n">
        <v>27.35</v>
      </c>
      <c r="O172" t="n">
        <v>19652.13</v>
      </c>
      <c r="P172" t="n">
        <v>181.86</v>
      </c>
      <c r="Q172" t="n">
        <v>548.0599999999999</v>
      </c>
      <c r="R172" t="n">
        <v>56.9</v>
      </c>
      <c r="S172" t="n">
        <v>42.22</v>
      </c>
      <c r="T172" t="n">
        <v>6978.24</v>
      </c>
      <c r="U172" t="n">
        <v>0.74</v>
      </c>
      <c r="V172" t="n">
        <v>0.85</v>
      </c>
      <c r="W172" t="n">
        <v>9.210000000000001</v>
      </c>
      <c r="X172" t="n">
        <v>0.44</v>
      </c>
      <c r="Y172" t="n">
        <v>4</v>
      </c>
      <c r="Z172" t="n">
        <v>10</v>
      </c>
    </row>
    <row r="173">
      <c r="A173" t="n">
        <v>6</v>
      </c>
      <c r="B173" t="n">
        <v>75</v>
      </c>
      <c r="C173" t="inlineStr">
        <is>
          <t xml:space="preserve">CONCLUIDO	</t>
        </is>
      </c>
      <c r="D173" t="n">
        <v>5.3405</v>
      </c>
      <c r="E173" t="n">
        <v>18.73</v>
      </c>
      <c r="F173" t="n">
        <v>15.84</v>
      </c>
      <c r="G173" t="n">
        <v>47.51</v>
      </c>
      <c r="H173" t="n">
        <v>0.78</v>
      </c>
      <c r="I173" t="n">
        <v>20</v>
      </c>
      <c r="J173" t="n">
        <v>158.86</v>
      </c>
      <c r="K173" t="n">
        <v>49.1</v>
      </c>
      <c r="L173" t="n">
        <v>7</v>
      </c>
      <c r="M173" t="n">
        <v>18</v>
      </c>
      <c r="N173" t="n">
        <v>27.77</v>
      </c>
      <c r="O173" t="n">
        <v>19826.68</v>
      </c>
      <c r="P173" t="n">
        <v>178.75</v>
      </c>
      <c r="Q173" t="n">
        <v>547.87</v>
      </c>
      <c r="R173" t="n">
        <v>54.98</v>
      </c>
      <c r="S173" t="n">
        <v>42.22</v>
      </c>
      <c r="T173" t="n">
        <v>6033.93</v>
      </c>
      <c r="U173" t="n">
        <v>0.77</v>
      </c>
      <c r="V173" t="n">
        <v>0.86</v>
      </c>
      <c r="W173" t="n">
        <v>9.210000000000001</v>
      </c>
      <c r="X173" t="n">
        <v>0.38</v>
      </c>
      <c r="Y173" t="n">
        <v>4</v>
      </c>
      <c r="Z173" t="n">
        <v>10</v>
      </c>
    </row>
    <row r="174">
      <c r="A174" t="n">
        <v>7</v>
      </c>
      <c r="B174" t="n">
        <v>75</v>
      </c>
      <c r="C174" t="inlineStr">
        <is>
          <t xml:space="preserve">CONCLUIDO	</t>
        </is>
      </c>
      <c r="D174" t="n">
        <v>5.386</v>
      </c>
      <c r="E174" t="n">
        <v>18.57</v>
      </c>
      <c r="F174" t="n">
        <v>15.77</v>
      </c>
      <c r="G174" t="n">
        <v>55.66</v>
      </c>
      <c r="H174" t="n">
        <v>0.88</v>
      </c>
      <c r="I174" t="n">
        <v>17</v>
      </c>
      <c r="J174" t="n">
        <v>160.28</v>
      </c>
      <c r="K174" t="n">
        <v>49.1</v>
      </c>
      <c r="L174" t="n">
        <v>8</v>
      </c>
      <c r="M174" t="n">
        <v>15</v>
      </c>
      <c r="N174" t="n">
        <v>28.19</v>
      </c>
      <c r="O174" t="n">
        <v>20001.93</v>
      </c>
      <c r="P174" t="n">
        <v>175.73</v>
      </c>
      <c r="Q174" t="n">
        <v>547.83</v>
      </c>
      <c r="R174" t="n">
        <v>52.82</v>
      </c>
      <c r="S174" t="n">
        <v>42.22</v>
      </c>
      <c r="T174" t="n">
        <v>4971.7</v>
      </c>
      <c r="U174" t="n">
        <v>0.8</v>
      </c>
      <c r="V174" t="n">
        <v>0.86</v>
      </c>
      <c r="W174" t="n">
        <v>9.199999999999999</v>
      </c>
      <c r="X174" t="n">
        <v>0.31</v>
      </c>
      <c r="Y174" t="n">
        <v>4</v>
      </c>
      <c r="Z174" t="n">
        <v>10</v>
      </c>
    </row>
    <row r="175">
      <c r="A175" t="n">
        <v>8</v>
      </c>
      <c r="B175" t="n">
        <v>75</v>
      </c>
      <c r="C175" t="inlineStr">
        <is>
          <t xml:space="preserve">CONCLUIDO	</t>
        </is>
      </c>
      <c r="D175" t="n">
        <v>5.4155</v>
      </c>
      <c r="E175" t="n">
        <v>18.47</v>
      </c>
      <c r="F175" t="n">
        <v>15.73</v>
      </c>
      <c r="G175" t="n">
        <v>62.92</v>
      </c>
      <c r="H175" t="n">
        <v>0.99</v>
      </c>
      <c r="I175" t="n">
        <v>15</v>
      </c>
      <c r="J175" t="n">
        <v>161.71</v>
      </c>
      <c r="K175" t="n">
        <v>49.1</v>
      </c>
      <c r="L175" t="n">
        <v>9</v>
      </c>
      <c r="M175" t="n">
        <v>13</v>
      </c>
      <c r="N175" t="n">
        <v>28.61</v>
      </c>
      <c r="O175" t="n">
        <v>20177.64</v>
      </c>
      <c r="P175" t="n">
        <v>172.97</v>
      </c>
      <c r="Q175" t="n">
        <v>547.77</v>
      </c>
      <c r="R175" t="n">
        <v>51.77</v>
      </c>
      <c r="S175" t="n">
        <v>42.22</v>
      </c>
      <c r="T175" t="n">
        <v>4456.58</v>
      </c>
      <c r="U175" t="n">
        <v>0.82</v>
      </c>
      <c r="V175" t="n">
        <v>0.86</v>
      </c>
      <c r="W175" t="n">
        <v>9.199999999999999</v>
      </c>
      <c r="X175" t="n">
        <v>0.27</v>
      </c>
      <c r="Y175" t="n">
        <v>4</v>
      </c>
      <c r="Z175" t="n">
        <v>10</v>
      </c>
    </row>
    <row r="176">
      <c r="A176" t="n">
        <v>9</v>
      </c>
      <c r="B176" t="n">
        <v>75</v>
      </c>
      <c r="C176" t="inlineStr">
        <is>
          <t xml:space="preserve">CONCLUIDO	</t>
        </is>
      </c>
      <c r="D176" t="n">
        <v>5.4272</v>
      </c>
      <c r="E176" t="n">
        <v>18.43</v>
      </c>
      <c r="F176" t="n">
        <v>15.72</v>
      </c>
      <c r="G176" t="n">
        <v>67.38</v>
      </c>
      <c r="H176" t="n">
        <v>1.09</v>
      </c>
      <c r="I176" t="n">
        <v>14</v>
      </c>
      <c r="J176" t="n">
        <v>163.13</v>
      </c>
      <c r="K176" t="n">
        <v>49.1</v>
      </c>
      <c r="L176" t="n">
        <v>10</v>
      </c>
      <c r="M176" t="n">
        <v>12</v>
      </c>
      <c r="N176" t="n">
        <v>29.04</v>
      </c>
      <c r="O176" t="n">
        <v>20353.94</v>
      </c>
      <c r="P176" t="n">
        <v>169.99</v>
      </c>
      <c r="Q176" t="n">
        <v>547.87</v>
      </c>
      <c r="R176" t="n">
        <v>51.31</v>
      </c>
      <c r="S176" t="n">
        <v>42.22</v>
      </c>
      <c r="T176" t="n">
        <v>4228.78</v>
      </c>
      <c r="U176" t="n">
        <v>0.82</v>
      </c>
      <c r="V176" t="n">
        <v>0.86</v>
      </c>
      <c r="W176" t="n">
        <v>9.199999999999999</v>
      </c>
      <c r="X176" t="n">
        <v>0.26</v>
      </c>
      <c r="Y176" t="n">
        <v>4</v>
      </c>
      <c r="Z176" t="n">
        <v>10</v>
      </c>
    </row>
    <row r="177">
      <c r="A177" t="n">
        <v>10</v>
      </c>
      <c r="B177" t="n">
        <v>75</v>
      </c>
      <c r="C177" t="inlineStr">
        <is>
          <t xml:space="preserve">CONCLUIDO	</t>
        </is>
      </c>
      <c r="D177" t="n">
        <v>5.4593</v>
      </c>
      <c r="E177" t="n">
        <v>18.32</v>
      </c>
      <c r="F177" t="n">
        <v>15.67</v>
      </c>
      <c r="G177" t="n">
        <v>78.37</v>
      </c>
      <c r="H177" t="n">
        <v>1.18</v>
      </c>
      <c r="I177" t="n">
        <v>12</v>
      </c>
      <c r="J177" t="n">
        <v>164.57</v>
      </c>
      <c r="K177" t="n">
        <v>49.1</v>
      </c>
      <c r="L177" t="n">
        <v>11</v>
      </c>
      <c r="M177" t="n">
        <v>10</v>
      </c>
      <c r="N177" t="n">
        <v>29.47</v>
      </c>
      <c r="O177" t="n">
        <v>20530.82</v>
      </c>
      <c r="P177" t="n">
        <v>166.77</v>
      </c>
      <c r="Q177" t="n">
        <v>547.8</v>
      </c>
      <c r="R177" t="n">
        <v>49.9</v>
      </c>
      <c r="S177" t="n">
        <v>42.22</v>
      </c>
      <c r="T177" t="n">
        <v>3536.5</v>
      </c>
      <c r="U177" t="n">
        <v>0.85</v>
      </c>
      <c r="V177" t="n">
        <v>0.86</v>
      </c>
      <c r="W177" t="n">
        <v>9.199999999999999</v>
      </c>
      <c r="X177" t="n">
        <v>0.21</v>
      </c>
      <c r="Y177" t="n">
        <v>4</v>
      </c>
      <c r="Z177" t="n">
        <v>10</v>
      </c>
    </row>
    <row r="178">
      <c r="A178" t="n">
        <v>11</v>
      </c>
      <c r="B178" t="n">
        <v>75</v>
      </c>
      <c r="C178" t="inlineStr">
        <is>
          <t xml:space="preserve">CONCLUIDO	</t>
        </is>
      </c>
      <c r="D178" t="n">
        <v>5.4726</v>
      </c>
      <c r="E178" t="n">
        <v>18.27</v>
      </c>
      <c r="F178" t="n">
        <v>15.66</v>
      </c>
      <c r="G178" t="n">
        <v>85.42</v>
      </c>
      <c r="H178" t="n">
        <v>1.28</v>
      </c>
      <c r="I178" t="n">
        <v>11</v>
      </c>
      <c r="J178" t="n">
        <v>166.01</v>
      </c>
      <c r="K178" t="n">
        <v>49.1</v>
      </c>
      <c r="L178" t="n">
        <v>12</v>
      </c>
      <c r="M178" t="n">
        <v>9</v>
      </c>
      <c r="N178" t="n">
        <v>29.91</v>
      </c>
      <c r="O178" t="n">
        <v>20708.3</v>
      </c>
      <c r="P178" t="n">
        <v>164.29</v>
      </c>
      <c r="Q178" t="n">
        <v>547.73</v>
      </c>
      <c r="R178" t="n">
        <v>49.53</v>
      </c>
      <c r="S178" t="n">
        <v>42.22</v>
      </c>
      <c r="T178" t="n">
        <v>3353.42</v>
      </c>
      <c r="U178" t="n">
        <v>0.85</v>
      </c>
      <c r="V178" t="n">
        <v>0.86</v>
      </c>
      <c r="W178" t="n">
        <v>9.19</v>
      </c>
      <c r="X178" t="n">
        <v>0.2</v>
      </c>
      <c r="Y178" t="n">
        <v>4</v>
      </c>
      <c r="Z178" t="n">
        <v>10</v>
      </c>
    </row>
    <row r="179">
      <c r="A179" t="n">
        <v>12</v>
      </c>
      <c r="B179" t="n">
        <v>75</v>
      </c>
      <c r="C179" t="inlineStr">
        <is>
          <t xml:space="preserve">CONCLUIDO	</t>
        </is>
      </c>
      <c r="D179" t="n">
        <v>5.4901</v>
      </c>
      <c r="E179" t="n">
        <v>18.21</v>
      </c>
      <c r="F179" t="n">
        <v>15.63</v>
      </c>
      <c r="G179" t="n">
        <v>93.8</v>
      </c>
      <c r="H179" t="n">
        <v>1.38</v>
      </c>
      <c r="I179" t="n">
        <v>10</v>
      </c>
      <c r="J179" t="n">
        <v>167.45</v>
      </c>
      <c r="K179" t="n">
        <v>49.1</v>
      </c>
      <c r="L179" t="n">
        <v>13</v>
      </c>
      <c r="M179" t="n">
        <v>8</v>
      </c>
      <c r="N179" t="n">
        <v>30.36</v>
      </c>
      <c r="O179" t="n">
        <v>20886.38</v>
      </c>
      <c r="P179" t="n">
        <v>161.11</v>
      </c>
      <c r="Q179" t="n">
        <v>547.71</v>
      </c>
      <c r="R179" t="n">
        <v>48.55</v>
      </c>
      <c r="S179" t="n">
        <v>42.22</v>
      </c>
      <c r="T179" t="n">
        <v>2870.37</v>
      </c>
      <c r="U179" t="n">
        <v>0.87</v>
      </c>
      <c r="V179" t="n">
        <v>0.87</v>
      </c>
      <c r="W179" t="n">
        <v>9.19</v>
      </c>
      <c r="X179" t="n">
        <v>0.17</v>
      </c>
      <c r="Y179" t="n">
        <v>4</v>
      </c>
      <c r="Z179" t="n">
        <v>10</v>
      </c>
    </row>
    <row r="180">
      <c r="A180" t="n">
        <v>13</v>
      </c>
      <c r="B180" t="n">
        <v>75</v>
      </c>
      <c r="C180" t="inlineStr">
        <is>
          <t xml:space="preserve">CONCLUIDO	</t>
        </is>
      </c>
      <c r="D180" t="n">
        <v>5.4895</v>
      </c>
      <c r="E180" t="n">
        <v>18.22</v>
      </c>
      <c r="F180" t="n">
        <v>15.63</v>
      </c>
      <c r="G180" t="n">
        <v>93.81</v>
      </c>
      <c r="H180" t="n">
        <v>1.47</v>
      </c>
      <c r="I180" t="n">
        <v>10</v>
      </c>
      <c r="J180" t="n">
        <v>168.9</v>
      </c>
      <c r="K180" t="n">
        <v>49.1</v>
      </c>
      <c r="L180" t="n">
        <v>14</v>
      </c>
      <c r="M180" t="n">
        <v>8</v>
      </c>
      <c r="N180" t="n">
        <v>30.81</v>
      </c>
      <c r="O180" t="n">
        <v>21065.06</v>
      </c>
      <c r="P180" t="n">
        <v>157.7</v>
      </c>
      <c r="Q180" t="n">
        <v>547.6799999999999</v>
      </c>
      <c r="R180" t="n">
        <v>48.7</v>
      </c>
      <c r="S180" t="n">
        <v>42.22</v>
      </c>
      <c r="T180" t="n">
        <v>2945.64</v>
      </c>
      <c r="U180" t="n">
        <v>0.87</v>
      </c>
      <c r="V180" t="n">
        <v>0.87</v>
      </c>
      <c r="W180" t="n">
        <v>9.19</v>
      </c>
      <c r="X180" t="n">
        <v>0.18</v>
      </c>
      <c r="Y180" t="n">
        <v>4</v>
      </c>
      <c r="Z180" t="n">
        <v>10</v>
      </c>
    </row>
    <row r="181">
      <c r="A181" t="n">
        <v>14</v>
      </c>
      <c r="B181" t="n">
        <v>75</v>
      </c>
      <c r="C181" t="inlineStr">
        <is>
          <t xml:space="preserve">CONCLUIDO	</t>
        </is>
      </c>
      <c r="D181" t="n">
        <v>5.5024</v>
      </c>
      <c r="E181" t="n">
        <v>18.17</v>
      </c>
      <c r="F181" t="n">
        <v>15.62</v>
      </c>
      <c r="G181" t="n">
        <v>104.15</v>
      </c>
      <c r="H181" t="n">
        <v>1.56</v>
      </c>
      <c r="I181" t="n">
        <v>9</v>
      </c>
      <c r="J181" t="n">
        <v>170.35</v>
      </c>
      <c r="K181" t="n">
        <v>49.1</v>
      </c>
      <c r="L181" t="n">
        <v>15</v>
      </c>
      <c r="M181" t="n">
        <v>4</v>
      </c>
      <c r="N181" t="n">
        <v>31.26</v>
      </c>
      <c r="O181" t="n">
        <v>21244.37</v>
      </c>
      <c r="P181" t="n">
        <v>156.87</v>
      </c>
      <c r="Q181" t="n">
        <v>547.6799999999999</v>
      </c>
      <c r="R181" t="n">
        <v>48.12</v>
      </c>
      <c r="S181" t="n">
        <v>42.22</v>
      </c>
      <c r="T181" t="n">
        <v>2662.7</v>
      </c>
      <c r="U181" t="n">
        <v>0.88</v>
      </c>
      <c r="V181" t="n">
        <v>0.87</v>
      </c>
      <c r="W181" t="n">
        <v>9.199999999999999</v>
      </c>
      <c r="X181" t="n">
        <v>0.16</v>
      </c>
      <c r="Y181" t="n">
        <v>4</v>
      </c>
      <c r="Z181" t="n">
        <v>10</v>
      </c>
    </row>
    <row r="182">
      <c r="A182" t="n">
        <v>15</v>
      </c>
      <c r="B182" t="n">
        <v>75</v>
      </c>
      <c r="C182" t="inlineStr">
        <is>
          <t xml:space="preserve">CONCLUIDO	</t>
        </is>
      </c>
      <c r="D182" t="n">
        <v>5.503</v>
      </c>
      <c r="E182" t="n">
        <v>18.17</v>
      </c>
      <c r="F182" t="n">
        <v>15.62</v>
      </c>
      <c r="G182" t="n">
        <v>104.14</v>
      </c>
      <c r="H182" t="n">
        <v>1.65</v>
      </c>
      <c r="I182" t="n">
        <v>9</v>
      </c>
      <c r="J182" t="n">
        <v>171.81</v>
      </c>
      <c r="K182" t="n">
        <v>49.1</v>
      </c>
      <c r="L182" t="n">
        <v>16</v>
      </c>
      <c r="M182" t="n">
        <v>0</v>
      </c>
      <c r="N182" t="n">
        <v>31.72</v>
      </c>
      <c r="O182" t="n">
        <v>21424.29</v>
      </c>
      <c r="P182" t="n">
        <v>157.51</v>
      </c>
      <c r="Q182" t="n">
        <v>547.75</v>
      </c>
      <c r="R182" t="n">
        <v>47.95</v>
      </c>
      <c r="S182" t="n">
        <v>42.22</v>
      </c>
      <c r="T182" t="n">
        <v>2574.46</v>
      </c>
      <c r="U182" t="n">
        <v>0.88</v>
      </c>
      <c r="V182" t="n">
        <v>0.87</v>
      </c>
      <c r="W182" t="n">
        <v>9.199999999999999</v>
      </c>
      <c r="X182" t="n">
        <v>0.16</v>
      </c>
      <c r="Y182" t="n">
        <v>4</v>
      </c>
      <c r="Z182" t="n">
        <v>10</v>
      </c>
    </row>
    <row r="183">
      <c r="A183" t="n">
        <v>0</v>
      </c>
      <c r="B183" t="n">
        <v>95</v>
      </c>
      <c r="C183" t="inlineStr">
        <is>
          <t xml:space="preserve">CONCLUIDO	</t>
        </is>
      </c>
      <c r="D183" t="n">
        <v>3.4294</v>
      </c>
      <c r="E183" t="n">
        <v>29.16</v>
      </c>
      <c r="F183" t="n">
        <v>19.47</v>
      </c>
      <c r="G183" t="n">
        <v>6.02</v>
      </c>
      <c r="H183" t="n">
        <v>0.1</v>
      </c>
      <c r="I183" t="n">
        <v>194</v>
      </c>
      <c r="J183" t="n">
        <v>185.69</v>
      </c>
      <c r="K183" t="n">
        <v>53.44</v>
      </c>
      <c r="L183" t="n">
        <v>1</v>
      </c>
      <c r="M183" t="n">
        <v>192</v>
      </c>
      <c r="N183" t="n">
        <v>36.26</v>
      </c>
      <c r="O183" t="n">
        <v>23136.14</v>
      </c>
      <c r="P183" t="n">
        <v>269.54</v>
      </c>
      <c r="Q183" t="n">
        <v>550.92</v>
      </c>
      <c r="R183" t="n">
        <v>166.63</v>
      </c>
      <c r="S183" t="n">
        <v>42.22</v>
      </c>
      <c r="T183" t="n">
        <v>60991.76</v>
      </c>
      <c r="U183" t="n">
        <v>0.25</v>
      </c>
      <c r="V183" t="n">
        <v>0.7</v>
      </c>
      <c r="W183" t="n">
        <v>9.5</v>
      </c>
      <c r="X183" t="n">
        <v>3.97</v>
      </c>
      <c r="Y183" t="n">
        <v>4</v>
      </c>
      <c r="Z183" t="n">
        <v>10</v>
      </c>
    </row>
    <row r="184">
      <c r="A184" t="n">
        <v>1</v>
      </c>
      <c r="B184" t="n">
        <v>95</v>
      </c>
      <c r="C184" t="inlineStr">
        <is>
          <t xml:space="preserve">CONCLUIDO	</t>
        </is>
      </c>
      <c r="D184" t="n">
        <v>4.3735</v>
      </c>
      <c r="E184" t="n">
        <v>22.86</v>
      </c>
      <c r="F184" t="n">
        <v>17.2</v>
      </c>
      <c r="G184" t="n">
        <v>12</v>
      </c>
      <c r="H184" t="n">
        <v>0.19</v>
      </c>
      <c r="I184" t="n">
        <v>86</v>
      </c>
      <c r="J184" t="n">
        <v>187.21</v>
      </c>
      <c r="K184" t="n">
        <v>53.44</v>
      </c>
      <c r="L184" t="n">
        <v>2</v>
      </c>
      <c r="M184" t="n">
        <v>84</v>
      </c>
      <c r="N184" t="n">
        <v>36.77</v>
      </c>
      <c r="O184" t="n">
        <v>23322.88</v>
      </c>
      <c r="P184" t="n">
        <v>236.9</v>
      </c>
      <c r="Q184" t="n">
        <v>549.3200000000001</v>
      </c>
      <c r="R184" t="n">
        <v>96.62</v>
      </c>
      <c r="S184" t="n">
        <v>42.22</v>
      </c>
      <c r="T184" t="n">
        <v>26523.43</v>
      </c>
      <c r="U184" t="n">
        <v>0.44</v>
      </c>
      <c r="V184" t="n">
        <v>0.79</v>
      </c>
      <c r="W184" t="n">
        <v>9.32</v>
      </c>
      <c r="X184" t="n">
        <v>1.72</v>
      </c>
      <c r="Y184" t="n">
        <v>4</v>
      </c>
      <c r="Z184" t="n">
        <v>10</v>
      </c>
    </row>
    <row r="185">
      <c r="A185" t="n">
        <v>2</v>
      </c>
      <c r="B185" t="n">
        <v>95</v>
      </c>
      <c r="C185" t="inlineStr">
        <is>
          <t xml:space="preserve">CONCLUIDO	</t>
        </is>
      </c>
      <c r="D185" t="n">
        <v>4.7481</v>
      </c>
      <c r="E185" t="n">
        <v>21.06</v>
      </c>
      <c r="F185" t="n">
        <v>16.55</v>
      </c>
      <c r="G185" t="n">
        <v>18.05</v>
      </c>
      <c r="H185" t="n">
        <v>0.28</v>
      </c>
      <c r="I185" t="n">
        <v>55</v>
      </c>
      <c r="J185" t="n">
        <v>188.73</v>
      </c>
      <c r="K185" t="n">
        <v>53.44</v>
      </c>
      <c r="L185" t="n">
        <v>3</v>
      </c>
      <c r="M185" t="n">
        <v>53</v>
      </c>
      <c r="N185" t="n">
        <v>37.29</v>
      </c>
      <c r="O185" t="n">
        <v>23510.33</v>
      </c>
      <c r="P185" t="n">
        <v>226.45</v>
      </c>
      <c r="Q185" t="n">
        <v>548.78</v>
      </c>
      <c r="R185" t="n">
        <v>76.58</v>
      </c>
      <c r="S185" t="n">
        <v>42.22</v>
      </c>
      <c r="T185" t="n">
        <v>16662.47</v>
      </c>
      <c r="U185" t="n">
        <v>0.55</v>
      </c>
      <c r="V185" t="n">
        <v>0.82</v>
      </c>
      <c r="W185" t="n">
        <v>9.27</v>
      </c>
      <c r="X185" t="n">
        <v>1.07</v>
      </c>
      <c r="Y185" t="n">
        <v>4</v>
      </c>
      <c r="Z185" t="n">
        <v>10</v>
      </c>
    </row>
    <row r="186">
      <c r="A186" t="n">
        <v>3</v>
      </c>
      <c r="B186" t="n">
        <v>95</v>
      </c>
      <c r="C186" t="inlineStr">
        <is>
          <t xml:space="preserve">CONCLUIDO	</t>
        </is>
      </c>
      <c r="D186" t="n">
        <v>4.9356</v>
      </c>
      <c r="E186" t="n">
        <v>20.26</v>
      </c>
      <c r="F186" t="n">
        <v>16.27</v>
      </c>
      <c r="G186" t="n">
        <v>23.8</v>
      </c>
      <c r="H186" t="n">
        <v>0.37</v>
      </c>
      <c r="I186" t="n">
        <v>41</v>
      </c>
      <c r="J186" t="n">
        <v>190.25</v>
      </c>
      <c r="K186" t="n">
        <v>53.44</v>
      </c>
      <c r="L186" t="n">
        <v>4</v>
      </c>
      <c r="M186" t="n">
        <v>39</v>
      </c>
      <c r="N186" t="n">
        <v>37.82</v>
      </c>
      <c r="O186" t="n">
        <v>23698.48</v>
      </c>
      <c r="P186" t="n">
        <v>221.01</v>
      </c>
      <c r="Q186" t="n">
        <v>548.1900000000001</v>
      </c>
      <c r="R186" t="n">
        <v>68.18000000000001</v>
      </c>
      <c r="S186" t="n">
        <v>42.22</v>
      </c>
      <c r="T186" t="n">
        <v>12531.39</v>
      </c>
      <c r="U186" t="n">
        <v>0.62</v>
      </c>
      <c r="V186" t="n">
        <v>0.83</v>
      </c>
      <c r="W186" t="n">
        <v>9.24</v>
      </c>
      <c r="X186" t="n">
        <v>0.8</v>
      </c>
      <c r="Y186" t="n">
        <v>4</v>
      </c>
      <c r="Z186" t="n">
        <v>10</v>
      </c>
    </row>
    <row r="187">
      <c r="A187" t="n">
        <v>4</v>
      </c>
      <c r="B187" t="n">
        <v>95</v>
      </c>
      <c r="C187" t="inlineStr">
        <is>
          <t xml:space="preserve">CONCLUIDO	</t>
        </is>
      </c>
      <c r="D187" t="n">
        <v>5.0471</v>
      </c>
      <c r="E187" t="n">
        <v>19.81</v>
      </c>
      <c r="F187" t="n">
        <v>16.12</v>
      </c>
      <c r="G187" t="n">
        <v>29.3</v>
      </c>
      <c r="H187" t="n">
        <v>0.46</v>
      </c>
      <c r="I187" t="n">
        <v>33</v>
      </c>
      <c r="J187" t="n">
        <v>191.78</v>
      </c>
      <c r="K187" t="n">
        <v>53.44</v>
      </c>
      <c r="L187" t="n">
        <v>5</v>
      </c>
      <c r="M187" t="n">
        <v>31</v>
      </c>
      <c r="N187" t="n">
        <v>38.35</v>
      </c>
      <c r="O187" t="n">
        <v>23887.36</v>
      </c>
      <c r="P187" t="n">
        <v>217.31</v>
      </c>
      <c r="Q187" t="n">
        <v>548.17</v>
      </c>
      <c r="R187" t="n">
        <v>63.24</v>
      </c>
      <c r="S187" t="n">
        <v>42.22</v>
      </c>
      <c r="T187" t="n">
        <v>10100.03</v>
      </c>
      <c r="U187" t="n">
        <v>0.67</v>
      </c>
      <c r="V187" t="n">
        <v>0.84</v>
      </c>
      <c r="W187" t="n">
        <v>9.24</v>
      </c>
      <c r="X187" t="n">
        <v>0.65</v>
      </c>
      <c r="Y187" t="n">
        <v>4</v>
      </c>
      <c r="Z187" t="n">
        <v>10</v>
      </c>
    </row>
    <row r="188">
      <c r="A188" t="n">
        <v>5</v>
      </c>
      <c r="B188" t="n">
        <v>95</v>
      </c>
      <c r="C188" t="inlineStr">
        <is>
          <t xml:space="preserve">CONCLUIDO	</t>
        </is>
      </c>
      <c r="D188" t="n">
        <v>5.1407</v>
      </c>
      <c r="E188" t="n">
        <v>19.45</v>
      </c>
      <c r="F188" t="n">
        <v>15.98</v>
      </c>
      <c r="G188" t="n">
        <v>35.51</v>
      </c>
      <c r="H188" t="n">
        <v>0.55</v>
      </c>
      <c r="I188" t="n">
        <v>27</v>
      </c>
      <c r="J188" t="n">
        <v>193.32</v>
      </c>
      <c r="K188" t="n">
        <v>53.44</v>
      </c>
      <c r="L188" t="n">
        <v>6</v>
      </c>
      <c r="M188" t="n">
        <v>25</v>
      </c>
      <c r="N188" t="n">
        <v>38.89</v>
      </c>
      <c r="O188" t="n">
        <v>24076.95</v>
      </c>
      <c r="P188" t="n">
        <v>213.9</v>
      </c>
      <c r="Q188" t="n">
        <v>548.03</v>
      </c>
      <c r="R188" t="n">
        <v>59.18</v>
      </c>
      <c r="S188" t="n">
        <v>42.22</v>
      </c>
      <c r="T188" t="n">
        <v>8099.22</v>
      </c>
      <c r="U188" t="n">
        <v>0.71</v>
      </c>
      <c r="V188" t="n">
        <v>0.85</v>
      </c>
      <c r="W188" t="n">
        <v>9.220000000000001</v>
      </c>
      <c r="X188" t="n">
        <v>0.52</v>
      </c>
      <c r="Y188" t="n">
        <v>4</v>
      </c>
      <c r="Z188" t="n">
        <v>10</v>
      </c>
    </row>
    <row r="189">
      <c r="A189" t="n">
        <v>6</v>
      </c>
      <c r="B189" t="n">
        <v>95</v>
      </c>
      <c r="C189" t="inlineStr">
        <is>
          <t xml:space="preserve">CONCLUIDO	</t>
        </is>
      </c>
      <c r="D189" t="n">
        <v>5.1989</v>
      </c>
      <c r="E189" t="n">
        <v>19.24</v>
      </c>
      <c r="F189" t="n">
        <v>15.91</v>
      </c>
      <c r="G189" t="n">
        <v>41.51</v>
      </c>
      <c r="H189" t="n">
        <v>0.64</v>
      </c>
      <c r="I189" t="n">
        <v>23</v>
      </c>
      <c r="J189" t="n">
        <v>194.86</v>
      </c>
      <c r="K189" t="n">
        <v>53.44</v>
      </c>
      <c r="L189" t="n">
        <v>7</v>
      </c>
      <c r="M189" t="n">
        <v>21</v>
      </c>
      <c r="N189" t="n">
        <v>39.43</v>
      </c>
      <c r="O189" t="n">
        <v>24267.28</v>
      </c>
      <c r="P189" t="n">
        <v>211.23</v>
      </c>
      <c r="Q189" t="n">
        <v>547.99</v>
      </c>
      <c r="R189" t="n">
        <v>57.12</v>
      </c>
      <c r="S189" t="n">
        <v>42.22</v>
      </c>
      <c r="T189" t="n">
        <v>7088.57</v>
      </c>
      <c r="U189" t="n">
        <v>0.74</v>
      </c>
      <c r="V189" t="n">
        <v>0.85</v>
      </c>
      <c r="W189" t="n">
        <v>9.220000000000001</v>
      </c>
      <c r="X189" t="n">
        <v>0.45</v>
      </c>
      <c r="Y189" t="n">
        <v>4</v>
      </c>
      <c r="Z189" t="n">
        <v>10</v>
      </c>
    </row>
    <row r="190">
      <c r="A190" t="n">
        <v>7</v>
      </c>
      <c r="B190" t="n">
        <v>95</v>
      </c>
      <c r="C190" t="inlineStr">
        <is>
          <t xml:space="preserve">CONCLUIDO	</t>
        </is>
      </c>
      <c r="D190" t="n">
        <v>5.25</v>
      </c>
      <c r="E190" t="n">
        <v>19.05</v>
      </c>
      <c r="F190" t="n">
        <v>15.83</v>
      </c>
      <c r="G190" t="n">
        <v>47.5</v>
      </c>
      <c r="H190" t="n">
        <v>0.72</v>
      </c>
      <c r="I190" t="n">
        <v>20</v>
      </c>
      <c r="J190" t="n">
        <v>196.41</v>
      </c>
      <c r="K190" t="n">
        <v>53.44</v>
      </c>
      <c r="L190" t="n">
        <v>8</v>
      </c>
      <c r="M190" t="n">
        <v>18</v>
      </c>
      <c r="N190" t="n">
        <v>39.98</v>
      </c>
      <c r="O190" t="n">
        <v>24458.36</v>
      </c>
      <c r="P190" t="n">
        <v>208.54</v>
      </c>
      <c r="Q190" t="n">
        <v>547.88</v>
      </c>
      <c r="R190" t="n">
        <v>54.9</v>
      </c>
      <c r="S190" t="n">
        <v>42.22</v>
      </c>
      <c r="T190" t="n">
        <v>5994.51</v>
      </c>
      <c r="U190" t="n">
        <v>0.77</v>
      </c>
      <c r="V190" t="n">
        <v>0.86</v>
      </c>
      <c r="W190" t="n">
        <v>9.210000000000001</v>
      </c>
      <c r="X190" t="n">
        <v>0.37</v>
      </c>
      <c r="Y190" t="n">
        <v>4</v>
      </c>
      <c r="Z190" t="n">
        <v>10</v>
      </c>
    </row>
    <row r="191">
      <c r="A191" t="n">
        <v>8</v>
      </c>
      <c r="B191" t="n">
        <v>95</v>
      </c>
      <c r="C191" t="inlineStr">
        <is>
          <t xml:space="preserve">CONCLUIDO	</t>
        </is>
      </c>
      <c r="D191" t="n">
        <v>5.2829</v>
      </c>
      <c r="E191" t="n">
        <v>18.93</v>
      </c>
      <c r="F191" t="n">
        <v>15.79</v>
      </c>
      <c r="G191" t="n">
        <v>52.64</v>
      </c>
      <c r="H191" t="n">
        <v>0.8100000000000001</v>
      </c>
      <c r="I191" t="n">
        <v>18</v>
      </c>
      <c r="J191" t="n">
        <v>197.97</v>
      </c>
      <c r="K191" t="n">
        <v>53.44</v>
      </c>
      <c r="L191" t="n">
        <v>9</v>
      </c>
      <c r="M191" t="n">
        <v>16</v>
      </c>
      <c r="N191" t="n">
        <v>40.53</v>
      </c>
      <c r="O191" t="n">
        <v>24650.18</v>
      </c>
      <c r="P191" t="n">
        <v>206.24</v>
      </c>
      <c r="Q191" t="n">
        <v>547.85</v>
      </c>
      <c r="R191" t="n">
        <v>53.38</v>
      </c>
      <c r="S191" t="n">
        <v>42.22</v>
      </c>
      <c r="T191" t="n">
        <v>5242.89</v>
      </c>
      <c r="U191" t="n">
        <v>0.79</v>
      </c>
      <c r="V191" t="n">
        <v>0.86</v>
      </c>
      <c r="W191" t="n">
        <v>9.210000000000001</v>
      </c>
      <c r="X191" t="n">
        <v>0.33</v>
      </c>
      <c r="Y191" t="n">
        <v>4</v>
      </c>
      <c r="Z191" t="n">
        <v>10</v>
      </c>
    </row>
    <row r="192">
      <c r="A192" t="n">
        <v>9</v>
      </c>
      <c r="B192" t="n">
        <v>95</v>
      </c>
      <c r="C192" t="inlineStr">
        <is>
          <t xml:space="preserve">CONCLUIDO	</t>
        </is>
      </c>
      <c r="D192" t="n">
        <v>5.3097</v>
      </c>
      <c r="E192" t="n">
        <v>18.83</v>
      </c>
      <c r="F192" t="n">
        <v>15.77</v>
      </c>
      <c r="G192" t="n">
        <v>59.14</v>
      </c>
      <c r="H192" t="n">
        <v>0.89</v>
      </c>
      <c r="I192" t="n">
        <v>16</v>
      </c>
      <c r="J192" t="n">
        <v>199.53</v>
      </c>
      <c r="K192" t="n">
        <v>53.44</v>
      </c>
      <c r="L192" t="n">
        <v>10</v>
      </c>
      <c r="M192" t="n">
        <v>14</v>
      </c>
      <c r="N192" t="n">
        <v>41.1</v>
      </c>
      <c r="O192" t="n">
        <v>24842.77</v>
      </c>
      <c r="P192" t="n">
        <v>204.43</v>
      </c>
      <c r="Q192" t="n">
        <v>547.9</v>
      </c>
      <c r="R192" t="n">
        <v>52.79</v>
      </c>
      <c r="S192" t="n">
        <v>42.22</v>
      </c>
      <c r="T192" t="n">
        <v>4961.22</v>
      </c>
      <c r="U192" t="n">
        <v>0.8</v>
      </c>
      <c r="V192" t="n">
        <v>0.86</v>
      </c>
      <c r="W192" t="n">
        <v>9.199999999999999</v>
      </c>
      <c r="X192" t="n">
        <v>0.31</v>
      </c>
      <c r="Y192" t="n">
        <v>4</v>
      </c>
      <c r="Z192" t="n">
        <v>10</v>
      </c>
    </row>
    <row r="193">
      <c r="A193" t="n">
        <v>10</v>
      </c>
      <c r="B193" t="n">
        <v>95</v>
      </c>
      <c r="C193" t="inlineStr">
        <is>
          <t xml:space="preserve">CONCLUIDO	</t>
        </is>
      </c>
      <c r="D193" t="n">
        <v>5.3277</v>
      </c>
      <c r="E193" t="n">
        <v>18.77</v>
      </c>
      <c r="F193" t="n">
        <v>15.74</v>
      </c>
      <c r="G193" t="n">
        <v>62.97</v>
      </c>
      <c r="H193" t="n">
        <v>0.97</v>
      </c>
      <c r="I193" t="n">
        <v>15</v>
      </c>
      <c r="J193" t="n">
        <v>201.1</v>
      </c>
      <c r="K193" t="n">
        <v>53.44</v>
      </c>
      <c r="L193" t="n">
        <v>11</v>
      </c>
      <c r="M193" t="n">
        <v>13</v>
      </c>
      <c r="N193" t="n">
        <v>41.66</v>
      </c>
      <c r="O193" t="n">
        <v>25036.12</v>
      </c>
      <c r="P193" t="n">
        <v>202.03</v>
      </c>
      <c r="Q193" t="n">
        <v>547.8200000000001</v>
      </c>
      <c r="R193" t="n">
        <v>51.9</v>
      </c>
      <c r="S193" t="n">
        <v>42.22</v>
      </c>
      <c r="T193" t="n">
        <v>4517.97</v>
      </c>
      <c r="U193" t="n">
        <v>0.8100000000000001</v>
      </c>
      <c r="V193" t="n">
        <v>0.86</v>
      </c>
      <c r="W193" t="n">
        <v>9.210000000000001</v>
      </c>
      <c r="X193" t="n">
        <v>0.28</v>
      </c>
      <c r="Y193" t="n">
        <v>4</v>
      </c>
      <c r="Z193" t="n">
        <v>10</v>
      </c>
    </row>
    <row r="194">
      <c r="A194" t="n">
        <v>11</v>
      </c>
      <c r="B194" t="n">
        <v>95</v>
      </c>
      <c r="C194" t="inlineStr">
        <is>
          <t xml:space="preserve">CONCLUIDO	</t>
        </is>
      </c>
      <c r="D194" t="n">
        <v>5.3611</v>
      </c>
      <c r="E194" t="n">
        <v>18.65</v>
      </c>
      <c r="F194" t="n">
        <v>15.7</v>
      </c>
      <c r="G194" t="n">
        <v>72.45999999999999</v>
      </c>
      <c r="H194" t="n">
        <v>1.05</v>
      </c>
      <c r="I194" t="n">
        <v>13</v>
      </c>
      <c r="J194" t="n">
        <v>202.67</v>
      </c>
      <c r="K194" t="n">
        <v>53.44</v>
      </c>
      <c r="L194" t="n">
        <v>12</v>
      </c>
      <c r="M194" t="n">
        <v>11</v>
      </c>
      <c r="N194" t="n">
        <v>42.24</v>
      </c>
      <c r="O194" t="n">
        <v>25230.25</v>
      </c>
      <c r="P194" t="n">
        <v>199.83</v>
      </c>
      <c r="Q194" t="n">
        <v>547.83</v>
      </c>
      <c r="R194" t="n">
        <v>50.69</v>
      </c>
      <c r="S194" t="n">
        <v>42.22</v>
      </c>
      <c r="T194" t="n">
        <v>3922.8</v>
      </c>
      <c r="U194" t="n">
        <v>0.83</v>
      </c>
      <c r="V194" t="n">
        <v>0.86</v>
      </c>
      <c r="W194" t="n">
        <v>9.199999999999999</v>
      </c>
      <c r="X194" t="n">
        <v>0.24</v>
      </c>
      <c r="Y194" t="n">
        <v>4</v>
      </c>
      <c r="Z194" t="n">
        <v>10</v>
      </c>
    </row>
    <row r="195">
      <c r="A195" t="n">
        <v>12</v>
      </c>
      <c r="B195" t="n">
        <v>95</v>
      </c>
      <c r="C195" t="inlineStr">
        <is>
          <t xml:space="preserve">CONCLUIDO	</t>
        </is>
      </c>
      <c r="D195" t="n">
        <v>5.3795</v>
      </c>
      <c r="E195" t="n">
        <v>18.59</v>
      </c>
      <c r="F195" t="n">
        <v>15.67</v>
      </c>
      <c r="G195" t="n">
        <v>78.37</v>
      </c>
      <c r="H195" t="n">
        <v>1.13</v>
      </c>
      <c r="I195" t="n">
        <v>12</v>
      </c>
      <c r="J195" t="n">
        <v>204.25</v>
      </c>
      <c r="K195" t="n">
        <v>53.44</v>
      </c>
      <c r="L195" t="n">
        <v>13</v>
      </c>
      <c r="M195" t="n">
        <v>10</v>
      </c>
      <c r="N195" t="n">
        <v>42.82</v>
      </c>
      <c r="O195" t="n">
        <v>25425.3</v>
      </c>
      <c r="P195" t="n">
        <v>197.27</v>
      </c>
      <c r="Q195" t="n">
        <v>547.77</v>
      </c>
      <c r="R195" t="n">
        <v>49.86</v>
      </c>
      <c r="S195" t="n">
        <v>42.22</v>
      </c>
      <c r="T195" t="n">
        <v>3514.86</v>
      </c>
      <c r="U195" t="n">
        <v>0.85</v>
      </c>
      <c r="V195" t="n">
        <v>0.86</v>
      </c>
      <c r="W195" t="n">
        <v>9.199999999999999</v>
      </c>
      <c r="X195" t="n">
        <v>0.21</v>
      </c>
      <c r="Y195" t="n">
        <v>4</v>
      </c>
      <c r="Z195" t="n">
        <v>10</v>
      </c>
    </row>
    <row r="196">
      <c r="A196" t="n">
        <v>13</v>
      </c>
      <c r="B196" t="n">
        <v>95</v>
      </c>
      <c r="C196" t="inlineStr">
        <is>
          <t xml:space="preserve">CONCLUIDO	</t>
        </is>
      </c>
      <c r="D196" t="n">
        <v>5.3932</v>
      </c>
      <c r="E196" t="n">
        <v>18.54</v>
      </c>
      <c r="F196" t="n">
        <v>15.66</v>
      </c>
      <c r="G196" t="n">
        <v>85.44</v>
      </c>
      <c r="H196" t="n">
        <v>1.21</v>
      </c>
      <c r="I196" t="n">
        <v>11</v>
      </c>
      <c r="J196" t="n">
        <v>205.84</v>
      </c>
      <c r="K196" t="n">
        <v>53.44</v>
      </c>
      <c r="L196" t="n">
        <v>14</v>
      </c>
      <c r="M196" t="n">
        <v>9</v>
      </c>
      <c r="N196" t="n">
        <v>43.4</v>
      </c>
      <c r="O196" t="n">
        <v>25621.03</v>
      </c>
      <c r="P196" t="n">
        <v>195.35</v>
      </c>
      <c r="Q196" t="n">
        <v>547.78</v>
      </c>
      <c r="R196" t="n">
        <v>49.49</v>
      </c>
      <c r="S196" t="n">
        <v>42.22</v>
      </c>
      <c r="T196" t="n">
        <v>3333.14</v>
      </c>
      <c r="U196" t="n">
        <v>0.85</v>
      </c>
      <c r="V196" t="n">
        <v>0.86</v>
      </c>
      <c r="W196" t="n">
        <v>9.199999999999999</v>
      </c>
      <c r="X196" t="n">
        <v>0.2</v>
      </c>
      <c r="Y196" t="n">
        <v>4</v>
      </c>
      <c r="Z196" t="n">
        <v>10</v>
      </c>
    </row>
    <row r="197">
      <c r="A197" t="n">
        <v>14</v>
      </c>
      <c r="B197" t="n">
        <v>95</v>
      </c>
      <c r="C197" t="inlineStr">
        <is>
          <t xml:space="preserve">CONCLUIDO	</t>
        </is>
      </c>
      <c r="D197" t="n">
        <v>5.3975</v>
      </c>
      <c r="E197" t="n">
        <v>18.53</v>
      </c>
      <c r="F197" t="n">
        <v>15.65</v>
      </c>
      <c r="G197" t="n">
        <v>85.36</v>
      </c>
      <c r="H197" t="n">
        <v>1.28</v>
      </c>
      <c r="I197" t="n">
        <v>11</v>
      </c>
      <c r="J197" t="n">
        <v>207.43</v>
      </c>
      <c r="K197" t="n">
        <v>53.44</v>
      </c>
      <c r="L197" t="n">
        <v>15</v>
      </c>
      <c r="M197" t="n">
        <v>9</v>
      </c>
      <c r="N197" t="n">
        <v>44</v>
      </c>
      <c r="O197" t="n">
        <v>25817.56</v>
      </c>
      <c r="P197" t="n">
        <v>193.43</v>
      </c>
      <c r="Q197" t="n">
        <v>547.9299999999999</v>
      </c>
      <c r="R197" t="n">
        <v>49.07</v>
      </c>
      <c r="S197" t="n">
        <v>42.22</v>
      </c>
      <c r="T197" t="n">
        <v>3126.1</v>
      </c>
      <c r="U197" t="n">
        <v>0.86</v>
      </c>
      <c r="V197" t="n">
        <v>0.87</v>
      </c>
      <c r="W197" t="n">
        <v>9.19</v>
      </c>
      <c r="X197" t="n">
        <v>0.19</v>
      </c>
      <c r="Y197" t="n">
        <v>4</v>
      </c>
      <c r="Z197" t="n">
        <v>10</v>
      </c>
    </row>
    <row r="198">
      <c r="A198" t="n">
        <v>15</v>
      </c>
      <c r="B198" t="n">
        <v>95</v>
      </c>
      <c r="C198" t="inlineStr">
        <is>
          <t xml:space="preserve">CONCLUIDO	</t>
        </is>
      </c>
      <c r="D198" t="n">
        <v>5.4135</v>
      </c>
      <c r="E198" t="n">
        <v>18.47</v>
      </c>
      <c r="F198" t="n">
        <v>15.63</v>
      </c>
      <c r="G198" t="n">
        <v>93.79000000000001</v>
      </c>
      <c r="H198" t="n">
        <v>1.36</v>
      </c>
      <c r="I198" t="n">
        <v>10</v>
      </c>
      <c r="J198" t="n">
        <v>209.03</v>
      </c>
      <c r="K198" t="n">
        <v>53.44</v>
      </c>
      <c r="L198" t="n">
        <v>16</v>
      </c>
      <c r="M198" t="n">
        <v>8</v>
      </c>
      <c r="N198" t="n">
        <v>44.6</v>
      </c>
      <c r="O198" t="n">
        <v>26014.91</v>
      </c>
      <c r="P198" t="n">
        <v>192.07</v>
      </c>
      <c r="Q198" t="n">
        <v>547.72</v>
      </c>
      <c r="R198" t="n">
        <v>48.51</v>
      </c>
      <c r="S198" t="n">
        <v>42.22</v>
      </c>
      <c r="T198" t="n">
        <v>2851.53</v>
      </c>
      <c r="U198" t="n">
        <v>0.87</v>
      </c>
      <c r="V198" t="n">
        <v>0.87</v>
      </c>
      <c r="W198" t="n">
        <v>9.19</v>
      </c>
      <c r="X198" t="n">
        <v>0.17</v>
      </c>
      <c r="Y198" t="n">
        <v>4</v>
      </c>
      <c r="Z198" t="n">
        <v>10</v>
      </c>
    </row>
    <row r="199">
      <c r="A199" t="n">
        <v>16</v>
      </c>
      <c r="B199" t="n">
        <v>95</v>
      </c>
      <c r="C199" t="inlineStr">
        <is>
          <t xml:space="preserve">CONCLUIDO	</t>
        </is>
      </c>
      <c r="D199" t="n">
        <v>5.4295</v>
      </c>
      <c r="E199" t="n">
        <v>18.42</v>
      </c>
      <c r="F199" t="n">
        <v>15.61</v>
      </c>
      <c r="G199" t="n">
        <v>104.1</v>
      </c>
      <c r="H199" t="n">
        <v>1.43</v>
      </c>
      <c r="I199" t="n">
        <v>9</v>
      </c>
      <c r="J199" t="n">
        <v>210.64</v>
      </c>
      <c r="K199" t="n">
        <v>53.44</v>
      </c>
      <c r="L199" t="n">
        <v>17</v>
      </c>
      <c r="M199" t="n">
        <v>7</v>
      </c>
      <c r="N199" t="n">
        <v>45.21</v>
      </c>
      <c r="O199" t="n">
        <v>26213.09</v>
      </c>
      <c r="P199" t="n">
        <v>188.96</v>
      </c>
      <c r="Q199" t="n">
        <v>547.67</v>
      </c>
      <c r="R199" t="n">
        <v>48.08</v>
      </c>
      <c r="S199" t="n">
        <v>42.22</v>
      </c>
      <c r="T199" t="n">
        <v>2638.46</v>
      </c>
      <c r="U199" t="n">
        <v>0.88</v>
      </c>
      <c r="V199" t="n">
        <v>0.87</v>
      </c>
      <c r="W199" t="n">
        <v>9.19</v>
      </c>
      <c r="X199" t="n">
        <v>0.16</v>
      </c>
      <c r="Y199" t="n">
        <v>4</v>
      </c>
      <c r="Z199" t="n">
        <v>10</v>
      </c>
    </row>
    <row r="200">
      <c r="A200" t="n">
        <v>17</v>
      </c>
      <c r="B200" t="n">
        <v>95</v>
      </c>
      <c r="C200" t="inlineStr">
        <is>
          <t xml:space="preserve">CONCLUIDO	</t>
        </is>
      </c>
      <c r="D200" t="n">
        <v>5.4282</v>
      </c>
      <c r="E200" t="n">
        <v>18.42</v>
      </c>
      <c r="F200" t="n">
        <v>15.62</v>
      </c>
      <c r="G200" t="n">
        <v>104.12</v>
      </c>
      <c r="H200" t="n">
        <v>1.51</v>
      </c>
      <c r="I200" t="n">
        <v>9</v>
      </c>
      <c r="J200" t="n">
        <v>212.25</v>
      </c>
      <c r="K200" t="n">
        <v>53.44</v>
      </c>
      <c r="L200" t="n">
        <v>18</v>
      </c>
      <c r="M200" t="n">
        <v>7</v>
      </c>
      <c r="N200" t="n">
        <v>45.82</v>
      </c>
      <c r="O200" t="n">
        <v>26412.11</v>
      </c>
      <c r="P200" t="n">
        <v>188.51</v>
      </c>
      <c r="Q200" t="n">
        <v>547.7</v>
      </c>
      <c r="R200" t="n">
        <v>48.16</v>
      </c>
      <c r="S200" t="n">
        <v>42.22</v>
      </c>
      <c r="T200" t="n">
        <v>2682.37</v>
      </c>
      <c r="U200" t="n">
        <v>0.88</v>
      </c>
      <c r="V200" t="n">
        <v>0.87</v>
      </c>
      <c r="W200" t="n">
        <v>9.19</v>
      </c>
      <c r="X200" t="n">
        <v>0.16</v>
      </c>
      <c r="Y200" t="n">
        <v>4</v>
      </c>
      <c r="Z200" t="n">
        <v>10</v>
      </c>
    </row>
    <row r="201">
      <c r="A201" t="n">
        <v>18</v>
      </c>
      <c r="B201" t="n">
        <v>95</v>
      </c>
      <c r="C201" t="inlineStr">
        <is>
          <t xml:space="preserve">CONCLUIDO	</t>
        </is>
      </c>
      <c r="D201" t="n">
        <v>5.4446</v>
      </c>
      <c r="E201" t="n">
        <v>18.37</v>
      </c>
      <c r="F201" t="n">
        <v>15.6</v>
      </c>
      <c r="G201" t="n">
        <v>117</v>
      </c>
      <c r="H201" t="n">
        <v>1.58</v>
      </c>
      <c r="I201" t="n">
        <v>8</v>
      </c>
      <c r="J201" t="n">
        <v>213.87</v>
      </c>
      <c r="K201" t="n">
        <v>53.44</v>
      </c>
      <c r="L201" t="n">
        <v>19</v>
      </c>
      <c r="M201" t="n">
        <v>6</v>
      </c>
      <c r="N201" t="n">
        <v>46.44</v>
      </c>
      <c r="O201" t="n">
        <v>26611.98</v>
      </c>
      <c r="P201" t="n">
        <v>184.97</v>
      </c>
      <c r="Q201" t="n">
        <v>547.73</v>
      </c>
      <c r="R201" t="n">
        <v>47.64</v>
      </c>
      <c r="S201" t="n">
        <v>42.22</v>
      </c>
      <c r="T201" t="n">
        <v>2425.25</v>
      </c>
      <c r="U201" t="n">
        <v>0.89</v>
      </c>
      <c r="V201" t="n">
        <v>0.87</v>
      </c>
      <c r="W201" t="n">
        <v>9.19</v>
      </c>
      <c r="X201" t="n">
        <v>0.14</v>
      </c>
      <c r="Y201" t="n">
        <v>4</v>
      </c>
      <c r="Z201" t="n">
        <v>10</v>
      </c>
    </row>
    <row r="202">
      <c r="A202" t="n">
        <v>19</v>
      </c>
      <c r="B202" t="n">
        <v>95</v>
      </c>
      <c r="C202" t="inlineStr">
        <is>
          <t xml:space="preserve">CONCLUIDO	</t>
        </is>
      </c>
      <c r="D202" t="n">
        <v>5.4469</v>
      </c>
      <c r="E202" t="n">
        <v>18.36</v>
      </c>
      <c r="F202" t="n">
        <v>15.59</v>
      </c>
      <c r="G202" t="n">
        <v>116.95</v>
      </c>
      <c r="H202" t="n">
        <v>1.65</v>
      </c>
      <c r="I202" t="n">
        <v>8</v>
      </c>
      <c r="J202" t="n">
        <v>215.5</v>
      </c>
      <c r="K202" t="n">
        <v>53.44</v>
      </c>
      <c r="L202" t="n">
        <v>20</v>
      </c>
      <c r="M202" t="n">
        <v>6</v>
      </c>
      <c r="N202" t="n">
        <v>47.07</v>
      </c>
      <c r="O202" t="n">
        <v>26812.71</v>
      </c>
      <c r="P202" t="n">
        <v>184.16</v>
      </c>
      <c r="Q202" t="n">
        <v>547.62</v>
      </c>
      <c r="R202" t="n">
        <v>47.38</v>
      </c>
      <c r="S202" t="n">
        <v>42.22</v>
      </c>
      <c r="T202" t="n">
        <v>2294.34</v>
      </c>
      <c r="U202" t="n">
        <v>0.89</v>
      </c>
      <c r="V202" t="n">
        <v>0.87</v>
      </c>
      <c r="W202" t="n">
        <v>9.19</v>
      </c>
      <c r="X202" t="n">
        <v>0.13</v>
      </c>
      <c r="Y202" t="n">
        <v>4</v>
      </c>
      <c r="Z202" t="n">
        <v>10</v>
      </c>
    </row>
    <row r="203">
      <c r="A203" t="n">
        <v>20</v>
      </c>
      <c r="B203" t="n">
        <v>95</v>
      </c>
      <c r="C203" t="inlineStr">
        <is>
          <t xml:space="preserve">CONCLUIDO	</t>
        </is>
      </c>
      <c r="D203" t="n">
        <v>5.4437</v>
      </c>
      <c r="E203" t="n">
        <v>18.37</v>
      </c>
      <c r="F203" t="n">
        <v>15.6</v>
      </c>
      <c r="G203" t="n">
        <v>117.03</v>
      </c>
      <c r="H203" t="n">
        <v>1.72</v>
      </c>
      <c r="I203" t="n">
        <v>8</v>
      </c>
      <c r="J203" t="n">
        <v>217.14</v>
      </c>
      <c r="K203" t="n">
        <v>53.44</v>
      </c>
      <c r="L203" t="n">
        <v>21</v>
      </c>
      <c r="M203" t="n">
        <v>6</v>
      </c>
      <c r="N203" t="n">
        <v>47.7</v>
      </c>
      <c r="O203" t="n">
        <v>27014.3</v>
      </c>
      <c r="P203" t="n">
        <v>180.9</v>
      </c>
      <c r="Q203" t="n">
        <v>547.73</v>
      </c>
      <c r="R203" t="n">
        <v>47.56</v>
      </c>
      <c r="S203" t="n">
        <v>42.22</v>
      </c>
      <c r="T203" t="n">
        <v>2387.16</v>
      </c>
      <c r="U203" t="n">
        <v>0.89</v>
      </c>
      <c r="V203" t="n">
        <v>0.87</v>
      </c>
      <c r="W203" t="n">
        <v>9.19</v>
      </c>
      <c r="X203" t="n">
        <v>0.14</v>
      </c>
      <c r="Y203" t="n">
        <v>4</v>
      </c>
      <c r="Z203" t="n">
        <v>10</v>
      </c>
    </row>
    <row r="204">
      <c r="A204" t="n">
        <v>21</v>
      </c>
      <c r="B204" t="n">
        <v>95</v>
      </c>
      <c r="C204" t="inlineStr">
        <is>
          <t xml:space="preserve">CONCLUIDO	</t>
        </is>
      </c>
      <c r="D204" t="n">
        <v>5.4606</v>
      </c>
      <c r="E204" t="n">
        <v>18.31</v>
      </c>
      <c r="F204" t="n">
        <v>15.58</v>
      </c>
      <c r="G204" t="n">
        <v>133.58</v>
      </c>
      <c r="H204" t="n">
        <v>1.79</v>
      </c>
      <c r="I204" t="n">
        <v>7</v>
      </c>
      <c r="J204" t="n">
        <v>218.78</v>
      </c>
      <c r="K204" t="n">
        <v>53.44</v>
      </c>
      <c r="L204" t="n">
        <v>22</v>
      </c>
      <c r="M204" t="n">
        <v>1</v>
      </c>
      <c r="N204" t="n">
        <v>48.34</v>
      </c>
      <c r="O204" t="n">
        <v>27216.79</v>
      </c>
      <c r="P204" t="n">
        <v>180.04</v>
      </c>
      <c r="Q204" t="n">
        <v>547.75</v>
      </c>
      <c r="R204" t="n">
        <v>46.95</v>
      </c>
      <c r="S204" t="n">
        <v>42.22</v>
      </c>
      <c r="T204" t="n">
        <v>2084.49</v>
      </c>
      <c r="U204" t="n">
        <v>0.9</v>
      </c>
      <c r="V204" t="n">
        <v>0.87</v>
      </c>
      <c r="W204" t="n">
        <v>9.19</v>
      </c>
      <c r="X204" t="n">
        <v>0.12</v>
      </c>
      <c r="Y204" t="n">
        <v>4</v>
      </c>
      <c r="Z204" t="n">
        <v>10</v>
      </c>
    </row>
    <row r="205">
      <c r="A205" t="n">
        <v>22</v>
      </c>
      <c r="B205" t="n">
        <v>95</v>
      </c>
      <c r="C205" t="inlineStr">
        <is>
          <t xml:space="preserve">CONCLUIDO	</t>
        </is>
      </c>
      <c r="D205" t="n">
        <v>5.4599</v>
      </c>
      <c r="E205" t="n">
        <v>18.32</v>
      </c>
      <c r="F205" t="n">
        <v>15.59</v>
      </c>
      <c r="G205" t="n">
        <v>133.6</v>
      </c>
      <c r="H205" t="n">
        <v>1.85</v>
      </c>
      <c r="I205" t="n">
        <v>7</v>
      </c>
      <c r="J205" t="n">
        <v>220.43</v>
      </c>
      <c r="K205" t="n">
        <v>53.44</v>
      </c>
      <c r="L205" t="n">
        <v>23</v>
      </c>
      <c r="M205" t="n">
        <v>0</v>
      </c>
      <c r="N205" t="n">
        <v>48.99</v>
      </c>
      <c r="O205" t="n">
        <v>27420.16</v>
      </c>
      <c r="P205" t="n">
        <v>181.01</v>
      </c>
      <c r="Q205" t="n">
        <v>547.78</v>
      </c>
      <c r="R205" t="n">
        <v>46.97</v>
      </c>
      <c r="S205" t="n">
        <v>42.22</v>
      </c>
      <c r="T205" t="n">
        <v>2095.93</v>
      </c>
      <c r="U205" t="n">
        <v>0.9</v>
      </c>
      <c r="V205" t="n">
        <v>0.87</v>
      </c>
      <c r="W205" t="n">
        <v>9.199999999999999</v>
      </c>
      <c r="X205" t="n">
        <v>0.13</v>
      </c>
      <c r="Y205" t="n">
        <v>4</v>
      </c>
      <c r="Z205" t="n">
        <v>10</v>
      </c>
    </row>
    <row r="206">
      <c r="A206" t="n">
        <v>0</v>
      </c>
      <c r="B206" t="n">
        <v>55</v>
      </c>
      <c r="C206" t="inlineStr">
        <is>
          <t xml:space="preserve">CONCLUIDO	</t>
        </is>
      </c>
      <c r="D206" t="n">
        <v>4.2626</v>
      </c>
      <c r="E206" t="n">
        <v>23.46</v>
      </c>
      <c r="F206" t="n">
        <v>18.17</v>
      </c>
      <c r="G206" t="n">
        <v>8.140000000000001</v>
      </c>
      <c r="H206" t="n">
        <v>0.15</v>
      </c>
      <c r="I206" t="n">
        <v>134</v>
      </c>
      <c r="J206" t="n">
        <v>116.05</v>
      </c>
      <c r="K206" t="n">
        <v>43.4</v>
      </c>
      <c r="L206" t="n">
        <v>1</v>
      </c>
      <c r="M206" t="n">
        <v>132</v>
      </c>
      <c r="N206" t="n">
        <v>16.65</v>
      </c>
      <c r="O206" t="n">
        <v>14546.17</v>
      </c>
      <c r="P206" t="n">
        <v>185.1</v>
      </c>
      <c r="Q206" t="n">
        <v>549.86</v>
      </c>
      <c r="R206" t="n">
        <v>127.01</v>
      </c>
      <c r="S206" t="n">
        <v>42.22</v>
      </c>
      <c r="T206" t="n">
        <v>41482.17</v>
      </c>
      <c r="U206" t="n">
        <v>0.33</v>
      </c>
      <c r="V206" t="n">
        <v>0.75</v>
      </c>
      <c r="W206" t="n">
        <v>9.390000000000001</v>
      </c>
      <c r="X206" t="n">
        <v>2.69</v>
      </c>
      <c r="Y206" t="n">
        <v>4</v>
      </c>
      <c r="Z206" t="n">
        <v>10</v>
      </c>
    </row>
    <row r="207">
      <c r="A207" t="n">
        <v>1</v>
      </c>
      <c r="B207" t="n">
        <v>55</v>
      </c>
      <c r="C207" t="inlineStr">
        <is>
          <t xml:space="preserve">CONCLUIDO	</t>
        </is>
      </c>
      <c r="D207" t="n">
        <v>4.9444</v>
      </c>
      <c r="E207" t="n">
        <v>20.22</v>
      </c>
      <c r="F207" t="n">
        <v>16.68</v>
      </c>
      <c r="G207" t="n">
        <v>16.41</v>
      </c>
      <c r="H207" t="n">
        <v>0.3</v>
      </c>
      <c r="I207" t="n">
        <v>61</v>
      </c>
      <c r="J207" t="n">
        <v>117.34</v>
      </c>
      <c r="K207" t="n">
        <v>43.4</v>
      </c>
      <c r="L207" t="n">
        <v>2</v>
      </c>
      <c r="M207" t="n">
        <v>59</v>
      </c>
      <c r="N207" t="n">
        <v>16.94</v>
      </c>
      <c r="O207" t="n">
        <v>14705.49</v>
      </c>
      <c r="P207" t="n">
        <v>167.21</v>
      </c>
      <c r="Q207" t="n">
        <v>548.54</v>
      </c>
      <c r="R207" t="n">
        <v>80.67</v>
      </c>
      <c r="S207" t="n">
        <v>42.22</v>
      </c>
      <c r="T207" t="n">
        <v>18677.55</v>
      </c>
      <c r="U207" t="n">
        <v>0.52</v>
      </c>
      <c r="V207" t="n">
        <v>0.8100000000000001</v>
      </c>
      <c r="W207" t="n">
        <v>9.279999999999999</v>
      </c>
      <c r="X207" t="n">
        <v>1.21</v>
      </c>
      <c r="Y207" t="n">
        <v>4</v>
      </c>
      <c r="Z207" t="n">
        <v>10</v>
      </c>
    </row>
    <row r="208">
      <c r="A208" t="n">
        <v>2</v>
      </c>
      <c r="B208" t="n">
        <v>55</v>
      </c>
      <c r="C208" t="inlineStr">
        <is>
          <t xml:space="preserve">CONCLUIDO	</t>
        </is>
      </c>
      <c r="D208" t="n">
        <v>5.1824</v>
      </c>
      <c r="E208" t="n">
        <v>19.3</v>
      </c>
      <c r="F208" t="n">
        <v>16.26</v>
      </c>
      <c r="G208" t="n">
        <v>24.38</v>
      </c>
      <c r="H208" t="n">
        <v>0.45</v>
      </c>
      <c r="I208" t="n">
        <v>40</v>
      </c>
      <c r="J208" t="n">
        <v>118.63</v>
      </c>
      <c r="K208" t="n">
        <v>43.4</v>
      </c>
      <c r="L208" t="n">
        <v>3</v>
      </c>
      <c r="M208" t="n">
        <v>38</v>
      </c>
      <c r="N208" t="n">
        <v>17.23</v>
      </c>
      <c r="O208" t="n">
        <v>14865.24</v>
      </c>
      <c r="P208" t="n">
        <v>159.77</v>
      </c>
      <c r="Q208" t="n">
        <v>548.36</v>
      </c>
      <c r="R208" t="n">
        <v>67.81</v>
      </c>
      <c r="S208" t="n">
        <v>42.22</v>
      </c>
      <c r="T208" t="n">
        <v>12351.75</v>
      </c>
      <c r="U208" t="n">
        <v>0.62</v>
      </c>
      <c r="V208" t="n">
        <v>0.83</v>
      </c>
      <c r="W208" t="n">
        <v>9.24</v>
      </c>
      <c r="X208" t="n">
        <v>0.79</v>
      </c>
      <c r="Y208" t="n">
        <v>4</v>
      </c>
      <c r="Z208" t="n">
        <v>10</v>
      </c>
    </row>
    <row r="209">
      <c r="A209" t="n">
        <v>3</v>
      </c>
      <c r="B209" t="n">
        <v>55</v>
      </c>
      <c r="C209" t="inlineStr">
        <is>
          <t xml:space="preserve">CONCLUIDO	</t>
        </is>
      </c>
      <c r="D209" t="n">
        <v>5.3221</v>
      </c>
      <c r="E209" t="n">
        <v>18.79</v>
      </c>
      <c r="F209" t="n">
        <v>16.01</v>
      </c>
      <c r="G209" t="n">
        <v>33.13</v>
      </c>
      <c r="H209" t="n">
        <v>0.59</v>
      </c>
      <c r="I209" t="n">
        <v>29</v>
      </c>
      <c r="J209" t="n">
        <v>119.93</v>
      </c>
      <c r="K209" t="n">
        <v>43.4</v>
      </c>
      <c r="L209" t="n">
        <v>4</v>
      </c>
      <c r="M209" t="n">
        <v>27</v>
      </c>
      <c r="N209" t="n">
        <v>17.53</v>
      </c>
      <c r="O209" t="n">
        <v>15025.44</v>
      </c>
      <c r="P209" t="n">
        <v>154.37</v>
      </c>
      <c r="Q209" t="n">
        <v>548.0700000000001</v>
      </c>
      <c r="R209" t="n">
        <v>59.88</v>
      </c>
      <c r="S209" t="n">
        <v>42.22</v>
      </c>
      <c r="T209" t="n">
        <v>8440.48</v>
      </c>
      <c r="U209" t="n">
        <v>0.71</v>
      </c>
      <c r="V209" t="n">
        <v>0.85</v>
      </c>
      <c r="W209" t="n">
        <v>9.23</v>
      </c>
      <c r="X209" t="n">
        <v>0.55</v>
      </c>
      <c r="Y209" t="n">
        <v>4</v>
      </c>
      <c r="Z209" t="n">
        <v>10</v>
      </c>
    </row>
    <row r="210">
      <c r="A210" t="n">
        <v>4</v>
      </c>
      <c r="B210" t="n">
        <v>55</v>
      </c>
      <c r="C210" t="inlineStr">
        <is>
          <t xml:space="preserve">CONCLUIDO	</t>
        </is>
      </c>
      <c r="D210" t="n">
        <v>5.3939</v>
      </c>
      <c r="E210" t="n">
        <v>18.54</v>
      </c>
      <c r="F210" t="n">
        <v>15.91</v>
      </c>
      <c r="G210" t="n">
        <v>41.49</v>
      </c>
      <c r="H210" t="n">
        <v>0.73</v>
      </c>
      <c r="I210" t="n">
        <v>23</v>
      </c>
      <c r="J210" t="n">
        <v>121.23</v>
      </c>
      <c r="K210" t="n">
        <v>43.4</v>
      </c>
      <c r="L210" t="n">
        <v>5</v>
      </c>
      <c r="M210" t="n">
        <v>21</v>
      </c>
      <c r="N210" t="n">
        <v>17.83</v>
      </c>
      <c r="O210" t="n">
        <v>15186.08</v>
      </c>
      <c r="P210" t="n">
        <v>150.09</v>
      </c>
      <c r="Q210" t="n">
        <v>547.95</v>
      </c>
      <c r="R210" t="n">
        <v>57.15</v>
      </c>
      <c r="S210" t="n">
        <v>42.22</v>
      </c>
      <c r="T210" t="n">
        <v>7104.73</v>
      </c>
      <c r="U210" t="n">
        <v>0.74</v>
      </c>
      <c r="V210" t="n">
        <v>0.85</v>
      </c>
      <c r="W210" t="n">
        <v>9.210000000000001</v>
      </c>
      <c r="X210" t="n">
        <v>0.44</v>
      </c>
      <c r="Y210" t="n">
        <v>4</v>
      </c>
      <c r="Z210" t="n">
        <v>10</v>
      </c>
    </row>
    <row r="211">
      <c r="A211" t="n">
        <v>5</v>
      </c>
      <c r="B211" t="n">
        <v>55</v>
      </c>
      <c r="C211" t="inlineStr">
        <is>
          <t xml:space="preserve">CONCLUIDO	</t>
        </is>
      </c>
      <c r="D211" t="n">
        <v>5.4456</v>
      </c>
      <c r="E211" t="n">
        <v>18.36</v>
      </c>
      <c r="F211" t="n">
        <v>15.83</v>
      </c>
      <c r="G211" t="n">
        <v>49.98</v>
      </c>
      <c r="H211" t="n">
        <v>0.86</v>
      </c>
      <c r="I211" t="n">
        <v>19</v>
      </c>
      <c r="J211" t="n">
        <v>122.54</v>
      </c>
      <c r="K211" t="n">
        <v>43.4</v>
      </c>
      <c r="L211" t="n">
        <v>6</v>
      </c>
      <c r="M211" t="n">
        <v>17</v>
      </c>
      <c r="N211" t="n">
        <v>18.14</v>
      </c>
      <c r="O211" t="n">
        <v>15347.16</v>
      </c>
      <c r="P211" t="n">
        <v>145.88</v>
      </c>
      <c r="Q211" t="n">
        <v>547.89</v>
      </c>
      <c r="R211" t="n">
        <v>54.49</v>
      </c>
      <c r="S211" t="n">
        <v>42.22</v>
      </c>
      <c r="T211" t="n">
        <v>5794.12</v>
      </c>
      <c r="U211" t="n">
        <v>0.77</v>
      </c>
      <c r="V211" t="n">
        <v>0.86</v>
      </c>
      <c r="W211" t="n">
        <v>9.210000000000001</v>
      </c>
      <c r="X211" t="n">
        <v>0.36</v>
      </c>
      <c r="Y211" t="n">
        <v>4</v>
      </c>
      <c r="Z211" t="n">
        <v>10</v>
      </c>
    </row>
    <row r="212">
      <c r="A212" t="n">
        <v>6</v>
      </c>
      <c r="B212" t="n">
        <v>55</v>
      </c>
      <c r="C212" t="inlineStr">
        <is>
          <t xml:space="preserve">CONCLUIDO	</t>
        </is>
      </c>
      <c r="D212" t="n">
        <v>5.4817</v>
      </c>
      <c r="E212" t="n">
        <v>18.24</v>
      </c>
      <c r="F212" t="n">
        <v>15.78</v>
      </c>
      <c r="G212" t="n">
        <v>59.16</v>
      </c>
      <c r="H212" t="n">
        <v>1</v>
      </c>
      <c r="I212" t="n">
        <v>16</v>
      </c>
      <c r="J212" t="n">
        <v>123.85</v>
      </c>
      <c r="K212" t="n">
        <v>43.4</v>
      </c>
      <c r="L212" t="n">
        <v>7</v>
      </c>
      <c r="M212" t="n">
        <v>14</v>
      </c>
      <c r="N212" t="n">
        <v>18.45</v>
      </c>
      <c r="O212" t="n">
        <v>15508.69</v>
      </c>
      <c r="P212" t="n">
        <v>141.83</v>
      </c>
      <c r="Q212" t="n">
        <v>547.89</v>
      </c>
      <c r="R212" t="n">
        <v>53.06</v>
      </c>
      <c r="S212" t="n">
        <v>42.22</v>
      </c>
      <c r="T212" t="n">
        <v>5096.44</v>
      </c>
      <c r="U212" t="n">
        <v>0.8</v>
      </c>
      <c r="V212" t="n">
        <v>0.86</v>
      </c>
      <c r="W212" t="n">
        <v>9.199999999999999</v>
      </c>
      <c r="X212" t="n">
        <v>0.32</v>
      </c>
      <c r="Y212" t="n">
        <v>4</v>
      </c>
      <c r="Z212" t="n">
        <v>10</v>
      </c>
    </row>
    <row r="213">
      <c r="A213" t="n">
        <v>7</v>
      </c>
      <c r="B213" t="n">
        <v>55</v>
      </c>
      <c r="C213" t="inlineStr">
        <is>
          <t xml:space="preserve">CONCLUIDO	</t>
        </is>
      </c>
      <c r="D213" t="n">
        <v>5.5131</v>
      </c>
      <c r="E213" t="n">
        <v>18.14</v>
      </c>
      <c r="F213" t="n">
        <v>15.72</v>
      </c>
      <c r="G213" t="n">
        <v>67.37</v>
      </c>
      <c r="H213" t="n">
        <v>1.13</v>
      </c>
      <c r="I213" t="n">
        <v>14</v>
      </c>
      <c r="J213" t="n">
        <v>125.16</v>
      </c>
      <c r="K213" t="n">
        <v>43.4</v>
      </c>
      <c r="L213" t="n">
        <v>8</v>
      </c>
      <c r="M213" t="n">
        <v>12</v>
      </c>
      <c r="N213" t="n">
        <v>18.76</v>
      </c>
      <c r="O213" t="n">
        <v>15670.68</v>
      </c>
      <c r="P213" t="n">
        <v>137.62</v>
      </c>
      <c r="Q213" t="n">
        <v>547.8200000000001</v>
      </c>
      <c r="R213" t="n">
        <v>51.24</v>
      </c>
      <c r="S213" t="n">
        <v>42.22</v>
      </c>
      <c r="T213" t="n">
        <v>4195.21</v>
      </c>
      <c r="U213" t="n">
        <v>0.82</v>
      </c>
      <c r="V213" t="n">
        <v>0.86</v>
      </c>
      <c r="W213" t="n">
        <v>9.199999999999999</v>
      </c>
      <c r="X213" t="n">
        <v>0.26</v>
      </c>
      <c r="Y213" t="n">
        <v>4</v>
      </c>
      <c r="Z213" t="n">
        <v>10</v>
      </c>
    </row>
    <row r="214">
      <c r="A214" t="n">
        <v>8</v>
      </c>
      <c r="B214" t="n">
        <v>55</v>
      </c>
      <c r="C214" t="inlineStr">
        <is>
          <t xml:space="preserve">CONCLUIDO	</t>
        </is>
      </c>
      <c r="D214" t="n">
        <v>5.5396</v>
      </c>
      <c r="E214" t="n">
        <v>18.05</v>
      </c>
      <c r="F214" t="n">
        <v>15.68</v>
      </c>
      <c r="G214" t="n">
        <v>78.41</v>
      </c>
      <c r="H214" t="n">
        <v>1.26</v>
      </c>
      <c r="I214" t="n">
        <v>12</v>
      </c>
      <c r="J214" t="n">
        <v>126.48</v>
      </c>
      <c r="K214" t="n">
        <v>43.4</v>
      </c>
      <c r="L214" t="n">
        <v>9</v>
      </c>
      <c r="M214" t="n">
        <v>10</v>
      </c>
      <c r="N214" t="n">
        <v>19.08</v>
      </c>
      <c r="O214" t="n">
        <v>15833.12</v>
      </c>
      <c r="P214" t="n">
        <v>133.4</v>
      </c>
      <c r="Q214" t="n">
        <v>547.7</v>
      </c>
      <c r="R214" t="n">
        <v>50.08</v>
      </c>
      <c r="S214" t="n">
        <v>42.22</v>
      </c>
      <c r="T214" t="n">
        <v>3623.15</v>
      </c>
      <c r="U214" t="n">
        <v>0.84</v>
      </c>
      <c r="V214" t="n">
        <v>0.86</v>
      </c>
      <c r="W214" t="n">
        <v>9.199999999999999</v>
      </c>
      <c r="X214" t="n">
        <v>0.22</v>
      </c>
      <c r="Y214" t="n">
        <v>4</v>
      </c>
      <c r="Z214" t="n">
        <v>10</v>
      </c>
    </row>
    <row r="215">
      <c r="A215" t="n">
        <v>9</v>
      </c>
      <c r="B215" t="n">
        <v>55</v>
      </c>
      <c r="C215" t="inlineStr">
        <is>
          <t xml:space="preserve">CONCLUIDO	</t>
        </is>
      </c>
      <c r="D215" t="n">
        <v>5.5477</v>
      </c>
      <c r="E215" t="n">
        <v>18.03</v>
      </c>
      <c r="F215" t="n">
        <v>15.68</v>
      </c>
      <c r="G215" t="n">
        <v>85.52</v>
      </c>
      <c r="H215" t="n">
        <v>1.38</v>
      </c>
      <c r="I215" t="n">
        <v>11</v>
      </c>
      <c r="J215" t="n">
        <v>127.8</v>
      </c>
      <c r="K215" t="n">
        <v>43.4</v>
      </c>
      <c r="L215" t="n">
        <v>10</v>
      </c>
      <c r="M215" t="n">
        <v>0</v>
      </c>
      <c r="N215" t="n">
        <v>19.4</v>
      </c>
      <c r="O215" t="n">
        <v>15996.02</v>
      </c>
      <c r="P215" t="n">
        <v>132.17</v>
      </c>
      <c r="Q215" t="n">
        <v>547.79</v>
      </c>
      <c r="R215" t="n">
        <v>49.66</v>
      </c>
      <c r="S215" t="n">
        <v>42.22</v>
      </c>
      <c r="T215" t="n">
        <v>3421.26</v>
      </c>
      <c r="U215" t="n">
        <v>0.85</v>
      </c>
      <c r="V215" t="n">
        <v>0.86</v>
      </c>
      <c r="W215" t="n">
        <v>9.210000000000001</v>
      </c>
      <c r="X215" t="n">
        <v>0.22</v>
      </c>
      <c r="Y215" t="n">
        <v>4</v>
      </c>
      <c r="Z215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2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INDEX(resultados!$A$2:$ZZ$215, 1, MATCH($B$1, resultados!$A$1:$ZZ$1, 0))</f>
        <v/>
      </c>
      <c r="B7">
        <f>INDEX(resultados!$A$2:$ZZ$215, 1, MATCH($B$2, resultados!$A$1:$ZZ$1, 0))</f>
        <v/>
      </c>
      <c r="C7">
        <f>INDEX(resultados!$A$2:$ZZ$215, 1, MATCH($B$3, resultados!$A$1:$ZZ$1, 0))</f>
        <v/>
      </c>
    </row>
    <row r="8">
      <c r="A8">
        <f>INDEX(resultados!$A$2:$ZZ$215, 2, MATCH($B$1, resultados!$A$1:$ZZ$1, 0))</f>
        <v/>
      </c>
      <c r="B8">
        <f>INDEX(resultados!$A$2:$ZZ$215, 2, MATCH($B$2, resultados!$A$1:$ZZ$1, 0))</f>
        <v/>
      </c>
      <c r="C8">
        <f>INDEX(resultados!$A$2:$ZZ$215, 2, MATCH($B$3, resultados!$A$1:$ZZ$1, 0))</f>
        <v/>
      </c>
    </row>
    <row r="9">
      <c r="A9">
        <f>INDEX(resultados!$A$2:$ZZ$215, 3, MATCH($B$1, resultados!$A$1:$ZZ$1, 0))</f>
        <v/>
      </c>
      <c r="B9">
        <f>INDEX(resultados!$A$2:$ZZ$215, 3, MATCH($B$2, resultados!$A$1:$ZZ$1, 0))</f>
        <v/>
      </c>
      <c r="C9">
        <f>INDEX(resultados!$A$2:$ZZ$215, 3, MATCH($B$3, resultados!$A$1:$ZZ$1, 0))</f>
        <v/>
      </c>
    </row>
    <row r="10">
      <c r="A10">
        <f>INDEX(resultados!$A$2:$ZZ$215, 4, MATCH($B$1, resultados!$A$1:$ZZ$1, 0))</f>
        <v/>
      </c>
      <c r="B10">
        <f>INDEX(resultados!$A$2:$ZZ$215, 4, MATCH($B$2, resultados!$A$1:$ZZ$1, 0))</f>
        <v/>
      </c>
      <c r="C10">
        <f>INDEX(resultados!$A$2:$ZZ$215, 4, MATCH($B$3, resultados!$A$1:$ZZ$1, 0))</f>
        <v/>
      </c>
    </row>
    <row r="11">
      <c r="A11">
        <f>INDEX(resultados!$A$2:$ZZ$215, 5, MATCH($B$1, resultados!$A$1:$ZZ$1, 0))</f>
        <v/>
      </c>
      <c r="B11">
        <f>INDEX(resultados!$A$2:$ZZ$215, 5, MATCH($B$2, resultados!$A$1:$ZZ$1, 0))</f>
        <v/>
      </c>
      <c r="C11">
        <f>INDEX(resultados!$A$2:$ZZ$215, 5, MATCH($B$3, resultados!$A$1:$ZZ$1, 0))</f>
        <v/>
      </c>
    </row>
    <row r="12">
      <c r="A12">
        <f>INDEX(resultados!$A$2:$ZZ$215, 6, MATCH($B$1, resultados!$A$1:$ZZ$1, 0))</f>
        <v/>
      </c>
      <c r="B12">
        <f>INDEX(resultados!$A$2:$ZZ$215, 6, MATCH($B$2, resultados!$A$1:$ZZ$1, 0))</f>
        <v/>
      </c>
      <c r="C12">
        <f>INDEX(resultados!$A$2:$ZZ$215, 6, MATCH($B$3, resultados!$A$1:$ZZ$1, 0))</f>
        <v/>
      </c>
    </row>
    <row r="13">
      <c r="A13">
        <f>INDEX(resultados!$A$2:$ZZ$215, 7, MATCH($B$1, resultados!$A$1:$ZZ$1, 0))</f>
        <v/>
      </c>
      <c r="B13">
        <f>INDEX(resultados!$A$2:$ZZ$215, 7, MATCH($B$2, resultados!$A$1:$ZZ$1, 0))</f>
        <v/>
      </c>
      <c r="C13">
        <f>INDEX(resultados!$A$2:$ZZ$215, 7, MATCH($B$3, resultados!$A$1:$ZZ$1, 0))</f>
        <v/>
      </c>
    </row>
    <row r="14">
      <c r="A14">
        <f>INDEX(resultados!$A$2:$ZZ$215, 8, MATCH($B$1, resultados!$A$1:$ZZ$1, 0))</f>
        <v/>
      </c>
      <c r="B14">
        <f>INDEX(resultados!$A$2:$ZZ$215, 8, MATCH($B$2, resultados!$A$1:$ZZ$1, 0))</f>
        <v/>
      </c>
      <c r="C14">
        <f>INDEX(resultados!$A$2:$ZZ$215, 8, MATCH($B$3, resultados!$A$1:$ZZ$1, 0))</f>
        <v/>
      </c>
    </row>
    <row r="15">
      <c r="A15">
        <f>INDEX(resultados!$A$2:$ZZ$215, 9, MATCH($B$1, resultados!$A$1:$ZZ$1, 0))</f>
        <v/>
      </c>
      <c r="B15">
        <f>INDEX(resultados!$A$2:$ZZ$215, 9, MATCH($B$2, resultados!$A$1:$ZZ$1, 0))</f>
        <v/>
      </c>
      <c r="C15">
        <f>INDEX(resultados!$A$2:$ZZ$215, 9, MATCH($B$3, resultados!$A$1:$ZZ$1, 0))</f>
        <v/>
      </c>
    </row>
    <row r="16">
      <c r="A16">
        <f>INDEX(resultados!$A$2:$ZZ$215, 10, MATCH($B$1, resultados!$A$1:$ZZ$1, 0))</f>
        <v/>
      </c>
      <c r="B16">
        <f>INDEX(resultados!$A$2:$ZZ$215, 10, MATCH($B$2, resultados!$A$1:$ZZ$1, 0))</f>
        <v/>
      </c>
      <c r="C16">
        <f>INDEX(resultados!$A$2:$ZZ$215, 10, MATCH($B$3, resultados!$A$1:$ZZ$1, 0))</f>
        <v/>
      </c>
    </row>
    <row r="17">
      <c r="A17">
        <f>INDEX(resultados!$A$2:$ZZ$215, 11, MATCH($B$1, resultados!$A$1:$ZZ$1, 0))</f>
        <v/>
      </c>
      <c r="B17">
        <f>INDEX(resultados!$A$2:$ZZ$215, 11, MATCH($B$2, resultados!$A$1:$ZZ$1, 0))</f>
        <v/>
      </c>
      <c r="C17">
        <f>INDEX(resultados!$A$2:$ZZ$215, 11, MATCH($B$3, resultados!$A$1:$ZZ$1, 0))</f>
        <v/>
      </c>
    </row>
    <row r="18">
      <c r="A18">
        <f>INDEX(resultados!$A$2:$ZZ$215, 12, MATCH($B$1, resultados!$A$1:$ZZ$1, 0))</f>
        <v/>
      </c>
      <c r="B18">
        <f>INDEX(resultados!$A$2:$ZZ$215, 12, MATCH($B$2, resultados!$A$1:$ZZ$1, 0))</f>
        <v/>
      </c>
      <c r="C18">
        <f>INDEX(resultados!$A$2:$ZZ$215, 12, MATCH($B$3, resultados!$A$1:$ZZ$1, 0))</f>
        <v/>
      </c>
    </row>
    <row r="19">
      <c r="A19">
        <f>INDEX(resultados!$A$2:$ZZ$215, 13, MATCH($B$1, resultados!$A$1:$ZZ$1, 0))</f>
        <v/>
      </c>
      <c r="B19">
        <f>INDEX(resultados!$A$2:$ZZ$215, 13, MATCH($B$2, resultados!$A$1:$ZZ$1, 0))</f>
        <v/>
      </c>
      <c r="C19">
        <f>INDEX(resultados!$A$2:$ZZ$215, 13, MATCH($B$3, resultados!$A$1:$ZZ$1, 0))</f>
        <v/>
      </c>
    </row>
    <row r="20">
      <c r="A20">
        <f>INDEX(resultados!$A$2:$ZZ$215, 14, MATCH($B$1, resultados!$A$1:$ZZ$1, 0))</f>
        <v/>
      </c>
      <c r="B20">
        <f>INDEX(resultados!$A$2:$ZZ$215, 14, MATCH($B$2, resultados!$A$1:$ZZ$1, 0))</f>
        <v/>
      </c>
      <c r="C20">
        <f>INDEX(resultados!$A$2:$ZZ$215, 14, MATCH($B$3, resultados!$A$1:$ZZ$1, 0))</f>
        <v/>
      </c>
    </row>
    <row r="21">
      <c r="A21">
        <f>INDEX(resultados!$A$2:$ZZ$215, 15, MATCH($B$1, resultados!$A$1:$ZZ$1, 0))</f>
        <v/>
      </c>
      <c r="B21">
        <f>INDEX(resultados!$A$2:$ZZ$215, 15, MATCH($B$2, resultados!$A$1:$ZZ$1, 0))</f>
        <v/>
      </c>
      <c r="C21">
        <f>INDEX(resultados!$A$2:$ZZ$215, 15, MATCH($B$3, resultados!$A$1:$ZZ$1, 0))</f>
        <v/>
      </c>
    </row>
    <row r="22">
      <c r="A22">
        <f>INDEX(resultados!$A$2:$ZZ$215, 16, MATCH($B$1, resultados!$A$1:$ZZ$1, 0))</f>
        <v/>
      </c>
      <c r="B22">
        <f>INDEX(resultados!$A$2:$ZZ$215, 16, MATCH($B$2, resultados!$A$1:$ZZ$1, 0))</f>
        <v/>
      </c>
      <c r="C22">
        <f>INDEX(resultados!$A$2:$ZZ$215, 16, MATCH($B$3, resultados!$A$1:$ZZ$1, 0))</f>
        <v/>
      </c>
    </row>
    <row r="23">
      <c r="A23">
        <f>INDEX(resultados!$A$2:$ZZ$215, 17, MATCH($B$1, resultados!$A$1:$ZZ$1, 0))</f>
        <v/>
      </c>
      <c r="B23">
        <f>INDEX(resultados!$A$2:$ZZ$215, 17, MATCH($B$2, resultados!$A$1:$ZZ$1, 0))</f>
        <v/>
      </c>
      <c r="C23">
        <f>INDEX(resultados!$A$2:$ZZ$215, 17, MATCH($B$3, resultados!$A$1:$ZZ$1, 0))</f>
        <v/>
      </c>
    </row>
    <row r="24">
      <c r="A24">
        <f>INDEX(resultados!$A$2:$ZZ$215, 18, MATCH($B$1, resultados!$A$1:$ZZ$1, 0))</f>
        <v/>
      </c>
      <c r="B24">
        <f>INDEX(resultados!$A$2:$ZZ$215, 18, MATCH($B$2, resultados!$A$1:$ZZ$1, 0))</f>
        <v/>
      </c>
      <c r="C24">
        <f>INDEX(resultados!$A$2:$ZZ$215, 18, MATCH($B$3, resultados!$A$1:$ZZ$1, 0))</f>
        <v/>
      </c>
    </row>
    <row r="25">
      <c r="A25">
        <f>INDEX(resultados!$A$2:$ZZ$215, 19, MATCH($B$1, resultados!$A$1:$ZZ$1, 0))</f>
        <v/>
      </c>
      <c r="B25">
        <f>INDEX(resultados!$A$2:$ZZ$215, 19, MATCH($B$2, resultados!$A$1:$ZZ$1, 0))</f>
        <v/>
      </c>
      <c r="C25">
        <f>INDEX(resultados!$A$2:$ZZ$215, 19, MATCH($B$3, resultados!$A$1:$ZZ$1, 0))</f>
        <v/>
      </c>
    </row>
    <row r="26">
      <c r="A26">
        <f>INDEX(resultados!$A$2:$ZZ$215, 20, MATCH($B$1, resultados!$A$1:$ZZ$1, 0))</f>
        <v/>
      </c>
      <c r="B26">
        <f>INDEX(resultados!$A$2:$ZZ$215, 20, MATCH($B$2, resultados!$A$1:$ZZ$1, 0))</f>
        <v/>
      </c>
      <c r="C26">
        <f>INDEX(resultados!$A$2:$ZZ$215, 20, MATCH($B$3, resultados!$A$1:$ZZ$1, 0))</f>
        <v/>
      </c>
    </row>
    <row r="27">
      <c r="A27">
        <f>INDEX(resultados!$A$2:$ZZ$215, 21, MATCH($B$1, resultados!$A$1:$ZZ$1, 0))</f>
        <v/>
      </c>
      <c r="B27">
        <f>INDEX(resultados!$A$2:$ZZ$215, 21, MATCH($B$2, resultados!$A$1:$ZZ$1, 0))</f>
        <v/>
      </c>
      <c r="C27">
        <f>INDEX(resultados!$A$2:$ZZ$215, 21, MATCH($B$3, resultados!$A$1:$ZZ$1, 0))</f>
        <v/>
      </c>
    </row>
    <row r="28">
      <c r="A28">
        <f>INDEX(resultados!$A$2:$ZZ$215, 22, MATCH($B$1, resultados!$A$1:$ZZ$1, 0))</f>
        <v/>
      </c>
      <c r="B28">
        <f>INDEX(resultados!$A$2:$ZZ$215, 22, MATCH($B$2, resultados!$A$1:$ZZ$1, 0))</f>
        <v/>
      </c>
      <c r="C28">
        <f>INDEX(resultados!$A$2:$ZZ$215, 22, MATCH($B$3, resultados!$A$1:$ZZ$1, 0))</f>
        <v/>
      </c>
    </row>
    <row r="29">
      <c r="A29">
        <f>INDEX(resultados!$A$2:$ZZ$215, 23, MATCH($B$1, resultados!$A$1:$ZZ$1, 0))</f>
        <v/>
      </c>
      <c r="B29">
        <f>INDEX(resultados!$A$2:$ZZ$215, 23, MATCH($B$2, resultados!$A$1:$ZZ$1, 0))</f>
        <v/>
      </c>
      <c r="C29">
        <f>INDEX(resultados!$A$2:$ZZ$215, 23, MATCH($B$3, resultados!$A$1:$ZZ$1, 0))</f>
        <v/>
      </c>
    </row>
    <row r="30">
      <c r="A30">
        <f>INDEX(resultados!$A$2:$ZZ$215, 24, MATCH($B$1, resultados!$A$1:$ZZ$1, 0))</f>
        <v/>
      </c>
      <c r="B30">
        <f>INDEX(resultados!$A$2:$ZZ$215, 24, MATCH($B$2, resultados!$A$1:$ZZ$1, 0))</f>
        <v/>
      </c>
      <c r="C30">
        <f>INDEX(resultados!$A$2:$ZZ$215, 24, MATCH($B$3, resultados!$A$1:$ZZ$1, 0))</f>
        <v/>
      </c>
    </row>
    <row r="31">
      <c r="A31">
        <f>INDEX(resultados!$A$2:$ZZ$215, 25, MATCH($B$1, resultados!$A$1:$ZZ$1, 0))</f>
        <v/>
      </c>
      <c r="B31">
        <f>INDEX(resultados!$A$2:$ZZ$215, 25, MATCH($B$2, resultados!$A$1:$ZZ$1, 0))</f>
        <v/>
      </c>
      <c r="C31">
        <f>INDEX(resultados!$A$2:$ZZ$215, 25, MATCH($B$3, resultados!$A$1:$ZZ$1, 0))</f>
        <v/>
      </c>
    </row>
    <row r="32">
      <c r="A32">
        <f>INDEX(resultados!$A$2:$ZZ$215, 26, MATCH($B$1, resultados!$A$1:$ZZ$1, 0))</f>
        <v/>
      </c>
      <c r="B32">
        <f>INDEX(resultados!$A$2:$ZZ$215, 26, MATCH($B$2, resultados!$A$1:$ZZ$1, 0))</f>
        <v/>
      </c>
      <c r="C32">
        <f>INDEX(resultados!$A$2:$ZZ$215, 26, MATCH($B$3, resultados!$A$1:$ZZ$1, 0))</f>
        <v/>
      </c>
    </row>
    <row r="33">
      <c r="A33">
        <f>INDEX(resultados!$A$2:$ZZ$215, 27, MATCH($B$1, resultados!$A$1:$ZZ$1, 0))</f>
        <v/>
      </c>
      <c r="B33">
        <f>INDEX(resultados!$A$2:$ZZ$215, 27, MATCH($B$2, resultados!$A$1:$ZZ$1, 0))</f>
        <v/>
      </c>
      <c r="C33">
        <f>INDEX(resultados!$A$2:$ZZ$215, 27, MATCH($B$3, resultados!$A$1:$ZZ$1, 0))</f>
        <v/>
      </c>
    </row>
    <row r="34">
      <c r="A34">
        <f>INDEX(resultados!$A$2:$ZZ$215, 28, MATCH($B$1, resultados!$A$1:$ZZ$1, 0))</f>
        <v/>
      </c>
      <c r="B34">
        <f>INDEX(resultados!$A$2:$ZZ$215, 28, MATCH($B$2, resultados!$A$1:$ZZ$1, 0))</f>
        <v/>
      </c>
      <c r="C34">
        <f>INDEX(resultados!$A$2:$ZZ$215, 28, MATCH($B$3, resultados!$A$1:$ZZ$1, 0))</f>
        <v/>
      </c>
    </row>
    <row r="35">
      <c r="A35">
        <f>INDEX(resultados!$A$2:$ZZ$215, 29, MATCH($B$1, resultados!$A$1:$ZZ$1, 0))</f>
        <v/>
      </c>
      <c r="B35">
        <f>INDEX(resultados!$A$2:$ZZ$215, 29, MATCH($B$2, resultados!$A$1:$ZZ$1, 0))</f>
        <v/>
      </c>
      <c r="C35">
        <f>INDEX(resultados!$A$2:$ZZ$215, 29, MATCH($B$3, resultados!$A$1:$ZZ$1, 0))</f>
        <v/>
      </c>
    </row>
    <row r="36">
      <c r="A36">
        <f>INDEX(resultados!$A$2:$ZZ$215, 30, MATCH($B$1, resultados!$A$1:$ZZ$1, 0))</f>
        <v/>
      </c>
      <c r="B36">
        <f>INDEX(resultados!$A$2:$ZZ$215, 30, MATCH($B$2, resultados!$A$1:$ZZ$1, 0))</f>
        <v/>
      </c>
      <c r="C36">
        <f>INDEX(resultados!$A$2:$ZZ$215, 30, MATCH($B$3, resultados!$A$1:$ZZ$1, 0))</f>
        <v/>
      </c>
    </row>
    <row r="37">
      <c r="A37">
        <f>INDEX(resultados!$A$2:$ZZ$215, 31, MATCH($B$1, resultados!$A$1:$ZZ$1, 0))</f>
        <v/>
      </c>
      <c r="B37">
        <f>INDEX(resultados!$A$2:$ZZ$215, 31, MATCH($B$2, resultados!$A$1:$ZZ$1, 0))</f>
        <v/>
      </c>
      <c r="C37">
        <f>INDEX(resultados!$A$2:$ZZ$215, 31, MATCH($B$3, resultados!$A$1:$ZZ$1, 0))</f>
        <v/>
      </c>
    </row>
    <row r="38">
      <c r="A38">
        <f>INDEX(resultados!$A$2:$ZZ$215, 32, MATCH($B$1, resultados!$A$1:$ZZ$1, 0))</f>
        <v/>
      </c>
      <c r="B38">
        <f>INDEX(resultados!$A$2:$ZZ$215, 32, MATCH($B$2, resultados!$A$1:$ZZ$1, 0))</f>
        <v/>
      </c>
      <c r="C38">
        <f>INDEX(resultados!$A$2:$ZZ$215, 32, MATCH($B$3, resultados!$A$1:$ZZ$1, 0))</f>
        <v/>
      </c>
    </row>
    <row r="39">
      <c r="A39">
        <f>INDEX(resultados!$A$2:$ZZ$215, 33, MATCH($B$1, resultados!$A$1:$ZZ$1, 0))</f>
        <v/>
      </c>
      <c r="B39">
        <f>INDEX(resultados!$A$2:$ZZ$215, 33, MATCH($B$2, resultados!$A$1:$ZZ$1, 0))</f>
        <v/>
      </c>
      <c r="C39">
        <f>INDEX(resultados!$A$2:$ZZ$215, 33, MATCH($B$3, resultados!$A$1:$ZZ$1, 0))</f>
        <v/>
      </c>
    </row>
    <row r="40">
      <c r="A40">
        <f>INDEX(resultados!$A$2:$ZZ$215, 34, MATCH($B$1, resultados!$A$1:$ZZ$1, 0))</f>
        <v/>
      </c>
      <c r="B40">
        <f>INDEX(resultados!$A$2:$ZZ$215, 34, MATCH($B$2, resultados!$A$1:$ZZ$1, 0))</f>
        <v/>
      </c>
      <c r="C40">
        <f>INDEX(resultados!$A$2:$ZZ$215, 34, MATCH($B$3, resultados!$A$1:$ZZ$1, 0))</f>
        <v/>
      </c>
    </row>
    <row r="41">
      <c r="A41">
        <f>INDEX(resultados!$A$2:$ZZ$215, 35, MATCH($B$1, resultados!$A$1:$ZZ$1, 0))</f>
        <v/>
      </c>
      <c r="B41">
        <f>INDEX(resultados!$A$2:$ZZ$215, 35, MATCH($B$2, resultados!$A$1:$ZZ$1, 0))</f>
        <v/>
      </c>
      <c r="C41">
        <f>INDEX(resultados!$A$2:$ZZ$215, 35, MATCH($B$3, resultados!$A$1:$ZZ$1, 0))</f>
        <v/>
      </c>
    </row>
    <row r="42">
      <c r="A42">
        <f>INDEX(resultados!$A$2:$ZZ$215, 36, MATCH($B$1, resultados!$A$1:$ZZ$1, 0))</f>
        <v/>
      </c>
      <c r="B42">
        <f>INDEX(resultados!$A$2:$ZZ$215, 36, MATCH($B$2, resultados!$A$1:$ZZ$1, 0))</f>
        <v/>
      </c>
      <c r="C42">
        <f>INDEX(resultados!$A$2:$ZZ$215, 36, MATCH($B$3, resultados!$A$1:$ZZ$1, 0))</f>
        <v/>
      </c>
    </row>
    <row r="43">
      <c r="A43">
        <f>INDEX(resultados!$A$2:$ZZ$215, 37, MATCH($B$1, resultados!$A$1:$ZZ$1, 0))</f>
        <v/>
      </c>
      <c r="B43">
        <f>INDEX(resultados!$A$2:$ZZ$215, 37, MATCH($B$2, resultados!$A$1:$ZZ$1, 0))</f>
        <v/>
      </c>
      <c r="C43">
        <f>INDEX(resultados!$A$2:$ZZ$215, 37, MATCH($B$3, resultados!$A$1:$ZZ$1, 0))</f>
        <v/>
      </c>
    </row>
    <row r="44">
      <c r="A44">
        <f>INDEX(resultados!$A$2:$ZZ$215, 38, MATCH($B$1, resultados!$A$1:$ZZ$1, 0))</f>
        <v/>
      </c>
      <c r="B44">
        <f>INDEX(resultados!$A$2:$ZZ$215, 38, MATCH($B$2, resultados!$A$1:$ZZ$1, 0))</f>
        <v/>
      </c>
      <c r="C44">
        <f>INDEX(resultados!$A$2:$ZZ$215, 38, MATCH($B$3, resultados!$A$1:$ZZ$1, 0))</f>
        <v/>
      </c>
    </row>
    <row r="45">
      <c r="A45">
        <f>INDEX(resultados!$A$2:$ZZ$215, 39, MATCH($B$1, resultados!$A$1:$ZZ$1, 0))</f>
        <v/>
      </c>
      <c r="B45">
        <f>INDEX(resultados!$A$2:$ZZ$215, 39, MATCH($B$2, resultados!$A$1:$ZZ$1, 0))</f>
        <v/>
      </c>
      <c r="C45">
        <f>INDEX(resultados!$A$2:$ZZ$215, 39, MATCH($B$3, resultados!$A$1:$ZZ$1, 0))</f>
        <v/>
      </c>
    </row>
    <row r="46">
      <c r="A46">
        <f>INDEX(resultados!$A$2:$ZZ$215, 40, MATCH($B$1, resultados!$A$1:$ZZ$1, 0))</f>
        <v/>
      </c>
      <c r="B46">
        <f>INDEX(resultados!$A$2:$ZZ$215, 40, MATCH($B$2, resultados!$A$1:$ZZ$1, 0))</f>
        <v/>
      </c>
      <c r="C46">
        <f>INDEX(resultados!$A$2:$ZZ$215, 40, MATCH($B$3, resultados!$A$1:$ZZ$1, 0))</f>
        <v/>
      </c>
    </row>
    <row r="47">
      <c r="A47">
        <f>INDEX(resultados!$A$2:$ZZ$215, 41, MATCH($B$1, resultados!$A$1:$ZZ$1, 0))</f>
        <v/>
      </c>
      <c r="B47">
        <f>INDEX(resultados!$A$2:$ZZ$215, 41, MATCH($B$2, resultados!$A$1:$ZZ$1, 0))</f>
        <v/>
      </c>
      <c r="C47">
        <f>INDEX(resultados!$A$2:$ZZ$215, 41, MATCH($B$3, resultados!$A$1:$ZZ$1, 0))</f>
        <v/>
      </c>
    </row>
    <row r="48">
      <c r="A48">
        <f>INDEX(resultados!$A$2:$ZZ$215, 42, MATCH($B$1, resultados!$A$1:$ZZ$1, 0))</f>
        <v/>
      </c>
      <c r="B48">
        <f>INDEX(resultados!$A$2:$ZZ$215, 42, MATCH($B$2, resultados!$A$1:$ZZ$1, 0))</f>
        <v/>
      </c>
      <c r="C48">
        <f>INDEX(resultados!$A$2:$ZZ$215, 42, MATCH($B$3, resultados!$A$1:$ZZ$1, 0))</f>
        <v/>
      </c>
    </row>
    <row r="49">
      <c r="A49">
        <f>INDEX(resultados!$A$2:$ZZ$215, 43, MATCH($B$1, resultados!$A$1:$ZZ$1, 0))</f>
        <v/>
      </c>
      <c r="B49">
        <f>INDEX(resultados!$A$2:$ZZ$215, 43, MATCH($B$2, resultados!$A$1:$ZZ$1, 0))</f>
        <v/>
      </c>
      <c r="C49">
        <f>INDEX(resultados!$A$2:$ZZ$215, 43, MATCH($B$3, resultados!$A$1:$ZZ$1, 0))</f>
        <v/>
      </c>
    </row>
    <row r="50">
      <c r="A50">
        <f>INDEX(resultados!$A$2:$ZZ$215, 44, MATCH($B$1, resultados!$A$1:$ZZ$1, 0))</f>
        <v/>
      </c>
      <c r="B50">
        <f>INDEX(resultados!$A$2:$ZZ$215, 44, MATCH($B$2, resultados!$A$1:$ZZ$1, 0))</f>
        <v/>
      </c>
      <c r="C50">
        <f>INDEX(resultados!$A$2:$ZZ$215, 44, MATCH($B$3, resultados!$A$1:$ZZ$1, 0))</f>
        <v/>
      </c>
    </row>
    <row r="51">
      <c r="A51">
        <f>INDEX(resultados!$A$2:$ZZ$215, 45, MATCH($B$1, resultados!$A$1:$ZZ$1, 0))</f>
        <v/>
      </c>
      <c r="B51">
        <f>INDEX(resultados!$A$2:$ZZ$215, 45, MATCH($B$2, resultados!$A$1:$ZZ$1, 0))</f>
        <v/>
      </c>
      <c r="C51">
        <f>INDEX(resultados!$A$2:$ZZ$215, 45, MATCH($B$3, resultados!$A$1:$ZZ$1, 0))</f>
        <v/>
      </c>
    </row>
    <row r="52">
      <c r="A52">
        <f>INDEX(resultados!$A$2:$ZZ$215, 46, MATCH($B$1, resultados!$A$1:$ZZ$1, 0))</f>
        <v/>
      </c>
      <c r="B52">
        <f>INDEX(resultados!$A$2:$ZZ$215, 46, MATCH($B$2, resultados!$A$1:$ZZ$1, 0))</f>
        <v/>
      </c>
      <c r="C52">
        <f>INDEX(resultados!$A$2:$ZZ$215, 46, MATCH($B$3, resultados!$A$1:$ZZ$1, 0))</f>
        <v/>
      </c>
    </row>
    <row r="53">
      <c r="A53">
        <f>INDEX(resultados!$A$2:$ZZ$215, 47, MATCH($B$1, resultados!$A$1:$ZZ$1, 0))</f>
        <v/>
      </c>
      <c r="B53">
        <f>INDEX(resultados!$A$2:$ZZ$215, 47, MATCH($B$2, resultados!$A$1:$ZZ$1, 0))</f>
        <v/>
      </c>
      <c r="C53">
        <f>INDEX(resultados!$A$2:$ZZ$215, 47, MATCH($B$3, resultados!$A$1:$ZZ$1, 0))</f>
        <v/>
      </c>
    </row>
    <row r="54">
      <c r="A54">
        <f>INDEX(resultados!$A$2:$ZZ$215, 48, MATCH($B$1, resultados!$A$1:$ZZ$1, 0))</f>
        <v/>
      </c>
      <c r="B54">
        <f>INDEX(resultados!$A$2:$ZZ$215, 48, MATCH($B$2, resultados!$A$1:$ZZ$1, 0))</f>
        <v/>
      </c>
      <c r="C54">
        <f>INDEX(resultados!$A$2:$ZZ$215, 48, MATCH($B$3, resultados!$A$1:$ZZ$1, 0))</f>
        <v/>
      </c>
    </row>
    <row r="55">
      <c r="A55">
        <f>INDEX(resultados!$A$2:$ZZ$215, 49, MATCH($B$1, resultados!$A$1:$ZZ$1, 0))</f>
        <v/>
      </c>
      <c r="B55">
        <f>INDEX(resultados!$A$2:$ZZ$215, 49, MATCH($B$2, resultados!$A$1:$ZZ$1, 0))</f>
        <v/>
      </c>
      <c r="C55">
        <f>INDEX(resultados!$A$2:$ZZ$215, 49, MATCH($B$3, resultados!$A$1:$ZZ$1, 0))</f>
        <v/>
      </c>
    </row>
    <row r="56">
      <c r="A56">
        <f>INDEX(resultados!$A$2:$ZZ$215, 50, MATCH($B$1, resultados!$A$1:$ZZ$1, 0))</f>
        <v/>
      </c>
      <c r="B56">
        <f>INDEX(resultados!$A$2:$ZZ$215, 50, MATCH($B$2, resultados!$A$1:$ZZ$1, 0))</f>
        <v/>
      </c>
      <c r="C56">
        <f>INDEX(resultados!$A$2:$ZZ$215, 50, MATCH($B$3, resultados!$A$1:$ZZ$1, 0))</f>
        <v/>
      </c>
    </row>
    <row r="57">
      <c r="A57">
        <f>INDEX(resultados!$A$2:$ZZ$215, 51, MATCH($B$1, resultados!$A$1:$ZZ$1, 0))</f>
        <v/>
      </c>
      <c r="B57">
        <f>INDEX(resultados!$A$2:$ZZ$215, 51, MATCH($B$2, resultados!$A$1:$ZZ$1, 0))</f>
        <v/>
      </c>
      <c r="C57">
        <f>INDEX(resultados!$A$2:$ZZ$215, 51, MATCH($B$3, resultados!$A$1:$ZZ$1, 0))</f>
        <v/>
      </c>
    </row>
    <row r="58">
      <c r="A58">
        <f>INDEX(resultados!$A$2:$ZZ$215, 52, MATCH($B$1, resultados!$A$1:$ZZ$1, 0))</f>
        <v/>
      </c>
      <c r="B58">
        <f>INDEX(resultados!$A$2:$ZZ$215, 52, MATCH($B$2, resultados!$A$1:$ZZ$1, 0))</f>
        <v/>
      </c>
      <c r="C58">
        <f>INDEX(resultados!$A$2:$ZZ$215, 52, MATCH($B$3, resultados!$A$1:$ZZ$1, 0))</f>
        <v/>
      </c>
    </row>
    <row r="59">
      <c r="A59">
        <f>INDEX(resultados!$A$2:$ZZ$215, 53, MATCH($B$1, resultados!$A$1:$ZZ$1, 0))</f>
        <v/>
      </c>
      <c r="B59">
        <f>INDEX(resultados!$A$2:$ZZ$215, 53, MATCH($B$2, resultados!$A$1:$ZZ$1, 0))</f>
        <v/>
      </c>
      <c r="C59">
        <f>INDEX(resultados!$A$2:$ZZ$215, 53, MATCH($B$3, resultados!$A$1:$ZZ$1, 0))</f>
        <v/>
      </c>
    </row>
    <row r="60">
      <c r="A60">
        <f>INDEX(resultados!$A$2:$ZZ$215, 54, MATCH($B$1, resultados!$A$1:$ZZ$1, 0))</f>
        <v/>
      </c>
      <c r="B60">
        <f>INDEX(resultados!$A$2:$ZZ$215, 54, MATCH($B$2, resultados!$A$1:$ZZ$1, 0))</f>
        <v/>
      </c>
      <c r="C60">
        <f>INDEX(resultados!$A$2:$ZZ$215, 54, MATCH($B$3, resultados!$A$1:$ZZ$1, 0))</f>
        <v/>
      </c>
    </row>
    <row r="61">
      <c r="A61">
        <f>INDEX(resultados!$A$2:$ZZ$215, 55, MATCH($B$1, resultados!$A$1:$ZZ$1, 0))</f>
        <v/>
      </c>
      <c r="B61">
        <f>INDEX(resultados!$A$2:$ZZ$215, 55, MATCH($B$2, resultados!$A$1:$ZZ$1, 0))</f>
        <v/>
      </c>
      <c r="C61">
        <f>INDEX(resultados!$A$2:$ZZ$215, 55, MATCH($B$3, resultados!$A$1:$ZZ$1, 0))</f>
        <v/>
      </c>
    </row>
    <row r="62">
      <c r="A62">
        <f>INDEX(resultados!$A$2:$ZZ$215, 56, MATCH($B$1, resultados!$A$1:$ZZ$1, 0))</f>
        <v/>
      </c>
      <c r="B62">
        <f>INDEX(resultados!$A$2:$ZZ$215, 56, MATCH($B$2, resultados!$A$1:$ZZ$1, 0))</f>
        <v/>
      </c>
      <c r="C62">
        <f>INDEX(resultados!$A$2:$ZZ$215, 56, MATCH($B$3, resultados!$A$1:$ZZ$1, 0))</f>
        <v/>
      </c>
    </row>
    <row r="63">
      <c r="A63">
        <f>INDEX(resultados!$A$2:$ZZ$215, 57, MATCH($B$1, resultados!$A$1:$ZZ$1, 0))</f>
        <v/>
      </c>
      <c r="B63">
        <f>INDEX(resultados!$A$2:$ZZ$215, 57, MATCH($B$2, resultados!$A$1:$ZZ$1, 0))</f>
        <v/>
      </c>
      <c r="C63">
        <f>INDEX(resultados!$A$2:$ZZ$215, 57, MATCH($B$3, resultados!$A$1:$ZZ$1, 0))</f>
        <v/>
      </c>
    </row>
    <row r="64">
      <c r="A64">
        <f>INDEX(resultados!$A$2:$ZZ$215, 58, MATCH($B$1, resultados!$A$1:$ZZ$1, 0))</f>
        <v/>
      </c>
      <c r="B64">
        <f>INDEX(resultados!$A$2:$ZZ$215, 58, MATCH($B$2, resultados!$A$1:$ZZ$1, 0))</f>
        <v/>
      </c>
      <c r="C64">
        <f>INDEX(resultados!$A$2:$ZZ$215, 58, MATCH($B$3, resultados!$A$1:$ZZ$1, 0))</f>
        <v/>
      </c>
    </row>
    <row r="65">
      <c r="A65">
        <f>INDEX(resultados!$A$2:$ZZ$215, 59, MATCH($B$1, resultados!$A$1:$ZZ$1, 0))</f>
        <v/>
      </c>
      <c r="B65">
        <f>INDEX(resultados!$A$2:$ZZ$215, 59, MATCH($B$2, resultados!$A$1:$ZZ$1, 0))</f>
        <v/>
      </c>
      <c r="C65">
        <f>INDEX(resultados!$A$2:$ZZ$215, 59, MATCH($B$3, resultados!$A$1:$ZZ$1, 0))</f>
        <v/>
      </c>
    </row>
    <row r="66">
      <c r="A66">
        <f>INDEX(resultados!$A$2:$ZZ$215, 60, MATCH($B$1, resultados!$A$1:$ZZ$1, 0))</f>
        <v/>
      </c>
      <c r="B66">
        <f>INDEX(resultados!$A$2:$ZZ$215, 60, MATCH($B$2, resultados!$A$1:$ZZ$1, 0))</f>
        <v/>
      </c>
      <c r="C66">
        <f>INDEX(resultados!$A$2:$ZZ$215, 60, MATCH($B$3, resultados!$A$1:$ZZ$1, 0))</f>
        <v/>
      </c>
    </row>
    <row r="67">
      <c r="A67">
        <f>INDEX(resultados!$A$2:$ZZ$215, 61, MATCH($B$1, resultados!$A$1:$ZZ$1, 0))</f>
        <v/>
      </c>
      <c r="B67">
        <f>INDEX(resultados!$A$2:$ZZ$215, 61, MATCH($B$2, resultados!$A$1:$ZZ$1, 0))</f>
        <v/>
      </c>
      <c r="C67">
        <f>INDEX(resultados!$A$2:$ZZ$215, 61, MATCH($B$3, resultados!$A$1:$ZZ$1, 0))</f>
        <v/>
      </c>
    </row>
    <row r="68">
      <c r="A68">
        <f>INDEX(resultados!$A$2:$ZZ$215, 62, MATCH($B$1, resultados!$A$1:$ZZ$1, 0))</f>
        <v/>
      </c>
      <c r="B68">
        <f>INDEX(resultados!$A$2:$ZZ$215, 62, MATCH($B$2, resultados!$A$1:$ZZ$1, 0))</f>
        <v/>
      </c>
      <c r="C68">
        <f>INDEX(resultados!$A$2:$ZZ$215, 62, MATCH($B$3, resultados!$A$1:$ZZ$1, 0))</f>
        <v/>
      </c>
    </row>
    <row r="69">
      <c r="A69">
        <f>INDEX(resultados!$A$2:$ZZ$215, 63, MATCH($B$1, resultados!$A$1:$ZZ$1, 0))</f>
        <v/>
      </c>
      <c r="B69">
        <f>INDEX(resultados!$A$2:$ZZ$215, 63, MATCH($B$2, resultados!$A$1:$ZZ$1, 0))</f>
        <v/>
      </c>
      <c r="C69">
        <f>INDEX(resultados!$A$2:$ZZ$215, 63, MATCH($B$3, resultados!$A$1:$ZZ$1, 0))</f>
        <v/>
      </c>
    </row>
    <row r="70">
      <c r="A70">
        <f>INDEX(resultados!$A$2:$ZZ$215, 64, MATCH($B$1, resultados!$A$1:$ZZ$1, 0))</f>
        <v/>
      </c>
      <c r="B70">
        <f>INDEX(resultados!$A$2:$ZZ$215, 64, MATCH($B$2, resultados!$A$1:$ZZ$1, 0))</f>
        <v/>
      </c>
      <c r="C70">
        <f>INDEX(resultados!$A$2:$ZZ$215, 64, MATCH($B$3, resultados!$A$1:$ZZ$1, 0))</f>
        <v/>
      </c>
    </row>
    <row r="71">
      <c r="A71">
        <f>INDEX(resultados!$A$2:$ZZ$215, 65, MATCH($B$1, resultados!$A$1:$ZZ$1, 0))</f>
        <v/>
      </c>
      <c r="B71">
        <f>INDEX(resultados!$A$2:$ZZ$215, 65, MATCH($B$2, resultados!$A$1:$ZZ$1, 0))</f>
        <v/>
      </c>
      <c r="C71">
        <f>INDEX(resultados!$A$2:$ZZ$215, 65, MATCH($B$3, resultados!$A$1:$ZZ$1, 0))</f>
        <v/>
      </c>
    </row>
    <row r="72">
      <c r="A72">
        <f>INDEX(resultados!$A$2:$ZZ$215, 66, MATCH($B$1, resultados!$A$1:$ZZ$1, 0))</f>
        <v/>
      </c>
      <c r="B72">
        <f>INDEX(resultados!$A$2:$ZZ$215, 66, MATCH($B$2, resultados!$A$1:$ZZ$1, 0))</f>
        <v/>
      </c>
      <c r="C72">
        <f>INDEX(resultados!$A$2:$ZZ$215, 66, MATCH($B$3, resultados!$A$1:$ZZ$1, 0))</f>
        <v/>
      </c>
    </row>
    <row r="73">
      <c r="A73">
        <f>INDEX(resultados!$A$2:$ZZ$215, 67, MATCH($B$1, resultados!$A$1:$ZZ$1, 0))</f>
        <v/>
      </c>
      <c r="B73">
        <f>INDEX(resultados!$A$2:$ZZ$215, 67, MATCH($B$2, resultados!$A$1:$ZZ$1, 0))</f>
        <v/>
      </c>
      <c r="C73">
        <f>INDEX(resultados!$A$2:$ZZ$215, 67, MATCH($B$3, resultados!$A$1:$ZZ$1, 0))</f>
        <v/>
      </c>
    </row>
    <row r="74">
      <c r="A74">
        <f>INDEX(resultados!$A$2:$ZZ$215, 68, MATCH($B$1, resultados!$A$1:$ZZ$1, 0))</f>
        <v/>
      </c>
      <c r="B74">
        <f>INDEX(resultados!$A$2:$ZZ$215, 68, MATCH($B$2, resultados!$A$1:$ZZ$1, 0))</f>
        <v/>
      </c>
      <c r="C74">
        <f>INDEX(resultados!$A$2:$ZZ$215, 68, MATCH($B$3, resultados!$A$1:$ZZ$1, 0))</f>
        <v/>
      </c>
    </row>
    <row r="75">
      <c r="A75">
        <f>INDEX(resultados!$A$2:$ZZ$215, 69, MATCH($B$1, resultados!$A$1:$ZZ$1, 0))</f>
        <v/>
      </c>
      <c r="B75">
        <f>INDEX(resultados!$A$2:$ZZ$215, 69, MATCH($B$2, resultados!$A$1:$ZZ$1, 0))</f>
        <v/>
      </c>
      <c r="C75">
        <f>INDEX(resultados!$A$2:$ZZ$215, 69, MATCH($B$3, resultados!$A$1:$ZZ$1, 0))</f>
        <v/>
      </c>
    </row>
    <row r="76">
      <c r="A76">
        <f>INDEX(resultados!$A$2:$ZZ$215, 70, MATCH($B$1, resultados!$A$1:$ZZ$1, 0))</f>
        <v/>
      </c>
      <c r="B76">
        <f>INDEX(resultados!$A$2:$ZZ$215, 70, MATCH($B$2, resultados!$A$1:$ZZ$1, 0))</f>
        <v/>
      </c>
      <c r="C76">
        <f>INDEX(resultados!$A$2:$ZZ$215, 70, MATCH($B$3, resultados!$A$1:$ZZ$1, 0))</f>
        <v/>
      </c>
    </row>
    <row r="77">
      <c r="A77">
        <f>INDEX(resultados!$A$2:$ZZ$215, 71, MATCH($B$1, resultados!$A$1:$ZZ$1, 0))</f>
        <v/>
      </c>
      <c r="B77">
        <f>INDEX(resultados!$A$2:$ZZ$215, 71, MATCH($B$2, resultados!$A$1:$ZZ$1, 0))</f>
        <v/>
      </c>
      <c r="C77">
        <f>INDEX(resultados!$A$2:$ZZ$215, 71, MATCH($B$3, resultados!$A$1:$ZZ$1, 0))</f>
        <v/>
      </c>
    </row>
    <row r="78">
      <c r="A78">
        <f>INDEX(resultados!$A$2:$ZZ$215, 72, MATCH($B$1, resultados!$A$1:$ZZ$1, 0))</f>
        <v/>
      </c>
      <c r="B78">
        <f>INDEX(resultados!$A$2:$ZZ$215, 72, MATCH($B$2, resultados!$A$1:$ZZ$1, 0))</f>
        <v/>
      </c>
      <c r="C78">
        <f>INDEX(resultados!$A$2:$ZZ$215, 72, MATCH($B$3, resultados!$A$1:$ZZ$1, 0))</f>
        <v/>
      </c>
    </row>
    <row r="79">
      <c r="A79">
        <f>INDEX(resultados!$A$2:$ZZ$215, 73, MATCH($B$1, resultados!$A$1:$ZZ$1, 0))</f>
        <v/>
      </c>
      <c r="B79">
        <f>INDEX(resultados!$A$2:$ZZ$215, 73, MATCH($B$2, resultados!$A$1:$ZZ$1, 0))</f>
        <v/>
      </c>
      <c r="C79">
        <f>INDEX(resultados!$A$2:$ZZ$215, 73, MATCH($B$3, resultados!$A$1:$ZZ$1, 0))</f>
        <v/>
      </c>
    </row>
    <row r="80">
      <c r="A80">
        <f>INDEX(resultados!$A$2:$ZZ$215, 74, MATCH($B$1, resultados!$A$1:$ZZ$1, 0))</f>
        <v/>
      </c>
      <c r="B80">
        <f>INDEX(resultados!$A$2:$ZZ$215, 74, MATCH($B$2, resultados!$A$1:$ZZ$1, 0))</f>
        <v/>
      </c>
      <c r="C80">
        <f>INDEX(resultados!$A$2:$ZZ$215, 74, MATCH($B$3, resultados!$A$1:$ZZ$1, 0))</f>
        <v/>
      </c>
    </row>
    <row r="81">
      <c r="A81">
        <f>INDEX(resultados!$A$2:$ZZ$215, 75, MATCH($B$1, resultados!$A$1:$ZZ$1, 0))</f>
        <v/>
      </c>
      <c r="B81">
        <f>INDEX(resultados!$A$2:$ZZ$215, 75, MATCH($B$2, resultados!$A$1:$ZZ$1, 0))</f>
        <v/>
      </c>
      <c r="C81">
        <f>INDEX(resultados!$A$2:$ZZ$215, 75, MATCH($B$3, resultados!$A$1:$ZZ$1, 0))</f>
        <v/>
      </c>
    </row>
    <row r="82">
      <c r="A82">
        <f>INDEX(resultados!$A$2:$ZZ$215, 76, MATCH($B$1, resultados!$A$1:$ZZ$1, 0))</f>
        <v/>
      </c>
      <c r="B82">
        <f>INDEX(resultados!$A$2:$ZZ$215, 76, MATCH($B$2, resultados!$A$1:$ZZ$1, 0))</f>
        <v/>
      </c>
      <c r="C82">
        <f>INDEX(resultados!$A$2:$ZZ$215, 76, MATCH($B$3, resultados!$A$1:$ZZ$1, 0))</f>
        <v/>
      </c>
    </row>
    <row r="83">
      <c r="A83">
        <f>INDEX(resultados!$A$2:$ZZ$215, 77, MATCH($B$1, resultados!$A$1:$ZZ$1, 0))</f>
        <v/>
      </c>
      <c r="B83">
        <f>INDEX(resultados!$A$2:$ZZ$215, 77, MATCH($B$2, resultados!$A$1:$ZZ$1, 0))</f>
        <v/>
      </c>
      <c r="C83">
        <f>INDEX(resultados!$A$2:$ZZ$215, 77, MATCH($B$3, resultados!$A$1:$ZZ$1, 0))</f>
        <v/>
      </c>
    </row>
    <row r="84">
      <c r="A84">
        <f>INDEX(resultados!$A$2:$ZZ$215, 78, MATCH($B$1, resultados!$A$1:$ZZ$1, 0))</f>
        <v/>
      </c>
      <c r="B84">
        <f>INDEX(resultados!$A$2:$ZZ$215, 78, MATCH($B$2, resultados!$A$1:$ZZ$1, 0))</f>
        <v/>
      </c>
      <c r="C84">
        <f>INDEX(resultados!$A$2:$ZZ$215, 78, MATCH($B$3, resultados!$A$1:$ZZ$1, 0))</f>
        <v/>
      </c>
    </row>
    <row r="85">
      <c r="A85">
        <f>INDEX(resultados!$A$2:$ZZ$215, 79, MATCH($B$1, resultados!$A$1:$ZZ$1, 0))</f>
        <v/>
      </c>
      <c r="B85">
        <f>INDEX(resultados!$A$2:$ZZ$215, 79, MATCH($B$2, resultados!$A$1:$ZZ$1, 0))</f>
        <v/>
      </c>
      <c r="C85">
        <f>INDEX(resultados!$A$2:$ZZ$215, 79, MATCH($B$3, resultados!$A$1:$ZZ$1, 0))</f>
        <v/>
      </c>
    </row>
    <row r="86">
      <c r="A86">
        <f>INDEX(resultados!$A$2:$ZZ$215, 80, MATCH($B$1, resultados!$A$1:$ZZ$1, 0))</f>
        <v/>
      </c>
      <c r="B86">
        <f>INDEX(resultados!$A$2:$ZZ$215, 80, MATCH($B$2, resultados!$A$1:$ZZ$1, 0))</f>
        <v/>
      </c>
      <c r="C86">
        <f>INDEX(resultados!$A$2:$ZZ$215, 80, MATCH($B$3, resultados!$A$1:$ZZ$1, 0))</f>
        <v/>
      </c>
    </row>
    <row r="87">
      <c r="A87">
        <f>INDEX(resultados!$A$2:$ZZ$215, 81, MATCH($B$1, resultados!$A$1:$ZZ$1, 0))</f>
        <v/>
      </c>
      <c r="B87">
        <f>INDEX(resultados!$A$2:$ZZ$215, 81, MATCH($B$2, resultados!$A$1:$ZZ$1, 0))</f>
        <v/>
      </c>
      <c r="C87">
        <f>INDEX(resultados!$A$2:$ZZ$215, 81, MATCH($B$3, resultados!$A$1:$ZZ$1, 0))</f>
        <v/>
      </c>
    </row>
    <row r="88">
      <c r="A88">
        <f>INDEX(resultados!$A$2:$ZZ$215, 82, MATCH($B$1, resultados!$A$1:$ZZ$1, 0))</f>
        <v/>
      </c>
      <c r="B88">
        <f>INDEX(resultados!$A$2:$ZZ$215, 82, MATCH($B$2, resultados!$A$1:$ZZ$1, 0))</f>
        <v/>
      </c>
      <c r="C88">
        <f>INDEX(resultados!$A$2:$ZZ$215, 82, MATCH($B$3, resultados!$A$1:$ZZ$1, 0))</f>
        <v/>
      </c>
    </row>
    <row r="89">
      <c r="A89">
        <f>INDEX(resultados!$A$2:$ZZ$215, 83, MATCH($B$1, resultados!$A$1:$ZZ$1, 0))</f>
        <v/>
      </c>
      <c r="B89">
        <f>INDEX(resultados!$A$2:$ZZ$215, 83, MATCH($B$2, resultados!$A$1:$ZZ$1, 0))</f>
        <v/>
      </c>
      <c r="C89">
        <f>INDEX(resultados!$A$2:$ZZ$215, 83, MATCH($B$3, resultados!$A$1:$ZZ$1, 0))</f>
        <v/>
      </c>
    </row>
    <row r="90">
      <c r="A90">
        <f>INDEX(resultados!$A$2:$ZZ$215, 84, MATCH($B$1, resultados!$A$1:$ZZ$1, 0))</f>
        <v/>
      </c>
      <c r="B90">
        <f>INDEX(resultados!$A$2:$ZZ$215, 84, MATCH($B$2, resultados!$A$1:$ZZ$1, 0))</f>
        <v/>
      </c>
      <c r="C90">
        <f>INDEX(resultados!$A$2:$ZZ$215, 84, MATCH($B$3, resultados!$A$1:$ZZ$1, 0))</f>
        <v/>
      </c>
    </row>
    <row r="91">
      <c r="A91">
        <f>INDEX(resultados!$A$2:$ZZ$215, 85, MATCH($B$1, resultados!$A$1:$ZZ$1, 0))</f>
        <v/>
      </c>
      <c r="B91">
        <f>INDEX(resultados!$A$2:$ZZ$215, 85, MATCH($B$2, resultados!$A$1:$ZZ$1, 0))</f>
        <v/>
      </c>
      <c r="C91">
        <f>INDEX(resultados!$A$2:$ZZ$215, 85, MATCH($B$3, resultados!$A$1:$ZZ$1, 0))</f>
        <v/>
      </c>
    </row>
    <row r="92">
      <c r="A92">
        <f>INDEX(resultados!$A$2:$ZZ$215, 86, MATCH($B$1, resultados!$A$1:$ZZ$1, 0))</f>
        <v/>
      </c>
      <c r="B92">
        <f>INDEX(resultados!$A$2:$ZZ$215, 86, MATCH($B$2, resultados!$A$1:$ZZ$1, 0))</f>
        <v/>
      </c>
      <c r="C92">
        <f>INDEX(resultados!$A$2:$ZZ$215, 86, MATCH($B$3, resultados!$A$1:$ZZ$1, 0))</f>
        <v/>
      </c>
    </row>
    <row r="93">
      <c r="A93">
        <f>INDEX(resultados!$A$2:$ZZ$215, 87, MATCH($B$1, resultados!$A$1:$ZZ$1, 0))</f>
        <v/>
      </c>
      <c r="B93">
        <f>INDEX(resultados!$A$2:$ZZ$215, 87, MATCH($B$2, resultados!$A$1:$ZZ$1, 0))</f>
        <v/>
      </c>
      <c r="C93">
        <f>INDEX(resultados!$A$2:$ZZ$215, 87, MATCH($B$3, resultados!$A$1:$ZZ$1, 0))</f>
        <v/>
      </c>
    </row>
    <row r="94">
      <c r="A94">
        <f>INDEX(resultados!$A$2:$ZZ$215, 88, MATCH($B$1, resultados!$A$1:$ZZ$1, 0))</f>
        <v/>
      </c>
      <c r="B94">
        <f>INDEX(resultados!$A$2:$ZZ$215, 88, MATCH($B$2, resultados!$A$1:$ZZ$1, 0))</f>
        <v/>
      </c>
      <c r="C94">
        <f>INDEX(resultados!$A$2:$ZZ$215, 88, MATCH($B$3, resultados!$A$1:$ZZ$1, 0))</f>
        <v/>
      </c>
    </row>
    <row r="95">
      <c r="A95">
        <f>INDEX(resultados!$A$2:$ZZ$215, 89, MATCH($B$1, resultados!$A$1:$ZZ$1, 0))</f>
        <v/>
      </c>
      <c r="B95">
        <f>INDEX(resultados!$A$2:$ZZ$215, 89, MATCH($B$2, resultados!$A$1:$ZZ$1, 0))</f>
        <v/>
      </c>
      <c r="C95">
        <f>INDEX(resultados!$A$2:$ZZ$215, 89, MATCH($B$3, resultados!$A$1:$ZZ$1, 0))</f>
        <v/>
      </c>
    </row>
    <row r="96">
      <c r="A96">
        <f>INDEX(resultados!$A$2:$ZZ$215, 90, MATCH($B$1, resultados!$A$1:$ZZ$1, 0))</f>
        <v/>
      </c>
      <c r="B96">
        <f>INDEX(resultados!$A$2:$ZZ$215, 90, MATCH($B$2, resultados!$A$1:$ZZ$1, 0))</f>
        <v/>
      </c>
      <c r="C96">
        <f>INDEX(resultados!$A$2:$ZZ$215, 90, MATCH($B$3, resultados!$A$1:$ZZ$1, 0))</f>
        <v/>
      </c>
    </row>
    <row r="97">
      <c r="A97">
        <f>INDEX(resultados!$A$2:$ZZ$215, 91, MATCH($B$1, resultados!$A$1:$ZZ$1, 0))</f>
        <v/>
      </c>
      <c r="B97">
        <f>INDEX(resultados!$A$2:$ZZ$215, 91, MATCH($B$2, resultados!$A$1:$ZZ$1, 0))</f>
        <v/>
      </c>
      <c r="C97">
        <f>INDEX(resultados!$A$2:$ZZ$215, 91, MATCH($B$3, resultados!$A$1:$ZZ$1, 0))</f>
        <v/>
      </c>
    </row>
    <row r="98">
      <c r="A98">
        <f>INDEX(resultados!$A$2:$ZZ$215, 92, MATCH($B$1, resultados!$A$1:$ZZ$1, 0))</f>
        <v/>
      </c>
      <c r="B98">
        <f>INDEX(resultados!$A$2:$ZZ$215, 92, MATCH($B$2, resultados!$A$1:$ZZ$1, 0))</f>
        <v/>
      </c>
      <c r="C98">
        <f>INDEX(resultados!$A$2:$ZZ$215, 92, MATCH($B$3, resultados!$A$1:$ZZ$1, 0))</f>
        <v/>
      </c>
    </row>
    <row r="99">
      <c r="A99">
        <f>INDEX(resultados!$A$2:$ZZ$215, 93, MATCH($B$1, resultados!$A$1:$ZZ$1, 0))</f>
        <v/>
      </c>
      <c r="B99">
        <f>INDEX(resultados!$A$2:$ZZ$215, 93, MATCH($B$2, resultados!$A$1:$ZZ$1, 0))</f>
        <v/>
      </c>
      <c r="C99">
        <f>INDEX(resultados!$A$2:$ZZ$215, 93, MATCH($B$3, resultados!$A$1:$ZZ$1, 0))</f>
        <v/>
      </c>
    </row>
    <row r="100">
      <c r="A100">
        <f>INDEX(resultados!$A$2:$ZZ$215, 94, MATCH($B$1, resultados!$A$1:$ZZ$1, 0))</f>
        <v/>
      </c>
      <c r="B100">
        <f>INDEX(resultados!$A$2:$ZZ$215, 94, MATCH($B$2, resultados!$A$1:$ZZ$1, 0))</f>
        <v/>
      </c>
      <c r="C100">
        <f>INDEX(resultados!$A$2:$ZZ$215, 94, MATCH($B$3, resultados!$A$1:$ZZ$1, 0))</f>
        <v/>
      </c>
    </row>
    <row r="101">
      <c r="A101">
        <f>INDEX(resultados!$A$2:$ZZ$215, 95, MATCH($B$1, resultados!$A$1:$ZZ$1, 0))</f>
        <v/>
      </c>
      <c r="B101">
        <f>INDEX(resultados!$A$2:$ZZ$215, 95, MATCH($B$2, resultados!$A$1:$ZZ$1, 0))</f>
        <v/>
      </c>
      <c r="C101">
        <f>INDEX(resultados!$A$2:$ZZ$215, 95, MATCH($B$3, resultados!$A$1:$ZZ$1, 0))</f>
        <v/>
      </c>
    </row>
    <row r="102">
      <c r="A102">
        <f>INDEX(resultados!$A$2:$ZZ$215, 96, MATCH($B$1, resultados!$A$1:$ZZ$1, 0))</f>
        <v/>
      </c>
      <c r="B102">
        <f>INDEX(resultados!$A$2:$ZZ$215, 96, MATCH($B$2, resultados!$A$1:$ZZ$1, 0))</f>
        <v/>
      </c>
      <c r="C102">
        <f>INDEX(resultados!$A$2:$ZZ$215, 96, MATCH($B$3, resultados!$A$1:$ZZ$1, 0))</f>
        <v/>
      </c>
    </row>
    <row r="103">
      <c r="A103">
        <f>INDEX(resultados!$A$2:$ZZ$215, 97, MATCH($B$1, resultados!$A$1:$ZZ$1, 0))</f>
        <v/>
      </c>
      <c r="B103">
        <f>INDEX(resultados!$A$2:$ZZ$215, 97, MATCH($B$2, resultados!$A$1:$ZZ$1, 0))</f>
        <v/>
      </c>
      <c r="C103">
        <f>INDEX(resultados!$A$2:$ZZ$215, 97, MATCH($B$3, resultados!$A$1:$ZZ$1, 0))</f>
        <v/>
      </c>
    </row>
    <row r="104">
      <c r="A104">
        <f>INDEX(resultados!$A$2:$ZZ$215, 98, MATCH($B$1, resultados!$A$1:$ZZ$1, 0))</f>
        <v/>
      </c>
      <c r="B104">
        <f>INDEX(resultados!$A$2:$ZZ$215, 98, MATCH($B$2, resultados!$A$1:$ZZ$1, 0))</f>
        <v/>
      </c>
      <c r="C104">
        <f>INDEX(resultados!$A$2:$ZZ$215, 98, MATCH($B$3, resultados!$A$1:$ZZ$1, 0))</f>
        <v/>
      </c>
    </row>
    <row r="105">
      <c r="A105">
        <f>INDEX(resultados!$A$2:$ZZ$215, 99, MATCH($B$1, resultados!$A$1:$ZZ$1, 0))</f>
        <v/>
      </c>
      <c r="B105">
        <f>INDEX(resultados!$A$2:$ZZ$215, 99, MATCH($B$2, resultados!$A$1:$ZZ$1, 0))</f>
        <v/>
      </c>
      <c r="C105">
        <f>INDEX(resultados!$A$2:$ZZ$215, 99, MATCH($B$3, resultados!$A$1:$ZZ$1, 0))</f>
        <v/>
      </c>
    </row>
    <row r="106">
      <c r="A106">
        <f>INDEX(resultados!$A$2:$ZZ$215, 100, MATCH($B$1, resultados!$A$1:$ZZ$1, 0))</f>
        <v/>
      </c>
      <c r="B106">
        <f>INDEX(resultados!$A$2:$ZZ$215, 100, MATCH($B$2, resultados!$A$1:$ZZ$1, 0))</f>
        <v/>
      </c>
      <c r="C106">
        <f>INDEX(resultados!$A$2:$ZZ$215, 100, MATCH($B$3, resultados!$A$1:$ZZ$1, 0))</f>
        <v/>
      </c>
    </row>
    <row r="107">
      <c r="A107">
        <f>INDEX(resultados!$A$2:$ZZ$215, 101, MATCH($B$1, resultados!$A$1:$ZZ$1, 0))</f>
        <v/>
      </c>
      <c r="B107">
        <f>INDEX(resultados!$A$2:$ZZ$215, 101, MATCH($B$2, resultados!$A$1:$ZZ$1, 0))</f>
        <v/>
      </c>
      <c r="C107">
        <f>INDEX(resultados!$A$2:$ZZ$215, 101, MATCH($B$3, resultados!$A$1:$ZZ$1, 0))</f>
        <v/>
      </c>
    </row>
    <row r="108">
      <c r="A108">
        <f>INDEX(resultados!$A$2:$ZZ$215, 102, MATCH($B$1, resultados!$A$1:$ZZ$1, 0))</f>
        <v/>
      </c>
      <c r="B108">
        <f>INDEX(resultados!$A$2:$ZZ$215, 102, MATCH($B$2, resultados!$A$1:$ZZ$1, 0))</f>
        <v/>
      </c>
      <c r="C108">
        <f>INDEX(resultados!$A$2:$ZZ$215, 102, MATCH($B$3, resultados!$A$1:$ZZ$1, 0))</f>
        <v/>
      </c>
    </row>
    <row r="109">
      <c r="A109">
        <f>INDEX(resultados!$A$2:$ZZ$215, 103, MATCH($B$1, resultados!$A$1:$ZZ$1, 0))</f>
        <v/>
      </c>
      <c r="B109">
        <f>INDEX(resultados!$A$2:$ZZ$215, 103, MATCH($B$2, resultados!$A$1:$ZZ$1, 0))</f>
        <v/>
      </c>
      <c r="C109">
        <f>INDEX(resultados!$A$2:$ZZ$215, 103, MATCH($B$3, resultados!$A$1:$ZZ$1, 0))</f>
        <v/>
      </c>
    </row>
    <row r="110">
      <c r="A110">
        <f>INDEX(resultados!$A$2:$ZZ$215, 104, MATCH($B$1, resultados!$A$1:$ZZ$1, 0))</f>
        <v/>
      </c>
      <c r="B110">
        <f>INDEX(resultados!$A$2:$ZZ$215, 104, MATCH($B$2, resultados!$A$1:$ZZ$1, 0))</f>
        <v/>
      </c>
      <c r="C110">
        <f>INDEX(resultados!$A$2:$ZZ$215, 104, MATCH($B$3, resultados!$A$1:$ZZ$1, 0))</f>
        <v/>
      </c>
    </row>
    <row r="111">
      <c r="A111">
        <f>INDEX(resultados!$A$2:$ZZ$215, 105, MATCH($B$1, resultados!$A$1:$ZZ$1, 0))</f>
        <v/>
      </c>
      <c r="B111">
        <f>INDEX(resultados!$A$2:$ZZ$215, 105, MATCH($B$2, resultados!$A$1:$ZZ$1, 0))</f>
        <v/>
      </c>
      <c r="C111">
        <f>INDEX(resultados!$A$2:$ZZ$215, 105, MATCH($B$3, resultados!$A$1:$ZZ$1, 0))</f>
        <v/>
      </c>
    </row>
    <row r="112">
      <c r="A112">
        <f>INDEX(resultados!$A$2:$ZZ$215, 106, MATCH($B$1, resultados!$A$1:$ZZ$1, 0))</f>
        <v/>
      </c>
      <c r="B112">
        <f>INDEX(resultados!$A$2:$ZZ$215, 106, MATCH($B$2, resultados!$A$1:$ZZ$1, 0))</f>
        <v/>
      </c>
      <c r="C112">
        <f>INDEX(resultados!$A$2:$ZZ$215, 106, MATCH($B$3, resultados!$A$1:$ZZ$1, 0))</f>
        <v/>
      </c>
    </row>
    <row r="113">
      <c r="A113">
        <f>INDEX(resultados!$A$2:$ZZ$215, 107, MATCH($B$1, resultados!$A$1:$ZZ$1, 0))</f>
        <v/>
      </c>
      <c r="B113">
        <f>INDEX(resultados!$A$2:$ZZ$215, 107, MATCH($B$2, resultados!$A$1:$ZZ$1, 0))</f>
        <v/>
      </c>
      <c r="C113">
        <f>INDEX(resultados!$A$2:$ZZ$215, 107, MATCH($B$3, resultados!$A$1:$ZZ$1, 0))</f>
        <v/>
      </c>
    </row>
    <row r="114">
      <c r="A114">
        <f>INDEX(resultados!$A$2:$ZZ$215, 108, MATCH($B$1, resultados!$A$1:$ZZ$1, 0))</f>
        <v/>
      </c>
      <c r="B114">
        <f>INDEX(resultados!$A$2:$ZZ$215, 108, MATCH($B$2, resultados!$A$1:$ZZ$1, 0))</f>
        <v/>
      </c>
      <c r="C114">
        <f>INDEX(resultados!$A$2:$ZZ$215, 108, MATCH($B$3, resultados!$A$1:$ZZ$1, 0))</f>
        <v/>
      </c>
    </row>
    <row r="115">
      <c r="A115">
        <f>INDEX(resultados!$A$2:$ZZ$215, 109, MATCH($B$1, resultados!$A$1:$ZZ$1, 0))</f>
        <v/>
      </c>
      <c r="B115">
        <f>INDEX(resultados!$A$2:$ZZ$215, 109, MATCH($B$2, resultados!$A$1:$ZZ$1, 0))</f>
        <v/>
      </c>
      <c r="C115">
        <f>INDEX(resultados!$A$2:$ZZ$215, 109, MATCH($B$3, resultados!$A$1:$ZZ$1, 0))</f>
        <v/>
      </c>
    </row>
    <row r="116">
      <c r="A116">
        <f>INDEX(resultados!$A$2:$ZZ$215, 110, MATCH($B$1, resultados!$A$1:$ZZ$1, 0))</f>
        <v/>
      </c>
      <c r="B116">
        <f>INDEX(resultados!$A$2:$ZZ$215, 110, MATCH($B$2, resultados!$A$1:$ZZ$1, 0))</f>
        <v/>
      </c>
      <c r="C116">
        <f>INDEX(resultados!$A$2:$ZZ$215, 110, MATCH($B$3, resultados!$A$1:$ZZ$1, 0))</f>
        <v/>
      </c>
    </row>
    <row r="117">
      <c r="A117">
        <f>INDEX(resultados!$A$2:$ZZ$215, 111, MATCH($B$1, resultados!$A$1:$ZZ$1, 0))</f>
        <v/>
      </c>
      <c r="B117">
        <f>INDEX(resultados!$A$2:$ZZ$215, 111, MATCH($B$2, resultados!$A$1:$ZZ$1, 0))</f>
        <v/>
      </c>
      <c r="C117">
        <f>INDEX(resultados!$A$2:$ZZ$215, 111, MATCH($B$3, resultados!$A$1:$ZZ$1, 0))</f>
        <v/>
      </c>
    </row>
    <row r="118">
      <c r="A118">
        <f>INDEX(resultados!$A$2:$ZZ$215, 112, MATCH($B$1, resultados!$A$1:$ZZ$1, 0))</f>
        <v/>
      </c>
      <c r="B118">
        <f>INDEX(resultados!$A$2:$ZZ$215, 112, MATCH($B$2, resultados!$A$1:$ZZ$1, 0))</f>
        <v/>
      </c>
      <c r="C118">
        <f>INDEX(resultados!$A$2:$ZZ$215, 112, MATCH($B$3, resultados!$A$1:$ZZ$1, 0))</f>
        <v/>
      </c>
    </row>
    <row r="119">
      <c r="A119">
        <f>INDEX(resultados!$A$2:$ZZ$215, 113, MATCH($B$1, resultados!$A$1:$ZZ$1, 0))</f>
        <v/>
      </c>
      <c r="B119">
        <f>INDEX(resultados!$A$2:$ZZ$215, 113, MATCH($B$2, resultados!$A$1:$ZZ$1, 0))</f>
        <v/>
      </c>
      <c r="C119">
        <f>INDEX(resultados!$A$2:$ZZ$215, 113, MATCH($B$3, resultados!$A$1:$ZZ$1, 0))</f>
        <v/>
      </c>
    </row>
    <row r="120">
      <c r="A120">
        <f>INDEX(resultados!$A$2:$ZZ$215, 114, MATCH($B$1, resultados!$A$1:$ZZ$1, 0))</f>
        <v/>
      </c>
      <c r="B120">
        <f>INDEX(resultados!$A$2:$ZZ$215, 114, MATCH($B$2, resultados!$A$1:$ZZ$1, 0))</f>
        <v/>
      </c>
      <c r="C120">
        <f>INDEX(resultados!$A$2:$ZZ$215, 114, MATCH($B$3, resultados!$A$1:$ZZ$1, 0))</f>
        <v/>
      </c>
    </row>
    <row r="121">
      <c r="A121">
        <f>INDEX(resultados!$A$2:$ZZ$215, 115, MATCH($B$1, resultados!$A$1:$ZZ$1, 0))</f>
        <v/>
      </c>
      <c r="B121">
        <f>INDEX(resultados!$A$2:$ZZ$215, 115, MATCH($B$2, resultados!$A$1:$ZZ$1, 0))</f>
        <v/>
      </c>
      <c r="C121">
        <f>INDEX(resultados!$A$2:$ZZ$215, 115, MATCH($B$3, resultados!$A$1:$ZZ$1, 0))</f>
        <v/>
      </c>
    </row>
    <row r="122">
      <c r="A122">
        <f>INDEX(resultados!$A$2:$ZZ$215, 116, MATCH($B$1, resultados!$A$1:$ZZ$1, 0))</f>
        <v/>
      </c>
      <c r="B122">
        <f>INDEX(resultados!$A$2:$ZZ$215, 116, MATCH($B$2, resultados!$A$1:$ZZ$1, 0))</f>
        <v/>
      </c>
      <c r="C122">
        <f>INDEX(resultados!$A$2:$ZZ$215, 116, MATCH($B$3, resultados!$A$1:$ZZ$1, 0))</f>
        <v/>
      </c>
    </row>
    <row r="123">
      <c r="A123">
        <f>INDEX(resultados!$A$2:$ZZ$215, 117, MATCH($B$1, resultados!$A$1:$ZZ$1, 0))</f>
        <v/>
      </c>
      <c r="B123">
        <f>INDEX(resultados!$A$2:$ZZ$215, 117, MATCH($B$2, resultados!$A$1:$ZZ$1, 0))</f>
        <v/>
      </c>
      <c r="C123">
        <f>INDEX(resultados!$A$2:$ZZ$215, 117, MATCH($B$3, resultados!$A$1:$ZZ$1, 0))</f>
        <v/>
      </c>
    </row>
    <row r="124">
      <c r="A124">
        <f>INDEX(resultados!$A$2:$ZZ$215, 118, MATCH($B$1, resultados!$A$1:$ZZ$1, 0))</f>
        <v/>
      </c>
      <c r="B124">
        <f>INDEX(resultados!$A$2:$ZZ$215, 118, MATCH($B$2, resultados!$A$1:$ZZ$1, 0))</f>
        <v/>
      </c>
      <c r="C124">
        <f>INDEX(resultados!$A$2:$ZZ$215, 118, MATCH($B$3, resultados!$A$1:$ZZ$1, 0))</f>
        <v/>
      </c>
    </row>
    <row r="125">
      <c r="A125">
        <f>INDEX(resultados!$A$2:$ZZ$215, 119, MATCH($B$1, resultados!$A$1:$ZZ$1, 0))</f>
        <v/>
      </c>
      <c r="B125">
        <f>INDEX(resultados!$A$2:$ZZ$215, 119, MATCH($B$2, resultados!$A$1:$ZZ$1, 0))</f>
        <v/>
      </c>
      <c r="C125">
        <f>INDEX(resultados!$A$2:$ZZ$215, 119, MATCH($B$3, resultados!$A$1:$ZZ$1, 0))</f>
        <v/>
      </c>
    </row>
    <row r="126">
      <c r="A126">
        <f>INDEX(resultados!$A$2:$ZZ$215, 120, MATCH($B$1, resultados!$A$1:$ZZ$1, 0))</f>
        <v/>
      </c>
      <c r="B126">
        <f>INDEX(resultados!$A$2:$ZZ$215, 120, MATCH($B$2, resultados!$A$1:$ZZ$1, 0))</f>
        <v/>
      </c>
      <c r="C126">
        <f>INDEX(resultados!$A$2:$ZZ$215, 120, MATCH($B$3, resultados!$A$1:$ZZ$1, 0))</f>
        <v/>
      </c>
    </row>
    <row r="127">
      <c r="A127">
        <f>INDEX(resultados!$A$2:$ZZ$215, 121, MATCH($B$1, resultados!$A$1:$ZZ$1, 0))</f>
        <v/>
      </c>
      <c r="B127">
        <f>INDEX(resultados!$A$2:$ZZ$215, 121, MATCH($B$2, resultados!$A$1:$ZZ$1, 0))</f>
        <v/>
      </c>
      <c r="C127">
        <f>INDEX(resultados!$A$2:$ZZ$215, 121, MATCH($B$3, resultados!$A$1:$ZZ$1, 0))</f>
        <v/>
      </c>
    </row>
    <row r="128">
      <c r="A128">
        <f>INDEX(resultados!$A$2:$ZZ$215, 122, MATCH($B$1, resultados!$A$1:$ZZ$1, 0))</f>
        <v/>
      </c>
      <c r="B128">
        <f>INDEX(resultados!$A$2:$ZZ$215, 122, MATCH($B$2, resultados!$A$1:$ZZ$1, 0))</f>
        <v/>
      </c>
      <c r="C128">
        <f>INDEX(resultados!$A$2:$ZZ$215, 122, MATCH($B$3, resultados!$A$1:$ZZ$1, 0))</f>
        <v/>
      </c>
    </row>
    <row r="129">
      <c r="A129">
        <f>INDEX(resultados!$A$2:$ZZ$215, 123, MATCH($B$1, resultados!$A$1:$ZZ$1, 0))</f>
        <v/>
      </c>
      <c r="B129">
        <f>INDEX(resultados!$A$2:$ZZ$215, 123, MATCH($B$2, resultados!$A$1:$ZZ$1, 0))</f>
        <v/>
      </c>
      <c r="C129">
        <f>INDEX(resultados!$A$2:$ZZ$215, 123, MATCH($B$3, resultados!$A$1:$ZZ$1, 0))</f>
        <v/>
      </c>
    </row>
    <row r="130">
      <c r="A130">
        <f>INDEX(resultados!$A$2:$ZZ$215, 124, MATCH($B$1, resultados!$A$1:$ZZ$1, 0))</f>
        <v/>
      </c>
      <c r="B130">
        <f>INDEX(resultados!$A$2:$ZZ$215, 124, MATCH($B$2, resultados!$A$1:$ZZ$1, 0))</f>
        <v/>
      </c>
      <c r="C130">
        <f>INDEX(resultados!$A$2:$ZZ$215, 124, MATCH($B$3, resultados!$A$1:$ZZ$1, 0))</f>
        <v/>
      </c>
    </row>
    <row r="131">
      <c r="A131">
        <f>INDEX(resultados!$A$2:$ZZ$215, 125, MATCH($B$1, resultados!$A$1:$ZZ$1, 0))</f>
        <v/>
      </c>
      <c r="B131">
        <f>INDEX(resultados!$A$2:$ZZ$215, 125, MATCH($B$2, resultados!$A$1:$ZZ$1, 0))</f>
        <v/>
      </c>
      <c r="C131">
        <f>INDEX(resultados!$A$2:$ZZ$215, 125, MATCH($B$3, resultados!$A$1:$ZZ$1, 0))</f>
        <v/>
      </c>
    </row>
    <row r="132">
      <c r="A132">
        <f>INDEX(resultados!$A$2:$ZZ$215, 126, MATCH($B$1, resultados!$A$1:$ZZ$1, 0))</f>
        <v/>
      </c>
      <c r="B132">
        <f>INDEX(resultados!$A$2:$ZZ$215, 126, MATCH($B$2, resultados!$A$1:$ZZ$1, 0))</f>
        <v/>
      </c>
      <c r="C132">
        <f>INDEX(resultados!$A$2:$ZZ$215, 126, MATCH($B$3, resultados!$A$1:$ZZ$1, 0))</f>
        <v/>
      </c>
    </row>
    <row r="133">
      <c r="A133">
        <f>INDEX(resultados!$A$2:$ZZ$215, 127, MATCH($B$1, resultados!$A$1:$ZZ$1, 0))</f>
        <v/>
      </c>
      <c r="B133">
        <f>INDEX(resultados!$A$2:$ZZ$215, 127, MATCH($B$2, resultados!$A$1:$ZZ$1, 0))</f>
        <v/>
      </c>
      <c r="C133">
        <f>INDEX(resultados!$A$2:$ZZ$215, 127, MATCH($B$3, resultados!$A$1:$ZZ$1, 0))</f>
        <v/>
      </c>
    </row>
    <row r="134">
      <c r="A134">
        <f>INDEX(resultados!$A$2:$ZZ$215, 128, MATCH($B$1, resultados!$A$1:$ZZ$1, 0))</f>
        <v/>
      </c>
      <c r="B134">
        <f>INDEX(resultados!$A$2:$ZZ$215, 128, MATCH($B$2, resultados!$A$1:$ZZ$1, 0))</f>
        <v/>
      </c>
      <c r="C134">
        <f>INDEX(resultados!$A$2:$ZZ$215, 128, MATCH($B$3, resultados!$A$1:$ZZ$1, 0))</f>
        <v/>
      </c>
    </row>
    <row r="135">
      <c r="A135">
        <f>INDEX(resultados!$A$2:$ZZ$215, 129, MATCH($B$1, resultados!$A$1:$ZZ$1, 0))</f>
        <v/>
      </c>
      <c r="B135">
        <f>INDEX(resultados!$A$2:$ZZ$215, 129, MATCH($B$2, resultados!$A$1:$ZZ$1, 0))</f>
        <v/>
      </c>
      <c r="C135">
        <f>INDEX(resultados!$A$2:$ZZ$215, 129, MATCH($B$3, resultados!$A$1:$ZZ$1, 0))</f>
        <v/>
      </c>
    </row>
    <row r="136">
      <c r="A136">
        <f>INDEX(resultados!$A$2:$ZZ$215, 130, MATCH($B$1, resultados!$A$1:$ZZ$1, 0))</f>
        <v/>
      </c>
      <c r="B136">
        <f>INDEX(resultados!$A$2:$ZZ$215, 130, MATCH($B$2, resultados!$A$1:$ZZ$1, 0))</f>
        <v/>
      </c>
      <c r="C136">
        <f>INDEX(resultados!$A$2:$ZZ$215, 130, MATCH($B$3, resultados!$A$1:$ZZ$1, 0))</f>
        <v/>
      </c>
    </row>
    <row r="137">
      <c r="A137">
        <f>INDEX(resultados!$A$2:$ZZ$215, 131, MATCH($B$1, resultados!$A$1:$ZZ$1, 0))</f>
        <v/>
      </c>
      <c r="B137">
        <f>INDEX(resultados!$A$2:$ZZ$215, 131, MATCH($B$2, resultados!$A$1:$ZZ$1, 0))</f>
        <v/>
      </c>
      <c r="C137">
        <f>INDEX(resultados!$A$2:$ZZ$215, 131, MATCH($B$3, resultados!$A$1:$ZZ$1, 0))</f>
        <v/>
      </c>
    </row>
    <row r="138">
      <c r="A138">
        <f>INDEX(resultados!$A$2:$ZZ$215, 132, MATCH($B$1, resultados!$A$1:$ZZ$1, 0))</f>
        <v/>
      </c>
      <c r="B138">
        <f>INDEX(resultados!$A$2:$ZZ$215, 132, MATCH($B$2, resultados!$A$1:$ZZ$1, 0))</f>
        <v/>
      </c>
      <c r="C138">
        <f>INDEX(resultados!$A$2:$ZZ$215, 132, MATCH($B$3, resultados!$A$1:$ZZ$1, 0))</f>
        <v/>
      </c>
    </row>
    <row r="139">
      <c r="A139">
        <f>INDEX(resultados!$A$2:$ZZ$215, 133, MATCH($B$1, resultados!$A$1:$ZZ$1, 0))</f>
        <v/>
      </c>
      <c r="B139">
        <f>INDEX(resultados!$A$2:$ZZ$215, 133, MATCH($B$2, resultados!$A$1:$ZZ$1, 0))</f>
        <v/>
      </c>
      <c r="C139">
        <f>INDEX(resultados!$A$2:$ZZ$215, 133, MATCH($B$3, resultados!$A$1:$ZZ$1, 0))</f>
        <v/>
      </c>
    </row>
    <row r="140">
      <c r="A140">
        <f>INDEX(resultados!$A$2:$ZZ$215, 134, MATCH($B$1, resultados!$A$1:$ZZ$1, 0))</f>
        <v/>
      </c>
      <c r="B140">
        <f>INDEX(resultados!$A$2:$ZZ$215, 134, MATCH($B$2, resultados!$A$1:$ZZ$1, 0))</f>
        <v/>
      </c>
      <c r="C140">
        <f>INDEX(resultados!$A$2:$ZZ$215, 134, MATCH($B$3, resultados!$A$1:$ZZ$1, 0))</f>
        <v/>
      </c>
    </row>
    <row r="141">
      <c r="A141">
        <f>INDEX(resultados!$A$2:$ZZ$215, 135, MATCH($B$1, resultados!$A$1:$ZZ$1, 0))</f>
        <v/>
      </c>
      <c r="B141">
        <f>INDEX(resultados!$A$2:$ZZ$215, 135, MATCH($B$2, resultados!$A$1:$ZZ$1, 0))</f>
        <v/>
      </c>
      <c r="C141">
        <f>INDEX(resultados!$A$2:$ZZ$215, 135, MATCH($B$3, resultados!$A$1:$ZZ$1, 0))</f>
        <v/>
      </c>
    </row>
    <row r="142">
      <c r="A142">
        <f>INDEX(resultados!$A$2:$ZZ$215, 136, MATCH($B$1, resultados!$A$1:$ZZ$1, 0))</f>
        <v/>
      </c>
      <c r="B142">
        <f>INDEX(resultados!$A$2:$ZZ$215, 136, MATCH($B$2, resultados!$A$1:$ZZ$1, 0))</f>
        <v/>
      </c>
      <c r="C142">
        <f>INDEX(resultados!$A$2:$ZZ$215, 136, MATCH($B$3, resultados!$A$1:$ZZ$1, 0))</f>
        <v/>
      </c>
    </row>
    <row r="143">
      <c r="A143">
        <f>INDEX(resultados!$A$2:$ZZ$215, 137, MATCH($B$1, resultados!$A$1:$ZZ$1, 0))</f>
        <v/>
      </c>
      <c r="B143">
        <f>INDEX(resultados!$A$2:$ZZ$215, 137, MATCH($B$2, resultados!$A$1:$ZZ$1, 0))</f>
        <v/>
      </c>
      <c r="C143">
        <f>INDEX(resultados!$A$2:$ZZ$215, 137, MATCH($B$3, resultados!$A$1:$ZZ$1, 0))</f>
        <v/>
      </c>
    </row>
    <row r="144">
      <c r="A144">
        <f>INDEX(resultados!$A$2:$ZZ$215, 138, MATCH($B$1, resultados!$A$1:$ZZ$1, 0))</f>
        <v/>
      </c>
      <c r="B144">
        <f>INDEX(resultados!$A$2:$ZZ$215, 138, MATCH($B$2, resultados!$A$1:$ZZ$1, 0))</f>
        <v/>
      </c>
      <c r="C144">
        <f>INDEX(resultados!$A$2:$ZZ$215, 138, MATCH($B$3, resultados!$A$1:$ZZ$1, 0))</f>
        <v/>
      </c>
    </row>
    <row r="145">
      <c r="A145">
        <f>INDEX(resultados!$A$2:$ZZ$215, 139, MATCH($B$1, resultados!$A$1:$ZZ$1, 0))</f>
        <v/>
      </c>
      <c r="B145">
        <f>INDEX(resultados!$A$2:$ZZ$215, 139, MATCH($B$2, resultados!$A$1:$ZZ$1, 0))</f>
        <v/>
      </c>
      <c r="C145">
        <f>INDEX(resultados!$A$2:$ZZ$215, 139, MATCH($B$3, resultados!$A$1:$ZZ$1, 0))</f>
        <v/>
      </c>
    </row>
    <row r="146">
      <c r="A146">
        <f>INDEX(resultados!$A$2:$ZZ$215, 140, MATCH($B$1, resultados!$A$1:$ZZ$1, 0))</f>
        <v/>
      </c>
      <c r="B146">
        <f>INDEX(resultados!$A$2:$ZZ$215, 140, MATCH($B$2, resultados!$A$1:$ZZ$1, 0))</f>
        <v/>
      </c>
      <c r="C146">
        <f>INDEX(resultados!$A$2:$ZZ$215, 140, MATCH($B$3, resultados!$A$1:$ZZ$1, 0))</f>
        <v/>
      </c>
    </row>
    <row r="147">
      <c r="A147">
        <f>INDEX(resultados!$A$2:$ZZ$215, 141, MATCH($B$1, resultados!$A$1:$ZZ$1, 0))</f>
        <v/>
      </c>
      <c r="B147">
        <f>INDEX(resultados!$A$2:$ZZ$215, 141, MATCH($B$2, resultados!$A$1:$ZZ$1, 0))</f>
        <v/>
      </c>
      <c r="C147">
        <f>INDEX(resultados!$A$2:$ZZ$215, 141, MATCH($B$3, resultados!$A$1:$ZZ$1, 0))</f>
        <v/>
      </c>
    </row>
    <row r="148">
      <c r="A148">
        <f>INDEX(resultados!$A$2:$ZZ$215, 142, MATCH($B$1, resultados!$A$1:$ZZ$1, 0))</f>
        <v/>
      </c>
      <c r="B148">
        <f>INDEX(resultados!$A$2:$ZZ$215, 142, MATCH($B$2, resultados!$A$1:$ZZ$1, 0))</f>
        <v/>
      </c>
      <c r="C148">
        <f>INDEX(resultados!$A$2:$ZZ$215, 142, MATCH($B$3, resultados!$A$1:$ZZ$1, 0))</f>
        <v/>
      </c>
    </row>
    <row r="149">
      <c r="A149">
        <f>INDEX(resultados!$A$2:$ZZ$215, 143, MATCH($B$1, resultados!$A$1:$ZZ$1, 0))</f>
        <v/>
      </c>
      <c r="B149">
        <f>INDEX(resultados!$A$2:$ZZ$215, 143, MATCH($B$2, resultados!$A$1:$ZZ$1, 0))</f>
        <v/>
      </c>
      <c r="C149">
        <f>INDEX(resultados!$A$2:$ZZ$215, 143, MATCH($B$3, resultados!$A$1:$ZZ$1, 0))</f>
        <v/>
      </c>
    </row>
    <row r="150">
      <c r="A150">
        <f>INDEX(resultados!$A$2:$ZZ$215, 144, MATCH($B$1, resultados!$A$1:$ZZ$1, 0))</f>
        <v/>
      </c>
      <c r="B150">
        <f>INDEX(resultados!$A$2:$ZZ$215, 144, MATCH($B$2, resultados!$A$1:$ZZ$1, 0))</f>
        <v/>
      </c>
      <c r="C150">
        <f>INDEX(resultados!$A$2:$ZZ$215, 144, MATCH($B$3, resultados!$A$1:$ZZ$1, 0))</f>
        <v/>
      </c>
    </row>
    <row r="151">
      <c r="A151">
        <f>INDEX(resultados!$A$2:$ZZ$215, 145, MATCH($B$1, resultados!$A$1:$ZZ$1, 0))</f>
        <v/>
      </c>
      <c r="B151">
        <f>INDEX(resultados!$A$2:$ZZ$215, 145, MATCH($B$2, resultados!$A$1:$ZZ$1, 0))</f>
        <v/>
      </c>
      <c r="C151">
        <f>INDEX(resultados!$A$2:$ZZ$215, 145, MATCH($B$3, resultados!$A$1:$ZZ$1, 0))</f>
        <v/>
      </c>
    </row>
    <row r="152">
      <c r="A152">
        <f>INDEX(resultados!$A$2:$ZZ$215, 146, MATCH($B$1, resultados!$A$1:$ZZ$1, 0))</f>
        <v/>
      </c>
      <c r="B152">
        <f>INDEX(resultados!$A$2:$ZZ$215, 146, MATCH($B$2, resultados!$A$1:$ZZ$1, 0))</f>
        <v/>
      </c>
      <c r="C152">
        <f>INDEX(resultados!$A$2:$ZZ$215, 146, MATCH($B$3, resultados!$A$1:$ZZ$1, 0))</f>
        <v/>
      </c>
    </row>
    <row r="153">
      <c r="A153">
        <f>INDEX(resultados!$A$2:$ZZ$215, 147, MATCH($B$1, resultados!$A$1:$ZZ$1, 0))</f>
        <v/>
      </c>
      <c r="B153">
        <f>INDEX(resultados!$A$2:$ZZ$215, 147, MATCH($B$2, resultados!$A$1:$ZZ$1, 0))</f>
        <v/>
      </c>
      <c r="C153">
        <f>INDEX(resultados!$A$2:$ZZ$215, 147, MATCH($B$3, resultados!$A$1:$ZZ$1, 0))</f>
        <v/>
      </c>
    </row>
    <row r="154">
      <c r="A154">
        <f>INDEX(resultados!$A$2:$ZZ$215, 148, MATCH($B$1, resultados!$A$1:$ZZ$1, 0))</f>
        <v/>
      </c>
      <c r="B154">
        <f>INDEX(resultados!$A$2:$ZZ$215, 148, MATCH($B$2, resultados!$A$1:$ZZ$1, 0))</f>
        <v/>
      </c>
      <c r="C154">
        <f>INDEX(resultados!$A$2:$ZZ$215, 148, MATCH($B$3, resultados!$A$1:$ZZ$1, 0))</f>
        <v/>
      </c>
    </row>
    <row r="155">
      <c r="A155">
        <f>INDEX(resultados!$A$2:$ZZ$215, 149, MATCH($B$1, resultados!$A$1:$ZZ$1, 0))</f>
        <v/>
      </c>
      <c r="B155">
        <f>INDEX(resultados!$A$2:$ZZ$215, 149, MATCH($B$2, resultados!$A$1:$ZZ$1, 0))</f>
        <v/>
      </c>
      <c r="C155">
        <f>INDEX(resultados!$A$2:$ZZ$215, 149, MATCH($B$3, resultados!$A$1:$ZZ$1, 0))</f>
        <v/>
      </c>
    </row>
    <row r="156">
      <c r="A156">
        <f>INDEX(resultados!$A$2:$ZZ$215, 150, MATCH($B$1, resultados!$A$1:$ZZ$1, 0))</f>
        <v/>
      </c>
      <c r="B156">
        <f>INDEX(resultados!$A$2:$ZZ$215, 150, MATCH($B$2, resultados!$A$1:$ZZ$1, 0))</f>
        <v/>
      </c>
      <c r="C156">
        <f>INDEX(resultados!$A$2:$ZZ$215, 150, MATCH($B$3, resultados!$A$1:$ZZ$1, 0))</f>
        <v/>
      </c>
    </row>
    <row r="157">
      <c r="A157">
        <f>INDEX(resultados!$A$2:$ZZ$215, 151, MATCH($B$1, resultados!$A$1:$ZZ$1, 0))</f>
        <v/>
      </c>
      <c r="B157">
        <f>INDEX(resultados!$A$2:$ZZ$215, 151, MATCH($B$2, resultados!$A$1:$ZZ$1, 0))</f>
        <v/>
      </c>
      <c r="C157">
        <f>INDEX(resultados!$A$2:$ZZ$215, 151, MATCH($B$3, resultados!$A$1:$ZZ$1, 0))</f>
        <v/>
      </c>
    </row>
    <row r="158">
      <c r="A158">
        <f>INDEX(resultados!$A$2:$ZZ$215, 152, MATCH($B$1, resultados!$A$1:$ZZ$1, 0))</f>
        <v/>
      </c>
      <c r="B158">
        <f>INDEX(resultados!$A$2:$ZZ$215, 152, MATCH($B$2, resultados!$A$1:$ZZ$1, 0))</f>
        <v/>
      </c>
      <c r="C158">
        <f>INDEX(resultados!$A$2:$ZZ$215, 152, MATCH($B$3, resultados!$A$1:$ZZ$1, 0))</f>
        <v/>
      </c>
    </row>
    <row r="159">
      <c r="A159">
        <f>INDEX(resultados!$A$2:$ZZ$215, 153, MATCH($B$1, resultados!$A$1:$ZZ$1, 0))</f>
        <v/>
      </c>
      <c r="B159">
        <f>INDEX(resultados!$A$2:$ZZ$215, 153, MATCH($B$2, resultados!$A$1:$ZZ$1, 0))</f>
        <v/>
      </c>
      <c r="C159">
        <f>INDEX(resultados!$A$2:$ZZ$215, 153, MATCH($B$3, resultados!$A$1:$ZZ$1, 0))</f>
        <v/>
      </c>
    </row>
    <row r="160">
      <c r="A160">
        <f>INDEX(resultados!$A$2:$ZZ$215, 154, MATCH($B$1, resultados!$A$1:$ZZ$1, 0))</f>
        <v/>
      </c>
      <c r="B160">
        <f>INDEX(resultados!$A$2:$ZZ$215, 154, MATCH($B$2, resultados!$A$1:$ZZ$1, 0))</f>
        <v/>
      </c>
      <c r="C160">
        <f>INDEX(resultados!$A$2:$ZZ$215, 154, MATCH($B$3, resultados!$A$1:$ZZ$1, 0))</f>
        <v/>
      </c>
    </row>
    <row r="161">
      <c r="A161">
        <f>INDEX(resultados!$A$2:$ZZ$215, 155, MATCH($B$1, resultados!$A$1:$ZZ$1, 0))</f>
        <v/>
      </c>
      <c r="B161">
        <f>INDEX(resultados!$A$2:$ZZ$215, 155, MATCH($B$2, resultados!$A$1:$ZZ$1, 0))</f>
        <v/>
      </c>
      <c r="C161">
        <f>INDEX(resultados!$A$2:$ZZ$215, 155, MATCH($B$3, resultados!$A$1:$ZZ$1, 0))</f>
        <v/>
      </c>
    </row>
    <row r="162">
      <c r="A162">
        <f>INDEX(resultados!$A$2:$ZZ$215, 156, MATCH($B$1, resultados!$A$1:$ZZ$1, 0))</f>
        <v/>
      </c>
      <c r="B162">
        <f>INDEX(resultados!$A$2:$ZZ$215, 156, MATCH($B$2, resultados!$A$1:$ZZ$1, 0))</f>
        <v/>
      </c>
      <c r="C162">
        <f>INDEX(resultados!$A$2:$ZZ$215, 156, MATCH($B$3, resultados!$A$1:$ZZ$1, 0))</f>
        <v/>
      </c>
    </row>
    <row r="163">
      <c r="A163">
        <f>INDEX(resultados!$A$2:$ZZ$215, 157, MATCH($B$1, resultados!$A$1:$ZZ$1, 0))</f>
        <v/>
      </c>
      <c r="B163">
        <f>INDEX(resultados!$A$2:$ZZ$215, 157, MATCH($B$2, resultados!$A$1:$ZZ$1, 0))</f>
        <v/>
      </c>
      <c r="C163">
        <f>INDEX(resultados!$A$2:$ZZ$215, 157, MATCH($B$3, resultados!$A$1:$ZZ$1, 0))</f>
        <v/>
      </c>
    </row>
    <row r="164">
      <c r="A164">
        <f>INDEX(resultados!$A$2:$ZZ$215, 158, MATCH($B$1, resultados!$A$1:$ZZ$1, 0))</f>
        <v/>
      </c>
      <c r="B164">
        <f>INDEX(resultados!$A$2:$ZZ$215, 158, MATCH($B$2, resultados!$A$1:$ZZ$1, 0))</f>
        <v/>
      </c>
      <c r="C164">
        <f>INDEX(resultados!$A$2:$ZZ$215, 158, MATCH($B$3, resultados!$A$1:$ZZ$1, 0))</f>
        <v/>
      </c>
    </row>
    <row r="165">
      <c r="A165">
        <f>INDEX(resultados!$A$2:$ZZ$215, 159, MATCH($B$1, resultados!$A$1:$ZZ$1, 0))</f>
        <v/>
      </c>
      <c r="B165">
        <f>INDEX(resultados!$A$2:$ZZ$215, 159, MATCH($B$2, resultados!$A$1:$ZZ$1, 0))</f>
        <v/>
      </c>
      <c r="C165">
        <f>INDEX(resultados!$A$2:$ZZ$215, 159, MATCH($B$3, resultados!$A$1:$ZZ$1, 0))</f>
        <v/>
      </c>
    </row>
    <row r="166">
      <c r="A166">
        <f>INDEX(resultados!$A$2:$ZZ$215, 160, MATCH($B$1, resultados!$A$1:$ZZ$1, 0))</f>
        <v/>
      </c>
      <c r="B166">
        <f>INDEX(resultados!$A$2:$ZZ$215, 160, MATCH($B$2, resultados!$A$1:$ZZ$1, 0))</f>
        <v/>
      </c>
      <c r="C166">
        <f>INDEX(resultados!$A$2:$ZZ$215, 160, MATCH($B$3, resultados!$A$1:$ZZ$1, 0))</f>
        <v/>
      </c>
    </row>
    <row r="167">
      <c r="A167">
        <f>INDEX(resultados!$A$2:$ZZ$215, 161, MATCH($B$1, resultados!$A$1:$ZZ$1, 0))</f>
        <v/>
      </c>
      <c r="B167">
        <f>INDEX(resultados!$A$2:$ZZ$215, 161, MATCH($B$2, resultados!$A$1:$ZZ$1, 0))</f>
        <v/>
      </c>
      <c r="C167">
        <f>INDEX(resultados!$A$2:$ZZ$215, 161, MATCH($B$3, resultados!$A$1:$ZZ$1, 0))</f>
        <v/>
      </c>
    </row>
    <row r="168">
      <c r="A168">
        <f>INDEX(resultados!$A$2:$ZZ$215, 162, MATCH($B$1, resultados!$A$1:$ZZ$1, 0))</f>
        <v/>
      </c>
      <c r="B168">
        <f>INDEX(resultados!$A$2:$ZZ$215, 162, MATCH($B$2, resultados!$A$1:$ZZ$1, 0))</f>
        <v/>
      </c>
      <c r="C168">
        <f>INDEX(resultados!$A$2:$ZZ$215, 162, MATCH($B$3, resultados!$A$1:$ZZ$1, 0))</f>
        <v/>
      </c>
    </row>
    <row r="169">
      <c r="A169">
        <f>INDEX(resultados!$A$2:$ZZ$215, 163, MATCH($B$1, resultados!$A$1:$ZZ$1, 0))</f>
        <v/>
      </c>
      <c r="B169">
        <f>INDEX(resultados!$A$2:$ZZ$215, 163, MATCH($B$2, resultados!$A$1:$ZZ$1, 0))</f>
        <v/>
      </c>
      <c r="C169">
        <f>INDEX(resultados!$A$2:$ZZ$215, 163, MATCH($B$3, resultados!$A$1:$ZZ$1, 0))</f>
        <v/>
      </c>
    </row>
    <row r="170">
      <c r="A170">
        <f>INDEX(resultados!$A$2:$ZZ$215, 164, MATCH($B$1, resultados!$A$1:$ZZ$1, 0))</f>
        <v/>
      </c>
      <c r="B170">
        <f>INDEX(resultados!$A$2:$ZZ$215, 164, MATCH($B$2, resultados!$A$1:$ZZ$1, 0))</f>
        <v/>
      </c>
      <c r="C170">
        <f>INDEX(resultados!$A$2:$ZZ$215, 164, MATCH($B$3, resultados!$A$1:$ZZ$1, 0))</f>
        <v/>
      </c>
    </row>
    <row r="171">
      <c r="A171">
        <f>INDEX(resultados!$A$2:$ZZ$215, 165, MATCH($B$1, resultados!$A$1:$ZZ$1, 0))</f>
        <v/>
      </c>
      <c r="B171">
        <f>INDEX(resultados!$A$2:$ZZ$215, 165, MATCH($B$2, resultados!$A$1:$ZZ$1, 0))</f>
        <v/>
      </c>
      <c r="C171">
        <f>INDEX(resultados!$A$2:$ZZ$215, 165, MATCH($B$3, resultados!$A$1:$ZZ$1, 0))</f>
        <v/>
      </c>
    </row>
    <row r="172">
      <c r="A172">
        <f>INDEX(resultados!$A$2:$ZZ$215, 166, MATCH($B$1, resultados!$A$1:$ZZ$1, 0))</f>
        <v/>
      </c>
      <c r="B172">
        <f>INDEX(resultados!$A$2:$ZZ$215, 166, MATCH($B$2, resultados!$A$1:$ZZ$1, 0))</f>
        <v/>
      </c>
      <c r="C172">
        <f>INDEX(resultados!$A$2:$ZZ$215, 166, MATCH($B$3, resultados!$A$1:$ZZ$1, 0))</f>
        <v/>
      </c>
    </row>
    <row r="173">
      <c r="A173">
        <f>INDEX(resultados!$A$2:$ZZ$215, 167, MATCH($B$1, resultados!$A$1:$ZZ$1, 0))</f>
        <v/>
      </c>
      <c r="B173">
        <f>INDEX(resultados!$A$2:$ZZ$215, 167, MATCH($B$2, resultados!$A$1:$ZZ$1, 0))</f>
        <v/>
      </c>
      <c r="C173">
        <f>INDEX(resultados!$A$2:$ZZ$215, 167, MATCH($B$3, resultados!$A$1:$ZZ$1, 0))</f>
        <v/>
      </c>
    </row>
    <row r="174">
      <c r="A174">
        <f>INDEX(resultados!$A$2:$ZZ$215, 168, MATCH($B$1, resultados!$A$1:$ZZ$1, 0))</f>
        <v/>
      </c>
      <c r="B174">
        <f>INDEX(resultados!$A$2:$ZZ$215, 168, MATCH($B$2, resultados!$A$1:$ZZ$1, 0))</f>
        <v/>
      </c>
      <c r="C174">
        <f>INDEX(resultados!$A$2:$ZZ$215, 168, MATCH($B$3, resultados!$A$1:$ZZ$1, 0))</f>
        <v/>
      </c>
    </row>
    <row r="175">
      <c r="A175">
        <f>INDEX(resultados!$A$2:$ZZ$215, 169, MATCH($B$1, resultados!$A$1:$ZZ$1, 0))</f>
        <v/>
      </c>
      <c r="B175">
        <f>INDEX(resultados!$A$2:$ZZ$215, 169, MATCH($B$2, resultados!$A$1:$ZZ$1, 0))</f>
        <v/>
      </c>
      <c r="C175">
        <f>INDEX(resultados!$A$2:$ZZ$215, 169, MATCH($B$3, resultados!$A$1:$ZZ$1, 0))</f>
        <v/>
      </c>
    </row>
    <row r="176">
      <c r="A176">
        <f>INDEX(resultados!$A$2:$ZZ$215, 170, MATCH($B$1, resultados!$A$1:$ZZ$1, 0))</f>
        <v/>
      </c>
      <c r="B176">
        <f>INDEX(resultados!$A$2:$ZZ$215, 170, MATCH($B$2, resultados!$A$1:$ZZ$1, 0))</f>
        <v/>
      </c>
      <c r="C176">
        <f>INDEX(resultados!$A$2:$ZZ$215, 170, MATCH($B$3, resultados!$A$1:$ZZ$1, 0))</f>
        <v/>
      </c>
    </row>
    <row r="177">
      <c r="A177">
        <f>INDEX(resultados!$A$2:$ZZ$215, 171, MATCH($B$1, resultados!$A$1:$ZZ$1, 0))</f>
        <v/>
      </c>
      <c r="B177">
        <f>INDEX(resultados!$A$2:$ZZ$215, 171, MATCH($B$2, resultados!$A$1:$ZZ$1, 0))</f>
        <v/>
      </c>
      <c r="C177">
        <f>INDEX(resultados!$A$2:$ZZ$215, 171, MATCH($B$3, resultados!$A$1:$ZZ$1, 0))</f>
        <v/>
      </c>
    </row>
    <row r="178">
      <c r="A178">
        <f>INDEX(resultados!$A$2:$ZZ$215, 172, MATCH($B$1, resultados!$A$1:$ZZ$1, 0))</f>
        <v/>
      </c>
      <c r="B178">
        <f>INDEX(resultados!$A$2:$ZZ$215, 172, MATCH($B$2, resultados!$A$1:$ZZ$1, 0))</f>
        <v/>
      </c>
      <c r="C178">
        <f>INDEX(resultados!$A$2:$ZZ$215, 172, MATCH($B$3, resultados!$A$1:$ZZ$1, 0))</f>
        <v/>
      </c>
    </row>
    <row r="179">
      <c r="A179">
        <f>INDEX(resultados!$A$2:$ZZ$215, 173, MATCH($B$1, resultados!$A$1:$ZZ$1, 0))</f>
        <v/>
      </c>
      <c r="B179">
        <f>INDEX(resultados!$A$2:$ZZ$215, 173, MATCH($B$2, resultados!$A$1:$ZZ$1, 0))</f>
        <v/>
      </c>
      <c r="C179">
        <f>INDEX(resultados!$A$2:$ZZ$215, 173, MATCH($B$3, resultados!$A$1:$ZZ$1, 0))</f>
        <v/>
      </c>
    </row>
    <row r="180">
      <c r="A180">
        <f>INDEX(resultados!$A$2:$ZZ$215, 174, MATCH($B$1, resultados!$A$1:$ZZ$1, 0))</f>
        <v/>
      </c>
      <c r="B180">
        <f>INDEX(resultados!$A$2:$ZZ$215, 174, MATCH($B$2, resultados!$A$1:$ZZ$1, 0))</f>
        <v/>
      </c>
      <c r="C180">
        <f>INDEX(resultados!$A$2:$ZZ$215, 174, MATCH($B$3, resultados!$A$1:$ZZ$1, 0))</f>
        <v/>
      </c>
    </row>
    <row r="181">
      <c r="A181">
        <f>INDEX(resultados!$A$2:$ZZ$215, 175, MATCH($B$1, resultados!$A$1:$ZZ$1, 0))</f>
        <v/>
      </c>
      <c r="B181">
        <f>INDEX(resultados!$A$2:$ZZ$215, 175, MATCH($B$2, resultados!$A$1:$ZZ$1, 0))</f>
        <v/>
      </c>
      <c r="C181">
        <f>INDEX(resultados!$A$2:$ZZ$215, 175, MATCH($B$3, resultados!$A$1:$ZZ$1, 0))</f>
        <v/>
      </c>
    </row>
    <row r="182">
      <c r="A182">
        <f>INDEX(resultados!$A$2:$ZZ$215, 176, MATCH($B$1, resultados!$A$1:$ZZ$1, 0))</f>
        <v/>
      </c>
      <c r="B182">
        <f>INDEX(resultados!$A$2:$ZZ$215, 176, MATCH($B$2, resultados!$A$1:$ZZ$1, 0))</f>
        <v/>
      </c>
      <c r="C182">
        <f>INDEX(resultados!$A$2:$ZZ$215, 176, MATCH($B$3, resultados!$A$1:$ZZ$1, 0))</f>
        <v/>
      </c>
    </row>
    <row r="183">
      <c r="A183">
        <f>INDEX(resultados!$A$2:$ZZ$215, 177, MATCH($B$1, resultados!$A$1:$ZZ$1, 0))</f>
        <v/>
      </c>
      <c r="B183">
        <f>INDEX(resultados!$A$2:$ZZ$215, 177, MATCH($B$2, resultados!$A$1:$ZZ$1, 0))</f>
        <v/>
      </c>
      <c r="C183">
        <f>INDEX(resultados!$A$2:$ZZ$215, 177, MATCH($B$3, resultados!$A$1:$ZZ$1, 0))</f>
        <v/>
      </c>
    </row>
    <row r="184">
      <c r="A184">
        <f>INDEX(resultados!$A$2:$ZZ$215, 178, MATCH($B$1, resultados!$A$1:$ZZ$1, 0))</f>
        <v/>
      </c>
      <c r="B184">
        <f>INDEX(resultados!$A$2:$ZZ$215, 178, MATCH($B$2, resultados!$A$1:$ZZ$1, 0))</f>
        <v/>
      </c>
      <c r="C184">
        <f>INDEX(resultados!$A$2:$ZZ$215, 178, MATCH($B$3, resultados!$A$1:$ZZ$1, 0))</f>
        <v/>
      </c>
    </row>
    <row r="185">
      <c r="A185">
        <f>INDEX(resultados!$A$2:$ZZ$215, 179, MATCH($B$1, resultados!$A$1:$ZZ$1, 0))</f>
        <v/>
      </c>
      <c r="B185">
        <f>INDEX(resultados!$A$2:$ZZ$215, 179, MATCH($B$2, resultados!$A$1:$ZZ$1, 0))</f>
        <v/>
      </c>
      <c r="C185">
        <f>INDEX(resultados!$A$2:$ZZ$215, 179, MATCH($B$3, resultados!$A$1:$ZZ$1, 0))</f>
        <v/>
      </c>
    </row>
    <row r="186">
      <c r="A186">
        <f>INDEX(resultados!$A$2:$ZZ$215, 180, MATCH($B$1, resultados!$A$1:$ZZ$1, 0))</f>
        <v/>
      </c>
      <c r="B186">
        <f>INDEX(resultados!$A$2:$ZZ$215, 180, MATCH($B$2, resultados!$A$1:$ZZ$1, 0))</f>
        <v/>
      </c>
      <c r="C186">
        <f>INDEX(resultados!$A$2:$ZZ$215, 180, MATCH($B$3, resultados!$A$1:$ZZ$1, 0))</f>
        <v/>
      </c>
    </row>
    <row r="187">
      <c r="A187">
        <f>INDEX(resultados!$A$2:$ZZ$215, 181, MATCH($B$1, resultados!$A$1:$ZZ$1, 0))</f>
        <v/>
      </c>
      <c r="B187">
        <f>INDEX(resultados!$A$2:$ZZ$215, 181, MATCH($B$2, resultados!$A$1:$ZZ$1, 0))</f>
        <v/>
      </c>
      <c r="C187">
        <f>INDEX(resultados!$A$2:$ZZ$215, 181, MATCH($B$3, resultados!$A$1:$ZZ$1, 0))</f>
        <v/>
      </c>
    </row>
    <row r="188">
      <c r="A188">
        <f>INDEX(resultados!$A$2:$ZZ$215, 182, MATCH($B$1, resultados!$A$1:$ZZ$1, 0))</f>
        <v/>
      </c>
      <c r="B188">
        <f>INDEX(resultados!$A$2:$ZZ$215, 182, MATCH($B$2, resultados!$A$1:$ZZ$1, 0))</f>
        <v/>
      </c>
      <c r="C188">
        <f>INDEX(resultados!$A$2:$ZZ$215, 182, MATCH($B$3, resultados!$A$1:$ZZ$1, 0))</f>
        <v/>
      </c>
    </row>
    <row r="189">
      <c r="A189">
        <f>INDEX(resultados!$A$2:$ZZ$215, 183, MATCH($B$1, resultados!$A$1:$ZZ$1, 0))</f>
        <v/>
      </c>
      <c r="B189">
        <f>INDEX(resultados!$A$2:$ZZ$215, 183, MATCH($B$2, resultados!$A$1:$ZZ$1, 0))</f>
        <v/>
      </c>
      <c r="C189">
        <f>INDEX(resultados!$A$2:$ZZ$215, 183, MATCH($B$3, resultados!$A$1:$ZZ$1, 0))</f>
        <v/>
      </c>
    </row>
    <row r="190">
      <c r="A190">
        <f>INDEX(resultados!$A$2:$ZZ$215, 184, MATCH($B$1, resultados!$A$1:$ZZ$1, 0))</f>
        <v/>
      </c>
      <c r="B190">
        <f>INDEX(resultados!$A$2:$ZZ$215, 184, MATCH($B$2, resultados!$A$1:$ZZ$1, 0))</f>
        <v/>
      </c>
      <c r="C190">
        <f>INDEX(resultados!$A$2:$ZZ$215, 184, MATCH($B$3, resultados!$A$1:$ZZ$1, 0))</f>
        <v/>
      </c>
    </row>
    <row r="191">
      <c r="A191">
        <f>INDEX(resultados!$A$2:$ZZ$215, 185, MATCH($B$1, resultados!$A$1:$ZZ$1, 0))</f>
        <v/>
      </c>
      <c r="B191">
        <f>INDEX(resultados!$A$2:$ZZ$215, 185, MATCH($B$2, resultados!$A$1:$ZZ$1, 0))</f>
        <v/>
      </c>
      <c r="C191">
        <f>INDEX(resultados!$A$2:$ZZ$215, 185, MATCH($B$3, resultados!$A$1:$ZZ$1, 0))</f>
        <v/>
      </c>
    </row>
    <row r="192">
      <c r="A192">
        <f>INDEX(resultados!$A$2:$ZZ$215, 186, MATCH($B$1, resultados!$A$1:$ZZ$1, 0))</f>
        <v/>
      </c>
      <c r="B192">
        <f>INDEX(resultados!$A$2:$ZZ$215, 186, MATCH($B$2, resultados!$A$1:$ZZ$1, 0))</f>
        <v/>
      </c>
      <c r="C192">
        <f>INDEX(resultados!$A$2:$ZZ$215, 186, MATCH($B$3, resultados!$A$1:$ZZ$1, 0))</f>
        <v/>
      </c>
    </row>
    <row r="193">
      <c r="A193">
        <f>INDEX(resultados!$A$2:$ZZ$215, 187, MATCH($B$1, resultados!$A$1:$ZZ$1, 0))</f>
        <v/>
      </c>
      <c r="B193">
        <f>INDEX(resultados!$A$2:$ZZ$215, 187, MATCH($B$2, resultados!$A$1:$ZZ$1, 0))</f>
        <v/>
      </c>
      <c r="C193">
        <f>INDEX(resultados!$A$2:$ZZ$215, 187, MATCH($B$3, resultados!$A$1:$ZZ$1, 0))</f>
        <v/>
      </c>
    </row>
    <row r="194">
      <c r="A194">
        <f>INDEX(resultados!$A$2:$ZZ$215, 188, MATCH($B$1, resultados!$A$1:$ZZ$1, 0))</f>
        <v/>
      </c>
      <c r="B194">
        <f>INDEX(resultados!$A$2:$ZZ$215, 188, MATCH($B$2, resultados!$A$1:$ZZ$1, 0))</f>
        <v/>
      </c>
      <c r="C194">
        <f>INDEX(resultados!$A$2:$ZZ$215, 188, MATCH($B$3, resultados!$A$1:$ZZ$1, 0))</f>
        <v/>
      </c>
    </row>
    <row r="195">
      <c r="A195">
        <f>INDEX(resultados!$A$2:$ZZ$215, 189, MATCH($B$1, resultados!$A$1:$ZZ$1, 0))</f>
        <v/>
      </c>
      <c r="B195">
        <f>INDEX(resultados!$A$2:$ZZ$215, 189, MATCH($B$2, resultados!$A$1:$ZZ$1, 0))</f>
        <v/>
      </c>
      <c r="C195">
        <f>INDEX(resultados!$A$2:$ZZ$215, 189, MATCH($B$3, resultados!$A$1:$ZZ$1, 0))</f>
        <v/>
      </c>
    </row>
    <row r="196">
      <c r="A196">
        <f>INDEX(resultados!$A$2:$ZZ$215, 190, MATCH($B$1, resultados!$A$1:$ZZ$1, 0))</f>
        <v/>
      </c>
      <c r="B196">
        <f>INDEX(resultados!$A$2:$ZZ$215, 190, MATCH($B$2, resultados!$A$1:$ZZ$1, 0))</f>
        <v/>
      </c>
      <c r="C196">
        <f>INDEX(resultados!$A$2:$ZZ$215, 190, MATCH($B$3, resultados!$A$1:$ZZ$1, 0))</f>
        <v/>
      </c>
    </row>
    <row r="197">
      <c r="A197">
        <f>INDEX(resultados!$A$2:$ZZ$215, 191, MATCH($B$1, resultados!$A$1:$ZZ$1, 0))</f>
        <v/>
      </c>
      <c r="B197">
        <f>INDEX(resultados!$A$2:$ZZ$215, 191, MATCH($B$2, resultados!$A$1:$ZZ$1, 0))</f>
        <v/>
      </c>
      <c r="C197">
        <f>INDEX(resultados!$A$2:$ZZ$215, 191, MATCH($B$3, resultados!$A$1:$ZZ$1, 0))</f>
        <v/>
      </c>
    </row>
    <row r="198">
      <c r="A198">
        <f>INDEX(resultados!$A$2:$ZZ$215, 192, MATCH($B$1, resultados!$A$1:$ZZ$1, 0))</f>
        <v/>
      </c>
      <c r="B198">
        <f>INDEX(resultados!$A$2:$ZZ$215, 192, MATCH($B$2, resultados!$A$1:$ZZ$1, 0))</f>
        <v/>
      </c>
      <c r="C198">
        <f>INDEX(resultados!$A$2:$ZZ$215, 192, MATCH($B$3, resultados!$A$1:$ZZ$1, 0))</f>
        <v/>
      </c>
    </row>
    <row r="199">
      <c r="A199">
        <f>INDEX(resultados!$A$2:$ZZ$215, 193, MATCH($B$1, resultados!$A$1:$ZZ$1, 0))</f>
        <v/>
      </c>
      <c r="B199">
        <f>INDEX(resultados!$A$2:$ZZ$215, 193, MATCH($B$2, resultados!$A$1:$ZZ$1, 0))</f>
        <v/>
      </c>
      <c r="C199">
        <f>INDEX(resultados!$A$2:$ZZ$215, 193, MATCH($B$3, resultados!$A$1:$ZZ$1, 0))</f>
        <v/>
      </c>
    </row>
    <row r="200">
      <c r="A200">
        <f>INDEX(resultados!$A$2:$ZZ$215, 194, MATCH($B$1, resultados!$A$1:$ZZ$1, 0))</f>
        <v/>
      </c>
      <c r="B200">
        <f>INDEX(resultados!$A$2:$ZZ$215, 194, MATCH($B$2, resultados!$A$1:$ZZ$1, 0))</f>
        <v/>
      </c>
      <c r="C200">
        <f>INDEX(resultados!$A$2:$ZZ$215, 194, MATCH($B$3, resultados!$A$1:$ZZ$1, 0))</f>
        <v/>
      </c>
    </row>
    <row r="201">
      <c r="A201">
        <f>INDEX(resultados!$A$2:$ZZ$215, 195, MATCH($B$1, resultados!$A$1:$ZZ$1, 0))</f>
        <v/>
      </c>
      <c r="B201">
        <f>INDEX(resultados!$A$2:$ZZ$215, 195, MATCH($B$2, resultados!$A$1:$ZZ$1, 0))</f>
        <v/>
      </c>
      <c r="C201">
        <f>INDEX(resultados!$A$2:$ZZ$215, 195, MATCH($B$3, resultados!$A$1:$ZZ$1, 0))</f>
        <v/>
      </c>
    </row>
    <row r="202">
      <c r="A202">
        <f>INDEX(resultados!$A$2:$ZZ$215, 196, MATCH($B$1, resultados!$A$1:$ZZ$1, 0))</f>
        <v/>
      </c>
      <c r="B202">
        <f>INDEX(resultados!$A$2:$ZZ$215, 196, MATCH($B$2, resultados!$A$1:$ZZ$1, 0))</f>
        <v/>
      </c>
      <c r="C202">
        <f>INDEX(resultados!$A$2:$ZZ$215, 196, MATCH($B$3, resultados!$A$1:$ZZ$1, 0))</f>
        <v/>
      </c>
    </row>
    <row r="203">
      <c r="A203">
        <f>INDEX(resultados!$A$2:$ZZ$215, 197, MATCH($B$1, resultados!$A$1:$ZZ$1, 0))</f>
        <v/>
      </c>
      <c r="B203">
        <f>INDEX(resultados!$A$2:$ZZ$215, 197, MATCH($B$2, resultados!$A$1:$ZZ$1, 0))</f>
        <v/>
      </c>
      <c r="C203">
        <f>INDEX(resultados!$A$2:$ZZ$215, 197, MATCH($B$3, resultados!$A$1:$ZZ$1, 0))</f>
        <v/>
      </c>
    </row>
    <row r="204">
      <c r="A204">
        <f>INDEX(resultados!$A$2:$ZZ$215, 198, MATCH($B$1, resultados!$A$1:$ZZ$1, 0))</f>
        <v/>
      </c>
      <c r="B204">
        <f>INDEX(resultados!$A$2:$ZZ$215, 198, MATCH($B$2, resultados!$A$1:$ZZ$1, 0))</f>
        <v/>
      </c>
      <c r="C204">
        <f>INDEX(resultados!$A$2:$ZZ$215, 198, MATCH($B$3, resultados!$A$1:$ZZ$1, 0))</f>
        <v/>
      </c>
    </row>
    <row r="205">
      <c r="A205">
        <f>INDEX(resultados!$A$2:$ZZ$215, 199, MATCH($B$1, resultados!$A$1:$ZZ$1, 0))</f>
        <v/>
      </c>
      <c r="B205">
        <f>INDEX(resultados!$A$2:$ZZ$215, 199, MATCH($B$2, resultados!$A$1:$ZZ$1, 0))</f>
        <v/>
      </c>
      <c r="C205">
        <f>INDEX(resultados!$A$2:$ZZ$215, 199, MATCH($B$3, resultados!$A$1:$ZZ$1, 0))</f>
        <v/>
      </c>
    </row>
    <row r="206">
      <c r="A206">
        <f>INDEX(resultados!$A$2:$ZZ$215, 200, MATCH($B$1, resultados!$A$1:$ZZ$1, 0))</f>
        <v/>
      </c>
      <c r="B206">
        <f>INDEX(resultados!$A$2:$ZZ$215, 200, MATCH($B$2, resultados!$A$1:$ZZ$1, 0))</f>
        <v/>
      </c>
      <c r="C206">
        <f>INDEX(resultados!$A$2:$ZZ$215, 200, MATCH($B$3, resultados!$A$1:$ZZ$1, 0))</f>
        <v/>
      </c>
    </row>
    <row r="207">
      <c r="A207">
        <f>INDEX(resultados!$A$2:$ZZ$215, 201, MATCH($B$1, resultados!$A$1:$ZZ$1, 0))</f>
        <v/>
      </c>
      <c r="B207">
        <f>INDEX(resultados!$A$2:$ZZ$215, 201, MATCH($B$2, resultados!$A$1:$ZZ$1, 0))</f>
        <v/>
      </c>
      <c r="C207">
        <f>INDEX(resultados!$A$2:$ZZ$215, 201, MATCH($B$3, resultados!$A$1:$ZZ$1, 0))</f>
        <v/>
      </c>
    </row>
    <row r="208">
      <c r="A208">
        <f>INDEX(resultados!$A$2:$ZZ$215, 202, MATCH($B$1, resultados!$A$1:$ZZ$1, 0))</f>
        <v/>
      </c>
      <c r="B208">
        <f>INDEX(resultados!$A$2:$ZZ$215, 202, MATCH($B$2, resultados!$A$1:$ZZ$1, 0))</f>
        <v/>
      </c>
      <c r="C208">
        <f>INDEX(resultados!$A$2:$ZZ$215, 202, MATCH($B$3, resultados!$A$1:$ZZ$1, 0))</f>
        <v/>
      </c>
    </row>
    <row r="209">
      <c r="A209">
        <f>INDEX(resultados!$A$2:$ZZ$215, 203, MATCH($B$1, resultados!$A$1:$ZZ$1, 0))</f>
        <v/>
      </c>
      <c r="B209">
        <f>INDEX(resultados!$A$2:$ZZ$215, 203, MATCH($B$2, resultados!$A$1:$ZZ$1, 0))</f>
        <v/>
      </c>
      <c r="C209">
        <f>INDEX(resultados!$A$2:$ZZ$215, 203, MATCH($B$3, resultados!$A$1:$ZZ$1, 0))</f>
        <v/>
      </c>
    </row>
    <row r="210">
      <c r="A210">
        <f>INDEX(resultados!$A$2:$ZZ$215, 204, MATCH($B$1, resultados!$A$1:$ZZ$1, 0))</f>
        <v/>
      </c>
      <c r="B210">
        <f>INDEX(resultados!$A$2:$ZZ$215, 204, MATCH($B$2, resultados!$A$1:$ZZ$1, 0))</f>
        <v/>
      </c>
      <c r="C210">
        <f>INDEX(resultados!$A$2:$ZZ$215, 204, MATCH($B$3, resultados!$A$1:$ZZ$1, 0))</f>
        <v/>
      </c>
    </row>
    <row r="211">
      <c r="A211">
        <f>INDEX(resultados!$A$2:$ZZ$215, 205, MATCH($B$1, resultados!$A$1:$ZZ$1, 0))</f>
        <v/>
      </c>
      <c r="B211">
        <f>INDEX(resultados!$A$2:$ZZ$215, 205, MATCH($B$2, resultados!$A$1:$ZZ$1, 0))</f>
        <v/>
      </c>
      <c r="C211">
        <f>INDEX(resultados!$A$2:$ZZ$215, 205, MATCH($B$3, resultados!$A$1:$ZZ$1, 0))</f>
        <v/>
      </c>
    </row>
    <row r="212">
      <c r="A212">
        <f>INDEX(resultados!$A$2:$ZZ$215, 206, MATCH($B$1, resultados!$A$1:$ZZ$1, 0))</f>
        <v/>
      </c>
      <c r="B212">
        <f>INDEX(resultados!$A$2:$ZZ$215, 206, MATCH($B$2, resultados!$A$1:$ZZ$1, 0))</f>
        <v/>
      </c>
      <c r="C212">
        <f>INDEX(resultados!$A$2:$ZZ$215, 206, MATCH($B$3, resultados!$A$1:$ZZ$1, 0))</f>
        <v/>
      </c>
    </row>
    <row r="213">
      <c r="A213">
        <f>INDEX(resultados!$A$2:$ZZ$215, 207, MATCH($B$1, resultados!$A$1:$ZZ$1, 0))</f>
        <v/>
      </c>
      <c r="B213">
        <f>INDEX(resultados!$A$2:$ZZ$215, 207, MATCH($B$2, resultados!$A$1:$ZZ$1, 0))</f>
        <v/>
      </c>
      <c r="C213">
        <f>INDEX(resultados!$A$2:$ZZ$215, 207, MATCH($B$3, resultados!$A$1:$ZZ$1, 0))</f>
        <v/>
      </c>
    </row>
    <row r="214">
      <c r="A214">
        <f>INDEX(resultados!$A$2:$ZZ$215, 208, MATCH($B$1, resultados!$A$1:$ZZ$1, 0))</f>
        <v/>
      </c>
      <c r="B214">
        <f>INDEX(resultados!$A$2:$ZZ$215, 208, MATCH($B$2, resultados!$A$1:$ZZ$1, 0))</f>
        <v/>
      </c>
      <c r="C214">
        <f>INDEX(resultados!$A$2:$ZZ$215, 208, MATCH($B$3, resultados!$A$1:$ZZ$1, 0))</f>
        <v/>
      </c>
    </row>
    <row r="215">
      <c r="A215">
        <f>INDEX(resultados!$A$2:$ZZ$215, 209, MATCH($B$1, resultados!$A$1:$ZZ$1, 0))</f>
        <v/>
      </c>
      <c r="B215">
        <f>INDEX(resultados!$A$2:$ZZ$215, 209, MATCH($B$2, resultados!$A$1:$ZZ$1, 0))</f>
        <v/>
      </c>
      <c r="C215">
        <f>INDEX(resultados!$A$2:$ZZ$215, 209, MATCH($B$3, resultados!$A$1:$ZZ$1, 0))</f>
        <v/>
      </c>
    </row>
    <row r="216">
      <c r="A216">
        <f>INDEX(resultados!$A$2:$ZZ$215, 210, MATCH($B$1, resultados!$A$1:$ZZ$1, 0))</f>
        <v/>
      </c>
      <c r="B216">
        <f>INDEX(resultados!$A$2:$ZZ$215, 210, MATCH($B$2, resultados!$A$1:$ZZ$1, 0))</f>
        <v/>
      </c>
      <c r="C216">
        <f>INDEX(resultados!$A$2:$ZZ$215, 210, MATCH($B$3, resultados!$A$1:$ZZ$1, 0))</f>
        <v/>
      </c>
    </row>
    <row r="217">
      <c r="A217">
        <f>INDEX(resultados!$A$2:$ZZ$215, 211, MATCH($B$1, resultados!$A$1:$ZZ$1, 0))</f>
        <v/>
      </c>
      <c r="B217">
        <f>INDEX(resultados!$A$2:$ZZ$215, 211, MATCH($B$2, resultados!$A$1:$ZZ$1, 0))</f>
        <v/>
      </c>
      <c r="C217">
        <f>INDEX(resultados!$A$2:$ZZ$215, 211, MATCH($B$3, resultados!$A$1:$ZZ$1, 0))</f>
        <v/>
      </c>
    </row>
    <row r="218">
      <c r="A218">
        <f>INDEX(resultados!$A$2:$ZZ$215, 212, MATCH($B$1, resultados!$A$1:$ZZ$1, 0))</f>
        <v/>
      </c>
      <c r="B218">
        <f>INDEX(resultados!$A$2:$ZZ$215, 212, MATCH($B$2, resultados!$A$1:$ZZ$1, 0))</f>
        <v/>
      </c>
      <c r="C218">
        <f>INDEX(resultados!$A$2:$ZZ$215, 212, MATCH($B$3, resultados!$A$1:$ZZ$1, 0))</f>
        <v/>
      </c>
    </row>
    <row r="219">
      <c r="A219">
        <f>INDEX(resultados!$A$2:$ZZ$215, 213, MATCH($B$1, resultados!$A$1:$ZZ$1, 0))</f>
        <v/>
      </c>
      <c r="B219">
        <f>INDEX(resultados!$A$2:$ZZ$215, 213, MATCH($B$2, resultados!$A$1:$ZZ$1, 0))</f>
        <v/>
      </c>
      <c r="C219">
        <f>INDEX(resultados!$A$2:$ZZ$215, 213, MATCH($B$3, resultados!$A$1:$ZZ$1, 0))</f>
        <v/>
      </c>
    </row>
    <row r="220">
      <c r="A220">
        <f>INDEX(resultados!$A$2:$ZZ$215, 214, MATCH($B$1, resultados!$A$1:$ZZ$1, 0))</f>
        <v/>
      </c>
      <c r="B220">
        <f>INDEX(resultados!$A$2:$ZZ$215, 214, MATCH($B$2, resultados!$A$1:$ZZ$1, 0))</f>
        <v/>
      </c>
      <c r="C220">
        <f>INDEX(resultados!$A$2:$ZZ$215, 214,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4.8588</v>
      </c>
      <c r="E2" t="n">
        <v>20.58</v>
      </c>
      <c r="F2" t="n">
        <v>17.32</v>
      </c>
      <c r="G2" t="n">
        <v>11.42</v>
      </c>
      <c r="H2" t="n">
        <v>0.24</v>
      </c>
      <c r="I2" t="n">
        <v>91</v>
      </c>
      <c r="J2" t="n">
        <v>71.52</v>
      </c>
      <c r="K2" t="n">
        <v>32.27</v>
      </c>
      <c r="L2" t="n">
        <v>1</v>
      </c>
      <c r="M2" t="n">
        <v>89</v>
      </c>
      <c r="N2" t="n">
        <v>8.25</v>
      </c>
      <c r="O2" t="n">
        <v>9054.6</v>
      </c>
      <c r="P2" t="n">
        <v>124.68</v>
      </c>
      <c r="Q2" t="n">
        <v>549.21</v>
      </c>
      <c r="R2" t="n">
        <v>100.46</v>
      </c>
      <c r="S2" t="n">
        <v>42.22</v>
      </c>
      <c r="T2" t="n">
        <v>28418.38</v>
      </c>
      <c r="U2" t="n">
        <v>0.42</v>
      </c>
      <c r="V2" t="n">
        <v>0.78</v>
      </c>
      <c r="W2" t="n">
        <v>9.33</v>
      </c>
      <c r="X2" t="n">
        <v>1.84</v>
      </c>
      <c r="Y2" t="n">
        <v>4</v>
      </c>
      <c r="Z2" t="n">
        <v>10</v>
      </c>
      <c r="AA2" t="n">
        <v>231.9321499295365</v>
      </c>
      <c r="AB2" t="n">
        <v>317.3397996577518</v>
      </c>
      <c r="AC2" t="n">
        <v>287.0533345677161</v>
      </c>
      <c r="AD2" t="n">
        <v>231932.1499295365</v>
      </c>
      <c r="AE2" t="n">
        <v>317339.7996577517</v>
      </c>
      <c r="AF2" t="n">
        <v>4.759259329912501e-06</v>
      </c>
      <c r="AG2" t="n">
        <v>0.8574999999999999</v>
      </c>
      <c r="AH2" t="n">
        <v>287053.3345677161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5.3296</v>
      </c>
      <c r="E3" t="n">
        <v>18.76</v>
      </c>
      <c r="F3" t="n">
        <v>16.28</v>
      </c>
      <c r="G3" t="n">
        <v>23.83</v>
      </c>
      <c r="H3" t="n">
        <v>0.48</v>
      </c>
      <c r="I3" t="n">
        <v>41</v>
      </c>
      <c r="J3" t="n">
        <v>72.7</v>
      </c>
      <c r="K3" t="n">
        <v>32.27</v>
      </c>
      <c r="L3" t="n">
        <v>2</v>
      </c>
      <c r="M3" t="n">
        <v>39</v>
      </c>
      <c r="N3" t="n">
        <v>8.43</v>
      </c>
      <c r="O3" t="n">
        <v>9200.25</v>
      </c>
      <c r="P3" t="n">
        <v>111.74</v>
      </c>
      <c r="Q3" t="n">
        <v>548.3</v>
      </c>
      <c r="R3" t="n">
        <v>68.31999999999999</v>
      </c>
      <c r="S3" t="n">
        <v>42.22</v>
      </c>
      <c r="T3" t="n">
        <v>12597.91</v>
      </c>
      <c r="U3" t="n">
        <v>0.62</v>
      </c>
      <c r="V3" t="n">
        <v>0.83</v>
      </c>
      <c r="W3" t="n">
        <v>9.25</v>
      </c>
      <c r="X3" t="n">
        <v>0.8100000000000001</v>
      </c>
      <c r="Y3" t="n">
        <v>4</v>
      </c>
      <c r="Z3" t="n">
        <v>10</v>
      </c>
      <c r="AA3" t="n">
        <v>193.7639261239029</v>
      </c>
      <c r="AB3" t="n">
        <v>265.1163519837166</v>
      </c>
      <c r="AC3" t="n">
        <v>239.8140194436052</v>
      </c>
      <c r="AD3" t="n">
        <v>193763.9261239029</v>
      </c>
      <c r="AE3" t="n">
        <v>265116.3519837167</v>
      </c>
      <c r="AF3" t="n">
        <v>5.220414202004953e-06</v>
      </c>
      <c r="AG3" t="n">
        <v>0.7816666666666667</v>
      </c>
      <c r="AH3" t="n">
        <v>239814.0194436052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5.4874</v>
      </c>
      <c r="E4" t="n">
        <v>18.22</v>
      </c>
      <c r="F4" t="n">
        <v>15.98</v>
      </c>
      <c r="G4" t="n">
        <v>36.87</v>
      </c>
      <c r="H4" t="n">
        <v>0.71</v>
      </c>
      <c r="I4" t="n">
        <v>26</v>
      </c>
      <c r="J4" t="n">
        <v>73.88</v>
      </c>
      <c r="K4" t="n">
        <v>32.27</v>
      </c>
      <c r="L4" t="n">
        <v>3</v>
      </c>
      <c r="M4" t="n">
        <v>24</v>
      </c>
      <c r="N4" t="n">
        <v>8.609999999999999</v>
      </c>
      <c r="O4" t="n">
        <v>9346.23</v>
      </c>
      <c r="P4" t="n">
        <v>103.71</v>
      </c>
      <c r="Q4" t="n">
        <v>548.13</v>
      </c>
      <c r="R4" t="n">
        <v>58.89</v>
      </c>
      <c r="S4" t="n">
        <v>42.22</v>
      </c>
      <c r="T4" t="n">
        <v>7961.25</v>
      </c>
      <c r="U4" t="n">
        <v>0.72</v>
      </c>
      <c r="V4" t="n">
        <v>0.85</v>
      </c>
      <c r="W4" t="n">
        <v>9.23</v>
      </c>
      <c r="X4" t="n">
        <v>0.51</v>
      </c>
      <c r="Y4" t="n">
        <v>4</v>
      </c>
      <c r="Z4" t="n">
        <v>10</v>
      </c>
      <c r="AA4" t="n">
        <v>178.9811331961315</v>
      </c>
      <c r="AB4" t="n">
        <v>244.889882529154</v>
      </c>
      <c r="AC4" t="n">
        <v>221.5179358457514</v>
      </c>
      <c r="AD4" t="n">
        <v>178981.1331961314</v>
      </c>
      <c r="AE4" t="n">
        <v>244889.882529154</v>
      </c>
      <c r="AF4" t="n">
        <v>5.374981404248345e-06</v>
      </c>
      <c r="AG4" t="n">
        <v>0.7591666666666667</v>
      </c>
      <c r="AH4" t="n">
        <v>221517.9358457514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5.5461</v>
      </c>
      <c r="E5" t="n">
        <v>18.03</v>
      </c>
      <c r="F5" t="n">
        <v>15.88</v>
      </c>
      <c r="G5" t="n">
        <v>47.63</v>
      </c>
      <c r="H5" t="n">
        <v>0.93</v>
      </c>
      <c r="I5" t="n">
        <v>20</v>
      </c>
      <c r="J5" t="n">
        <v>75.06999999999999</v>
      </c>
      <c r="K5" t="n">
        <v>32.27</v>
      </c>
      <c r="L5" t="n">
        <v>4</v>
      </c>
      <c r="M5" t="n">
        <v>1</v>
      </c>
      <c r="N5" t="n">
        <v>8.800000000000001</v>
      </c>
      <c r="O5" t="n">
        <v>9492.549999999999</v>
      </c>
      <c r="P5" t="n">
        <v>98.31999999999999</v>
      </c>
      <c r="Q5" t="n">
        <v>548.17</v>
      </c>
      <c r="R5" t="n">
        <v>55.06</v>
      </c>
      <c r="S5" t="n">
        <v>42.22</v>
      </c>
      <c r="T5" t="n">
        <v>6075.17</v>
      </c>
      <c r="U5" t="n">
        <v>0.77</v>
      </c>
      <c r="V5" t="n">
        <v>0.85</v>
      </c>
      <c r="W5" t="n">
        <v>9.24</v>
      </c>
      <c r="X5" t="n">
        <v>0.41</v>
      </c>
      <c r="Y5" t="n">
        <v>4</v>
      </c>
      <c r="Z5" t="n">
        <v>10</v>
      </c>
      <c r="AA5" t="n">
        <v>171.388986599568</v>
      </c>
      <c r="AB5" t="n">
        <v>234.5019726138722</v>
      </c>
      <c r="AC5" t="n">
        <v>212.1214334732577</v>
      </c>
      <c r="AD5" t="n">
        <v>171388.986599568</v>
      </c>
      <c r="AE5" t="n">
        <v>234501.9726138722</v>
      </c>
      <c r="AF5" t="n">
        <v>5.432478836261571e-06</v>
      </c>
      <c r="AG5" t="n">
        <v>0.7512500000000001</v>
      </c>
      <c r="AH5" t="n">
        <v>212121.4334732577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5.549</v>
      </c>
      <c r="E6" t="n">
        <v>18.02</v>
      </c>
      <c r="F6" t="n">
        <v>15.87</v>
      </c>
      <c r="G6" t="n">
        <v>47.6</v>
      </c>
      <c r="H6" t="n">
        <v>1.15</v>
      </c>
      <c r="I6" t="n">
        <v>20</v>
      </c>
      <c r="J6" t="n">
        <v>76.26000000000001</v>
      </c>
      <c r="K6" t="n">
        <v>32.27</v>
      </c>
      <c r="L6" t="n">
        <v>5</v>
      </c>
      <c r="M6" t="n">
        <v>0</v>
      </c>
      <c r="N6" t="n">
        <v>8.99</v>
      </c>
      <c r="O6" t="n">
        <v>9639.200000000001</v>
      </c>
      <c r="P6" t="n">
        <v>99.54000000000001</v>
      </c>
      <c r="Q6" t="n">
        <v>548.25</v>
      </c>
      <c r="R6" t="n">
        <v>54.66</v>
      </c>
      <c r="S6" t="n">
        <v>42.22</v>
      </c>
      <c r="T6" t="n">
        <v>5876.82</v>
      </c>
      <c r="U6" t="n">
        <v>0.77</v>
      </c>
      <c r="V6" t="n">
        <v>0.85</v>
      </c>
      <c r="W6" t="n">
        <v>9.24</v>
      </c>
      <c r="X6" t="n">
        <v>0.4</v>
      </c>
      <c r="Y6" t="n">
        <v>4</v>
      </c>
      <c r="Z6" t="n">
        <v>10</v>
      </c>
      <c r="AA6" t="n">
        <v>172.4540969060147</v>
      </c>
      <c r="AB6" t="n">
        <v>235.9593035245022</v>
      </c>
      <c r="AC6" t="n">
        <v>213.4396787671544</v>
      </c>
      <c r="AD6" t="n">
        <v>172454.0969060147</v>
      </c>
      <c r="AE6" t="n">
        <v>235959.3035245022</v>
      </c>
      <c r="AF6" t="n">
        <v>5.435319424895955e-06</v>
      </c>
      <c r="AG6" t="n">
        <v>0.7508333333333334</v>
      </c>
      <c r="AH6" t="n">
        <v>213439.6787671544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5.3301</v>
      </c>
      <c r="E2" t="n">
        <v>18.76</v>
      </c>
      <c r="F2" t="n">
        <v>16.48</v>
      </c>
      <c r="G2" t="n">
        <v>19.02</v>
      </c>
      <c r="H2" t="n">
        <v>0.43</v>
      </c>
      <c r="I2" t="n">
        <v>52</v>
      </c>
      <c r="J2" t="n">
        <v>39.78</v>
      </c>
      <c r="K2" t="n">
        <v>19.54</v>
      </c>
      <c r="L2" t="n">
        <v>1</v>
      </c>
      <c r="M2" t="n">
        <v>50</v>
      </c>
      <c r="N2" t="n">
        <v>4.24</v>
      </c>
      <c r="O2" t="n">
        <v>5140</v>
      </c>
      <c r="P2" t="n">
        <v>70.62</v>
      </c>
      <c r="Q2" t="n">
        <v>548.22</v>
      </c>
      <c r="R2" t="n">
        <v>74.52</v>
      </c>
      <c r="S2" t="n">
        <v>42.22</v>
      </c>
      <c r="T2" t="n">
        <v>15645.03</v>
      </c>
      <c r="U2" t="n">
        <v>0.57</v>
      </c>
      <c r="V2" t="n">
        <v>0.82</v>
      </c>
      <c r="W2" t="n">
        <v>9.27</v>
      </c>
      <c r="X2" t="n">
        <v>1.02</v>
      </c>
      <c r="Y2" t="n">
        <v>4</v>
      </c>
      <c r="Z2" t="n">
        <v>10</v>
      </c>
      <c r="AA2" t="n">
        <v>134.8657908563414</v>
      </c>
      <c r="AB2" t="n">
        <v>184.5293249083377</v>
      </c>
      <c r="AC2" t="n">
        <v>166.9181051276719</v>
      </c>
      <c r="AD2" t="n">
        <v>134865.7908563415</v>
      </c>
      <c r="AE2" t="n">
        <v>184529.3249083376</v>
      </c>
      <c r="AF2" t="n">
        <v>6.905125474692389e-06</v>
      </c>
      <c r="AG2" t="n">
        <v>0.7816666666666667</v>
      </c>
      <c r="AH2" t="n">
        <v>166918.1051276718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5.4454</v>
      </c>
      <c r="E3" t="n">
        <v>18.36</v>
      </c>
      <c r="F3" t="n">
        <v>16.24</v>
      </c>
      <c r="G3" t="n">
        <v>25.65</v>
      </c>
      <c r="H3" t="n">
        <v>0.84</v>
      </c>
      <c r="I3" t="n">
        <v>38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67.19</v>
      </c>
      <c r="Q3" t="n">
        <v>548.7</v>
      </c>
      <c r="R3" t="n">
        <v>65.73</v>
      </c>
      <c r="S3" t="n">
        <v>42.22</v>
      </c>
      <c r="T3" t="n">
        <v>11319.31</v>
      </c>
      <c r="U3" t="n">
        <v>0.64</v>
      </c>
      <c r="V3" t="n">
        <v>0.83</v>
      </c>
      <c r="W3" t="n">
        <v>9.289999999999999</v>
      </c>
      <c r="X3" t="n">
        <v>0.78</v>
      </c>
      <c r="Y3" t="n">
        <v>4</v>
      </c>
      <c r="Z3" t="n">
        <v>10</v>
      </c>
      <c r="AA3" t="n">
        <v>127.8250683584483</v>
      </c>
      <c r="AB3" t="n">
        <v>174.8958977719706</v>
      </c>
      <c r="AC3" t="n">
        <v>158.2040787565967</v>
      </c>
      <c r="AD3" t="n">
        <v>127825.0683584483</v>
      </c>
      <c r="AE3" t="n">
        <v>174895.8977719706</v>
      </c>
      <c r="AF3" t="n">
        <v>7.054496212057923e-06</v>
      </c>
      <c r="AG3" t="n">
        <v>0.765</v>
      </c>
      <c r="AH3" t="n">
        <v>158204.0787565967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3.9283</v>
      </c>
      <c r="E2" t="n">
        <v>25.46</v>
      </c>
      <c r="F2" t="n">
        <v>18.69</v>
      </c>
      <c r="G2" t="n">
        <v>7.14</v>
      </c>
      <c r="H2" t="n">
        <v>0.12</v>
      </c>
      <c r="I2" t="n">
        <v>157</v>
      </c>
      <c r="J2" t="n">
        <v>141.81</v>
      </c>
      <c r="K2" t="n">
        <v>47.83</v>
      </c>
      <c r="L2" t="n">
        <v>1</v>
      </c>
      <c r="M2" t="n">
        <v>155</v>
      </c>
      <c r="N2" t="n">
        <v>22.98</v>
      </c>
      <c r="O2" t="n">
        <v>17723.39</v>
      </c>
      <c r="P2" t="n">
        <v>217.55</v>
      </c>
      <c r="Q2" t="n">
        <v>550.38</v>
      </c>
      <c r="R2" t="n">
        <v>142.63</v>
      </c>
      <c r="S2" t="n">
        <v>42.22</v>
      </c>
      <c r="T2" t="n">
        <v>49173.42</v>
      </c>
      <c r="U2" t="n">
        <v>0.3</v>
      </c>
      <c r="V2" t="n">
        <v>0.73</v>
      </c>
      <c r="W2" t="n">
        <v>9.44</v>
      </c>
      <c r="X2" t="n">
        <v>3.2</v>
      </c>
      <c r="Y2" t="n">
        <v>4</v>
      </c>
      <c r="Z2" t="n">
        <v>10</v>
      </c>
      <c r="AA2" t="n">
        <v>469.1720910756103</v>
      </c>
      <c r="AB2" t="n">
        <v>641.9419534214885</v>
      </c>
      <c r="AC2" t="n">
        <v>580.6759143581311</v>
      </c>
      <c r="AD2" t="n">
        <v>469172.0910756103</v>
      </c>
      <c r="AE2" t="n">
        <v>641941.9534214885</v>
      </c>
      <c r="AF2" t="n">
        <v>2.733914512181948e-06</v>
      </c>
      <c r="AG2" t="n">
        <v>1.060833333333333</v>
      </c>
      <c r="AH2" t="n">
        <v>580675.9143581311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4.7227</v>
      </c>
      <c r="E3" t="n">
        <v>21.17</v>
      </c>
      <c r="F3" t="n">
        <v>16.89</v>
      </c>
      <c r="G3" t="n">
        <v>14.28</v>
      </c>
      <c r="H3" t="n">
        <v>0.25</v>
      </c>
      <c r="I3" t="n">
        <v>71</v>
      </c>
      <c r="J3" t="n">
        <v>143.17</v>
      </c>
      <c r="K3" t="n">
        <v>47.83</v>
      </c>
      <c r="L3" t="n">
        <v>2</v>
      </c>
      <c r="M3" t="n">
        <v>69</v>
      </c>
      <c r="N3" t="n">
        <v>23.34</v>
      </c>
      <c r="O3" t="n">
        <v>17891.86</v>
      </c>
      <c r="P3" t="n">
        <v>194.67</v>
      </c>
      <c r="Q3" t="n">
        <v>548.98</v>
      </c>
      <c r="R3" t="n">
        <v>87.06999999999999</v>
      </c>
      <c r="S3" t="n">
        <v>42.22</v>
      </c>
      <c r="T3" t="n">
        <v>21827.08</v>
      </c>
      <c r="U3" t="n">
        <v>0.48</v>
      </c>
      <c r="V3" t="n">
        <v>0.8</v>
      </c>
      <c r="W3" t="n">
        <v>9.300000000000001</v>
      </c>
      <c r="X3" t="n">
        <v>1.42</v>
      </c>
      <c r="Y3" t="n">
        <v>4</v>
      </c>
      <c r="Z3" t="n">
        <v>10</v>
      </c>
      <c r="AA3" t="n">
        <v>351.4428362133552</v>
      </c>
      <c r="AB3" t="n">
        <v>480.8595930707903</v>
      </c>
      <c r="AC3" t="n">
        <v>434.9670283987909</v>
      </c>
      <c r="AD3" t="n">
        <v>351442.8362133552</v>
      </c>
      <c r="AE3" t="n">
        <v>480859.5930707902</v>
      </c>
      <c r="AF3" t="n">
        <v>3.286780049049635e-06</v>
      </c>
      <c r="AG3" t="n">
        <v>0.8820833333333334</v>
      </c>
      <c r="AH3" t="n">
        <v>434967.0283987909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5.0164</v>
      </c>
      <c r="E4" t="n">
        <v>19.93</v>
      </c>
      <c r="F4" t="n">
        <v>16.38</v>
      </c>
      <c r="G4" t="n">
        <v>21.36</v>
      </c>
      <c r="H4" t="n">
        <v>0.37</v>
      </c>
      <c r="I4" t="n">
        <v>46</v>
      </c>
      <c r="J4" t="n">
        <v>144.54</v>
      </c>
      <c r="K4" t="n">
        <v>47.83</v>
      </c>
      <c r="L4" t="n">
        <v>3</v>
      </c>
      <c r="M4" t="n">
        <v>44</v>
      </c>
      <c r="N4" t="n">
        <v>23.71</v>
      </c>
      <c r="O4" t="n">
        <v>18060.85</v>
      </c>
      <c r="P4" t="n">
        <v>186.4</v>
      </c>
      <c r="Q4" t="n">
        <v>548.46</v>
      </c>
      <c r="R4" t="n">
        <v>71.45999999999999</v>
      </c>
      <c r="S4" t="n">
        <v>42.22</v>
      </c>
      <c r="T4" t="n">
        <v>14143.34</v>
      </c>
      <c r="U4" t="n">
        <v>0.59</v>
      </c>
      <c r="V4" t="n">
        <v>0.83</v>
      </c>
      <c r="W4" t="n">
        <v>9.25</v>
      </c>
      <c r="X4" t="n">
        <v>0.91</v>
      </c>
      <c r="Y4" t="n">
        <v>4</v>
      </c>
      <c r="Z4" t="n">
        <v>10</v>
      </c>
      <c r="AA4" t="n">
        <v>318.6129198732399</v>
      </c>
      <c r="AB4" t="n">
        <v>435.9402531805551</v>
      </c>
      <c r="AC4" t="n">
        <v>394.3347272629903</v>
      </c>
      <c r="AD4" t="n">
        <v>318612.9198732399</v>
      </c>
      <c r="AE4" t="n">
        <v>435940.2531805551</v>
      </c>
      <c r="AF4" t="n">
        <v>3.491181620270733e-06</v>
      </c>
      <c r="AG4" t="n">
        <v>0.8304166666666667</v>
      </c>
      <c r="AH4" t="n">
        <v>394334.7272629903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5.1701</v>
      </c>
      <c r="E5" t="n">
        <v>19.34</v>
      </c>
      <c r="F5" t="n">
        <v>16.13</v>
      </c>
      <c r="G5" t="n">
        <v>28.47</v>
      </c>
      <c r="H5" t="n">
        <v>0.49</v>
      </c>
      <c r="I5" t="n">
        <v>34</v>
      </c>
      <c r="J5" t="n">
        <v>145.92</v>
      </c>
      <c r="K5" t="n">
        <v>47.83</v>
      </c>
      <c r="L5" t="n">
        <v>4</v>
      </c>
      <c r="M5" t="n">
        <v>32</v>
      </c>
      <c r="N5" t="n">
        <v>24.09</v>
      </c>
      <c r="O5" t="n">
        <v>18230.35</v>
      </c>
      <c r="P5" t="n">
        <v>181.09</v>
      </c>
      <c r="Q5" t="n">
        <v>548.14</v>
      </c>
      <c r="R5" t="n">
        <v>64.02</v>
      </c>
      <c r="S5" t="n">
        <v>42.22</v>
      </c>
      <c r="T5" t="n">
        <v>10485.72</v>
      </c>
      <c r="U5" t="n">
        <v>0.66</v>
      </c>
      <c r="V5" t="n">
        <v>0.84</v>
      </c>
      <c r="W5" t="n">
        <v>9.23</v>
      </c>
      <c r="X5" t="n">
        <v>0.67</v>
      </c>
      <c r="Y5" t="n">
        <v>4</v>
      </c>
      <c r="Z5" t="n">
        <v>10</v>
      </c>
      <c r="AA5" t="n">
        <v>301.9938534009894</v>
      </c>
      <c r="AB5" t="n">
        <v>413.2013132517545</v>
      </c>
      <c r="AC5" t="n">
        <v>373.7659598466918</v>
      </c>
      <c r="AD5" t="n">
        <v>301993.8534009894</v>
      </c>
      <c r="AE5" t="n">
        <v>413201.3132517545</v>
      </c>
      <c r="AF5" t="n">
        <v>3.598149688015652e-06</v>
      </c>
      <c r="AG5" t="n">
        <v>0.8058333333333333</v>
      </c>
      <c r="AH5" t="n">
        <v>373765.9598466918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5.2643</v>
      </c>
      <c r="E6" t="n">
        <v>19</v>
      </c>
      <c r="F6" t="n">
        <v>15.99</v>
      </c>
      <c r="G6" t="n">
        <v>35.53</v>
      </c>
      <c r="H6" t="n">
        <v>0.6</v>
      </c>
      <c r="I6" t="n">
        <v>27</v>
      </c>
      <c r="J6" t="n">
        <v>147.3</v>
      </c>
      <c r="K6" t="n">
        <v>47.83</v>
      </c>
      <c r="L6" t="n">
        <v>5</v>
      </c>
      <c r="M6" t="n">
        <v>25</v>
      </c>
      <c r="N6" t="n">
        <v>24.47</v>
      </c>
      <c r="O6" t="n">
        <v>18400.38</v>
      </c>
      <c r="P6" t="n">
        <v>177.21</v>
      </c>
      <c r="Q6" t="n">
        <v>548.09</v>
      </c>
      <c r="R6" t="n">
        <v>58.96</v>
      </c>
      <c r="S6" t="n">
        <v>42.22</v>
      </c>
      <c r="T6" t="n">
        <v>7990.26</v>
      </c>
      <c r="U6" t="n">
        <v>0.72</v>
      </c>
      <c r="V6" t="n">
        <v>0.85</v>
      </c>
      <c r="W6" t="n">
        <v>9.23</v>
      </c>
      <c r="X6" t="n">
        <v>0.52</v>
      </c>
      <c r="Y6" t="n">
        <v>4</v>
      </c>
      <c r="Z6" t="n">
        <v>10</v>
      </c>
      <c r="AA6" t="n">
        <v>291.725693030131</v>
      </c>
      <c r="AB6" t="n">
        <v>399.1519632330817</v>
      </c>
      <c r="AC6" t="n">
        <v>361.0574600754145</v>
      </c>
      <c r="AD6" t="n">
        <v>291725.693030131</v>
      </c>
      <c r="AE6" t="n">
        <v>399151.9632330817</v>
      </c>
      <c r="AF6" t="n">
        <v>3.663708516783195e-06</v>
      </c>
      <c r="AG6" t="n">
        <v>0.7916666666666666</v>
      </c>
      <c r="AH6" t="n">
        <v>361057.4600754145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5.3374</v>
      </c>
      <c r="E7" t="n">
        <v>18.74</v>
      </c>
      <c r="F7" t="n">
        <v>15.87</v>
      </c>
      <c r="G7" t="n">
        <v>43.29</v>
      </c>
      <c r="H7" t="n">
        <v>0.71</v>
      </c>
      <c r="I7" t="n">
        <v>22</v>
      </c>
      <c r="J7" t="n">
        <v>148.68</v>
      </c>
      <c r="K7" t="n">
        <v>47.83</v>
      </c>
      <c r="L7" t="n">
        <v>6</v>
      </c>
      <c r="M7" t="n">
        <v>20</v>
      </c>
      <c r="N7" t="n">
        <v>24.85</v>
      </c>
      <c r="O7" t="n">
        <v>18570.94</v>
      </c>
      <c r="P7" t="n">
        <v>173.37</v>
      </c>
      <c r="Q7" t="n">
        <v>547.91</v>
      </c>
      <c r="R7" t="n">
        <v>55.98</v>
      </c>
      <c r="S7" t="n">
        <v>42.22</v>
      </c>
      <c r="T7" t="n">
        <v>6523.49</v>
      </c>
      <c r="U7" t="n">
        <v>0.75</v>
      </c>
      <c r="V7" t="n">
        <v>0.85</v>
      </c>
      <c r="W7" t="n">
        <v>9.210000000000001</v>
      </c>
      <c r="X7" t="n">
        <v>0.41</v>
      </c>
      <c r="Y7" t="n">
        <v>4</v>
      </c>
      <c r="Z7" t="n">
        <v>10</v>
      </c>
      <c r="AA7" t="n">
        <v>283.0901771565741</v>
      </c>
      <c r="AB7" t="n">
        <v>387.3364694428085</v>
      </c>
      <c r="AC7" t="n">
        <v>350.3696204293353</v>
      </c>
      <c r="AD7" t="n">
        <v>283090.1771565741</v>
      </c>
      <c r="AE7" t="n">
        <v>387336.4694428085</v>
      </c>
      <c r="AF7" t="n">
        <v>3.714582724669685e-06</v>
      </c>
      <c r="AG7" t="n">
        <v>0.7808333333333333</v>
      </c>
      <c r="AH7" t="n">
        <v>350369.6204293353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5.3759</v>
      </c>
      <c r="E8" t="n">
        <v>18.6</v>
      </c>
      <c r="F8" t="n">
        <v>15.82</v>
      </c>
      <c r="G8" t="n">
        <v>49.97</v>
      </c>
      <c r="H8" t="n">
        <v>0.83</v>
      </c>
      <c r="I8" t="n">
        <v>19</v>
      </c>
      <c r="J8" t="n">
        <v>150.07</v>
      </c>
      <c r="K8" t="n">
        <v>47.83</v>
      </c>
      <c r="L8" t="n">
        <v>7</v>
      </c>
      <c r="M8" t="n">
        <v>17</v>
      </c>
      <c r="N8" t="n">
        <v>25.24</v>
      </c>
      <c r="O8" t="n">
        <v>18742.03</v>
      </c>
      <c r="P8" t="n">
        <v>170.24</v>
      </c>
      <c r="Q8" t="n">
        <v>547.86</v>
      </c>
      <c r="R8" t="n">
        <v>54.48</v>
      </c>
      <c r="S8" t="n">
        <v>42.22</v>
      </c>
      <c r="T8" t="n">
        <v>5792.54</v>
      </c>
      <c r="U8" t="n">
        <v>0.77</v>
      </c>
      <c r="V8" t="n">
        <v>0.86</v>
      </c>
      <c r="W8" t="n">
        <v>9.210000000000001</v>
      </c>
      <c r="X8" t="n">
        <v>0.36</v>
      </c>
      <c r="Y8" t="n">
        <v>4</v>
      </c>
      <c r="Z8" t="n">
        <v>10</v>
      </c>
      <c r="AA8" t="n">
        <v>277.5937444632842</v>
      </c>
      <c r="AB8" t="n">
        <v>379.8160077463525</v>
      </c>
      <c r="AC8" t="n">
        <v>343.5669010421548</v>
      </c>
      <c r="AD8" t="n">
        <v>277593.7444632842</v>
      </c>
      <c r="AE8" t="n">
        <v>379816.0077463525</v>
      </c>
      <c r="AF8" t="n">
        <v>3.741376938125635e-06</v>
      </c>
      <c r="AG8" t="n">
        <v>0.775</v>
      </c>
      <c r="AH8" t="n">
        <v>343566.9010421548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5.4221</v>
      </c>
      <c r="E9" t="n">
        <v>18.44</v>
      </c>
      <c r="F9" t="n">
        <v>15.75</v>
      </c>
      <c r="G9" t="n">
        <v>59.07</v>
      </c>
      <c r="H9" t="n">
        <v>0.9399999999999999</v>
      </c>
      <c r="I9" t="n">
        <v>16</v>
      </c>
      <c r="J9" t="n">
        <v>151.46</v>
      </c>
      <c r="K9" t="n">
        <v>47.83</v>
      </c>
      <c r="L9" t="n">
        <v>8</v>
      </c>
      <c r="M9" t="n">
        <v>14</v>
      </c>
      <c r="N9" t="n">
        <v>25.63</v>
      </c>
      <c r="O9" t="n">
        <v>18913.66</v>
      </c>
      <c r="P9" t="n">
        <v>166.84</v>
      </c>
      <c r="Q9" t="n">
        <v>547.86</v>
      </c>
      <c r="R9" t="n">
        <v>52.34</v>
      </c>
      <c r="S9" t="n">
        <v>42.22</v>
      </c>
      <c r="T9" t="n">
        <v>4733.98</v>
      </c>
      <c r="U9" t="n">
        <v>0.8100000000000001</v>
      </c>
      <c r="V9" t="n">
        <v>0.86</v>
      </c>
      <c r="W9" t="n">
        <v>9.199999999999999</v>
      </c>
      <c r="X9" t="n">
        <v>0.29</v>
      </c>
      <c r="Y9" t="n">
        <v>4</v>
      </c>
      <c r="Z9" t="n">
        <v>10</v>
      </c>
      <c r="AA9" t="n">
        <v>271.3998194628443</v>
      </c>
      <c r="AB9" t="n">
        <v>371.3412063040651</v>
      </c>
      <c r="AC9" t="n">
        <v>335.9009227550608</v>
      </c>
      <c r="AD9" t="n">
        <v>271399.8194628443</v>
      </c>
      <c r="AE9" t="n">
        <v>371341.2063040651</v>
      </c>
      <c r="AF9" t="n">
        <v>3.773529994272774e-06</v>
      </c>
      <c r="AG9" t="n">
        <v>0.7683333333333334</v>
      </c>
      <c r="AH9" t="n">
        <v>335900.9227550608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5.4509</v>
      </c>
      <c r="E10" t="n">
        <v>18.35</v>
      </c>
      <c r="F10" t="n">
        <v>15.71</v>
      </c>
      <c r="G10" t="n">
        <v>67.34</v>
      </c>
      <c r="H10" t="n">
        <v>1.04</v>
      </c>
      <c r="I10" t="n">
        <v>14</v>
      </c>
      <c r="J10" t="n">
        <v>152.85</v>
      </c>
      <c r="K10" t="n">
        <v>47.83</v>
      </c>
      <c r="L10" t="n">
        <v>9</v>
      </c>
      <c r="M10" t="n">
        <v>12</v>
      </c>
      <c r="N10" t="n">
        <v>26.03</v>
      </c>
      <c r="O10" t="n">
        <v>19085.83</v>
      </c>
      <c r="P10" t="n">
        <v>163.34</v>
      </c>
      <c r="Q10" t="n">
        <v>547.86</v>
      </c>
      <c r="R10" t="n">
        <v>51.02</v>
      </c>
      <c r="S10" t="n">
        <v>42.22</v>
      </c>
      <c r="T10" t="n">
        <v>4086.96</v>
      </c>
      <c r="U10" t="n">
        <v>0.83</v>
      </c>
      <c r="V10" t="n">
        <v>0.86</v>
      </c>
      <c r="W10" t="n">
        <v>9.199999999999999</v>
      </c>
      <c r="X10" t="n">
        <v>0.25</v>
      </c>
      <c r="Y10" t="n">
        <v>4</v>
      </c>
      <c r="Z10" t="n">
        <v>10</v>
      </c>
      <c r="AA10" t="n">
        <v>266.2388083503958</v>
      </c>
      <c r="AB10" t="n">
        <v>364.2796832122722</v>
      </c>
      <c r="AC10" t="n">
        <v>329.5133415162387</v>
      </c>
      <c r="AD10" t="n">
        <v>266238.8083503958</v>
      </c>
      <c r="AE10" t="n">
        <v>364279.6832122722</v>
      </c>
      <c r="AF10" t="n">
        <v>3.793573457845016e-06</v>
      </c>
      <c r="AG10" t="n">
        <v>0.7645833333333334</v>
      </c>
      <c r="AH10" t="n">
        <v>329513.3415162387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5.465</v>
      </c>
      <c r="E11" t="n">
        <v>18.3</v>
      </c>
      <c r="F11" t="n">
        <v>15.69</v>
      </c>
      <c r="G11" t="n">
        <v>72.44</v>
      </c>
      <c r="H11" t="n">
        <v>1.15</v>
      </c>
      <c r="I11" t="n">
        <v>13</v>
      </c>
      <c r="J11" t="n">
        <v>154.25</v>
      </c>
      <c r="K11" t="n">
        <v>47.83</v>
      </c>
      <c r="L11" t="n">
        <v>10</v>
      </c>
      <c r="M11" t="n">
        <v>11</v>
      </c>
      <c r="N11" t="n">
        <v>26.43</v>
      </c>
      <c r="O11" t="n">
        <v>19258.55</v>
      </c>
      <c r="P11" t="n">
        <v>161.08</v>
      </c>
      <c r="Q11" t="n">
        <v>547.75</v>
      </c>
      <c r="R11" t="n">
        <v>50.45</v>
      </c>
      <c r="S11" t="n">
        <v>42.22</v>
      </c>
      <c r="T11" t="n">
        <v>3807.16</v>
      </c>
      <c r="U11" t="n">
        <v>0.84</v>
      </c>
      <c r="V11" t="n">
        <v>0.86</v>
      </c>
      <c r="W11" t="n">
        <v>9.199999999999999</v>
      </c>
      <c r="X11" t="n">
        <v>0.23</v>
      </c>
      <c r="Y11" t="n">
        <v>4</v>
      </c>
      <c r="Z11" t="n">
        <v>10</v>
      </c>
      <c r="AA11" t="n">
        <v>263.1827436472468</v>
      </c>
      <c r="AB11" t="n">
        <v>360.0982406613644</v>
      </c>
      <c r="AC11" t="n">
        <v>325.730969973698</v>
      </c>
      <c r="AD11" t="n">
        <v>263182.7436472467</v>
      </c>
      <c r="AE11" t="n">
        <v>360098.2406613644</v>
      </c>
      <c r="AF11" t="n">
        <v>3.80338640355226e-06</v>
      </c>
      <c r="AG11" t="n">
        <v>0.7625000000000001</v>
      </c>
      <c r="AH11" t="n">
        <v>325730.969973698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5.4732</v>
      </c>
      <c r="E12" t="n">
        <v>18.27</v>
      </c>
      <c r="F12" t="n">
        <v>15.7</v>
      </c>
      <c r="G12" t="n">
        <v>78.48</v>
      </c>
      <c r="H12" t="n">
        <v>1.25</v>
      </c>
      <c r="I12" t="n">
        <v>12</v>
      </c>
      <c r="J12" t="n">
        <v>155.66</v>
      </c>
      <c r="K12" t="n">
        <v>47.83</v>
      </c>
      <c r="L12" t="n">
        <v>11</v>
      </c>
      <c r="M12" t="n">
        <v>10</v>
      </c>
      <c r="N12" t="n">
        <v>26.83</v>
      </c>
      <c r="O12" t="n">
        <v>19431.82</v>
      </c>
      <c r="P12" t="n">
        <v>157.84</v>
      </c>
      <c r="Q12" t="n">
        <v>547.77</v>
      </c>
      <c r="R12" t="n">
        <v>50.48</v>
      </c>
      <c r="S12" t="n">
        <v>42.22</v>
      </c>
      <c r="T12" t="n">
        <v>3825.12</v>
      </c>
      <c r="U12" t="n">
        <v>0.84</v>
      </c>
      <c r="V12" t="n">
        <v>0.86</v>
      </c>
      <c r="W12" t="n">
        <v>9.199999999999999</v>
      </c>
      <c r="X12" t="n">
        <v>0.24</v>
      </c>
      <c r="Y12" t="n">
        <v>4</v>
      </c>
      <c r="Z12" t="n">
        <v>10</v>
      </c>
      <c r="AA12" t="n">
        <v>259.6276264185975</v>
      </c>
      <c r="AB12" t="n">
        <v>355.2339724284237</v>
      </c>
      <c r="AC12" t="n">
        <v>321.3309406738658</v>
      </c>
      <c r="AD12" t="n">
        <v>259627.6264185975</v>
      </c>
      <c r="AE12" t="n">
        <v>355233.9724284237</v>
      </c>
      <c r="AF12" t="n">
        <v>3.809093223041579e-06</v>
      </c>
      <c r="AG12" t="n">
        <v>0.76125</v>
      </c>
      <c r="AH12" t="n">
        <v>321330.9406738658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5.496</v>
      </c>
      <c r="E13" t="n">
        <v>18.2</v>
      </c>
      <c r="F13" t="n">
        <v>15.65</v>
      </c>
      <c r="G13" t="n">
        <v>85.36</v>
      </c>
      <c r="H13" t="n">
        <v>1.35</v>
      </c>
      <c r="I13" t="n">
        <v>11</v>
      </c>
      <c r="J13" t="n">
        <v>157.07</v>
      </c>
      <c r="K13" t="n">
        <v>47.83</v>
      </c>
      <c r="L13" t="n">
        <v>12</v>
      </c>
      <c r="M13" t="n">
        <v>9</v>
      </c>
      <c r="N13" t="n">
        <v>27.24</v>
      </c>
      <c r="O13" t="n">
        <v>19605.66</v>
      </c>
      <c r="P13" t="n">
        <v>153.99</v>
      </c>
      <c r="Q13" t="n">
        <v>547.67</v>
      </c>
      <c r="R13" t="n">
        <v>49.15</v>
      </c>
      <c r="S13" t="n">
        <v>42.22</v>
      </c>
      <c r="T13" t="n">
        <v>3166.21</v>
      </c>
      <c r="U13" t="n">
        <v>0.86</v>
      </c>
      <c r="V13" t="n">
        <v>0.87</v>
      </c>
      <c r="W13" t="n">
        <v>9.19</v>
      </c>
      <c r="X13" t="n">
        <v>0.19</v>
      </c>
      <c r="Y13" t="n">
        <v>4</v>
      </c>
      <c r="Z13" t="n">
        <v>10</v>
      </c>
      <c r="AA13" t="n">
        <v>254.4458777089041</v>
      </c>
      <c r="AB13" t="n">
        <v>348.1440752410375</v>
      </c>
      <c r="AC13" t="n">
        <v>314.9176933234153</v>
      </c>
      <c r="AD13" t="n">
        <v>254445.8777089041</v>
      </c>
      <c r="AE13" t="n">
        <v>348144.0752410375</v>
      </c>
      <c r="AF13" t="n">
        <v>3.824960965036271e-06</v>
      </c>
      <c r="AG13" t="n">
        <v>0.7583333333333333</v>
      </c>
      <c r="AH13" t="n">
        <v>314917.6933234153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5.51</v>
      </c>
      <c r="E14" t="n">
        <v>18.15</v>
      </c>
      <c r="F14" t="n">
        <v>15.63</v>
      </c>
      <c r="G14" t="n">
        <v>93.79000000000001</v>
      </c>
      <c r="H14" t="n">
        <v>1.45</v>
      </c>
      <c r="I14" t="n">
        <v>10</v>
      </c>
      <c r="J14" t="n">
        <v>158.48</v>
      </c>
      <c r="K14" t="n">
        <v>47.83</v>
      </c>
      <c r="L14" t="n">
        <v>13</v>
      </c>
      <c r="M14" t="n">
        <v>8</v>
      </c>
      <c r="N14" t="n">
        <v>27.65</v>
      </c>
      <c r="O14" t="n">
        <v>19780.06</v>
      </c>
      <c r="P14" t="n">
        <v>151.66</v>
      </c>
      <c r="Q14" t="n">
        <v>547.71</v>
      </c>
      <c r="R14" t="n">
        <v>48.44</v>
      </c>
      <c r="S14" t="n">
        <v>42.22</v>
      </c>
      <c r="T14" t="n">
        <v>2817.32</v>
      </c>
      <c r="U14" t="n">
        <v>0.87</v>
      </c>
      <c r="V14" t="n">
        <v>0.87</v>
      </c>
      <c r="W14" t="n">
        <v>9.199999999999999</v>
      </c>
      <c r="X14" t="n">
        <v>0.17</v>
      </c>
      <c r="Y14" t="n">
        <v>4</v>
      </c>
      <c r="Z14" t="n">
        <v>10</v>
      </c>
      <c r="AA14" t="n">
        <v>251.3799673769362</v>
      </c>
      <c r="AB14" t="n">
        <v>343.9491614664235</v>
      </c>
      <c r="AC14" t="n">
        <v>311.1231362318505</v>
      </c>
      <c r="AD14" t="n">
        <v>251379.9673769362</v>
      </c>
      <c r="AE14" t="n">
        <v>343949.1614664235</v>
      </c>
      <c r="AF14" t="n">
        <v>3.834704315383888e-06</v>
      </c>
      <c r="AG14" t="n">
        <v>0.75625</v>
      </c>
      <c r="AH14" t="n">
        <v>311123.1362318505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5.5205</v>
      </c>
      <c r="E15" t="n">
        <v>18.11</v>
      </c>
      <c r="F15" t="n">
        <v>15.63</v>
      </c>
      <c r="G15" t="n">
        <v>104.17</v>
      </c>
      <c r="H15" t="n">
        <v>1.55</v>
      </c>
      <c r="I15" t="n">
        <v>9</v>
      </c>
      <c r="J15" t="n">
        <v>159.9</v>
      </c>
      <c r="K15" t="n">
        <v>47.83</v>
      </c>
      <c r="L15" t="n">
        <v>14</v>
      </c>
      <c r="M15" t="n">
        <v>0</v>
      </c>
      <c r="N15" t="n">
        <v>28.07</v>
      </c>
      <c r="O15" t="n">
        <v>19955.16</v>
      </c>
      <c r="P15" t="n">
        <v>149.9</v>
      </c>
      <c r="Q15" t="n">
        <v>547.84</v>
      </c>
      <c r="R15" t="n">
        <v>48.09</v>
      </c>
      <c r="S15" t="n">
        <v>42.22</v>
      </c>
      <c r="T15" t="n">
        <v>2644.43</v>
      </c>
      <c r="U15" t="n">
        <v>0.88</v>
      </c>
      <c r="V15" t="n">
        <v>0.87</v>
      </c>
      <c r="W15" t="n">
        <v>9.199999999999999</v>
      </c>
      <c r="X15" t="n">
        <v>0.17</v>
      </c>
      <c r="Y15" t="n">
        <v>4</v>
      </c>
      <c r="Z15" t="n">
        <v>10</v>
      </c>
      <c r="AA15" t="n">
        <v>249.1667500123627</v>
      </c>
      <c r="AB15" t="n">
        <v>340.9209398279564</v>
      </c>
      <c r="AC15" t="n">
        <v>308.3839238164221</v>
      </c>
      <c r="AD15" t="n">
        <v>249166.7500123627</v>
      </c>
      <c r="AE15" t="n">
        <v>340920.9398279564</v>
      </c>
      <c r="AF15" t="n">
        <v>3.842011828144603e-06</v>
      </c>
      <c r="AG15" t="n">
        <v>0.7545833333333333</v>
      </c>
      <c r="AH15" t="n">
        <v>308383.9238164221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3.5293</v>
      </c>
      <c r="E2" t="n">
        <v>28.33</v>
      </c>
      <c r="F2" t="n">
        <v>19.3</v>
      </c>
      <c r="G2" t="n">
        <v>6.23</v>
      </c>
      <c r="H2" t="n">
        <v>0.1</v>
      </c>
      <c r="I2" t="n">
        <v>186</v>
      </c>
      <c r="J2" t="n">
        <v>176.73</v>
      </c>
      <c r="K2" t="n">
        <v>52.44</v>
      </c>
      <c r="L2" t="n">
        <v>1</v>
      </c>
      <c r="M2" t="n">
        <v>184</v>
      </c>
      <c r="N2" t="n">
        <v>33.29</v>
      </c>
      <c r="O2" t="n">
        <v>22031.19</v>
      </c>
      <c r="P2" t="n">
        <v>258.94</v>
      </c>
      <c r="Q2" t="n">
        <v>550.24</v>
      </c>
      <c r="R2" t="n">
        <v>160.72</v>
      </c>
      <c r="S2" t="n">
        <v>42.22</v>
      </c>
      <c r="T2" t="n">
        <v>58073.05</v>
      </c>
      <c r="U2" t="n">
        <v>0.26</v>
      </c>
      <c r="V2" t="n">
        <v>0.7</v>
      </c>
      <c r="W2" t="n">
        <v>9.51</v>
      </c>
      <c r="X2" t="n">
        <v>3.8</v>
      </c>
      <c r="Y2" t="n">
        <v>4</v>
      </c>
      <c r="Z2" t="n">
        <v>10</v>
      </c>
      <c r="AA2" t="n">
        <v>610.9152106190352</v>
      </c>
      <c r="AB2" t="n">
        <v>835.8811428459034</v>
      </c>
      <c r="AC2" t="n">
        <v>756.1058197392418</v>
      </c>
      <c r="AD2" t="n">
        <v>610915.2106190352</v>
      </c>
      <c r="AE2" t="n">
        <v>835881.1428459034</v>
      </c>
      <c r="AF2" t="n">
        <v>2.219440322547513e-06</v>
      </c>
      <c r="AG2" t="n">
        <v>1.180416666666667</v>
      </c>
      <c r="AH2" t="n">
        <v>756105.8197392419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4.4412</v>
      </c>
      <c r="E3" t="n">
        <v>22.52</v>
      </c>
      <c r="F3" t="n">
        <v>17.14</v>
      </c>
      <c r="G3" t="n">
        <v>12.39</v>
      </c>
      <c r="H3" t="n">
        <v>0.2</v>
      </c>
      <c r="I3" t="n">
        <v>83</v>
      </c>
      <c r="J3" t="n">
        <v>178.21</v>
      </c>
      <c r="K3" t="n">
        <v>52.44</v>
      </c>
      <c r="L3" t="n">
        <v>2</v>
      </c>
      <c r="M3" t="n">
        <v>81</v>
      </c>
      <c r="N3" t="n">
        <v>33.77</v>
      </c>
      <c r="O3" t="n">
        <v>22213.89</v>
      </c>
      <c r="P3" t="n">
        <v>228.76</v>
      </c>
      <c r="Q3" t="n">
        <v>549.16</v>
      </c>
      <c r="R3" t="n">
        <v>94.7</v>
      </c>
      <c r="S3" t="n">
        <v>42.22</v>
      </c>
      <c r="T3" t="n">
        <v>25578.16</v>
      </c>
      <c r="U3" t="n">
        <v>0.45</v>
      </c>
      <c r="V3" t="n">
        <v>0.79</v>
      </c>
      <c r="W3" t="n">
        <v>9.32</v>
      </c>
      <c r="X3" t="n">
        <v>1.67</v>
      </c>
      <c r="Y3" t="n">
        <v>4</v>
      </c>
      <c r="Z3" t="n">
        <v>10</v>
      </c>
      <c r="AA3" t="n">
        <v>430.9319613516929</v>
      </c>
      <c r="AB3" t="n">
        <v>589.6201208977666</v>
      </c>
      <c r="AC3" t="n">
        <v>533.34760409632</v>
      </c>
      <c r="AD3" t="n">
        <v>430931.9613516929</v>
      </c>
      <c r="AE3" t="n">
        <v>589620.1208977666</v>
      </c>
      <c r="AF3" t="n">
        <v>2.792898977275384e-06</v>
      </c>
      <c r="AG3" t="n">
        <v>0.9383333333333334</v>
      </c>
      <c r="AH3" t="n">
        <v>533347.60409632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4.7928</v>
      </c>
      <c r="E4" t="n">
        <v>20.86</v>
      </c>
      <c r="F4" t="n">
        <v>16.52</v>
      </c>
      <c r="G4" t="n">
        <v>18.36</v>
      </c>
      <c r="H4" t="n">
        <v>0.3</v>
      </c>
      <c r="I4" t="n">
        <v>54</v>
      </c>
      <c r="J4" t="n">
        <v>179.7</v>
      </c>
      <c r="K4" t="n">
        <v>52.44</v>
      </c>
      <c r="L4" t="n">
        <v>3</v>
      </c>
      <c r="M4" t="n">
        <v>52</v>
      </c>
      <c r="N4" t="n">
        <v>34.26</v>
      </c>
      <c r="O4" t="n">
        <v>22397.24</v>
      </c>
      <c r="P4" t="n">
        <v>218.77</v>
      </c>
      <c r="Q4" t="n">
        <v>548.59</v>
      </c>
      <c r="R4" t="n">
        <v>76.14</v>
      </c>
      <c r="S4" t="n">
        <v>42.22</v>
      </c>
      <c r="T4" t="n">
        <v>16446.8</v>
      </c>
      <c r="U4" t="n">
        <v>0.55</v>
      </c>
      <c r="V4" t="n">
        <v>0.82</v>
      </c>
      <c r="W4" t="n">
        <v>9.26</v>
      </c>
      <c r="X4" t="n">
        <v>1.05</v>
      </c>
      <c r="Y4" t="n">
        <v>4</v>
      </c>
      <c r="Z4" t="n">
        <v>10</v>
      </c>
      <c r="AA4" t="n">
        <v>383.3413837003169</v>
      </c>
      <c r="AB4" t="n">
        <v>524.5045930070464</v>
      </c>
      <c r="AC4" t="n">
        <v>474.4466107972729</v>
      </c>
      <c r="AD4" t="n">
        <v>383341.3837003169</v>
      </c>
      <c r="AE4" t="n">
        <v>524504.5930070464</v>
      </c>
      <c r="AF4" t="n">
        <v>3.014006623949712e-06</v>
      </c>
      <c r="AG4" t="n">
        <v>0.8691666666666666</v>
      </c>
      <c r="AH4" t="n">
        <v>474446.6107972729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4.9741</v>
      </c>
      <c r="E5" t="n">
        <v>20.1</v>
      </c>
      <c r="F5" t="n">
        <v>16.26</v>
      </c>
      <c r="G5" t="n">
        <v>24.39</v>
      </c>
      <c r="H5" t="n">
        <v>0.39</v>
      </c>
      <c r="I5" t="n">
        <v>40</v>
      </c>
      <c r="J5" t="n">
        <v>181.19</v>
      </c>
      <c r="K5" t="n">
        <v>52.44</v>
      </c>
      <c r="L5" t="n">
        <v>4</v>
      </c>
      <c r="M5" t="n">
        <v>38</v>
      </c>
      <c r="N5" t="n">
        <v>34.75</v>
      </c>
      <c r="O5" t="n">
        <v>22581.25</v>
      </c>
      <c r="P5" t="n">
        <v>213.51</v>
      </c>
      <c r="Q5" t="n">
        <v>548.29</v>
      </c>
      <c r="R5" t="n">
        <v>67.76000000000001</v>
      </c>
      <c r="S5" t="n">
        <v>42.22</v>
      </c>
      <c r="T5" t="n">
        <v>12322.84</v>
      </c>
      <c r="U5" t="n">
        <v>0.62</v>
      </c>
      <c r="V5" t="n">
        <v>0.83</v>
      </c>
      <c r="W5" t="n">
        <v>9.25</v>
      </c>
      <c r="X5" t="n">
        <v>0.8</v>
      </c>
      <c r="Y5" t="n">
        <v>4</v>
      </c>
      <c r="Z5" t="n">
        <v>10</v>
      </c>
      <c r="AA5" t="n">
        <v>361.7504349872738</v>
      </c>
      <c r="AB5" t="n">
        <v>494.9629044524296</v>
      </c>
      <c r="AC5" t="n">
        <v>447.7243395362884</v>
      </c>
      <c r="AD5" t="n">
        <v>361750.4349872738</v>
      </c>
      <c r="AE5" t="n">
        <v>494962.9044524296</v>
      </c>
      <c r="AF5" t="n">
        <v>3.128019184649529e-06</v>
      </c>
      <c r="AG5" t="n">
        <v>0.8375</v>
      </c>
      <c r="AH5" t="n">
        <v>447724.3395362884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5.1099</v>
      </c>
      <c r="E6" t="n">
        <v>19.57</v>
      </c>
      <c r="F6" t="n">
        <v>16.05</v>
      </c>
      <c r="G6" t="n">
        <v>31.06</v>
      </c>
      <c r="H6" t="n">
        <v>0.49</v>
      </c>
      <c r="I6" t="n">
        <v>31</v>
      </c>
      <c r="J6" t="n">
        <v>182.69</v>
      </c>
      <c r="K6" t="n">
        <v>52.44</v>
      </c>
      <c r="L6" t="n">
        <v>5</v>
      </c>
      <c r="M6" t="n">
        <v>29</v>
      </c>
      <c r="N6" t="n">
        <v>35.25</v>
      </c>
      <c r="O6" t="n">
        <v>22766.06</v>
      </c>
      <c r="P6" t="n">
        <v>208.95</v>
      </c>
      <c r="Q6" t="n">
        <v>547.9299999999999</v>
      </c>
      <c r="R6" t="n">
        <v>61.35</v>
      </c>
      <c r="S6" t="n">
        <v>42.22</v>
      </c>
      <c r="T6" t="n">
        <v>9165.059999999999</v>
      </c>
      <c r="U6" t="n">
        <v>0.6899999999999999</v>
      </c>
      <c r="V6" t="n">
        <v>0.84</v>
      </c>
      <c r="W6" t="n">
        <v>9.23</v>
      </c>
      <c r="X6" t="n">
        <v>0.58</v>
      </c>
      <c r="Y6" t="n">
        <v>4</v>
      </c>
      <c r="Z6" t="n">
        <v>10</v>
      </c>
      <c r="AA6" t="n">
        <v>345.8142022415315</v>
      </c>
      <c r="AB6" t="n">
        <v>473.1582477527355</v>
      </c>
      <c r="AC6" t="n">
        <v>428.0006886689852</v>
      </c>
      <c r="AD6" t="n">
        <v>345814.2022415315</v>
      </c>
      <c r="AE6" t="n">
        <v>473158.2477527354</v>
      </c>
      <c r="AF6" t="n">
        <v>3.213418554440126e-06</v>
      </c>
      <c r="AG6" t="n">
        <v>0.8154166666666667</v>
      </c>
      <c r="AH6" t="n">
        <v>428000.6886689852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5.1776</v>
      </c>
      <c r="E7" t="n">
        <v>19.31</v>
      </c>
      <c r="F7" t="n">
        <v>15.97</v>
      </c>
      <c r="G7" t="n">
        <v>36.85</v>
      </c>
      <c r="H7" t="n">
        <v>0.58</v>
      </c>
      <c r="I7" t="n">
        <v>26</v>
      </c>
      <c r="J7" t="n">
        <v>184.19</v>
      </c>
      <c r="K7" t="n">
        <v>52.44</v>
      </c>
      <c r="L7" t="n">
        <v>6</v>
      </c>
      <c r="M7" t="n">
        <v>24</v>
      </c>
      <c r="N7" t="n">
        <v>35.75</v>
      </c>
      <c r="O7" t="n">
        <v>22951.43</v>
      </c>
      <c r="P7" t="n">
        <v>206.09</v>
      </c>
      <c r="Q7" t="n">
        <v>548.15</v>
      </c>
      <c r="R7" t="n">
        <v>58.8</v>
      </c>
      <c r="S7" t="n">
        <v>42.22</v>
      </c>
      <c r="T7" t="n">
        <v>7915.02</v>
      </c>
      <c r="U7" t="n">
        <v>0.72</v>
      </c>
      <c r="V7" t="n">
        <v>0.85</v>
      </c>
      <c r="W7" t="n">
        <v>9.220000000000001</v>
      </c>
      <c r="X7" t="n">
        <v>0.51</v>
      </c>
      <c r="Y7" t="n">
        <v>4</v>
      </c>
      <c r="Z7" t="n">
        <v>10</v>
      </c>
      <c r="AA7" t="n">
        <v>337.7362875794369</v>
      </c>
      <c r="AB7" t="n">
        <v>462.1056885396143</v>
      </c>
      <c r="AC7" t="n">
        <v>418.0029701948</v>
      </c>
      <c r="AD7" t="n">
        <v>337736.2875794368</v>
      </c>
      <c r="AE7" t="n">
        <v>462105.6885396143</v>
      </c>
      <c r="AF7" t="n">
        <v>3.255992467067691e-06</v>
      </c>
      <c r="AG7" t="n">
        <v>0.8045833333333333</v>
      </c>
      <c r="AH7" t="n">
        <v>418002.9701948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5.2386</v>
      </c>
      <c r="E8" t="n">
        <v>19.09</v>
      </c>
      <c r="F8" t="n">
        <v>15.89</v>
      </c>
      <c r="G8" t="n">
        <v>43.33</v>
      </c>
      <c r="H8" t="n">
        <v>0.67</v>
      </c>
      <c r="I8" t="n">
        <v>22</v>
      </c>
      <c r="J8" t="n">
        <v>185.7</v>
      </c>
      <c r="K8" t="n">
        <v>52.44</v>
      </c>
      <c r="L8" t="n">
        <v>7</v>
      </c>
      <c r="M8" t="n">
        <v>20</v>
      </c>
      <c r="N8" t="n">
        <v>36.26</v>
      </c>
      <c r="O8" t="n">
        <v>23137.49</v>
      </c>
      <c r="P8" t="n">
        <v>203.25</v>
      </c>
      <c r="Q8" t="n">
        <v>547.89</v>
      </c>
      <c r="R8" t="n">
        <v>56.29</v>
      </c>
      <c r="S8" t="n">
        <v>42.22</v>
      </c>
      <c r="T8" t="n">
        <v>6681.65</v>
      </c>
      <c r="U8" t="n">
        <v>0.75</v>
      </c>
      <c r="V8" t="n">
        <v>0.85</v>
      </c>
      <c r="W8" t="n">
        <v>9.220000000000001</v>
      </c>
      <c r="X8" t="n">
        <v>0.42</v>
      </c>
      <c r="Y8" t="n">
        <v>4</v>
      </c>
      <c r="Z8" t="n">
        <v>10</v>
      </c>
      <c r="AA8" t="n">
        <v>330.3117649879425</v>
      </c>
      <c r="AB8" t="n">
        <v>451.9471291831121</v>
      </c>
      <c r="AC8" t="n">
        <v>408.8139294856548</v>
      </c>
      <c r="AD8" t="n">
        <v>330311.7649879425</v>
      </c>
      <c r="AE8" t="n">
        <v>451947.1291831121</v>
      </c>
      <c r="AF8" t="n">
        <v>3.294353008726207e-06</v>
      </c>
      <c r="AG8" t="n">
        <v>0.7954166666666667</v>
      </c>
      <c r="AH8" t="n">
        <v>408813.9294856548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5.2889</v>
      </c>
      <c r="E9" t="n">
        <v>18.91</v>
      </c>
      <c r="F9" t="n">
        <v>15.81</v>
      </c>
      <c r="G9" t="n">
        <v>49.93</v>
      </c>
      <c r="H9" t="n">
        <v>0.76</v>
      </c>
      <c r="I9" t="n">
        <v>19</v>
      </c>
      <c r="J9" t="n">
        <v>187.22</v>
      </c>
      <c r="K9" t="n">
        <v>52.44</v>
      </c>
      <c r="L9" t="n">
        <v>8</v>
      </c>
      <c r="M9" t="n">
        <v>17</v>
      </c>
      <c r="N9" t="n">
        <v>36.78</v>
      </c>
      <c r="O9" t="n">
        <v>23324.24</v>
      </c>
      <c r="P9" t="n">
        <v>200.52</v>
      </c>
      <c r="Q9" t="n">
        <v>547.83</v>
      </c>
      <c r="R9" t="n">
        <v>54.09</v>
      </c>
      <c r="S9" t="n">
        <v>42.22</v>
      </c>
      <c r="T9" t="n">
        <v>5593.42</v>
      </c>
      <c r="U9" t="n">
        <v>0.78</v>
      </c>
      <c r="V9" t="n">
        <v>0.86</v>
      </c>
      <c r="W9" t="n">
        <v>9.210000000000001</v>
      </c>
      <c r="X9" t="n">
        <v>0.35</v>
      </c>
      <c r="Y9" t="n">
        <v>4</v>
      </c>
      <c r="Z9" t="n">
        <v>10</v>
      </c>
      <c r="AA9" t="n">
        <v>323.8214479640487</v>
      </c>
      <c r="AB9" t="n">
        <v>443.0667910984416</v>
      </c>
      <c r="AC9" t="n">
        <v>400.7811184041525</v>
      </c>
      <c r="AD9" t="n">
        <v>323821.4479640487</v>
      </c>
      <c r="AE9" t="n">
        <v>443066.7910984416</v>
      </c>
      <c r="AF9" t="n">
        <v>3.325984734061015e-06</v>
      </c>
      <c r="AG9" t="n">
        <v>0.7879166666666667</v>
      </c>
      <c r="AH9" t="n">
        <v>400781.1184041525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5.3184</v>
      </c>
      <c r="E10" t="n">
        <v>18.8</v>
      </c>
      <c r="F10" t="n">
        <v>15.78</v>
      </c>
      <c r="G10" t="n">
        <v>55.69</v>
      </c>
      <c r="H10" t="n">
        <v>0.85</v>
      </c>
      <c r="I10" t="n">
        <v>17</v>
      </c>
      <c r="J10" t="n">
        <v>188.74</v>
      </c>
      <c r="K10" t="n">
        <v>52.44</v>
      </c>
      <c r="L10" t="n">
        <v>9</v>
      </c>
      <c r="M10" t="n">
        <v>15</v>
      </c>
      <c r="N10" t="n">
        <v>37.3</v>
      </c>
      <c r="O10" t="n">
        <v>23511.69</v>
      </c>
      <c r="P10" t="n">
        <v>198.21</v>
      </c>
      <c r="Q10" t="n">
        <v>547.8200000000001</v>
      </c>
      <c r="R10" t="n">
        <v>52.94</v>
      </c>
      <c r="S10" t="n">
        <v>42.22</v>
      </c>
      <c r="T10" t="n">
        <v>5031.91</v>
      </c>
      <c r="U10" t="n">
        <v>0.8</v>
      </c>
      <c r="V10" t="n">
        <v>0.86</v>
      </c>
      <c r="W10" t="n">
        <v>9.210000000000001</v>
      </c>
      <c r="X10" t="n">
        <v>0.32</v>
      </c>
      <c r="Y10" t="n">
        <v>4</v>
      </c>
      <c r="Z10" t="n">
        <v>10</v>
      </c>
      <c r="AA10" t="n">
        <v>319.4601417383485</v>
      </c>
      <c r="AB10" t="n">
        <v>437.0994595131875</v>
      </c>
      <c r="AC10" t="n">
        <v>395.3833005701925</v>
      </c>
      <c r="AD10" t="n">
        <v>319460.1417383485</v>
      </c>
      <c r="AE10" t="n">
        <v>437099.4595131875</v>
      </c>
      <c r="AF10" t="n">
        <v>3.344536143551608e-06</v>
      </c>
      <c r="AG10" t="n">
        <v>0.7833333333333333</v>
      </c>
      <c r="AH10" t="n">
        <v>395383.3005701925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5.3451</v>
      </c>
      <c r="E11" t="n">
        <v>18.71</v>
      </c>
      <c r="F11" t="n">
        <v>15.76</v>
      </c>
      <c r="G11" t="n">
        <v>63.02</v>
      </c>
      <c r="H11" t="n">
        <v>0.93</v>
      </c>
      <c r="I11" t="n">
        <v>15</v>
      </c>
      <c r="J11" t="n">
        <v>190.26</v>
      </c>
      <c r="K11" t="n">
        <v>52.44</v>
      </c>
      <c r="L11" t="n">
        <v>10</v>
      </c>
      <c r="M11" t="n">
        <v>13</v>
      </c>
      <c r="N11" t="n">
        <v>37.82</v>
      </c>
      <c r="O11" t="n">
        <v>23699.85</v>
      </c>
      <c r="P11" t="n">
        <v>195.58</v>
      </c>
      <c r="Q11" t="n">
        <v>547.8</v>
      </c>
      <c r="R11" t="n">
        <v>52.31</v>
      </c>
      <c r="S11" t="n">
        <v>42.22</v>
      </c>
      <c r="T11" t="n">
        <v>4725.18</v>
      </c>
      <c r="U11" t="n">
        <v>0.8100000000000001</v>
      </c>
      <c r="V11" t="n">
        <v>0.86</v>
      </c>
      <c r="W11" t="n">
        <v>9.199999999999999</v>
      </c>
      <c r="X11" t="n">
        <v>0.29</v>
      </c>
      <c r="Y11" t="n">
        <v>4</v>
      </c>
      <c r="Z11" t="n">
        <v>10</v>
      </c>
      <c r="AA11" t="n">
        <v>315.0574045226694</v>
      </c>
      <c r="AB11" t="n">
        <v>431.0754402196379</v>
      </c>
      <c r="AC11" t="n">
        <v>389.9342052232551</v>
      </c>
      <c r="AD11" t="n">
        <v>315057.4045226694</v>
      </c>
      <c r="AE11" t="n">
        <v>431075.4402196379</v>
      </c>
      <c r="AF11" t="n">
        <v>3.361326741293943e-06</v>
      </c>
      <c r="AG11" t="n">
        <v>0.7795833333333334</v>
      </c>
      <c r="AH11" t="n">
        <v>389934.2052232551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5.369</v>
      </c>
      <c r="E12" t="n">
        <v>18.63</v>
      </c>
      <c r="F12" t="n">
        <v>15.71</v>
      </c>
      <c r="G12" t="n">
        <v>67.31999999999999</v>
      </c>
      <c r="H12" t="n">
        <v>1.02</v>
      </c>
      <c r="I12" t="n">
        <v>14</v>
      </c>
      <c r="J12" t="n">
        <v>191.79</v>
      </c>
      <c r="K12" t="n">
        <v>52.44</v>
      </c>
      <c r="L12" t="n">
        <v>11</v>
      </c>
      <c r="M12" t="n">
        <v>12</v>
      </c>
      <c r="N12" t="n">
        <v>38.35</v>
      </c>
      <c r="O12" t="n">
        <v>23888.73</v>
      </c>
      <c r="P12" t="n">
        <v>193.78</v>
      </c>
      <c r="Q12" t="n">
        <v>547.73</v>
      </c>
      <c r="R12" t="n">
        <v>50.69</v>
      </c>
      <c r="S12" t="n">
        <v>42.22</v>
      </c>
      <c r="T12" t="n">
        <v>3921.51</v>
      </c>
      <c r="U12" t="n">
        <v>0.83</v>
      </c>
      <c r="V12" t="n">
        <v>0.86</v>
      </c>
      <c r="W12" t="n">
        <v>9.199999999999999</v>
      </c>
      <c r="X12" t="n">
        <v>0.25</v>
      </c>
      <c r="Y12" t="n">
        <v>4</v>
      </c>
      <c r="Z12" t="n">
        <v>10</v>
      </c>
      <c r="AA12" t="n">
        <v>311.4975062889896</v>
      </c>
      <c r="AB12" t="n">
        <v>426.2046304046913</v>
      </c>
      <c r="AC12" t="n">
        <v>385.5282586608225</v>
      </c>
      <c r="AD12" t="n">
        <v>311497.5062889896</v>
      </c>
      <c r="AE12" t="n">
        <v>426204.6304046913</v>
      </c>
      <c r="AF12" t="n">
        <v>3.376356527288017e-06</v>
      </c>
      <c r="AG12" t="n">
        <v>0.77625</v>
      </c>
      <c r="AH12" t="n">
        <v>385528.2586608225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5.3834</v>
      </c>
      <c r="E13" t="n">
        <v>18.58</v>
      </c>
      <c r="F13" t="n">
        <v>15.69</v>
      </c>
      <c r="G13" t="n">
        <v>72.43000000000001</v>
      </c>
      <c r="H13" t="n">
        <v>1.1</v>
      </c>
      <c r="I13" t="n">
        <v>13</v>
      </c>
      <c r="J13" t="n">
        <v>193.33</v>
      </c>
      <c r="K13" t="n">
        <v>52.44</v>
      </c>
      <c r="L13" t="n">
        <v>12</v>
      </c>
      <c r="M13" t="n">
        <v>11</v>
      </c>
      <c r="N13" t="n">
        <v>38.89</v>
      </c>
      <c r="O13" t="n">
        <v>24078.33</v>
      </c>
      <c r="P13" t="n">
        <v>191.67</v>
      </c>
      <c r="Q13" t="n">
        <v>547.73</v>
      </c>
      <c r="R13" t="n">
        <v>50.55</v>
      </c>
      <c r="S13" t="n">
        <v>42.22</v>
      </c>
      <c r="T13" t="n">
        <v>3853.66</v>
      </c>
      <c r="U13" t="n">
        <v>0.84</v>
      </c>
      <c r="V13" t="n">
        <v>0.86</v>
      </c>
      <c r="W13" t="n">
        <v>9.19</v>
      </c>
      <c r="X13" t="n">
        <v>0.23</v>
      </c>
      <c r="Y13" t="n">
        <v>4</v>
      </c>
      <c r="Z13" t="n">
        <v>10</v>
      </c>
      <c r="AA13" t="n">
        <v>308.3988740395401</v>
      </c>
      <c r="AB13" t="n">
        <v>421.9649450589874</v>
      </c>
      <c r="AC13" t="n">
        <v>381.6932029340769</v>
      </c>
      <c r="AD13" t="n">
        <v>308398.8740395401</v>
      </c>
      <c r="AE13" t="n">
        <v>421964.9450589874</v>
      </c>
      <c r="AF13" t="n">
        <v>3.385412130564781e-06</v>
      </c>
      <c r="AG13" t="n">
        <v>0.7741666666666666</v>
      </c>
      <c r="AH13" t="n">
        <v>381693.2029340769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5.3956</v>
      </c>
      <c r="E14" t="n">
        <v>18.53</v>
      </c>
      <c r="F14" t="n">
        <v>15.69</v>
      </c>
      <c r="G14" t="n">
        <v>78.43000000000001</v>
      </c>
      <c r="H14" t="n">
        <v>1.18</v>
      </c>
      <c r="I14" t="n">
        <v>12</v>
      </c>
      <c r="J14" t="n">
        <v>194.88</v>
      </c>
      <c r="K14" t="n">
        <v>52.44</v>
      </c>
      <c r="L14" t="n">
        <v>13</v>
      </c>
      <c r="M14" t="n">
        <v>10</v>
      </c>
      <c r="N14" t="n">
        <v>39.43</v>
      </c>
      <c r="O14" t="n">
        <v>24268.67</v>
      </c>
      <c r="P14" t="n">
        <v>189.44</v>
      </c>
      <c r="Q14" t="n">
        <v>547.79</v>
      </c>
      <c r="R14" t="n">
        <v>50.05</v>
      </c>
      <c r="S14" t="n">
        <v>42.22</v>
      </c>
      <c r="T14" t="n">
        <v>3611.57</v>
      </c>
      <c r="U14" t="n">
        <v>0.84</v>
      </c>
      <c r="V14" t="n">
        <v>0.86</v>
      </c>
      <c r="W14" t="n">
        <v>9.199999999999999</v>
      </c>
      <c r="X14" t="n">
        <v>0.23</v>
      </c>
      <c r="Y14" t="n">
        <v>4</v>
      </c>
      <c r="Z14" t="n">
        <v>10</v>
      </c>
      <c r="AA14" t="n">
        <v>305.4516119118439</v>
      </c>
      <c r="AB14" t="n">
        <v>417.9323709918452</v>
      </c>
      <c r="AC14" t="n">
        <v>378.0454920761495</v>
      </c>
      <c r="AD14" t="n">
        <v>305451.6119118439</v>
      </c>
      <c r="AE14" t="n">
        <v>417932.3709918452</v>
      </c>
      <c r="AF14" t="n">
        <v>3.393084238896484e-06</v>
      </c>
      <c r="AG14" t="n">
        <v>0.7720833333333333</v>
      </c>
      <c r="AH14" t="n">
        <v>378045.4920761494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5.4151</v>
      </c>
      <c r="E15" t="n">
        <v>18.47</v>
      </c>
      <c r="F15" t="n">
        <v>15.66</v>
      </c>
      <c r="G15" t="n">
        <v>85.39</v>
      </c>
      <c r="H15" t="n">
        <v>1.27</v>
      </c>
      <c r="I15" t="n">
        <v>11</v>
      </c>
      <c r="J15" t="n">
        <v>196.42</v>
      </c>
      <c r="K15" t="n">
        <v>52.44</v>
      </c>
      <c r="L15" t="n">
        <v>14</v>
      </c>
      <c r="M15" t="n">
        <v>9</v>
      </c>
      <c r="N15" t="n">
        <v>39.98</v>
      </c>
      <c r="O15" t="n">
        <v>24459.75</v>
      </c>
      <c r="P15" t="n">
        <v>187.01</v>
      </c>
      <c r="Q15" t="n">
        <v>547.76</v>
      </c>
      <c r="R15" t="n">
        <v>49.31</v>
      </c>
      <c r="S15" t="n">
        <v>42.22</v>
      </c>
      <c r="T15" t="n">
        <v>3245.43</v>
      </c>
      <c r="U15" t="n">
        <v>0.86</v>
      </c>
      <c r="V15" t="n">
        <v>0.87</v>
      </c>
      <c r="W15" t="n">
        <v>9.19</v>
      </c>
      <c r="X15" t="n">
        <v>0.2</v>
      </c>
      <c r="Y15" t="n">
        <v>4</v>
      </c>
      <c r="Z15" t="n">
        <v>10</v>
      </c>
      <c r="AA15" t="n">
        <v>301.7144740294652</v>
      </c>
      <c r="AB15" t="n">
        <v>412.8190540702872</v>
      </c>
      <c r="AC15" t="n">
        <v>373.4201829449996</v>
      </c>
      <c r="AD15" t="n">
        <v>301714.4740294652</v>
      </c>
      <c r="AE15" t="n">
        <v>412819.0540702872</v>
      </c>
      <c r="AF15" t="n">
        <v>3.405347035000435e-06</v>
      </c>
      <c r="AG15" t="n">
        <v>0.7695833333333333</v>
      </c>
      <c r="AH15" t="n">
        <v>373420.1829449995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5.4303</v>
      </c>
      <c r="E16" t="n">
        <v>18.42</v>
      </c>
      <c r="F16" t="n">
        <v>15.64</v>
      </c>
      <c r="G16" t="n">
        <v>93.84</v>
      </c>
      <c r="H16" t="n">
        <v>1.35</v>
      </c>
      <c r="I16" t="n">
        <v>10</v>
      </c>
      <c r="J16" t="n">
        <v>197.98</v>
      </c>
      <c r="K16" t="n">
        <v>52.44</v>
      </c>
      <c r="L16" t="n">
        <v>15</v>
      </c>
      <c r="M16" t="n">
        <v>8</v>
      </c>
      <c r="N16" t="n">
        <v>40.54</v>
      </c>
      <c r="O16" t="n">
        <v>24651.58</v>
      </c>
      <c r="P16" t="n">
        <v>184.56</v>
      </c>
      <c r="Q16" t="n">
        <v>547.6900000000001</v>
      </c>
      <c r="R16" t="n">
        <v>48.7</v>
      </c>
      <c r="S16" t="n">
        <v>42.22</v>
      </c>
      <c r="T16" t="n">
        <v>2946.12</v>
      </c>
      <c r="U16" t="n">
        <v>0.87</v>
      </c>
      <c r="V16" t="n">
        <v>0.87</v>
      </c>
      <c r="W16" t="n">
        <v>9.199999999999999</v>
      </c>
      <c r="X16" t="n">
        <v>0.18</v>
      </c>
      <c r="Y16" t="n">
        <v>4</v>
      </c>
      <c r="Z16" t="n">
        <v>10</v>
      </c>
      <c r="AA16" t="n">
        <v>298.2842739800831</v>
      </c>
      <c r="AB16" t="n">
        <v>408.1257030329767</v>
      </c>
      <c r="AC16" t="n">
        <v>369.1747587435304</v>
      </c>
      <c r="AD16" t="n">
        <v>298284.2739800831</v>
      </c>
      <c r="AE16" t="n">
        <v>408125.7030329767</v>
      </c>
      <c r="AF16" t="n">
        <v>3.414905727348131e-06</v>
      </c>
      <c r="AG16" t="n">
        <v>0.7675000000000001</v>
      </c>
      <c r="AH16" t="n">
        <v>369174.7587435304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5.4304</v>
      </c>
      <c r="E17" t="n">
        <v>18.41</v>
      </c>
      <c r="F17" t="n">
        <v>15.64</v>
      </c>
      <c r="G17" t="n">
        <v>93.83</v>
      </c>
      <c r="H17" t="n">
        <v>1.42</v>
      </c>
      <c r="I17" t="n">
        <v>10</v>
      </c>
      <c r="J17" t="n">
        <v>199.54</v>
      </c>
      <c r="K17" t="n">
        <v>52.44</v>
      </c>
      <c r="L17" t="n">
        <v>16</v>
      </c>
      <c r="M17" t="n">
        <v>8</v>
      </c>
      <c r="N17" t="n">
        <v>41.1</v>
      </c>
      <c r="O17" t="n">
        <v>24844.17</v>
      </c>
      <c r="P17" t="n">
        <v>182.2</v>
      </c>
      <c r="Q17" t="n">
        <v>547.64</v>
      </c>
      <c r="R17" t="n">
        <v>48.76</v>
      </c>
      <c r="S17" t="n">
        <v>42.22</v>
      </c>
      <c r="T17" t="n">
        <v>2975.89</v>
      </c>
      <c r="U17" t="n">
        <v>0.87</v>
      </c>
      <c r="V17" t="n">
        <v>0.87</v>
      </c>
      <c r="W17" t="n">
        <v>9.19</v>
      </c>
      <c r="X17" t="n">
        <v>0.18</v>
      </c>
      <c r="Y17" t="n">
        <v>4</v>
      </c>
      <c r="Z17" t="n">
        <v>10</v>
      </c>
      <c r="AA17" t="n">
        <v>295.9098996952893</v>
      </c>
      <c r="AB17" t="n">
        <v>404.8769793865213</v>
      </c>
      <c r="AC17" t="n">
        <v>366.2360887222805</v>
      </c>
      <c r="AD17" t="n">
        <v>295909.8996952893</v>
      </c>
      <c r="AE17" t="n">
        <v>404876.9793865213</v>
      </c>
      <c r="AF17" t="n">
        <v>3.414968613481997e-06</v>
      </c>
      <c r="AG17" t="n">
        <v>0.7670833333333333</v>
      </c>
      <c r="AH17" t="n">
        <v>366236.0887222805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5.447</v>
      </c>
      <c r="E18" t="n">
        <v>18.36</v>
      </c>
      <c r="F18" t="n">
        <v>15.62</v>
      </c>
      <c r="G18" t="n">
        <v>104.12</v>
      </c>
      <c r="H18" t="n">
        <v>1.5</v>
      </c>
      <c r="I18" t="n">
        <v>9</v>
      </c>
      <c r="J18" t="n">
        <v>201.11</v>
      </c>
      <c r="K18" t="n">
        <v>52.44</v>
      </c>
      <c r="L18" t="n">
        <v>17</v>
      </c>
      <c r="M18" t="n">
        <v>7</v>
      </c>
      <c r="N18" t="n">
        <v>41.67</v>
      </c>
      <c r="O18" t="n">
        <v>25037.53</v>
      </c>
      <c r="P18" t="n">
        <v>180.83</v>
      </c>
      <c r="Q18" t="n">
        <v>547.67</v>
      </c>
      <c r="R18" t="n">
        <v>48.14</v>
      </c>
      <c r="S18" t="n">
        <v>42.22</v>
      </c>
      <c r="T18" t="n">
        <v>2668.28</v>
      </c>
      <c r="U18" t="n">
        <v>0.88</v>
      </c>
      <c r="V18" t="n">
        <v>0.87</v>
      </c>
      <c r="W18" t="n">
        <v>9.19</v>
      </c>
      <c r="X18" t="n">
        <v>0.16</v>
      </c>
      <c r="Y18" t="n">
        <v>4</v>
      </c>
      <c r="Z18" t="n">
        <v>10</v>
      </c>
      <c r="AA18" t="n">
        <v>293.5114055235272</v>
      </c>
      <c r="AB18" t="n">
        <v>401.5952538466216</v>
      </c>
      <c r="AC18" t="n">
        <v>363.267566461978</v>
      </c>
      <c r="AD18" t="n">
        <v>293511.4055235272</v>
      </c>
      <c r="AE18" t="n">
        <v>401595.2538466215</v>
      </c>
      <c r="AF18" t="n">
        <v>3.425407711703823e-06</v>
      </c>
      <c r="AG18" t="n">
        <v>0.765</v>
      </c>
      <c r="AH18" t="n">
        <v>363267.566461978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5.4438</v>
      </c>
      <c r="E19" t="n">
        <v>18.37</v>
      </c>
      <c r="F19" t="n">
        <v>15.63</v>
      </c>
      <c r="G19" t="n">
        <v>104.19</v>
      </c>
      <c r="H19" t="n">
        <v>1.58</v>
      </c>
      <c r="I19" t="n">
        <v>9</v>
      </c>
      <c r="J19" t="n">
        <v>202.68</v>
      </c>
      <c r="K19" t="n">
        <v>52.44</v>
      </c>
      <c r="L19" t="n">
        <v>18</v>
      </c>
      <c r="M19" t="n">
        <v>7</v>
      </c>
      <c r="N19" t="n">
        <v>42.24</v>
      </c>
      <c r="O19" t="n">
        <v>25231.66</v>
      </c>
      <c r="P19" t="n">
        <v>177.68</v>
      </c>
      <c r="Q19" t="n">
        <v>547.83</v>
      </c>
      <c r="R19" t="n">
        <v>48.44</v>
      </c>
      <c r="S19" t="n">
        <v>42.22</v>
      </c>
      <c r="T19" t="n">
        <v>2821.33</v>
      </c>
      <c r="U19" t="n">
        <v>0.87</v>
      </c>
      <c r="V19" t="n">
        <v>0.87</v>
      </c>
      <c r="W19" t="n">
        <v>9.19</v>
      </c>
      <c r="X19" t="n">
        <v>0.17</v>
      </c>
      <c r="Y19" t="n">
        <v>4</v>
      </c>
      <c r="Z19" t="n">
        <v>10</v>
      </c>
      <c r="AA19" t="n">
        <v>290.6009361023727</v>
      </c>
      <c r="AB19" t="n">
        <v>397.6130211837493</v>
      </c>
      <c r="AC19" t="n">
        <v>359.6653924953516</v>
      </c>
      <c r="AD19" t="n">
        <v>290600.9361023727</v>
      </c>
      <c r="AE19" t="n">
        <v>397613.0211837493</v>
      </c>
      <c r="AF19" t="n">
        <v>3.423395355420098e-06</v>
      </c>
      <c r="AG19" t="n">
        <v>0.7654166666666667</v>
      </c>
      <c r="AH19" t="n">
        <v>359665.3924953516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5.4653</v>
      </c>
      <c r="E20" t="n">
        <v>18.3</v>
      </c>
      <c r="F20" t="n">
        <v>15.59</v>
      </c>
      <c r="G20" t="n">
        <v>116.94</v>
      </c>
      <c r="H20" t="n">
        <v>1.65</v>
      </c>
      <c r="I20" t="n">
        <v>8</v>
      </c>
      <c r="J20" t="n">
        <v>204.26</v>
      </c>
      <c r="K20" t="n">
        <v>52.44</v>
      </c>
      <c r="L20" t="n">
        <v>19</v>
      </c>
      <c r="M20" t="n">
        <v>6</v>
      </c>
      <c r="N20" t="n">
        <v>42.82</v>
      </c>
      <c r="O20" t="n">
        <v>25426.72</v>
      </c>
      <c r="P20" t="n">
        <v>176.43</v>
      </c>
      <c r="Q20" t="n">
        <v>547.6799999999999</v>
      </c>
      <c r="R20" t="n">
        <v>47.28</v>
      </c>
      <c r="S20" t="n">
        <v>42.22</v>
      </c>
      <c r="T20" t="n">
        <v>2242.82</v>
      </c>
      <c r="U20" t="n">
        <v>0.89</v>
      </c>
      <c r="V20" t="n">
        <v>0.87</v>
      </c>
      <c r="W20" t="n">
        <v>9.19</v>
      </c>
      <c r="X20" t="n">
        <v>0.13</v>
      </c>
      <c r="Y20" t="n">
        <v>4</v>
      </c>
      <c r="Z20" t="n">
        <v>10</v>
      </c>
      <c r="AA20" t="n">
        <v>287.9517368863918</v>
      </c>
      <c r="AB20" t="n">
        <v>393.9882699420233</v>
      </c>
      <c r="AC20" t="n">
        <v>356.3865824247657</v>
      </c>
      <c r="AD20" t="n">
        <v>287951.7368863918</v>
      </c>
      <c r="AE20" t="n">
        <v>393988.2699420233</v>
      </c>
      <c r="AF20" t="n">
        <v>3.436915874201378e-06</v>
      </c>
      <c r="AG20" t="n">
        <v>0.7625000000000001</v>
      </c>
      <c r="AH20" t="n">
        <v>356386.5824247657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5.4633</v>
      </c>
      <c r="E21" t="n">
        <v>18.3</v>
      </c>
      <c r="F21" t="n">
        <v>15.6</v>
      </c>
      <c r="G21" t="n">
        <v>116.99</v>
      </c>
      <c r="H21" t="n">
        <v>1.73</v>
      </c>
      <c r="I21" t="n">
        <v>8</v>
      </c>
      <c r="J21" t="n">
        <v>205.85</v>
      </c>
      <c r="K21" t="n">
        <v>52.44</v>
      </c>
      <c r="L21" t="n">
        <v>20</v>
      </c>
      <c r="M21" t="n">
        <v>4</v>
      </c>
      <c r="N21" t="n">
        <v>43.41</v>
      </c>
      <c r="O21" t="n">
        <v>25622.45</v>
      </c>
      <c r="P21" t="n">
        <v>173.57</v>
      </c>
      <c r="Q21" t="n">
        <v>547.8</v>
      </c>
      <c r="R21" t="n">
        <v>47.42</v>
      </c>
      <c r="S21" t="n">
        <v>42.22</v>
      </c>
      <c r="T21" t="n">
        <v>2314.44</v>
      </c>
      <c r="U21" t="n">
        <v>0.89</v>
      </c>
      <c r="V21" t="n">
        <v>0.87</v>
      </c>
      <c r="W21" t="n">
        <v>9.19</v>
      </c>
      <c r="X21" t="n">
        <v>0.14</v>
      </c>
      <c r="Y21" t="n">
        <v>4</v>
      </c>
      <c r="Z21" t="n">
        <v>10</v>
      </c>
      <c r="AA21" t="n">
        <v>285.2718820413352</v>
      </c>
      <c r="AB21" t="n">
        <v>390.3215743161652</v>
      </c>
      <c r="AC21" t="n">
        <v>353.0698310831998</v>
      </c>
      <c r="AD21" t="n">
        <v>285271.8820413352</v>
      </c>
      <c r="AE21" t="n">
        <v>390321.5743161652</v>
      </c>
      <c r="AF21" t="n">
        <v>3.435658151524049e-06</v>
      </c>
      <c r="AG21" t="n">
        <v>0.7625000000000001</v>
      </c>
      <c r="AH21" t="n">
        <v>353069.8310831998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5.4631</v>
      </c>
      <c r="E22" t="n">
        <v>18.3</v>
      </c>
      <c r="F22" t="n">
        <v>15.6</v>
      </c>
      <c r="G22" t="n">
        <v>117</v>
      </c>
      <c r="H22" t="n">
        <v>1.8</v>
      </c>
      <c r="I22" t="n">
        <v>8</v>
      </c>
      <c r="J22" t="n">
        <v>207.45</v>
      </c>
      <c r="K22" t="n">
        <v>52.44</v>
      </c>
      <c r="L22" t="n">
        <v>21</v>
      </c>
      <c r="M22" t="n">
        <v>0</v>
      </c>
      <c r="N22" t="n">
        <v>44</v>
      </c>
      <c r="O22" t="n">
        <v>25818.99</v>
      </c>
      <c r="P22" t="n">
        <v>173.73</v>
      </c>
      <c r="Q22" t="n">
        <v>547.71</v>
      </c>
      <c r="R22" t="n">
        <v>47.21</v>
      </c>
      <c r="S22" t="n">
        <v>42.22</v>
      </c>
      <c r="T22" t="n">
        <v>2209.68</v>
      </c>
      <c r="U22" t="n">
        <v>0.89</v>
      </c>
      <c r="V22" t="n">
        <v>0.87</v>
      </c>
      <c r="W22" t="n">
        <v>9.199999999999999</v>
      </c>
      <c r="X22" t="n">
        <v>0.14</v>
      </c>
      <c r="Y22" t="n">
        <v>4</v>
      </c>
      <c r="Z22" t="n">
        <v>10</v>
      </c>
      <c r="AA22" t="n">
        <v>285.4413982535398</v>
      </c>
      <c r="AB22" t="n">
        <v>390.553513876231</v>
      </c>
      <c r="AC22" t="n">
        <v>353.2796346571822</v>
      </c>
      <c r="AD22" t="n">
        <v>285441.3982535398</v>
      </c>
      <c r="AE22" t="n">
        <v>390553.513876231</v>
      </c>
      <c r="AF22" t="n">
        <v>3.435532379256316e-06</v>
      </c>
      <c r="AG22" t="n">
        <v>0.7625000000000001</v>
      </c>
      <c r="AH22" t="n">
        <v>353279.6346571821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5.2908</v>
      </c>
      <c r="E2" t="n">
        <v>18.9</v>
      </c>
      <c r="F2" t="n">
        <v>16.63</v>
      </c>
      <c r="G2" t="n">
        <v>17.82</v>
      </c>
      <c r="H2" t="n">
        <v>0.64</v>
      </c>
      <c r="I2" t="n">
        <v>56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48.75</v>
      </c>
      <c r="Q2" t="n">
        <v>549.22</v>
      </c>
      <c r="R2" t="n">
        <v>76.64</v>
      </c>
      <c r="S2" t="n">
        <v>42.22</v>
      </c>
      <c r="T2" t="n">
        <v>16685.18</v>
      </c>
      <c r="U2" t="n">
        <v>0.55</v>
      </c>
      <c r="V2" t="n">
        <v>0.82</v>
      </c>
      <c r="W2" t="n">
        <v>9.35</v>
      </c>
      <c r="X2" t="n">
        <v>1.16</v>
      </c>
      <c r="Y2" t="n">
        <v>4</v>
      </c>
      <c r="Z2" t="n">
        <v>10</v>
      </c>
      <c r="AA2" t="n">
        <v>105.4153624039782</v>
      </c>
      <c r="AB2" t="n">
        <v>144.2339494386284</v>
      </c>
      <c r="AC2" t="n">
        <v>130.4684637378642</v>
      </c>
      <c r="AD2" t="n">
        <v>105415.3624039782</v>
      </c>
      <c r="AE2" t="n">
        <v>144233.9494386284</v>
      </c>
      <c r="AF2" t="n">
        <v>8.072111334972e-06</v>
      </c>
      <c r="AG2" t="n">
        <v>0.7875</v>
      </c>
      <c r="AH2" t="n">
        <v>130468.4637378642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4.4898</v>
      </c>
      <c r="E2" t="n">
        <v>22.27</v>
      </c>
      <c r="F2" t="n">
        <v>17.86</v>
      </c>
      <c r="G2" t="n">
        <v>9.08</v>
      </c>
      <c r="H2" t="n">
        <v>0.18</v>
      </c>
      <c r="I2" t="n">
        <v>118</v>
      </c>
      <c r="J2" t="n">
        <v>98.70999999999999</v>
      </c>
      <c r="K2" t="n">
        <v>39.72</v>
      </c>
      <c r="L2" t="n">
        <v>1</v>
      </c>
      <c r="M2" t="n">
        <v>116</v>
      </c>
      <c r="N2" t="n">
        <v>12.99</v>
      </c>
      <c r="O2" t="n">
        <v>12407.75</v>
      </c>
      <c r="P2" t="n">
        <v>162.73</v>
      </c>
      <c r="Q2" t="n">
        <v>549.7</v>
      </c>
      <c r="R2" t="n">
        <v>116.88</v>
      </c>
      <c r="S2" t="n">
        <v>42.22</v>
      </c>
      <c r="T2" t="n">
        <v>36497.43</v>
      </c>
      <c r="U2" t="n">
        <v>0.36</v>
      </c>
      <c r="V2" t="n">
        <v>0.76</v>
      </c>
      <c r="W2" t="n">
        <v>9.380000000000001</v>
      </c>
      <c r="X2" t="n">
        <v>2.38</v>
      </c>
      <c r="Y2" t="n">
        <v>4</v>
      </c>
      <c r="Z2" t="n">
        <v>10</v>
      </c>
      <c r="AA2" t="n">
        <v>316.4846971504571</v>
      </c>
      <c r="AB2" t="n">
        <v>433.0283249606837</v>
      </c>
      <c r="AC2" t="n">
        <v>391.7007093855065</v>
      </c>
      <c r="AD2" t="n">
        <v>316484.6971504571</v>
      </c>
      <c r="AE2" t="n">
        <v>433028.3249606837</v>
      </c>
      <c r="AF2" t="n">
        <v>3.734287594645075e-06</v>
      </c>
      <c r="AG2" t="n">
        <v>0.9279166666666666</v>
      </c>
      <c r="AH2" t="n">
        <v>391700.7093855065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5.094</v>
      </c>
      <c r="E3" t="n">
        <v>19.63</v>
      </c>
      <c r="F3" t="n">
        <v>16.53</v>
      </c>
      <c r="G3" t="n">
        <v>18.37</v>
      </c>
      <c r="H3" t="n">
        <v>0.35</v>
      </c>
      <c r="I3" t="n">
        <v>54</v>
      </c>
      <c r="J3" t="n">
        <v>99.95</v>
      </c>
      <c r="K3" t="n">
        <v>39.72</v>
      </c>
      <c r="L3" t="n">
        <v>2</v>
      </c>
      <c r="M3" t="n">
        <v>52</v>
      </c>
      <c r="N3" t="n">
        <v>13.24</v>
      </c>
      <c r="O3" t="n">
        <v>12561.45</v>
      </c>
      <c r="P3" t="n">
        <v>147.16</v>
      </c>
      <c r="Q3" t="n">
        <v>548.47</v>
      </c>
      <c r="R3" t="n">
        <v>76.33</v>
      </c>
      <c r="S3" t="n">
        <v>42.22</v>
      </c>
      <c r="T3" t="n">
        <v>16542.03</v>
      </c>
      <c r="U3" t="n">
        <v>0.55</v>
      </c>
      <c r="V3" t="n">
        <v>0.82</v>
      </c>
      <c r="W3" t="n">
        <v>9.26</v>
      </c>
      <c r="X3" t="n">
        <v>1.07</v>
      </c>
      <c r="Y3" t="n">
        <v>4</v>
      </c>
      <c r="Z3" t="n">
        <v>10</v>
      </c>
      <c r="AA3" t="n">
        <v>255.2533209949886</v>
      </c>
      <c r="AB3" t="n">
        <v>349.2488547669416</v>
      </c>
      <c r="AC3" t="n">
        <v>315.9170342419351</v>
      </c>
      <c r="AD3" t="n">
        <v>255253.3209949886</v>
      </c>
      <c r="AE3" t="n">
        <v>349248.8547669416</v>
      </c>
      <c r="AF3" t="n">
        <v>4.23681700902535e-06</v>
      </c>
      <c r="AG3" t="n">
        <v>0.8179166666666666</v>
      </c>
      <c r="AH3" t="n">
        <v>315917.0342419351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5.3068</v>
      </c>
      <c r="E4" t="n">
        <v>18.84</v>
      </c>
      <c r="F4" t="n">
        <v>16.14</v>
      </c>
      <c r="G4" t="n">
        <v>27.66</v>
      </c>
      <c r="H4" t="n">
        <v>0.52</v>
      </c>
      <c r="I4" t="n">
        <v>35</v>
      </c>
      <c r="J4" t="n">
        <v>101.2</v>
      </c>
      <c r="K4" t="n">
        <v>39.72</v>
      </c>
      <c r="L4" t="n">
        <v>3</v>
      </c>
      <c r="M4" t="n">
        <v>33</v>
      </c>
      <c r="N4" t="n">
        <v>13.49</v>
      </c>
      <c r="O4" t="n">
        <v>12715.54</v>
      </c>
      <c r="P4" t="n">
        <v>139.79</v>
      </c>
      <c r="Q4" t="n">
        <v>548.22</v>
      </c>
      <c r="R4" t="n">
        <v>64.18000000000001</v>
      </c>
      <c r="S4" t="n">
        <v>42.22</v>
      </c>
      <c r="T4" t="n">
        <v>10559.11</v>
      </c>
      <c r="U4" t="n">
        <v>0.66</v>
      </c>
      <c r="V4" t="n">
        <v>0.84</v>
      </c>
      <c r="W4" t="n">
        <v>9.23</v>
      </c>
      <c r="X4" t="n">
        <v>0.67</v>
      </c>
      <c r="Y4" t="n">
        <v>4</v>
      </c>
      <c r="Z4" t="n">
        <v>10</v>
      </c>
      <c r="AA4" t="n">
        <v>235.47894165676</v>
      </c>
      <c r="AB4" t="n">
        <v>322.1926765723441</v>
      </c>
      <c r="AC4" t="n">
        <v>291.4430597206369</v>
      </c>
      <c r="AD4" t="n">
        <v>235478.94165676</v>
      </c>
      <c r="AE4" t="n">
        <v>322192.676572344</v>
      </c>
      <c r="AF4" t="n">
        <v>4.413808500882553e-06</v>
      </c>
      <c r="AG4" t="n">
        <v>0.785</v>
      </c>
      <c r="AH4" t="n">
        <v>291443.0597206369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5.4214</v>
      </c>
      <c r="E5" t="n">
        <v>18.45</v>
      </c>
      <c r="F5" t="n">
        <v>15.94</v>
      </c>
      <c r="G5" t="n">
        <v>38.26</v>
      </c>
      <c r="H5" t="n">
        <v>0.6899999999999999</v>
      </c>
      <c r="I5" t="n">
        <v>25</v>
      </c>
      <c r="J5" t="n">
        <v>102.45</v>
      </c>
      <c r="K5" t="n">
        <v>39.72</v>
      </c>
      <c r="L5" t="n">
        <v>4</v>
      </c>
      <c r="M5" t="n">
        <v>23</v>
      </c>
      <c r="N5" t="n">
        <v>13.74</v>
      </c>
      <c r="O5" t="n">
        <v>12870.03</v>
      </c>
      <c r="P5" t="n">
        <v>134.24</v>
      </c>
      <c r="Q5" t="n">
        <v>548.05</v>
      </c>
      <c r="R5" t="n">
        <v>58</v>
      </c>
      <c r="S5" t="n">
        <v>42.22</v>
      </c>
      <c r="T5" t="n">
        <v>7522.27</v>
      </c>
      <c r="U5" t="n">
        <v>0.73</v>
      </c>
      <c r="V5" t="n">
        <v>0.85</v>
      </c>
      <c r="W5" t="n">
        <v>9.220000000000001</v>
      </c>
      <c r="X5" t="n">
        <v>0.48</v>
      </c>
      <c r="Y5" t="n">
        <v>4</v>
      </c>
      <c r="Z5" t="n">
        <v>10</v>
      </c>
      <c r="AA5" t="n">
        <v>223.9405892909855</v>
      </c>
      <c r="AB5" t="n">
        <v>306.405393829319</v>
      </c>
      <c r="AC5" t="n">
        <v>277.1624930850105</v>
      </c>
      <c r="AD5" t="n">
        <v>223940.5892909855</v>
      </c>
      <c r="AE5" t="n">
        <v>306405.393829319</v>
      </c>
      <c r="AF5" t="n">
        <v>4.509124407681593e-06</v>
      </c>
      <c r="AG5" t="n">
        <v>0.7687499999999999</v>
      </c>
      <c r="AH5" t="n">
        <v>277162.4930850105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5.4845</v>
      </c>
      <c r="E6" t="n">
        <v>18.23</v>
      </c>
      <c r="F6" t="n">
        <v>15.83</v>
      </c>
      <c r="G6" t="n">
        <v>47.5</v>
      </c>
      <c r="H6" t="n">
        <v>0.85</v>
      </c>
      <c r="I6" t="n">
        <v>20</v>
      </c>
      <c r="J6" t="n">
        <v>103.71</v>
      </c>
      <c r="K6" t="n">
        <v>39.72</v>
      </c>
      <c r="L6" t="n">
        <v>5</v>
      </c>
      <c r="M6" t="n">
        <v>18</v>
      </c>
      <c r="N6" t="n">
        <v>14</v>
      </c>
      <c r="O6" t="n">
        <v>13024.91</v>
      </c>
      <c r="P6" t="n">
        <v>129.3</v>
      </c>
      <c r="Q6" t="n">
        <v>547.85</v>
      </c>
      <c r="R6" t="n">
        <v>54.83</v>
      </c>
      <c r="S6" t="n">
        <v>42.22</v>
      </c>
      <c r="T6" t="n">
        <v>5959.96</v>
      </c>
      <c r="U6" t="n">
        <v>0.77</v>
      </c>
      <c r="V6" t="n">
        <v>0.86</v>
      </c>
      <c r="W6" t="n">
        <v>9.210000000000001</v>
      </c>
      <c r="X6" t="n">
        <v>0.37</v>
      </c>
      <c r="Y6" t="n">
        <v>4</v>
      </c>
      <c r="Z6" t="n">
        <v>10</v>
      </c>
      <c r="AA6" t="n">
        <v>215.919653915907</v>
      </c>
      <c r="AB6" t="n">
        <v>295.4307961904473</v>
      </c>
      <c r="AC6" t="n">
        <v>267.2352956418448</v>
      </c>
      <c r="AD6" t="n">
        <v>215919.653915907</v>
      </c>
      <c r="AE6" t="n">
        <v>295430.7961904473</v>
      </c>
      <c r="AF6" t="n">
        <v>4.561606377306543e-06</v>
      </c>
      <c r="AG6" t="n">
        <v>0.7595833333333334</v>
      </c>
      <c r="AH6" t="n">
        <v>267235.2956418448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5.5323</v>
      </c>
      <c r="E7" t="n">
        <v>18.08</v>
      </c>
      <c r="F7" t="n">
        <v>15.76</v>
      </c>
      <c r="G7" t="n">
        <v>59.09</v>
      </c>
      <c r="H7" t="n">
        <v>1.01</v>
      </c>
      <c r="I7" t="n">
        <v>16</v>
      </c>
      <c r="J7" t="n">
        <v>104.97</v>
      </c>
      <c r="K7" t="n">
        <v>39.72</v>
      </c>
      <c r="L7" t="n">
        <v>6</v>
      </c>
      <c r="M7" t="n">
        <v>14</v>
      </c>
      <c r="N7" t="n">
        <v>14.25</v>
      </c>
      <c r="O7" t="n">
        <v>13180.19</v>
      </c>
      <c r="P7" t="n">
        <v>124.33</v>
      </c>
      <c r="Q7" t="n">
        <v>547.9400000000001</v>
      </c>
      <c r="R7" t="n">
        <v>52.4</v>
      </c>
      <c r="S7" t="n">
        <v>42.22</v>
      </c>
      <c r="T7" t="n">
        <v>4764.98</v>
      </c>
      <c r="U7" t="n">
        <v>0.8100000000000001</v>
      </c>
      <c r="V7" t="n">
        <v>0.86</v>
      </c>
      <c r="W7" t="n">
        <v>9.210000000000001</v>
      </c>
      <c r="X7" t="n">
        <v>0.3</v>
      </c>
      <c r="Y7" t="n">
        <v>4</v>
      </c>
      <c r="Z7" t="n">
        <v>10</v>
      </c>
      <c r="AA7" t="n">
        <v>208.8291115467688</v>
      </c>
      <c r="AB7" t="n">
        <v>285.7292033083453</v>
      </c>
      <c r="AC7" t="n">
        <v>258.4596091681364</v>
      </c>
      <c r="AD7" t="n">
        <v>208829.1115467688</v>
      </c>
      <c r="AE7" t="n">
        <v>285729.2033083453</v>
      </c>
      <c r="AF7" t="n">
        <v>4.601362924819581e-06</v>
      </c>
      <c r="AG7" t="n">
        <v>0.7533333333333333</v>
      </c>
      <c r="AH7" t="n">
        <v>258459.6091681363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5.5573</v>
      </c>
      <c r="E8" t="n">
        <v>17.99</v>
      </c>
      <c r="F8" t="n">
        <v>15.72</v>
      </c>
      <c r="G8" t="n">
        <v>67.37</v>
      </c>
      <c r="H8" t="n">
        <v>1.16</v>
      </c>
      <c r="I8" t="n">
        <v>14</v>
      </c>
      <c r="J8" t="n">
        <v>106.23</v>
      </c>
      <c r="K8" t="n">
        <v>39.72</v>
      </c>
      <c r="L8" t="n">
        <v>7</v>
      </c>
      <c r="M8" t="n">
        <v>4</v>
      </c>
      <c r="N8" t="n">
        <v>14.52</v>
      </c>
      <c r="O8" t="n">
        <v>13335.87</v>
      </c>
      <c r="P8" t="n">
        <v>120.12</v>
      </c>
      <c r="Q8" t="n">
        <v>547.84</v>
      </c>
      <c r="R8" t="n">
        <v>50.89</v>
      </c>
      <c r="S8" t="n">
        <v>42.22</v>
      </c>
      <c r="T8" t="n">
        <v>4020.58</v>
      </c>
      <c r="U8" t="n">
        <v>0.83</v>
      </c>
      <c r="V8" t="n">
        <v>0.86</v>
      </c>
      <c r="W8" t="n">
        <v>9.210000000000001</v>
      </c>
      <c r="X8" t="n">
        <v>0.26</v>
      </c>
      <c r="Y8" t="n">
        <v>4</v>
      </c>
      <c r="Z8" t="n">
        <v>10</v>
      </c>
      <c r="AA8" t="n">
        <v>203.5703674989816</v>
      </c>
      <c r="AB8" t="n">
        <v>278.5339577027526</v>
      </c>
      <c r="AC8" t="n">
        <v>251.9510677045486</v>
      </c>
      <c r="AD8" t="n">
        <v>203570.3674989816</v>
      </c>
      <c r="AE8" t="n">
        <v>278533.9577027526</v>
      </c>
      <c r="AF8" t="n">
        <v>4.62215609820506e-06</v>
      </c>
      <c r="AG8" t="n">
        <v>0.7495833333333333</v>
      </c>
      <c r="AH8" t="n">
        <v>251951.0677045486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5.5564</v>
      </c>
      <c r="E9" t="n">
        <v>18</v>
      </c>
      <c r="F9" t="n">
        <v>15.72</v>
      </c>
      <c r="G9" t="n">
        <v>67.38</v>
      </c>
      <c r="H9" t="n">
        <v>1.31</v>
      </c>
      <c r="I9" t="n">
        <v>14</v>
      </c>
      <c r="J9" t="n">
        <v>107.5</v>
      </c>
      <c r="K9" t="n">
        <v>39.72</v>
      </c>
      <c r="L9" t="n">
        <v>8</v>
      </c>
      <c r="M9" t="n">
        <v>0</v>
      </c>
      <c r="N9" t="n">
        <v>14.78</v>
      </c>
      <c r="O9" t="n">
        <v>13491.96</v>
      </c>
      <c r="P9" t="n">
        <v>120.75</v>
      </c>
      <c r="Q9" t="n">
        <v>547.96</v>
      </c>
      <c r="R9" t="n">
        <v>50.73</v>
      </c>
      <c r="S9" t="n">
        <v>42.22</v>
      </c>
      <c r="T9" t="n">
        <v>3938.6</v>
      </c>
      <c r="U9" t="n">
        <v>0.83</v>
      </c>
      <c r="V9" t="n">
        <v>0.86</v>
      </c>
      <c r="W9" t="n">
        <v>9.220000000000001</v>
      </c>
      <c r="X9" t="n">
        <v>0.26</v>
      </c>
      <c r="Y9" t="n">
        <v>4</v>
      </c>
      <c r="Z9" t="n">
        <v>10</v>
      </c>
      <c r="AA9" t="n">
        <v>204.2229492661367</v>
      </c>
      <c r="AB9" t="n">
        <v>279.4268488664496</v>
      </c>
      <c r="AC9" t="n">
        <v>252.7587425887632</v>
      </c>
      <c r="AD9" t="n">
        <v>204222.9492661367</v>
      </c>
      <c r="AE9" t="n">
        <v>279426.8488664496</v>
      </c>
      <c r="AF9" t="n">
        <v>4.621407543963183e-06</v>
      </c>
      <c r="AG9" t="n">
        <v>0.75</v>
      </c>
      <c r="AH9" t="n">
        <v>252758.7425887632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4.1423</v>
      </c>
      <c r="E2" t="n">
        <v>24.14</v>
      </c>
      <c r="F2" t="n">
        <v>18.38</v>
      </c>
      <c r="G2" t="n">
        <v>7.77</v>
      </c>
      <c r="H2" t="n">
        <v>0.14</v>
      </c>
      <c r="I2" t="n">
        <v>142</v>
      </c>
      <c r="J2" t="n">
        <v>124.63</v>
      </c>
      <c r="K2" t="n">
        <v>45</v>
      </c>
      <c r="L2" t="n">
        <v>1</v>
      </c>
      <c r="M2" t="n">
        <v>140</v>
      </c>
      <c r="N2" t="n">
        <v>18.64</v>
      </c>
      <c r="O2" t="n">
        <v>15605.44</v>
      </c>
      <c r="P2" t="n">
        <v>196.42</v>
      </c>
      <c r="Q2" t="n">
        <v>549.98</v>
      </c>
      <c r="R2" t="n">
        <v>132.71</v>
      </c>
      <c r="S2" t="n">
        <v>42.22</v>
      </c>
      <c r="T2" t="n">
        <v>44288.25</v>
      </c>
      <c r="U2" t="n">
        <v>0.32</v>
      </c>
      <c r="V2" t="n">
        <v>0.74</v>
      </c>
      <c r="W2" t="n">
        <v>9.43</v>
      </c>
      <c r="X2" t="n">
        <v>2.89</v>
      </c>
      <c r="Y2" t="n">
        <v>4</v>
      </c>
      <c r="Z2" t="n">
        <v>10</v>
      </c>
      <c r="AA2" t="n">
        <v>405.9047041409299</v>
      </c>
      <c r="AB2" t="n">
        <v>555.3767234573376</v>
      </c>
      <c r="AC2" t="n">
        <v>502.3723484466955</v>
      </c>
      <c r="AD2" t="n">
        <v>405904.7041409299</v>
      </c>
      <c r="AE2" t="n">
        <v>555376.7234573376</v>
      </c>
      <c r="AF2" t="n">
        <v>3.067792811917711e-06</v>
      </c>
      <c r="AG2" t="n">
        <v>1.005833333333333</v>
      </c>
      <c r="AH2" t="n">
        <v>502372.3484466955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4.8626</v>
      </c>
      <c r="E3" t="n">
        <v>20.57</v>
      </c>
      <c r="F3" t="n">
        <v>16.77</v>
      </c>
      <c r="G3" t="n">
        <v>15.48</v>
      </c>
      <c r="H3" t="n">
        <v>0.28</v>
      </c>
      <c r="I3" t="n">
        <v>65</v>
      </c>
      <c r="J3" t="n">
        <v>125.95</v>
      </c>
      <c r="K3" t="n">
        <v>45</v>
      </c>
      <c r="L3" t="n">
        <v>2</v>
      </c>
      <c r="M3" t="n">
        <v>63</v>
      </c>
      <c r="N3" t="n">
        <v>18.95</v>
      </c>
      <c r="O3" t="n">
        <v>15767.7</v>
      </c>
      <c r="P3" t="n">
        <v>176.78</v>
      </c>
      <c r="Q3" t="n">
        <v>549.01</v>
      </c>
      <c r="R3" t="n">
        <v>83.16</v>
      </c>
      <c r="S3" t="n">
        <v>42.22</v>
      </c>
      <c r="T3" t="n">
        <v>19900.8</v>
      </c>
      <c r="U3" t="n">
        <v>0.51</v>
      </c>
      <c r="V3" t="n">
        <v>0.8100000000000001</v>
      </c>
      <c r="W3" t="n">
        <v>9.300000000000001</v>
      </c>
      <c r="X3" t="n">
        <v>1.3</v>
      </c>
      <c r="Y3" t="n">
        <v>4</v>
      </c>
      <c r="Z3" t="n">
        <v>10</v>
      </c>
      <c r="AA3" t="n">
        <v>313.6365551165231</v>
      </c>
      <c r="AB3" t="n">
        <v>429.1313713786966</v>
      </c>
      <c r="AC3" t="n">
        <v>388.1756755839755</v>
      </c>
      <c r="AD3" t="n">
        <v>313636.5551165231</v>
      </c>
      <c r="AE3" t="n">
        <v>429131.3713786966</v>
      </c>
      <c r="AF3" t="n">
        <v>3.601247936467919e-06</v>
      </c>
      <c r="AG3" t="n">
        <v>0.8570833333333333</v>
      </c>
      <c r="AH3" t="n">
        <v>388175.6755839754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5.1263</v>
      </c>
      <c r="E4" t="n">
        <v>19.51</v>
      </c>
      <c r="F4" t="n">
        <v>16.3</v>
      </c>
      <c r="G4" t="n">
        <v>23.29</v>
      </c>
      <c r="H4" t="n">
        <v>0.42</v>
      </c>
      <c r="I4" t="n">
        <v>42</v>
      </c>
      <c r="J4" t="n">
        <v>127.27</v>
      </c>
      <c r="K4" t="n">
        <v>45</v>
      </c>
      <c r="L4" t="n">
        <v>3</v>
      </c>
      <c r="M4" t="n">
        <v>40</v>
      </c>
      <c r="N4" t="n">
        <v>19.27</v>
      </c>
      <c r="O4" t="n">
        <v>15930.42</v>
      </c>
      <c r="P4" t="n">
        <v>169</v>
      </c>
      <c r="Q4" t="n">
        <v>548.28</v>
      </c>
      <c r="R4" t="n">
        <v>68.89</v>
      </c>
      <c r="S4" t="n">
        <v>42.22</v>
      </c>
      <c r="T4" t="n">
        <v>12882.07</v>
      </c>
      <c r="U4" t="n">
        <v>0.61</v>
      </c>
      <c r="V4" t="n">
        <v>0.83</v>
      </c>
      <c r="W4" t="n">
        <v>9.25</v>
      </c>
      <c r="X4" t="n">
        <v>0.83</v>
      </c>
      <c r="Y4" t="n">
        <v>4</v>
      </c>
      <c r="Z4" t="n">
        <v>10</v>
      </c>
      <c r="AA4" t="n">
        <v>286.4638549478414</v>
      </c>
      <c r="AB4" t="n">
        <v>391.9524842329801</v>
      </c>
      <c r="AC4" t="n">
        <v>354.5450892465503</v>
      </c>
      <c r="AD4" t="n">
        <v>286463.8549478414</v>
      </c>
      <c r="AE4" t="n">
        <v>391952.4842329801</v>
      </c>
      <c r="AF4" t="n">
        <v>3.796544502265351e-06</v>
      </c>
      <c r="AG4" t="n">
        <v>0.8129166666666667</v>
      </c>
      <c r="AH4" t="n">
        <v>354545.0892465503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5.2629</v>
      </c>
      <c r="E5" t="n">
        <v>19</v>
      </c>
      <c r="F5" t="n">
        <v>16.08</v>
      </c>
      <c r="G5" t="n">
        <v>31.12</v>
      </c>
      <c r="H5" t="n">
        <v>0.55</v>
      </c>
      <c r="I5" t="n">
        <v>31</v>
      </c>
      <c r="J5" t="n">
        <v>128.59</v>
      </c>
      <c r="K5" t="n">
        <v>45</v>
      </c>
      <c r="L5" t="n">
        <v>4</v>
      </c>
      <c r="M5" t="n">
        <v>29</v>
      </c>
      <c r="N5" t="n">
        <v>19.59</v>
      </c>
      <c r="O5" t="n">
        <v>16093.6</v>
      </c>
      <c r="P5" t="n">
        <v>163.77</v>
      </c>
      <c r="Q5" t="n">
        <v>548.03</v>
      </c>
      <c r="R5" t="n">
        <v>62.37</v>
      </c>
      <c r="S5" t="n">
        <v>42.22</v>
      </c>
      <c r="T5" t="n">
        <v>9673.559999999999</v>
      </c>
      <c r="U5" t="n">
        <v>0.68</v>
      </c>
      <c r="V5" t="n">
        <v>0.84</v>
      </c>
      <c r="W5" t="n">
        <v>9.23</v>
      </c>
      <c r="X5" t="n">
        <v>0.61</v>
      </c>
      <c r="Y5" t="n">
        <v>4</v>
      </c>
      <c r="Z5" t="n">
        <v>10</v>
      </c>
      <c r="AA5" t="n">
        <v>272.354771884899</v>
      </c>
      <c r="AB5" t="n">
        <v>372.647814337448</v>
      </c>
      <c r="AC5" t="n">
        <v>337.0828299515735</v>
      </c>
      <c r="AD5" t="n">
        <v>272354.7718848991</v>
      </c>
      <c r="AE5" t="n">
        <v>372647.814337448</v>
      </c>
      <c r="AF5" t="n">
        <v>3.897710641392879e-06</v>
      </c>
      <c r="AG5" t="n">
        <v>0.7916666666666666</v>
      </c>
      <c r="AH5" t="n">
        <v>337082.8299515735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5.3601</v>
      </c>
      <c r="E6" t="n">
        <v>18.66</v>
      </c>
      <c r="F6" t="n">
        <v>15.91</v>
      </c>
      <c r="G6" t="n">
        <v>39.78</v>
      </c>
      <c r="H6" t="n">
        <v>0.68</v>
      </c>
      <c r="I6" t="n">
        <v>24</v>
      </c>
      <c r="J6" t="n">
        <v>129.92</v>
      </c>
      <c r="K6" t="n">
        <v>45</v>
      </c>
      <c r="L6" t="n">
        <v>5</v>
      </c>
      <c r="M6" t="n">
        <v>22</v>
      </c>
      <c r="N6" t="n">
        <v>19.92</v>
      </c>
      <c r="O6" t="n">
        <v>16257.24</v>
      </c>
      <c r="P6" t="n">
        <v>159.22</v>
      </c>
      <c r="Q6" t="n">
        <v>548.23</v>
      </c>
      <c r="R6" t="n">
        <v>57.08</v>
      </c>
      <c r="S6" t="n">
        <v>42.22</v>
      </c>
      <c r="T6" t="n">
        <v>7063.72</v>
      </c>
      <c r="U6" t="n">
        <v>0.74</v>
      </c>
      <c r="V6" t="n">
        <v>0.85</v>
      </c>
      <c r="W6" t="n">
        <v>9.220000000000001</v>
      </c>
      <c r="X6" t="n">
        <v>0.45</v>
      </c>
      <c r="Y6" t="n">
        <v>4</v>
      </c>
      <c r="Z6" t="n">
        <v>10</v>
      </c>
      <c r="AA6" t="n">
        <v>261.8371497233453</v>
      </c>
      <c r="AB6" t="n">
        <v>358.2571396912682</v>
      </c>
      <c r="AC6" t="n">
        <v>324.0655810961863</v>
      </c>
      <c r="AD6" t="n">
        <v>261837.1497233453</v>
      </c>
      <c r="AE6" t="n">
        <v>358257.1396912682</v>
      </c>
      <c r="AF6" t="n">
        <v>3.969697088854049e-06</v>
      </c>
      <c r="AG6" t="n">
        <v>0.7775</v>
      </c>
      <c r="AH6" t="n">
        <v>324065.5810961864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5.4077</v>
      </c>
      <c r="E7" t="n">
        <v>18.49</v>
      </c>
      <c r="F7" t="n">
        <v>15.85</v>
      </c>
      <c r="G7" t="n">
        <v>47.55</v>
      </c>
      <c r="H7" t="n">
        <v>0.8100000000000001</v>
      </c>
      <c r="I7" t="n">
        <v>20</v>
      </c>
      <c r="J7" t="n">
        <v>131.25</v>
      </c>
      <c r="K7" t="n">
        <v>45</v>
      </c>
      <c r="L7" t="n">
        <v>6</v>
      </c>
      <c r="M7" t="n">
        <v>18</v>
      </c>
      <c r="N7" t="n">
        <v>20.25</v>
      </c>
      <c r="O7" t="n">
        <v>16421.36</v>
      </c>
      <c r="P7" t="n">
        <v>155.61</v>
      </c>
      <c r="Q7" t="n">
        <v>548.1</v>
      </c>
      <c r="R7" t="n">
        <v>55.14</v>
      </c>
      <c r="S7" t="n">
        <v>42.22</v>
      </c>
      <c r="T7" t="n">
        <v>6116.04</v>
      </c>
      <c r="U7" t="n">
        <v>0.77</v>
      </c>
      <c r="V7" t="n">
        <v>0.85</v>
      </c>
      <c r="W7" t="n">
        <v>9.210000000000001</v>
      </c>
      <c r="X7" t="n">
        <v>0.39</v>
      </c>
      <c r="Y7" t="n">
        <v>4</v>
      </c>
      <c r="Z7" t="n">
        <v>10</v>
      </c>
      <c r="AA7" t="n">
        <v>255.5636857854402</v>
      </c>
      <c r="AB7" t="n">
        <v>349.6735095655653</v>
      </c>
      <c r="AC7" t="n">
        <v>316.3011605825852</v>
      </c>
      <c r="AD7" t="n">
        <v>255563.6857854401</v>
      </c>
      <c r="AE7" t="n">
        <v>349673.5095655653</v>
      </c>
      <c r="AF7" t="n">
        <v>4.004949711273304e-06</v>
      </c>
      <c r="AG7" t="n">
        <v>0.7704166666666666</v>
      </c>
      <c r="AH7" t="n">
        <v>316301.1605825851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5.449</v>
      </c>
      <c r="E8" t="n">
        <v>18.35</v>
      </c>
      <c r="F8" t="n">
        <v>15.79</v>
      </c>
      <c r="G8" t="n">
        <v>55.71</v>
      </c>
      <c r="H8" t="n">
        <v>0.93</v>
      </c>
      <c r="I8" t="n">
        <v>17</v>
      </c>
      <c r="J8" t="n">
        <v>132.58</v>
      </c>
      <c r="K8" t="n">
        <v>45</v>
      </c>
      <c r="L8" t="n">
        <v>7</v>
      </c>
      <c r="M8" t="n">
        <v>15</v>
      </c>
      <c r="N8" t="n">
        <v>20.59</v>
      </c>
      <c r="O8" t="n">
        <v>16585.95</v>
      </c>
      <c r="P8" t="n">
        <v>151.83</v>
      </c>
      <c r="Q8" t="n">
        <v>547.89</v>
      </c>
      <c r="R8" t="n">
        <v>53.4</v>
      </c>
      <c r="S8" t="n">
        <v>42.22</v>
      </c>
      <c r="T8" t="n">
        <v>5259.3</v>
      </c>
      <c r="U8" t="n">
        <v>0.79</v>
      </c>
      <c r="V8" t="n">
        <v>0.86</v>
      </c>
      <c r="W8" t="n">
        <v>9.199999999999999</v>
      </c>
      <c r="X8" t="n">
        <v>0.32</v>
      </c>
      <c r="Y8" t="n">
        <v>4</v>
      </c>
      <c r="Z8" t="n">
        <v>10</v>
      </c>
      <c r="AA8" t="n">
        <v>249.51933220911</v>
      </c>
      <c r="AB8" t="n">
        <v>341.4033583443747</v>
      </c>
      <c r="AC8" t="n">
        <v>308.8203009867121</v>
      </c>
      <c r="AD8" t="n">
        <v>249519.3322091101</v>
      </c>
      <c r="AE8" t="n">
        <v>341403.3583443747</v>
      </c>
      <c r="AF8" t="n">
        <v>4.035536545431188e-06</v>
      </c>
      <c r="AG8" t="n">
        <v>0.7645833333333334</v>
      </c>
      <c r="AH8" t="n">
        <v>308820.3009867122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5.4767</v>
      </c>
      <c r="E9" t="n">
        <v>18.26</v>
      </c>
      <c r="F9" t="n">
        <v>15.74</v>
      </c>
      <c r="G9" t="n">
        <v>62.97</v>
      </c>
      <c r="H9" t="n">
        <v>1.06</v>
      </c>
      <c r="I9" t="n">
        <v>15</v>
      </c>
      <c r="J9" t="n">
        <v>133.92</v>
      </c>
      <c r="K9" t="n">
        <v>45</v>
      </c>
      <c r="L9" t="n">
        <v>8</v>
      </c>
      <c r="M9" t="n">
        <v>13</v>
      </c>
      <c r="N9" t="n">
        <v>20.93</v>
      </c>
      <c r="O9" t="n">
        <v>16751.02</v>
      </c>
      <c r="P9" t="n">
        <v>148.22</v>
      </c>
      <c r="Q9" t="n">
        <v>547.9299999999999</v>
      </c>
      <c r="R9" t="n">
        <v>51.72</v>
      </c>
      <c r="S9" t="n">
        <v>42.22</v>
      </c>
      <c r="T9" t="n">
        <v>4428.13</v>
      </c>
      <c r="U9" t="n">
        <v>0.82</v>
      </c>
      <c r="V9" t="n">
        <v>0.86</v>
      </c>
      <c r="W9" t="n">
        <v>9.210000000000001</v>
      </c>
      <c r="X9" t="n">
        <v>0.28</v>
      </c>
      <c r="Y9" t="n">
        <v>4</v>
      </c>
      <c r="Z9" t="n">
        <v>10</v>
      </c>
      <c r="AA9" t="n">
        <v>244.3945057193765</v>
      </c>
      <c r="AB9" t="n">
        <v>334.3913446497367</v>
      </c>
      <c r="AC9" t="n">
        <v>302.4775040376652</v>
      </c>
      <c r="AD9" t="n">
        <v>244394.5057193765</v>
      </c>
      <c r="AE9" t="n">
        <v>334391.3446497367</v>
      </c>
      <c r="AF9" t="n">
        <v>4.056051201754999e-06</v>
      </c>
      <c r="AG9" t="n">
        <v>0.7608333333333334</v>
      </c>
      <c r="AH9" t="n">
        <v>302477.5040376652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5.5054</v>
      </c>
      <c r="E10" t="n">
        <v>18.16</v>
      </c>
      <c r="F10" t="n">
        <v>15.7</v>
      </c>
      <c r="G10" t="n">
        <v>72.45999999999999</v>
      </c>
      <c r="H10" t="n">
        <v>1.18</v>
      </c>
      <c r="I10" t="n">
        <v>13</v>
      </c>
      <c r="J10" t="n">
        <v>135.27</v>
      </c>
      <c r="K10" t="n">
        <v>45</v>
      </c>
      <c r="L10" t="n">
        <v>9</v>
      </c>
      <c r="M10" t="n">
        <v>11</v>
      </c>
      <c r="N10" t="n">
        <v>21.27</v>
      </c>
      <c r="O10" t="n">
        <v>16916.71</v>
      </c>
      <c r="P10" t="n">
        <v>144.65</v>
      </c>
      <c r="Q10" t="n">
        <v>547.8200000000001</v>
      </c>
      <c r="R10" t="n">
        <v>50.53</v>
      </c>
      <c r="S10" t="n">
        <v>42.22</v>
      </c>
      <c r="T10" t="n">
        <v>3842.96</v>
      </c>
      <c r="U10" t="n">
        <v>0.84</v>
      </c>
      <c r="V10" t="n">
        <v>0.86</v>
      </c>
      <c r="W10" t="n">
        <v>9.199999999999999</v>
      </c>
      <c r="X10" t="n">
        <v>0.24</v>
      </c>
      <c r="Y10" t="n">
        <v>4</v>
      </c>
      <c r="Z10" t="n">
        <v>10</v>
      </c>
      <c r="AA10" t="n">
        <v>239.3706816192698</v>
      </c>
      <c r="AB10" t="n">
        <v>327.5175268804971</v>
      </c>
      <c r="AC10" t="n">
        <v>296.2597137888558</v>
      </c>
      <c r="AD10" t="n">
        <v>239370.6816192698</v>
      </c>
      <c r="AE10" t="n">
        <v>327517.5268804971</v>
      </c>
      <c r="AF10" t="n">
        <v>4.077306459390138e-06</v>
      </c>
      <c r="AG10" t="n">
        <v>0.7566666666666667</v>
      </c>
      <c r="AH10" t="n">
        <v>296259.7137888558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5.5161</v>
      </c>
      <c r="E11" t="n">
        <v>18.13</v>
      </c>
      <c r="F11" t="n">
        <v>15.69</v>
      </c>
      <c r="G11" t="n">
        <v>78.45</v>
      </c>
      <c r="H11" t="n">
        <v>1.29</v>
      </c>
      <c r="I11" t="n">
        <v>12</v>
      </c>
      <c r="J11" t="n">
        <v>136.61</v>
      </c>
      <c r="K11" t="n">
        <v>45</v>
      </c>
      <c r="L11" t="n">
        <v>10</v>
      </c>
      <c r="M11" t="n">
        <v>10</v>
      </c>
      <c r="N11" t="n">
        <v>21.61</v>
      </c>
      <c r="O11" t="n">
        <v>17082.76</v>
      </c>
      <c r="P11" t="n">
        <v>140.21</v>
      </c>
      <c r="Q11" t="n">
        <v>547.74</v>
      </c>
      <c r="R11" t="n">
        <v>50.26</v>
      </c>
      <c r="S11" t="n">
        <v>42.22</v>
      </c>
      <c r="T11" t="n">
        <v>3715.74</v>
      </c>
      <c r="U11" t="n">
        <v>0.84</v>
      </c>
      <c r="V11" t="n">
        <v>0.86</v>
      </c>
      <c r="W11" t="n">
        <v>9.199999999999999</v>
      </c>
      <c r="X11" t="n">
        <v>0.23</v>
      </c>
      <c r="Y11" t="n">
        <v>4</v>
      </c>
      <c r="Z11" t="n">
        <v>10</v>
      </c>
      <c r="AA11" t="n">
        <v>234.4741277517356</v>
      </c>
      <c r="AB11" t="n">
        <v>320.8178458582296</v>
      </c>
      <c r="AC11" t="n">
        <v>290.19944092029</v>
      </c>
      <c r="AD11" t="n">
        <v>234474.1277517357</v>
      </c>
      <c r="AE11" t="n">
        <v>320817.8458582296</v>
      </c>
      <c r="AF11" t="n">
        <v>4.085230893421358e-06</v>
      </c>
      <c r="AG11" t="n">
        <v>0.7554166666666666</v>
      </c>
      <c r="AH11" t="n">
        <v>290199.4409202901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5.5282</v>
      </c>
      <c r="E12" t="n">
        <v>18.09</v>
      </c>
      <c r="F12" t="n">
        <v>15.68</v>
      </c>
      <c r="G12" t="n">
        <v>85.5</v>
      </c>
      <c r="H12" t="n">
        <v>1.41</v>
      </c>
      <c r="I12" t="n">
        <v>11</v>
      </c>
      <c r="J12" t="n">
        <v>137.96</v>
      </c>
      <c r="K12" t="n">
        <v>45</v>
      </c>
      <c r="L12" t="n">
        <v>11</v>
      </c>
      <c r="M12" t="n">
        <v>2</v>
      </c>
      <c r="N12" t="n">
        <v>21.96</v>
      </c>
      <c r="O12" t="n">
        <v>17249.3</v>
      </c>
      <c r="P12" t="n">
        <v>138.37</v>
      </c>
      <c r="Q12" t="n">
        <v>547.88</v>
      </c>
      <c r="R12" t="n">
        <v>49.47</v>
      </c>
      <c r="S12" t="n">
        <v>42.22</v>
      </c>
      <c r="T12" t="n">
        <v>3326.46</v>
      </c>
      <c r="U12" t="n">
        <v>0.85</v>
      </c>
      <c r="V12" t="n">
        <v>0.86</v>
      </c>
      <c r="W12" t="n">
        <v>9.210000000000001</v>
      </c>
      <c r="X12" t="n">
        <v>0.22</v>
      </c>
      <c r="Y12" t="n">
        <v>4</v>
      </c>
      <c r="Z12" t="n">
        <v>10</v>
      </c>
      <c r="AA12" t="n">
        <v>232.0959209647155</v>
      </c>
      <c r="AB12" t="n">
        <v>317.5638784131517</v>
      </c>
      <c r="AC12" t="n">
        <v>287.2560275611973</v>
      </c>
      <c r="AD12" t="n">
        <v>232095.9209647155</v>
      </c>
      <c r="AE12" t="n">
        <v>317563.8784131517</v>
      </c>
      <c r="AF12" t="n">
        <v>4.094192169288437e-06</v>
      </c>
      <c r="AG12" t="n">
        <v>0.75375</v>
      </c>
      <c r="AH12" t="n">
        <v>287256.0275611973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5.5315</v>
      </c>
      <c r="E13" t="n">
        <v>18.08</v>
      </c>
      <c r="F13" t="n">
        <v>15.66</v>
      </c>
      <c r="G13" t="n">
        <v>85.45</v>
      </c>
      <c r="H13" t="n">
        <v>1.52</v>
      </c>
      <c r="I13" t="n">
        <v>11</v>
      </c>
      <c r="J13" t="n">
        <v>139.32</v>
      </c>
      <c r="K13" t="n">
        <v>45</v>
      </c>
      <c r="L13" t="n">
        <v>12</v>
      </c>
      <c r="M13" t="n">
        <v>0</v>
      </c>
      <c r="N13" t="n">
        <v>22.32</v>
      </c>
      <c r="O13" t="n">
        <v>17416.34</v>
      </c>
      <c r="P13" t="n">
        <v>139.2</v>
      </c>
      <c r="Q13" t="n">
        <v>547.87</v>
      </c>
      <c r="R13" t="n">
        <v>49.06</v>
      </c>
      <c r="S13" t="n">
        <v>42.22</v>
      </c>
      <c r="T13" t="n">
        <v>3119.38</v>
      </c>
      <c r="U13" t="n">
        <v>0.86</v>
      </c>
      <c r="V13" t="n">
        <v>0.86</v>
      </c>
      <c r="W13" t="n">
        <v>9.210000000000001</v>
      </c>
      <c r="X13" t="n">
        <v>0.21</v>
      </c>
      <c r="Y13" t="n">
        <v>4</v>
      </c>
      <c r="Z13" t="n">
        <v>10</v>
      </c>
      <c r="AA13" t="n">
        <v>232.663194003617</v>
      </c>
      <c r="AB13" t="n">
        <v>318.3400464112963</v>
      </c>
      <c r="AC13" t="n">
        <v>287.9581191749579</v>
      </c>
      <c r="AD13" t="n">
        <v>232663.194003617</v>
      </c>
      <c r="AE13" t="n">
        <v>318340.0464112963</v>
      </c>
      <c r="AF13" t="n">
        <v>4.096636153615823e-06</v>
      </c>
      <c r="AG13" t="n">
        <v>0.7533333333333333</v>
      </c>
      <c r="AH13" t="n">
        <v>287958.1191749579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2024-09-26T13:17:43Z</dcterms:created>
  <dcterms:modified xmlns:dcterms="http://purl.org/dc/terms/" xmlns:xsi="http://www.w3.org/2001/XMLSchema-instance" xsi:type="dcterms:W3CDTF">2024-09-26T13:17:43Z</dcterms:modified>
</cp:coreProperties>
</file>