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<sst xmlns="http://schemas.openxmlformats.org/spreadsheetml/2006/main" count="758" uniqueCount="33">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</sst>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B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6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1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C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7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2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D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8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3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E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9FF00"/>
                </a:solidFill>
              </c:spPr>
            </c:marker>
          </c:dPt>
          <c:dPt>
            <c:idx val="42"/>
            <c:marker>
              <c:spPr>
                <a:solidFill>
                  <a:srgbClr val="97FF00"/>
                </a:solidFill>
              </c:spPr>
            </c:marker>
          </c:dPt>
          <c:dPt>
            <c:idx val="43"/>
            <c:marker>
              <c:spPr>
                <a:solidFill>
                  <a:srgbClr val="94FF00"/>
                </a:solidFill>
              </c:spPr>
            </c:marker>
          </c:dPt>
          <c:dPt>
            <c:idx val="44"/>
            <c:marker>
              <c:spPr>
                <a:solidFill>
                  <a:srgbClr val="92FF00"/>
                </a:solidFill>
              </c:spPr>
            </c:marker>
          </c:dPt>
          <c:dPt>
            <c:idx val="45"/>
            <c:marker>
              <c:spPr>
                <a:solidFill>
                  <a:srgbClr val="8FFF00"/>
                </a:solidFill>
              </c:spPr>
            </c:marker>
          </c:dPt>
          <c:dPt>
            <c:idx val="46"/>
            <c:marker>
              <c:spPr>
                <a:solidFill>
                  <a:srgbClr val="8DFF00"/>
                </a:solidFill>
              </c:spPr>
            </c:marker>
          </c:dPt>
          <c:dPt>
            <c:idx val="47"/>
            <c:marker>
              <c:spPr>
                <a:solidFill>
                  <a:srgbClr val="8AFF00"/>
                </a:solidFill>
              </c:spPr>
            </c:marker>
          </c:dPt>
          <c:dPt>
            <c:idx val="48"/>
            <c:marker>
              <c:spPr>
                <a:solidFill>
                  <a:srgbClr val="88FF00"/>
                </a:solidFill>
              </c:spPr>
            </c:marker>
          </c:dPt>
          <c:dPt>
            <c:idx val="49"/>
            <c:marker>
              <c:spPr>
                <a:solidFill>
                  <a:srgbClr val="85FF00"/>
                </a:solidFill>
              </c:spPr>
            </c:marker>
          </c:dPt>
          <c:dPt>
            <c:idx val="50"/>
            <c:marker>
              <c:spPr>
                <a:solidFill>
                  <a:srgbClr val="83FF00"/>
                </a:solidFill>
              </c:spPr>
            </c:marker>
          </c:dPt>
          <c:dPt>
            <c:idx val="51"/>
            <c:marker>
              <c:spPr>
                <a:solidFill>
                  <a:srgbClr val="80FF00"/>
                </a:solidFill>
              </c:spPr>
            </c:marker>
          </c:dPt>
          <c:dPt>
            <c:idx val="52"/>
            <c:marker>
              <c:spPr>
                <a:solidFill>
                  <a:srgbClr val="7EFF00"/>
                </a:solidFill>
              </c:spPr>
            </c:marker>
          </c:dPt>
          <c:dPt>
            <c:idx val="53"/>
            <c:marker>
              <c:spPr>
                <a:solidFill>
                  <a:srgbClr val="7BFF00"/>
                </a:solidFill>
              </c:spPr>
            </c:marker>
          </c:dPt>
          <c:dPt>
            <c:idx val="54"/>
            <c:marker>
              <c:spPr>
                <a:solidFill>
                  <a:srgbClr val="79FF00"/>
                </a:solidFill>
              </c:spPr>
            </c:marker>
          </c:dPt>
          <c:dPt>
            <c:idx val="55"/>
            <c:marker>
              <c:spPr>
                <a:solidFill>
                  <a:srgbClr val="76FF00"/>
                </a:solidFill>
              </c:spPr>
            </c:marker>
          </c:dPt>
          <c:dPt>
            <c:idx val="56"/>
            <c:marker>
              <c:spPr>
                <a:solidFill>
                  <a:srgbClr val="74FF00"/>
                </a:solidFill>
              </c:spPr>
            </c:marker>
          </c:dPt>
          <c:dPt>
            <c:idx val="57"/>
            <c:marker>
              <c:spPr>
                <a:solidFill>
                  <a:srgbClr val="71FF00"/>
                </a:solidFill>
              </c:spPr>
            </c:marker>
          </c:dPt>
          <c:dPt>
            <c:idx val="58"/>
            <c:marker>
              <c:spPr>
                <a:solidFill>
                  <a:srgbClr val="6FFF00"/>
                </a:solidFill>
              </c:spPr>
            </c:marker>
          </c:dPt>
          <c:dPt>
            <c:idx val="59"/>
            <c:marker>
              <c:spPr>
                <a:solidFill>
                  <a:srgbClr val="6CFF00"/>
                </a:solidFill>
              </c:spPr>
            </c:marker>
          </c:dPt>
          <c:dPt>
            <c:idx val="60"/>
            <c:marker>
              <c:spPr>
                <a:solidFill>
                  <a:srgbClr val="6AFF00"/>
                </a:solidFill>
              </c:spPr>
            </c:marker>
          </c:dPt>
          <c:dPt>
            <c:idx val="61"/>
            <c:marker>
              <c:spPr>
                <a:solidFill>
                  <a:srgbClr val="67FF00"/>
                </a:solidFill>
              </c:spPr>
            </c:marker>
          </c:dPt>
          <c:dPt>
            <c:idx val="62"/>
            <c:marker>
              <c:spPr>
                <a:solidFill>
                  <a:srgbClr val="65FF00"/>
                </a:solidFill>
              </c:spPr>
            </c:marker>
          </c:dPt>
          <c:dPt>
            <c:idx val="63"/>
            <c:marker>
              <c:spPr>
                <a:solidFill>
                  <a:srgbClr val="63FF00"/>
                </a:solidFill>
              </c:spPr>
            </c:marker>
          </c:dPt>
          <c:dPt>
            <c:idx val="64"/>
            <c:marker>
              <c:spPr>
                <a:solidFill>
                  <a:srgbClr val="60FF00"/>
                </a:solidFill>
              </c:spPr>
            </c:marker>
          </c:dPt>
          <c:dPt>
            <c:idx val="65"/>
            <c:marker>
              <c:spPr>
                <a:solidFill>
                  <a:srgbClr val="5EFF00"/>
                </a:solidFill>
              </c:spPr>
            </c:marker>
          </c:dPt>
          <c:dPt>
            <c:idx val="66"/>
            <c:marker>
              <c:spPr>
                <a:solidFill>
                  <a:srgbClr val="5BFF00"/>
                </a:solidFill>
              </c:spPr>
            </c:marker>
          </c:dPt>
          <c:dPt>
            <c:idx val="67"/>
            <c:marker>
              <c:spPr>
                <a:solidFill>
                  <a:srgbClr val="59FF00"/>
                </a:solidFill>
              </c:spPr>
            </c:marker>
          </c:dPt>
          <c:dPt>
            <c:idx val="68"/>
            <c:marker>
              <c:spPr>
                <a:solidFill>
                  <a:srgbClr val="56FF00"/>
                </a:solidFill>
              </c:spPr>
            </c:marker>
          </c:dPt>
          <c:dPt>
            <c:idx val="69"/>
            <c:marker>
              <c:spPr>
                <a:solidFill>
                  <a:srgbClr val="54FF00"/>
                </a:solidFill>
              </c:spPr>
            </c:marker>
          </c:dPt>
          <c:dPt>
            <c:idx val="70"/>
            <c:marker>
              <c:spPr>
                <a:solidFill>
                  <a:srgbClr val="51FF00"/>
                </a:solidFill>
              </c:spPr>
            </c:marker>
          </c:dPt>
          <c:dPt>
            <c:idx val="71"/>
            <c:marker>
              <c:spPr>
                <a:solidFill>
                  <a:srgbClr val="4FFF00"/>
                </a:solidFill>
              </c:spPr>
            </c:marker>
          </c:dPt>
          <c:dPt>
            <c:idx val="72"/>
            <c:marker>
              <c:spPr>
                <a:solidFill>
                  <a:srgbClr val="4CFF00"/>
                </a:solidFill>
              </c:spPr>
            </c:marker>
          </c:dPt>
          <c:dPt>
            <c:idx val="73"/>
            <c:marker>
              <c:spPr>
                <a:solidFill>
                  <a:srgbClr val="4AFF00"/>
                </a:solidFill>
              </c:spPr>
            </c:marker>
          </c:dPt>
          <c:dPt>
            <c:idx val="74"/>
            <c:marker>
              <c:spPr>
                <a:solidFill>
                  <a:srgbClr val="47FF00"/>
                </a:solidFill>
              </c:spPr>
            </c:marker>
          </c:dPt>
          <c:dPt>
            <c:idx val="75"/>
            <c:marker>
              <c:spPr>
                <a:solidFill>
                  <a:srgbClr val="45FF00"/>
                </a:solidFill>
              </c:spPr>
            </c:marker>
          </c:dPt>
          <c:dPt>
            <c:idx val="76"/>
            <c:marker>
              <c:spPr>
                <a:solidFill>
                  <a:srgbClr val="42FF00"/>
                </a:solidFill>
              </c:spPr>
            </c:marker>
          </c:dPt>
          <c:dPt>
            <c:idx val="77"/>
            <c:marker>
              <c:spPr>
                <a:solidFill>
                  <a:srgbClr val="40FF00"/>
                </a:solidFill>
              </c:spPr>
            </c:marker>
          </c:dPt>
          <c:dPt>
            <c:idx val="78"/>
            <c:marker>
              <c:spPr>
                <a:solidFill>
                  <a:srgbClr val="3DFF00"/>
                </a:solidFill>
              </c:spPr>
            </c:marker>
          </c:dPt>
          <c:dPt>
            <c:idx val="79"/>
            <c:marker>
              <c:spPr>
                <a:solidFill>
                  <a:srgbClr val="3BFF00"/>
                </a:solidFill>
              </c:spPr>
            </c:marker>
          </c:dPt>
          <c:dPt>
            <c:idx val="80"/>
            <c:marker>
              <c:spPr>
                <a:solidFill>
                  <a:srgbClr val="38FF00"/>
                </a:solidFill>
              </c:spPr>
            </c:marker>
          </c:dPt>
          <c:dPt>
            <c:idx val="81"/>
            <c:marker>
              <c:spPr>
                <a:solidFill>
                  <a:srgbClr val="36FF00"/>
                </a:solidFill>
              </c:spPr>
            </c:marker>
          </c:dPt>
          <c:dPt>
            <c:idx val="82"/>
            <c:marker>
              <c:spPr>
                <a:solidFill>
                  <a:srgbClr val="33FF00"/>
                </a:solidFill>
              </c:spPr>
            </c:marker>
          </c:dPt>
          <c:dPt>
            <c:idx val="83"/>
            <c:marker>
              <c:spPr>
                <a:solidFill>
                  <a:srgbClr val="31FF00"/>
                </a:solidFill>
              </c:spPr>
            </c:marker>
          </c:dPt>
          <c:dPt>
            <c:idx val="84"/>
            <c:marker>
              <c:spPr>
                <a:solidFill>
                  <a:srgbClr val="2FFF00"/>
                </a:solidFill>
              </c:spPr>
            </c:marker>
          </c:dPt>
          <c:dPt>
            <c:idx val="85"/>
            <c:marker>
              <c:spPr>
                <a:solidFill>
                  <a:srgbClr val="2CFF00"/>
                </a:solidFill>
              </c:spPr>
            </c:marker>
          </c:dPt>
          <c:dPt>
            <c:idx val="86"/>
            <c:marker>
              <c:spPr>
                <a:solidFill>
                  <a:srgbClr val="2AFF00"/>
                </a:solidFill>
              </c:spPr>
            </c:marker>
          </c:dPt>
          <c:dPt>
            <c:idx val="87"/>
            <c:marker>
              <c:spPr>
                <a:solidFill>
                  <a:srgbClr val="27FF00"/>
                </a:solidFill>
              </c:spPr>
            </c:marker>
          </c:dPt>
          <c:dPt>
            <c:idx val="88"/>
            <c:marker>
              <c:spPr>
                <a:solidFill>
                  <a:srgbClr val="25FF00"/>
                </a:solidFill>
              </c:spPr>
            </c:marker>
          </c:dPt>
          <c:dPt>
            <c:idx val="89"/>
            <c:marker>
              <c:spPr>
                <a:solidFill>
                  <a:srgbClr val="22FF00"/>
                </a:solidFill>
              </c:spPr>
            </c:marker>
          </c:dPt>
          <c:dPt>
            <c:idx val="90"/>
            <c:marker>
              <c:spPr>
                <a:solidFill>
                  <a:srgbClr val="20FF00"/>
                </a:solidFill>
              </c:spPr>
            </c:marker>
          </c:dPt>
          <c:dPt>
            <c:idx val="91"/>
            <c:marker>
              <c:spPr>
                <a:solidFill>
                  <a:srgbClr val="1DFF00"/>
                </a:solidFill>
              </c:spPr>
            </c:marker>
          </c:dPt>
          <c:dPt>
            <c:idx val="92"/>
            <c:marker>
              <c:spPr>
                <a:solidFill>
                  <a:srgbClr val="1BFF00"/>
                </a:solidFill>
              </c:spPr>
            </c:marker>
          </c:dPt>
          <c:dPt>
            <c:idx val="93"/>
            <c:marker>
              <c:spPr>
                <a:solidFill>
                  <a:srgbClr val="18FF00"/>
                </a:solidFill>
              </c:spPr>
            </c:marker>
          </c:dPt>
          <c:dPt>
            <c:idx val="94"/>
            <c:marker>
              <c:spPr>
                <a:solidFill>
                  <a:srgbClr val="16FF00"/>
                </a:solidFill>
              </c:spPr>
            </c:marker>
          </c:dPt>
          <c:dPt>
            <c:idx val="95"/>
            <c:marker>
              <c:spPr>
                <a:solidFill>
                  <a:srgbClr val="13FF00"/>
                </a:solidFill>
              </c:spPr>
            </c:marker>
          </c:dPt>
          <c:dPt>
            <c:idx val="96"/>
            <c:marker>
              <c:spPr>
                <a:solidFill>
                  <a:srgbClr val="11FF00"/>
                </a:solidFill>
              </c:spPr>
            </c:marker>
          </c:dPt>
          <c:dPt>
            <c:idx val="97"/>
            <c:marker>
              <c:spPr>
                <a:solidFill>
                  <a:srgbClr val="0EFF00"/>
                </a:solidFill>
              </c:spPr>
            </c:marker>
          </c:dPt>
          <c:dPt>
            <c:idx val="98"/>
            <c:marker>
              <c:spPr>
                <a:solidFill>
                  <a:srgbClr val="0CFF00"/>
                </a:solidFill>
              </c:spPr>
            </c:marker>
          </c:dPt>
          <c:dPt>
            <c:idx val="99"/>
            <c:marker>
              <c:spPr>
                <a:solidFill>
                  <a:srgbClr val="09FF00"/>
                </a:solidFill>
              </c:spPr>
            </c:marker>
          </c:dPt>
          <c:dPt>
            <c:idx val="100"/>
            <c:marker>
              <c:spPr>
                <a:solidFill>
                  <a:srgbClr val="07FF00"/>
                </a:solidFill>
              </c:spPr>
            </c:marker>
          </c:dPt>
          <c:dPt>
            <c:idx val="101"/>
            <c:marker>
              <c:spPr>
                <a:solidFill>
                  <a:srgbClr val="04FF00"/>
                </a:solidFill>
              </c:spPr>
            </c:marker>
          </c:dPt>
          <c:dPt>
            <c:idx val="10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gráficos!$B$7:$B$109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0.7754</v>
      </c>
      <c r="E2">
        <v>128.97</v>
      </c>
      <c r="F2">
        <v>90.40000000000001</v>
      </c>
      <c r="G2">
        <v>5.85</v>
      </c>
      <c r="H2">
        <v>0.09</v>
      </c>
      <c r="I2">
        <v>927</v>
      </c>
      <c r="J2">
        <v>194.77</v>
      </c>
      <c r="K2">
        <v>54.38</v>
      </c>
      <c r="L2">
        <v>1</v>
      </c>
      <c r="M2">
        <v>925</v>
      </c>
      <c r="N2">
        <v>39.4</v>
      </c>
      <c r="O2">
        <v>24256.19</v>
      </c>
      <c r="P2">
        <v>1255.1</v>
      </c>
      <c r="Q2">
        <v>3666.35</v>
      </c>
      <c r="R2">
        <v>1764.63</v>
      </c>
      <c r="S2">
        <v>134.51</v>
      </c>
      <c r="T2">
        <v>803827.24</v>
      </c>
      <c r="U2">
        <v>0.08</v>
      </c>
      <c r="V2">
        <v>0.42</v>
      </c>
      <c r="W2">
        <v>7.68</v>
      </c>
      <c r="X2">
        <v>47.46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1.4451</v>
      </c>
      <c r="E3">
        <v>69.2</v>
      </c>
      <c r="F3">
        <v>55.95</v>
      </c>
      <c r="G3">
        <v>12.16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759.0599999999999</v>
      </c>
      <c r="Q3">
        <v>3664.6</v>
      </c>
      <c r="R3">
        <v>589.37</v>
      </c>
      <c r="S3">
        <v>134.51</v>
      </c>
      <c r="T3">
        <v>219455.61</v>
      </c>
      <c r="U3">
        <v>0.23</v>
      </c>
      <c r="V3">
        <v>0.67</v>
      </c>
      <c r="W3">
        <v>6.61</v>
      </c>
      <c r="X3">
        <v>13.02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1.6873</v>
      </c>
      <c r="E4">
        <v>59.26</v>
      </c>
      <c r="F4">
        <v>50.45</v>
      </c>
      <c r="G4">
        <v>18.68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667.84</v>
      </c>
      <c r="Q4">
        <v>3664.52</v>
      </c>
      <c r="R4">
        <v>403.29</v>
      </c>
      <c r="S4">
        <v>134.51</v>
      </c>
      <c r="T4">
        <v>126983.53</v>
      </c>
      <c r="U4">
        <v>0.33</v>
      </c>
      <c r="V4">
        <v>0.74</v>
      </c>
      <c r="W4">
        <v>6.41</v>
      </c>
      <c r="X4">
        <v>7.52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1.8178</v>
      </c>
      <c r="E5">
        <v>55.01</v>
      </c>
      <c r="F5">
        <v>48.1</v>
      </c>
      <c r="G5">
        <v>25.54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619.77</v>
      </c>
      <c r="Q5">
        <v>3664.13</v>
      </c>
      <c r="R5">
        <v>324.37</v>
      </c>
      <c r="S5">
        <v>134.51</v>
      </c>
      <c r="T5">
        <v>87766.97</v>
      </c>
      <c r="U5">
        <v>0.41</v>
      </c>
      <c r="V5">
        <v>0.78</v>
      </c>
      <c r="W5">
        <v>6.31</v>
      </c>
      <c r="X5">
        <v>5.18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1.8968</v>
      </c>
      <c r="E6">
        <v>52.72</v>
      </c>
      <c r="F6">
        <v>46.86</v>
      </c>
      <c r="G6">
        <v>32.69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587.16</v>
      </c>
      <c r="Q6">
        <v>3664.18</v>
      </c>
      <c r="R6">
        <v>282.05</v>
      </c>
      <c r="S6">
        <v>134.51</v>
      </c>
      <c r="T6">
        <v>66745.99000000001</v>
      </c>
      <c r="U6">
        <v>0.48</v>
      </c>
      <c r="V6">
        <v>0.8</v>
      </c>
      <c r="W6">
        <v>6.28</v>
      </c>
      <c r="X6">
        <v>3.94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1.955</v>
      </c>
      <c r="E7">
        <v>51.15</v>
      </c>
      <c r="F7">
        <v>45.99</v>
      </c>
      <c r="G7">
        <v>40.58</v>
      </c>
      <c r="H7">
        <v>0.53</v>
      </c>
      <c r="I7">
        <v>68</v>
      </c>
      <c r="J7">
        <v>202.58</v>
      </c>
      <c r="K7">
        <v>54.38</v>
      </c>
      <c r="L7">
        <v>6</v>
      </c>
      <c r="M7">
        <v>66</v>
      </c>
      <c r="N7">
        <v>42.2</v>
      </c>
      <c r="O7">
        <v>25218.93</v>
      </c>
      <c r="P7">
        <v>559.3</v>
      </c>
      <c r="Q7">
        <v>3664.13</v>
      </c>
      <c r="R7">
        <v>253.02</v>
      </c>
      <c r="S7">
        <v>134.51</v>
      </c>
      <c r="T7">
        <v>52319.15</v>
      </c>
      <c r="U7">
        <v>0.53</v>
      </c>
      <c r="V7">
        <v>0.82</v>
      </c>
      <c r="W7">
        <v>6.23</v>
      </c>
      <c r="X7">
        <v>3.07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1.9934</v>
      </c>
      <c r="E8">
        <v>50.17</v>
      </c>
      <c r="F8">
        <v>45.47</v>
      </c>
      <c r="G8">
        <v>48.72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532.4299999999999</v>
      </c>
      <c r="Q8">
        <v>3664.13</v>
      </c>
      <c r="R8">
        <v>235.04</v>
      </c>
      <c r="S8">
        <v>134.51</v>
      </c>
      <c r="T8">
        <v>43390.04</v>
      </c>
      <c r="U8">
        <v>0.57</v>
      </c>
      <c r="V8">
        <v>0.83</v>
      </c>
      <c r="W8">
        <v>6.23</v>
      </c>
      <c r="X8">
        <v>2.55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2.0246</v>
      </c>
      <c r="E9">
        <v>49.39</v>
      </c>
      <c r="F9">
        <v>45.05</v>
      </c>
      <c r="G9">
        <v>57.51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507.73</v>
      </c>
      <c r="Q9">
        <v>3664.1</v>
      </c>
      <c r="R9">
        <v>220.56</v>
      </c>
      <c r="S9">
        <v>134.51</v>
      </c>
      <c r="T9">
        <v>36191.98</v>
      </c>
      <c r="U9">
        <v>0.61</v>
      </c>
      <c r="V9">
        <v>0.83</v>
      </c>
      <c r="W9">
        <v>6.22</v>
      </c>
      <c r="X9">
        <v>2.13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2.0494</v>
      </c>
      <c r="E10">
        <v>48.79</v>
      </c>
      <c r="F10">
        <v>44.72</v>
      </c>
      <c r="G10">
        <v>67.08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481.84</v>
      </c>
      <c r="Q10">
        <v>3664.2</v>
      </c>
      <c r="R10">
        <v>209.14</v>
      </c>
      <c r="S10">
        <v>134.51</v>
      </c>
      <c r="T10">
        <v>30516.71</v>
      </c>
      <c r="U10">
        <v>0.64</v>
      </c>
      <c r="V10">
        <v>0.84</v>
      </c>
      <c r="W10">
        <v>6.22</v>
      </c>
      <c r="X10">
        <v>1.8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2.0564</v>
      </c>
      <c r="E11">
        <v>48.63</v>
      </c>
      <c r="F11">
        <v>44.63</v>
      </c>
      <c r="G11">
        <v>70.47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477</v>
      </c>
      <c r="Q11">
        <v>3664.11</v>
      </c>
      <c r="R11">
        <v>205.42</v>
      </c>
      <c r="S11">
        <v>134.51</v>
      </c>
      <c r="T11">
        <v>28668.8</v>
      </c>
      <c r="U11">
        <v>0.65</v>
      </c>
      <c r="V11">
        <v>0.84</v>
      </c>
      <c r="W11">
        <v>6.23</v>
      </c>
      <c r="X11">
        <v>1.71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2.0559</v>
      </c>
      <c r="E12">
        <v>48.64</v>
      </c>
      <c r="F12">
        <v>44.65</v>
      </c>
      <c r="G12">
        <v>70.48999999999999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480.28</v>
      </c>
      <c r="Q12">
        <v>3664.21</v>
      </c>
      <c r="R12">
        <v>205.6</v>
      </c>
      <c r="S12">
        <v>134.51</v>
      </c>
      <c r="T12">
        <v>28760.47</v>
      </c>
      <c r="U12">
        <v>0.65</v>
      </c>
      <c r="V12">
        <v>0.84</v>
      </c>
      <c r="W12">
        <v>6.24</v>
      </c>
      <c r="X12">
        <v>1.73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0.9846</v>
      </c>
      <c r="E2">
        <v>101.56</v>
      </c>
      <c r="F2">
        <v>77.09999999999999</v>
      </c>
      <c r="G2">
        <v>6.73</v>
      </c>
      <c r="H2">
        <v>0.11</v>
      </c>
      <c r="I2">
        <v>687</v>
      </c>
      <c r="J2">
        <v>159.12</v>
      </c>
      <c r="K2">
        <v>50.28</v>
      </c>
      <c r="L2">
        <v>1</v>
      </c>
      <c r="M2">
        <v>685</v>
      </c>
      <c r="N2">
        <v>27.84</v>
      </c>
      <c r="O2">
        <v>19859.16</v>
      </c>
      <c r="P2">
        <v>934.83</v>
      </c>
      <c r="Q2">
        <v>3665.54</v>
      </c>
      <c r="R2">
        <v>1309.95</v>
      </c>
      <c r="S2">
        <v>134.51</v>
      </c>
      <c r="T2">
        <v>577690.6899999999</v>
      </c>
      <c r="U2">
        <v>0.1</v>
      </c>
      <c r="V2">
        <v>0.49</v>
      </c>
      <c r="W2">
        <v>7.28</v>
      </c>
      <c r="X2">
        <v>34.16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1.5803</v>
      </c>
      <c r="E3">
        <v>63.28</v>
      </c>
      <c r="F3">
        <v>53.61</v>
      </c>
      <c r="G3">
        <v>14.11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</v>
      </c>
      <c r="P3">
        <v>627.71</v>
      </c>
      <c r="Q3">
        <v>3664.59</v>
      </c>
      <c r="R3">
        <v>510.42</v>
      </c>
      <c r="S3">
        <v>134.51</v>
      </c>
      <c r="T3">
        <v>180216.79</v>
      </c>
      <c r="U3">
        <v>0.26</v>
      </c>
      <c r="V3">
        <v>0.7</v>
      </c>
      <c r="W3">
        <v>6.52</v>
      </c>
      <c r="X3">
        <v>10.68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1.7941</v>
      </c>
      <c r="E4">
        <v>55.74</v>
      </c>
      <c r="F4">
        <v>49.1</v>
      </c>
      <c r="G4">
        <v>21.98</v>
      </c>
      <c r="H4">
        <v>0.33</v>
      </c>
      <c r="I4">
        <v>134</v>
      </c>
      <c r="J4">
        <v>161.97</v>
      </c>
      <c r="K4">
        <v>50.28</v>
      </c>
      <c r="L4">
        <v>3</v>
      </c>
      <c r="M4">
        <v>132</v>
      </c>
      <c r="N4">
        <v>28.69</v>
      </c>
      <c r="O4">
        <v>20210.21</v>
      </c>
      <c r="P4">
        <v>553.86</v>
      </c>
      <c r="Q4">
        <v>3664.35</v>
      </c>
      <c r="R4">
        <v>357.56</v>
      </c>
      <c r="S4">
        <v>134.51</v>
      </c>
      <c r="T4">
        <v>104260.95</v>
      </c>
      <c r="U4">
        <v>0.38</v>
      </c>
      <c r="V4">
        <v>0.76</v>
      </c>
      <c r="W4">
        <v>6.36</v>
      </c>
      <c r="X4">
        <v>6.17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1.9048</v>
      </c>
      <c r="E5">
        <v>52.5</v>
      </c>
      <c r="F5">
        <v>47.18</v>
      </c>
      <c r="G5">
        <v>30.44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91</v>
      </c>
      <c r="N5">
        <v>29.12</v>
      </c>
      <c r="O5">
        <v>20386.62</v>
      </c>
      <c r="P5">
        <v>510.19</v>
      </c>
      <c r="Q5">
        <v>3664.41</v>
      </c>
      <c r="R5">
        <v>292.74</v>
      </c>
      <c r="S5">
        <v>134.51</v>
      </c>
      <c r="T5">
        <v>72052.05</v>
      </c>
      <c r="U5">
        <v>0.46</v>
      </c>
      <c r="V5">
        <v>0.8</v>
      </c>
      <c r="W5">
        <v>6.29</v>
      </c>
      <c r="X5">
        <v>4.26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1.9757</v>
      </c>
      <c r="E6">
        <v>50.62</v>
      </c>
      <c r="F6">
        <v>46.07</v>
      </c>
      <c r="G6">
        <v>40.06</v>
      </c>
      <c r="H6">
        <v>0.54</v>
      </c>
      <c r="I6">
        <v>69</v>
      </c>
      <c r="J6">
        <v>164.83</v>
      </c>
      <c r="K6">
        <v>50.28</v>
      </c>
      <c r="L6">
        <v>5</v>
      </c>
      <c r="M6">
        <v>67</v>
      </c>
      <c r="N6">
        <v>29.55</v>
      </c>
      <c r="O6">
        <v>20563.61</v>
      </c>
      <c r="P6">
        <v>474.05</v>
      </c>
      <c r="Q6">
        <v>3664.29</v>
      </c>
      <c r="R6">
        <v>255.59</v>
      </c>
      <c r="S6">
        <v>134.51</v>
      </c>
      <c r="T6">
        <v>53599.92</v>
      </c>
      <c r="U6">
        <v>0.53</v>
      </c>
      <c r="V6">
        <v>0.82</v>
      </c>
      <c r="W6">
        <v>6.24</v>
      </c>
      <c r="X6">
        <v>3.15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2.023</v>
      </c>
      <c r="E7">
        <v>49.43</v>
      </c>
      <c r="F7">
        <v>45.37</v>
      </c>
      <c r="G7">
        <v>50.41</v>
      </c>
      <c r="H7">
        <v>0.64</v>
      </c>
      <c r="I7">
        <v>54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439.65</v>
      </c>
      <c r="Q7">
        <v>3664.12</v>
      </c>
      <c r="R7">
        <v>231.43</v>
      </c>
      <c r="S7">
        <v>134.51</v>
      </c>
      <c r="T7">
        <v>41593.01</v>
      </c>
      <c r="U7">
        <v>0.58</v>
      </c>
      <c r="V7">
        <v>0.83</v>
      </c>
      <c r="W7">
        <v>6.23</v>
      </c>
      <c r="X7">
        <v>2.45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2.0415</v>
      </c>
      <c r="E8">
        <v>48.98</v>
      </c>
      <c r="F8">
        <v>45.11</v>
      </c>
      <c r="G8">
        <v>56.39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423.59</v>
      </c>
      <c r="Q8">
        <v>3664.19</v>
      </c>
      <c r="R8">
        <v>221.22</v>
      </c>
      <c r="S8">
        <v>134.51</v>
      </c>
      <c r="T8">
        <v>36519.38</v>
      </c>
      <c r="U8">
        <v>0.61</v>
      </c>
      <c r="V8">
        <v>0.83</v>
      </c>
      <c r="W8">
        <v>6.26</v>
      </c>
      <c r="X8">
        <v>2.19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2.0447</v>
      </c>
      <c r="E9">
        <v>48.91</v>
      </c>
      <c r="F9">
        <v>45.07</v>
      </c>
      <c r="G9">
        <v>57.53</v>
      </c>
      <c r="H9">
        <v>0.84</v>
      </c>
      <c r="I9">
        <v>47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423.28</v>
      </c>
      <c r="Q9">
        <v>3664.33</v>
      </c>
      <c r="R9">
        <v>219.52</v>
      </c>
      <c r="S9">
        <v>134.51</v>
      </c>
      <c r="T9">
        <v>35672.39</v>
      </c>
      <c r="U9">
        <v>0.61</v>
      </c>
      <c r="V9">
        <v>0.83</v>
      </c>
      <c r="W9">
        <v>6.27</v>
      </c>
      <c r="X9">
        <v>2.15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1.5479</v>
      </c>
      <c r="E2">
        <v>64.59999999999999</v>
      </c>
      <c r="F2">
        <v>57.46</v>
      </c>
      <c r="G2">
        <v>11.3</v>
      </c>
      <c r="H2">
        <v>0.22</v>
      </c>
      <c r="I2">
        <v>305</v>
      </c>
      <c r="J2">
        <v>80.84</v>
      </c>
      <c r="K2">
        <v>35.1</v>
      </c>
      <c r="L2">
        <v>1</v>
      </c>
      <c r="M2">
        <v>303</v>
      </c>
      <c r="N2">
        <v>9.74</v>
      </c>
      <c r="O2">
        <v>10204.21</v>
      </c>
      <c r="P2">
        <v>419.2</v>
      </c>
      <c r="Q2">
        <v>3664.92</v>
      </c>
      <c r="R2">
        <v>640.79</v>
      </c>
      <c r="S2">
        <v>134.51</v>
      </c>
      <c r="T2">
        <v>245018.44</v>
      </c>
      <c r="U2">
        <v>0.21</v>
      </c>
      <c r="V2">
        <v>0.65</v>
      </c>
      <c r="W2">
        <v>6.66</v>
      </c>
      <c r="X2">
        <v>14.53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1.9215</v>
      </c>
      <c r="E3">
        <v>52.04</v>
      </c>
      <c r="F3">
        <v>48.19</v>
      </c>
      <c r="G3">
        <v>25.36</v>
      </c>
      <c r="H3">
        <v>0.43</v>
      </c>
      <c r="I3">
        <v>114</v>
      </c>
      <c r="J3">
        <v>82.04000000000001</v>
      </c>
      <c r="K3">
        <v>35.1</v>
      </c>
      <c r="L3">
        <v>2</v>
      </c>
      <c r="M3">
        <v>60</v>
      </c>
      <c r="N3">
        <v>9.94</v>
      </c>
      <c r="O3">
        <v>10352.53</v>
      </c>
      <c r="P3">
        <v>303.62</v>
      </c>
      <c r="Q3">
        <v>3664.42</v>
      </c>
      <c r="R3">
        <v>324.96</v>
      </c>
      <c r="S3">
        <v>134.51</v>
      </c>
      <c r="T3">
        <v>88060.53999999999</v>
      </c>
      <c r="U3">
        <v>0.41</v>
      </c>
      <c r="V3">
        <v>0.78</v>
      </c>
      <c r="W3">
        <v>6.38</v>
      </c>
      <c r="X3">
        <v>5.27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1.9403</v>
      </c>
      <c r="E4">
        <v>51.54</v>
      </c>
      <c r="F4">
        <v>47.82</v>
      </c>
      <c r="G4">
        <v>27.07</v>
      </c>
      <c r="H4">
        <v>0.63</v>
      </c>
      <c r="I4">
        <v>106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300.39</v>
      </c>
      <c r="Q4">
        <v>3664.76</v>
      </c>
      <c r="R4">
        <v>309.87</v>
      </c>
      <c r="S4">
        <v>134.51</v>
      </c>
      <c r="T4">
        <v>80556.25</v>
      </c>
      <c r="U4">
        <v>0.43</v>
      </c>
      <c r="V4">
        <v>0.79</v>
      </c>
      <c r="W4">
        <v>6.44</v>
      </c>
      <c r="X4">
        <v>4.9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1.3382</v>
      </c>
      <c r="E2">
        <v>74.73</v>
      </c>
      <c r="F2">
        <v>63.29</v>
      </c>
      <c r="G2">
        <v>8.98</v>
      </c>
      <c r="H2">
        <v>0.16</v>
      </c>
      <c r="I2">
        <v>423</v>
      </c>
      <c r="J2">
        <v>107.41</v>
      </c>
      <c r="K2">
        <v>41.65</v>
      </c>
      <c r="L2">
        <v>1</v>
      </c>
      <c r="M2">
        <v>421</v>
      </c>
      <c r="N2">
        <v>14.77</v>
      </c>
      <c r="O2">
        <v>13481.73</v>
      </c>
      <c r="P2">
        <v>579.61</v>
      </c>
      <c r="Q2">
        <v>3664.66</v>
      </c>
      <c r="R2">
        <v>839.86</v>
      </c>
      <c r="S2">
        <v>134.51</v>
      </c>
      <c r="T2">
        <v>343961.95</v>
      </c>
      <c r="U2">
        <v>0.16</v>
      </c>
      <c r="V2">
        <v>0.59</v>
      </c>
      <c r="W2">
        <v>6.83</v>
      </c>
      <c r="X2">
        <v>20.37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1.8005</v>
      </c>
      <c r="E3">
        <v>55.54</v>
      </c>
      <c r="F3">
        <v>50.08</v>
      </c>
      <c r="G3">
        <v>19.51</v>
      </c>
      <c r="H3">
        <v>0.32</v>
      </c>
      <c r="I3">
        <v>154</v>
      </c>
      <c r="J3">
        <v>108.68</v>
      </c>
      <c r="K3">
        <v>41.65</v>
      </c>
      <c r="L3">
        <v>2</v>
      </c>
      <c r="M3">
        <v>152</v>
      </c>
      <c r="N3">
        <v>15.03</v>
      </c>
      <c r="O3">
        <v>13638.32</v>
      </c>
      <c r="P3">
        <v>424.62</v>
      </c>
      <c r="Q3">
        <v>3664.71</v>
      </c>
      <c r="R3">
        <v>390.94</v>
      </c>
      <c r="S3">
        <v>134.51</v>
      </c>
      <c r="T3">
        <v>120850.22</v>
      </c>
      <c r="U3">
        <v>0.34</v>
      </c>
      <c r="V3">
        <v>0.75</v>
      </c>
      <c r="W3">
        <v>6.39</v>
      </c>
      <c r="X3">
        <v>7.16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1.963</v>
      </c>
      <c r="E4">
        <v>50.94</v>
      </c>
      <c r="F4">
        <v>46.95</v>
      </c>
      <c r="G4">
        <v>32.01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79</v>
      </c>
      <c r="N4">
        <v>15.31</v>
      </c>
      <c r="O4">
        <v>13795.21</v>
      </c>
      <c r="P4">
        <v>360.12</v>
      </c>
      <c r="Q4">
        <v>3664.09</v>
      </c>
      <c r="R4">
        <v>284.56</v>
      </c>
      <c r="S4">
        <v>134.51</v>
      </c>
      <c r="T4">
        <v>67990.2</v>
      </c>
      <c r="U4">
        <v>0.47</v>
      </c>
      <c r="V4">
        <v>0.8</v>
      </c>
      <c r="W4">
        <v>6.3</v>
      </c>
      <c r="X4">
        <v>4.03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1.9962</v>
      </c>
      <c r="E5">
        <v>50.09</v>
      </c>
      <c r="F5">
        <v>46.39</v>
      </c>
      <c r="G5">
        <v>37.11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344.16</v>
      </c>
      <c r="Q5">
        <v>3664.29</v>
      </c>
      <c r="R5">
        <v>262.96</v>
      </c>
      <c r="S5">
        <v>134.51</v>
      </c>
      <c r="T5">
        <v>57255.48</v>
      </c>
      <c r="U5">
        <v>0.51</v>
      </c>
      <c r="V5">
        <v>0.8100000000000001</v>
      </c>
      <c r="W5">
        <v>6.35</v>
      </c>
      <c r="X5">
        <v>3.47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1.9966</v>
      </c>
      <c r="E6">
        <v>50.09</v>
      </c>
      <c r="F6">
        <v>46.38</v>
      </c>
      <c r="G6">
        <v>37.11</v>
      </c>
      <c r="H6">
        <v>0.78</v>
      </c>
      <c r="I6">
        <v>75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347.7</v>
      </c>
      <c r="Q6">
        <v>3664.33</v>
      </c>
      <c r="R6">
        <v>262.83</v>
      </c>
      <c r="S6">
        <v>134.51</v>
      </c>
      <c r="T6">
        <v>57186.99</v>
      </c>
      <c r="U6">
        <v>0.51</v>
      </c>
      <c r="V6">
        <v>0.8100000000000001</v>
      </c>
      <c r="W6">
        <v>6.34</v>
      </c>
      <c r="X6">
        <v>3.46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1.7216</v>
      </c>
      <c r="E2">
        <v>58.08</v>
      </c>
      <c r="F2">
        <v>53.25</v>
      </c>
      <c r="G2">
        <v>14.59</v>
      </c>
      <c r="H2">
        <v>0.28</v>
      </c>
      <c r="I2">
        <v>219</v>
      </c>
      <c r="J2">
        <v>61.76</v>
      </c>
      <c r="K2">
        <v>28.92</v>
      </c>
      <c r="L2">
        <v>1</v>
      </c>
      <c r="M2">
        <v>213</v>
      </c>
      <c r="N2">
        <v>6.84</v>
      </c>
      <c r="O2">
        <v>7851.41</v>
      </c>
      <c r="P2">
        <v>300.92</v>
      </c>
      <c r="Q2">
        <v>3664.56</v>
      </c>
      <c r="R2">
        <v>497.67</v>
      </c>
      <c r="S2">
        <v>134.51</v>
      </c>
      <c r="T2">
        <v>173889.56</v>
      </c>
      <c r="U2">
        <v>0.27</v>
      </c>
      <c r="V2">
        <v>0.71</v>
      </c>
      <c r="W2">
        <v>6.52</v>
      </c>
      <c r="X2">
        <v>10.32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1.8644</v>
      </c>
      <c r="E3">
        <v>53.64</v>
      </c>
      <c r="F3">
        <v>49.79</v>
      </c>
      <c r="G3">
        <v>20.18</v>
      </c>
      <c r="H3">
        <v>0.55</v>
      </c>
      <c r="I3">
        <v>148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264.31</v>
      </c>
      <c r="Q3">
        <v>3665.03</v>
      </c>
      <c r="R3">
        <v>374.43</v>
      </c>
      <c r="S3">
        <v>134.51</v>
      </c>
      <c r="T3">
        <v>112621.79</v>
      </c>
      <c r="U3">
        <v>0.36</v>
      </c>
      <c r="V3">
        <v>0.75</v>
      </c>
      <c r="W3">
        <v>6.56</v>
      </c>
      <c r="X3">
        <v>6.86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0.9307</v>
      </c>
      <c r="E2">
        <v>107.44</v>
      </c>
      <c r="F2">
        <v>79.98999999999999</v>
      </c>
      <c r="G2">
        <v>6.49</v>
      </c>
      <c r="H2">
        <v>0.11</v>
      </c>
      <c r="I2">
        <v>740</v>
      </c>
      <c r="J2">
        <v>167.88</v>
      </c>
      <c r="K2">
        <v>51.39</v>
      </c>
      <c r="L2">
        <v>1</v>
      </c>
      <c r="M2">
        <v>738</v>
      </c>
      <c r="N2">
        <v>30.49</v>
      </c>
      <c r="O2">
        <v>20939.59</v>
      </c>
      <c r="P2">
        <v>1005.72</v>
      </c>
      <c r="Q2">
        <v>3666.18</v>
      </c>
      <c r="R2">
        <v>1408.12</v>
      </c>
      <c r="S2">
        <v>134.51</v>
      </c>
      <c r="T2">
        <v>626511.09</v>
      </c>
      <c r="U2">
        <v>0.1</v>
      </c>
      <c r="V2">
        <v>0.47</v>
      </c>
      <c r="W2">
        <v>7.38</v>
      </c>
      <c r="X2">
        <v>37.05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1.5452</v>
      </c>
      <c r="E3">
        <v>64.70999999999999</v>
      </c>
      <c r="F3">
        <v>54.21</v>
      </c>
      <c r="G3">
        <v>13.55</v>
      </c>
      <c r="H3">
        <v>0.21</v>
      </c>
      <c r="I3">
        <v>240</v>
      </c>
      <c r="J3">
        <v>169.33</v>
      </c>
      <c r="K3">
        <v>51.39</v>
      </c>
      <c r="L3">
        <v>2</v>
      </c>
      <c r="M3">
        <v>238</v>
      </c>
      <c r="N3">
        <v>30.94</v>
      </c>
      <c r="O3">
        <v>21118.46</v>
      </c>
      <c r="P3">
        <v>660.73</v>
      </c>
      <c r="Q3">
        <v>3664.65</v>
      </c>
      <c r="R3">
        <v>531.36</v>
      </c>
      <c r="S3">
        <v>134.51</v>
      </c>
      <c r="T3">
        <v>190626.86</v>
      </c>
      <c r="U3">
        <v>0.25</v>
      </c>
      <c r="V3">
        <v>0.6899999999999999</v>
      </c>
      <c r="W3">
        <v>6.53</v>
      </c>
      <c r="X3">
        <v>11.28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1.7678</v>
      </c>
      <c r="E4">
        <v>56.57</v>
      </c>
      <c r="F4">
        <v>49.42</v>
      </c>
      <c r="G4">
        <v>21.03</v>
      </c>
      <c r="H4">
        <v>0.31</v>
      </c>
      <c r="I4">
        <v>141</v>
      </c>
      <c r="J4">
        <v>170.79</v>
      </c>
      <c r="K4">
        <v>51.39</v>
      </c>
      <c r="L4">
        <v>3</v>
      </c>
      <c r="M4">
        <v>139</v>
      </c>
      <c r="N4">
        <v>31.4</v>
      </c>
      <c r="O4">
        <v>21297.94</v>
      </c>
      <c r="P4">
        <v>582.37</v>
      </c>
      <c r="Q4">
        <v>3664.21</v>
      </c>
      <c r="R4">
        <v>368.73</v>
      </c>
      <c r="S4">
        <v>134.51</v>
      </c>
      <c r="T4">
        <v>109810</v>
      </c>
      <c r="U4">
        <v>0.36</v>
      </c>
      <c r="V4">
        <v>0.76</v>
      </c>
      <c r="W4">
        <v>6.36</v>
      </c>
      <c r="X4">
        <v>6.5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1.8832</v>
      </c>
      <c r="E5">
        <v>53.1</v>
      </c>
      <c r="F5">
        <v>47.41</v>
      </c>
      <c r="G5">
        <v>29.02</v>
      </c>
      <c r="H5">
        <v>0.41</v>
      </c>
      <c r="I5">
        <v>98</v>
      </c>
      <c r="J5">
        <v>172.25</v>
      </c>
      <c r="K5">
        <v>51.39</v>
      </c>
      <c r="L5">
        <v>4</v>
      </c>
      <c r="M5">
        <v>96</v>
      </c>
      <c r="N5">
        <v>31.86</v>
      </c>
      <c r="O5">
        <v>21478.05</v>
      </c>
      <c r="P5">
        <v>537.77</v>
      </c>
      <c r="Q5">
        <v>3664.16</v>
      </c>
      <c r="R5">
        <v>300.92</v>
      </c>
      <c r="S5">
        <v>134.51</v>
      </c>
      <c r="T5">
        <v>76117.34</v>
      </c>
      <c r="U5">
        <v>0.45</v>
      </c>
      <c r="V5">
        <v>0.79</v>
      </c>
      <c r="W5">
        <v>6.29</v>
      </c>
      <c r="X5">
        <v>4.49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1.9579</v>
      </c>
      <c r="E6">
        <v>51.08</v>
      </c>
      <c r="F6">
        <v>46.23</v>
      </c>
      <c r="G6">
        <v>38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501.41</v>
      </c>
      <c r="Q6">
        <v>3664.15</v>
      </c>
      <c r="R6">
        <v>260.69</v>
      </c>
      <c r="S6">
        <v>134.51</v>
      </c>
      <c r="T6">
        <v>56127.68</v>
      </c>
      <c r="U6">
        <v>0.52</v>
      </c>
      <c r="V6">
        <v>0.8100000000000001</v>
      </c>
      <c r="W6">
        <v>6.25</v>
      </c>
      <c r="X6">
        <v>3.31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2.0037</v>
      </c>
      <c r="E7">
        <v>49.91</v>
      </c>
      <c r="F7">
        <v>45.57</v>
      </c>
      <c r="G7">
        <v>47.14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56</v>
      </c>
      <c r="N7">
        <v>32.79</v>
      </c>
      <c r="O7">
        <v>21840.16</v>
      </c>
      <c r="P7">
        <v>472.57</v>
      </c>
      <c r="Q7">
        <v>3664.04</v>
      </c>
      <c r="R7">
        <v>238.73</v>
      </c>
      <c r="S7">
        <v>134.51</v>
      </c>
      <c r="T7">
        <v>45224.8</v>
      </c>
      <c r="U7">
        <v>0.5600000000000001</v>
      </c>
      <c r="V7">
        <v>0.82</v>
      </c>
      <c r="W7">
        <v>6.22</v>
      </c>
      <c r="X7">
        <v>2.65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2.0399</v>
      </c>
      <c r="E8">
        <v>49.02</v>
      </c>
      <c r="F8">
        <v>45.06</v>
      </c>
      <c r="G8">
        <v>57.52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443.2</v>
      </c>
      <c r="Q8">
        <v>3664.15</v>
      </c>
      <c r="R8">
        <v>220.03</v>
      </c>
      <c r="S8">
        <v>134.51</v>
      </c>
      <c r="T8">
        <v>35929.62</v>
      </c>
      <c r="U8">
        <v>0.61</v>
      </c>
      <c r="V8">
        <v>0.83</v>
      </c>
      <c r="W8">
        <v>6.24</v>
      </c>
      <c r="X8">
        <v>2.14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2.0447</v>
      </c>
      <c r="E9">
        <v>48.91</v>
      </c>
      <c r="F9">
        <v>45.01</v>
      </c>
      <c r="G9">
        <v>60.01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437.99</v>
      </c>
      <c r="Q9">
        <v>3664.21</v>
      </c>
      <c r="R9">
        <v>217.83</v>
      </c>
      <c r="S9">
        <v>134.51</v>
      </c>
      <c r="T9">
        <v>34837.76</v>
      </c>
      <c r="U9">
        <v>0.62</v>
      </c>
      <c r="V9">
        <v>0.83</v>
      </c>
      <c r="W9">
        <v>6.26</v>
      </c>
      <c r="X9">
        <v>2.09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2.0442</v>
      </c>
      <c r="E10">
        <v>48.92</v>
      </c>
      <c r="F10">
        <v>45.02</v>
      </c>
      <c r="G10">
        <v>60.03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441.89</v>
      </c>
      <c r="Q10">
        <v>3664.33</v>
      </c>
      <c r="R10">
        <v>217.94</v>
      </c>
      <c r="S10">
        <v>134.51</v>
      </c>
      <c r="T10">
        <v>34894.21</v>
      </c>
      <c r="U10">
        <v>0.62</v>
      </c>
      <c r="V10">
        <v>0.83</v>
      </c>
      <c r="W10">
        <v>6.26</v>
      </c>
      <c r="X10">
        <v>2.1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1.7824</v>
      </c>
      <c r="E2">
        <v>56.1</v>
      </c>
      <c r="F2">
        <v>51.99</v>
      </c>
      <c r="G2">
        <v>16.08</v>
      </c>
      <c r="H2">
        <v>0.34</v>
      </c>
      <c r="I2">
        <v>194</v>
      </c>
      <c r="J2">
        <v>51.33</v>
      </c>
      <c r="K2">
        <v>24.83</v>
      </c>
      <c r="L2">
        <v>1</v>
      </c>
      <c r="M2">
        <v>61</v>
      </c>
      <c r="N2">
        <v>5.51</v>
      </c>
      <c r="O2">
        <v>6564.78</v>
      </c>
      <c r="P2">
        <v>244.31</v>
      </c>
      <c r="Q2">
        <v>3665.05</v>
      </c>
      <c r="R2">
        <v>449.91</v>
      </c>
      <c r="S2">
        <v>134.51</v>
      </c>
      <c r="T2">
        <v>150131.74</v>
      </c>
      <c r="U2">
        <v>0.3</v>
      </c>
      <c r="V2">
        <v>0.72</v>
      </c>
      <c r="W2">
        <v>6.62</v>
      </c>
      <c r="X2">
        <v>9.06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1.8013</v>
      </c>
      <c r="E3">
        <v>55.52</v>
      </c>
      <c r="F3">
        <v>51.52</v>
      </c>
      <c r="G3">
        <v>16.8</v>
      </c>
      <c r="H3">
        <v>0.66</v>
      </c>
      <c r="I3">
        <v>184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243.83</v>
      </c>
      <c r="Q3">
        <v>3664.87</v>
      </c>
      <c r="R3">
        <v>431.38</v>
      </c>
      <c r="S3">
        <v>134.51</v>
      </c>
      <c r="T3">
        <v>140917.17</v>
      </c>
      <c r="U3">
        <v>0.31</v>
      </c>
      <c r="V3">
        <v>0.73</v>
      </c>
      <c r="W3">
        <v>6.67</v>
      </c>
      <c r="X3">
        <v>8.6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1.1527</v>
      </c>
      <c r="E2">
        <v>86.75</v>
      </c>
      <c r="F2">
        <v>69.68000000000001</v>
      </c>
      <c r="G2">
        <v>7.64</v>
      </c>
      <c r="H2">
        <v>0.13</v>
      </c>
      <c r="I2">
        <v>547</v>
      </c>
      <c r="J2">
        <v>133.21</v>
      </c>
      <c r="K2">
        <v>46.47</v>
      </c>
      <c r="L2">
        <v>1</v>
      </c>
      <c r="M2">
        <v>545</v>
      </c>
      <c r="N2">
        <v>20.75</v>
      </c>
      <c r="O2">
        <v>16663.42</v>
      </c>
      <c r="P2">
        <v>746.8200000000001</v>
      </c>
      <c r="Q2">
        <v>3665.17</v>
      </c>
      <c r="R2">
        <v>1056.88</v>
      </c>
      <c r="S2">
        <v>134.51</v>
      </c>
      <c r="T2">
        <v>451852.16</v>
      </c>
      <c r="U2">
        <v>0.13</v>
      </c>
      <c r="V2">
        <v>0.54</v>
      </c>
      <c r="W2">
        <v>7.05</v>
      </c>
      <c r="X2">
        <v>26.75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1.684</v>
      </c>
      <c r="E3">
        <v>59.38</v>
      </c>
      <c r="F3">
        <v>51.95</v>
      </c>
      <c r="G3">
        <v>16.15</v>
      </c>
      <c r="H3">
        <v>0.26</v>
      </c>
      <c r="I3">
        <v>193</v>
      </c>
      <c r="J3">
        <v>134.55</v>
      </c>
      <c r="K3">
        <v>46.47</v>
      </c>
      <c r="L3">
        <v>2</v>
      </c>
      <c r="M3">
        <v>191</v>
      </c>
      <c r="N3">
        <v>21.09</v>
      </c>
      <c r="O3">
        <v>16828.84</v>
      </c>
      <c r="P3">
        <v>530.48</v>
      </c>
      <c r="Q3">
        <v>3664.45</v>
      </c>
      <c r="R3">
        <v>453.93</v>
      </c>
      <c r="S3">
        <v>134.51</v>
      </c>
      <c r="T3">
        <v>152147.21</v>
      </c>
      <c r="U3">
        <v>0.3</v>
      </c>
      <c r="V3">
        <v>0.72</v>
      </c>
      <c r="W3">
        <v>6.47</v>
      </c>
      <c r="X3">
        <v>9.029999999999999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1.8754</v>
      </c>
      <c r="E4">
        <v>53.32</v>
      </c>
      <c r="F4">
        <v>48.09</v>
      </c>
      <c r="G4">
        <v>25.76</v>
      </c>
      <c r="H4">
        <v>0.39</v>
      </c>
      <c r="I4">
        <v>112</v>
      </c>
      <c r="J4">
        <v>135.9</v>
      </c>
      <c r="K4">
        <v>46.47</v>
      </c>
      <c r="L4">
        <v>3</v>
      </c>
      <c r="M4">
        <v>110</v>
      </c>
      <c r="N4">
        <v>21.43</v>
      </c>
      <c r="O4">
        <v>16994.64</v>
      </c>
      <c r="P4">
        <v>462.98</v>
      </c>
      <c r="Q4">
        <v>3664.36</v>
      </c>
      <c r="R4">
        <v>323.55</v>
      </c>
      <c r="S4">
        <v>134.51</v>
      </c>
      <c r="T4">
        <v>87362.03999999999</v>
      </c>
      <c r="U4">
        <v>0.42</v>
      </c>
      <c r="V4">
        <v>0.78</v>
      </c>
      <c r="W4">
        <v>6.32</v>
      </c>
      <c r="X4">
        <v>5.17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1.9753</v>
      </c>
      <c r="E5">
        <v>50.62</v>
      </c>
      <c r="F5">
        <v>46.38</v>
      </c>
      <c r="G5">
        <v>36.61</v>
      </c>
      <c r="H5">
        <v>0.52</v>
      </c>
      <c r="I5">
        <v>76</v>
      </c>
      <c r="J5">
        <v>137.25</v>
      </c>
      <c r="K5">
        <v>46.47</v>
      </c>
      <c r="L5">
        <v>4</v>
      </c>
      <c r="M5">
        <v>73</v>
      </c>
      <c r="N5">
        <v>21.78</v>
      </c>
      <c r="O5">
        <v>17160.92</v>
      </c>
      <c r="P5">
        <v>418.07</v>
      </c>
      <c r="Q5">
        <v>3664.12</v>
      </c>
      <c r="R5">
        <v>265.91</v>
      </c>
      <c r="S5">
        <v>134.51</v>
      </c>
      <c r="T5">
        <v>58723.09</v>
      </c>
      <c r="U5">
        <v>0.51</v>
      </c>
      <c r="V5">
        <v>0.8100000000000001</v>
      </c>
      <c r="W5">
        <v>6.25</v>
      </c>
      <c r="X5">
        <v>3.46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2.0239</v>
      </c>
      <c r="E6">
        <v>49.41</v>
      </c>
      <c r="F6">
        <v>45.62</v>
      </c>
      <c r="G6">
        <v>46.4</v>
      </c>
      <c r="H6">
        <v>0.64</v>
      </c>
      <c r="I6">
        <v>59</v>
      </c>
      <c r="J6">
        <v>138.6</v>
      </c>
      <c r="K6">
        <v>46.47</v>
      </c>
      <c r="L6">
        <v>5</v>
      </c>
      <c r="M6">
        <v>19</v>
      </c>
      <c r="N6">
        <v>22.13</v>
      </c>
      <c r="O6">
        <v>17327.69</v>
      </c>
      <c r="P6">
        <v>384.73</v>
      </c>
      <c r="Q6">
        <v>3664.51</v>
      </c>
      <c r="R6">
        <v>238.74</v>
      </c>
      <c r="S6">
        <v>134.51</v>
      </c>
      <c r="T6">
        <v>45221.35</v>
      </c>
      <c r="U6">
        <v>0.5600000000000001</v>
      </c>
      <c r="V6">
        <v>0.82</v>
      </c>
      <c r="W6">
        <v>6.28</v>
      </c>
      <c r="X6">
        <v>2.7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2.0262</v>
      </c>
      <c r="E7">
        <v>49.35</v>
      </c>
      <c r="F7">
        <v>45.6</v>
      </c>
      <c r="G7">
        <v>47.17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386.6</v>
      </c>
      <c r="Q7">
        <v>3664.36</v>
      </c>
      <c r="R7">
        <v>236.72</v>
      </c>
      <c r="S7">
        <v>134.51</v>
      </c>
      <c r="T7">
        <v>44216.5</v>
      </c>
      <c r="U7">
        <v>0.57</v>
      </c>
      <c r="V7">
        <v>0.82</v>
      </c>
      <c r="W7">
        <v>6.3</v>
      </c>
      <c r="X7">
        <v>2.68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1.0389</v>
      </c>
      <c r="E2">
        <v>96.26000000000001</v>
      </c>
      <c r="F2">
        <v>74.48</v>
      </c>
      <c r="G2">
        <v>7</v>
      </c>
      <c r="H2">
        <v>0.12</v>
      </c>
      <c r="I2">
        <v>638</v>
      </c>
      <c r="J2">
        <v>150.44</v>
      </c>
      <c r="K2">
        <v>49.1</v>
      </c>
      <c r="L2">
        <v>1</v>
      </c>
      <c r="M2">
        <v>636</v>
      </c>
      <c r="N2">
        <v>25.34</v>
      </c>
      <c r="O2">
        <v>18787.76</v>
      </c>
      <c r="P2">
        <v>868.99</v>
      </c>
      <c r="Q2">
        <v>3665.92</v>
      </c>
      <c r="R2">
        <v>1220.62</v>
      </c>
      <c r="S2">
        <v>134.51</v>
      </c>
      <c r="T2">
        <v>533270.46</v>
      </c>
      <c r="U2">
        <v>0.11</v>
      </c>
      <c r="V2">
        <v>0.5</v>
      </c>
      <c r="W2">
        <v>7.2</v>
      </c>
      <c r="X2">
        <v>31.55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1.6158</v>
      </c>
      <c r="E3">
        <v>61.89</v>
      </c>
      <c r="F3">
        <v>53.01</v>
      </c>
      <c r="G3">
        <v>14.73</v>
      </c>
      <c r="H3">
        <v>0.23</v>
      </c>
      <c r="I3">
        <v>216</v>
      </c>
      <c r="J3">
        <v>151.83</v>
      </c>
      <c r="K3">
        <v>49.1</v>
      </c>
      <c r="L3">
        <v>2</v>
      </c>
      <c r="M3">
        <v>214</v>
      </c>
      <c r="N3">
        <v>25.73</v>
      </c>
      <c r="O3">
        <v>18959.54</v>
      </c>
      <c r="P3">
        <v>595.12</v>
      </c>
      <c r="Q3">
        <v>3664.49</v>
      </c>
      <c r="R3">
        <v>490.77</v>
      </c>
      <c r="S3">
        <v>134.51</v>
      </c>
      <c r="T3">
        <v>170455.97</v>
      </c>
      <c r="U3">
        <v>0.27</v>
      </c>
      <c r="V3">
        <v>0.71</v>
      </c>
      <c r="W3">
        <v>6.49</v>
      </c>
      <c r="X3">
        <v>10.09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1.8201</v>
      </c>
      <c r="E4">
        <v>54.94</v>
      </c>
      <c r="F4">
        <v>48.79</v>
      </c>
      <c r="G4">
        <v>23.05</v>
      </c>
      <c r="H4">
        <v>0.35</v>
      </c>
      <c r="I4">
        <v>127</v>
      </c>
      <c r="J4">
        <v>153.23</v>
      </c>
      <c r="K4">
        <v>49.1</v>
      </c>
      <c r="L4">
        <v>3</v>
      </c>
      <c r="M4">
        <v>125</v>
      </c>
      <c r="N4">
        <v>26.13</v>
      </c>
      <c r="O4">
        <v>19131.85</v>
      </c>
      <c r="P4">
        <v>525.04</v>
      </c>
      <c r="Q4">
        <v>3664.39</v>
      </c>
      <c r="R4">
        <v>347.25</v>
      </c>
      <c r="S4">
        <v>134.51</v>
      </c>
      <c r="T4">
        <v>99136.44</v>
      </c>
      <c r="U4">
        <v>0.39</v>
      </c>
      <c r="V4">
        <v>0.77</v>
      </c>
      <c r="W4">
        <v>6.34</v>
      </c>
      <c r="X4">
        <v>5.86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1.927</v>
      </c>
      <c r="E5">
        <v>51.89</v>
      </c>
      <c r="F5">
        <v>46.93</v>
      </c>
      <c r="G5">
        <v>32</v>
      </c>
      <c r="H5">
        <v>0.46</v>
      </c>
      <c r="I5">
        <v>88</v>
      </c>
      <c r="J5">
        <v>154.63</v>
      </c>
      <c r="K5">
        <v>49.1</v>
      </c>
      <c r="L5">
        <v>4</v>
      </c>
      <c r="M5">
        <v>86</v>
      </c>
      <c r="N5">
        <v>26.53</v>
      </c>
      <c r="O5">
        <v>19304.72</v>
      </c>
      <c r="P5">
        <v>480.76</v>
      </c>
      <c r="Q5">
        <v>3664.46</v>
      </c>
      <c r="R5">
        <v>284.12</v>
      </c>
      <c r="S5">
        <v>134.51</v>
      </c>
      <c r="T5">
        <v>67768.46000000001</v>
      </c>
      <c r="U5">
        <v>0.47</v>
      </c>
      <c r="V5">
        <v>0.8</v>
      </c>
      <c r="W5">
        <v>6.28</v>
      </c>
      <c r="X5">
        <v>4.01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1.9944</v>
      </c>
      <c r="E6">
        <v>50.14</v>
      </c>
      <c r="F6">
        <v>45.88</v>
      </c>
      <c r="G6">
        <v>42.35</v>
      </c>
      <c r="H6">
        <v>0.57</v>
      </c>
      <c r="I6">
        <v>65</v>
      </c>
      <c r="J6">
        <v>156.03</v>
      </c>
      <c r="K6">
        <v>49.1</v>
      </c>
      <c r="L6">
        <v>5</v>
      </c>
      <c r="M6">
        <v>62</v>
      </c>
      <c r="N6">
        <v>26.94</v>
      </c>
      <c r="O6">
        <v>19478.15</v>
      </c>
      <c r="P6">
        <v>442.57</v>
      </c>
      <c r="Q6">
        <v>3664.16</v>
      </c>
      <c r="R6">
        <v>249.04</v>
      </c>
      <c r="S6">
        <v>134.51</v>
      </c>
      <c r="T6">
        <v>50343.39</v>
      </c>
      <c r="U6">
        <v>0.54</v>
      </c>
      <c r="V6">
        <v>0.82</v>
      </c>
      <c r="W6">
        <v>6.23</v>
      </c>
      <c r="X6">
        <v>2.96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2.0338</v>
      </c>
      <c r="E7">
        <v>49.17</v>
      </c>
      <c r="F7">
        <v>45.3</v>
      </c>
      <c r="G7">
        <v>52.27</v>
      </c>
      <c r="H7">
        <v>0.67</v>
      </c>
      <c r="I7">
        <v>52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413.02</v>
      </c>
      <c r="Q7">
        <v>3664.2</v>
      </c>
      <c r="R7">
        <v>228.32</v>
      </c>
      <c r="S7">
        <v>134.51</v>
      </c>
      <c r="T7">
        <v>40048.48</v>
      </c>
      <c r="U7">
        <v>0.59</v>
      </c>
      <c r="V7">
        <v>0.83</v>
      </c>
      <c r="W7">
        <v>6.25</v>
      </c>
      <c r="X7">
        <v>2.38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2.0409</v>
      </c>
      <c r="E8">
        <v>49</v>
      </c>
      <c r="F8">
        <v>45.19</v>
      </c>
      <c r="G8">
        <v>54.23</v>
      </c>
      <c r="H8">
        <v>0.78</v>
      </c>
      <c r="I8">
        <v>50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411.89</v>
      </c>
      <c r="Q8">
        <v>3664.39</v>
      </c>
      <c r="R8">
        <v>223.56</v>
      </c>
      <c r="S8">
        <v>134.51</v>
      </c>
      <c r="T8">
        <v>37678.34</v>
      </c>
      <c r="U8">
        <v>0.6</v>
      </c>
      <c r="V8">
        <v>0.83</v>
      </c>
      <c r="W8">
        <v>6.27</v>
      </c>
      <c r="X8">
        <v>2.27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2.0405</v>
      </c>
      <c r="E9">
        <v>49.01</v>
      </c>
      <c r="F9">
        <v>45.2</v>
      </c>
      <c r="G9">
        <v>54.24</v>
      </c>
      <c r="H9">
        <v>0.88</v>
      </c>
      <c r="I9">
        <v>50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415.73</v>
      </c>
      <c r="Q9">
        <v>3664.23</v>
      </c>
      <c r="R9">
        <v>223.77</v>
      </c>
      <c r="S9">
        <v>134.51</v>
      </c>
      <c r="T9">
        <v>37786.24</v>
      </c>
      <c r="U9">
        <v>0.6</v>
      </c>
      <c r="V9">
        <v>0.83</v>
      </c>
      <c r="W9">
        <v>6.28</v>
      </c>
      <c r="X9">
        <v>2.28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0.8273</v>
      </c>
      <c r="E2">
        <v>120.88</v>
      </c>
      <c r="F2">
        <v>86.47</v>
      </c>
      <c r="G2">
        <v>6.05</v>
      </c>
      <c r="H2">
        <v>0.1</v>
      </c>
      <c r="I2">
        <v>858</v>
      </c>
      <c r="J2">
        <v>185.69</v>
      </c>
      <c r="K2">
        <v>53.44</v>
      </c>
      <c r="L2">
        <v>1</v>
      </c>
      <c r="M2">
        <v>856</v>
      </c>
      <c r="N2">
        <v>36.26</v>
      </c>
      <c r="O2">
        <v>23136.14</v>
      </c>
      <c r="P2">
        <v>1163.29</v>
      </c>
      <c r="Q2">
        <v>3666.35</v>
      </c>
      <c r="R2">
        <v>1630.31</v>
      </c>
      <c r="S2">
        <v>134.51</v>
      </c>
      <c r="T2">
        <v>737012.4399999999</v>
      </c>
      <c r="U2">
        <v>0.08</v>
      </c>
      <c r="V2">
        <v>0.43</v>
      </c>
      <c r="W2">
        <v>7.55</v>
      </c>
      <c r="X2">
        <v>43.53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1.4785</v>
      </c>
      <c r="E3">
        <v>67.63</v>
      </c>
      <c r="F3">
        <v>55.34</v>
      </c>
      <c r="G3">
        <v>12.58</v>
      </c>
      <c r="H3">
        <v>0.19</v>
      </c>
      <c r="I3">
        <v>264</v>
      </c>
      <c r="J3">
        <v>187.21</v>
      </c>
      <c r="K3">
        <v>53.44</v>
      </c>
      <c r="L3">
        <v>2</v>
      </c>
      <c r="M3">
        <v>262</v>
      </c>
      <c r="N3">
        <v>36.77</v>
      </c>
      <c r="O3">
        <v>23322.88</v>
      </c>
      <c r="P3">
        <v>725.63</v>
      </c>
      <c r="Q3">
        <v>3664.88</v>
      </c>
      <c r="R3">
        <v>569.17</v>
      </c>
      <c r="S3">
        <v>134.51</v>
      </c>
      <c r="T3">
        <v>209411.99</v>
      </c>
      <c r="U3">
        <v>0.24</v>
      </c>
      <c r="V3">
        <v>0.68</v>
      </c>
      <c r="W3">
        <v>6.57</v>
      </c>
      <c r="X3">
        <v>12.41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1.7144</v>
      </c>
      <c r="E4">
        <v>58.33</v>
      </c>
      <c r="F4">
        <v>50.09</v>
      </c>
      <c r="G4">
        <v>19.39</v>
      </c>
      <c r="H4">
        <v>0.28</v>
      </c>
      <c r="I4">
        <v>155</v>
      </c>
      <c r="J4">
        <v>188.73</v>
      </c>
      <c r="K4">
        <v>53.44</v>
      </c>
      <c r="L4">
        <v>3</v>
      </c>
      <c r="M4">
        <v>153</v>
      </c>
      <c r="N4">
        <v>37.29</v>
      </c>
      <c r="O4">
        <v>23510.33</v>
      </c>
      <c r="P4">
        <v>639.0700000000001</v>
      </c>
      <c r="Q4">
        <v>3664.23</v>
      </c>
      <c r="R4">
        <v>391.2</v>
      </c>
      <c r="S4">
        <v>134.51</v>
      </c>
      <c r="T4">
        <v>120972.97</v>
      </c>
      <c r="U4">
        <v>0.34</v>
      </c>
      <c r="V4">
        <v>0.75</v>
      </c>
      <c r="W4">
        <v>6.4</v>
      </c>
      <c r="X4">
        <v>7.17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1.8375</v>
      </c>
      <c r="E5">
        <v>54.42</v>
      </c>
      <c r="F5">
        <v>47.93</v>
      </c>
      <c r="G5">
        <v>26.63</v>
      </c>
      <c r="H5">
        <v>0.37</v>
      </c>
      <c r="I5">
        <v>108</v>
      </c>
      <c r="J5">
        <v>190.25</v>
      </c>
      <c r="K5">
        <v>53.44</v>
      </c>
      <c r="L5">
        <v>4</v>
      </c>
      <c r="M5">
        <v>106</v>
      </c>
      <c r="N5">
        <v>37.82</v>
      </c>
      <c r="O5">
        <v>23698.48</v>
      </c>
      <c r="P5">
        <v>592.98</v>
      </c>
      <c r="Q5">
        <v>3664.16</v>
      </c>
      <c r="R5">
        <v>318.41</v>
      </c>
      <c r="S5">
        <v>134.51</v>
      </c>
      <c r="T5">
        <v>84812.78999999999</v>
      </c>
      <c r="U5">
        <v>0.42</v>
      </c>
      <c r="V5">
        <v>0.78</v>
      </c>
      <c r="W5">
        <v>6.32</v>
      </c>
      <c r="X5">
        <v>5.01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1.9169</v>
      </c>
      <c r="E6">
        <v>52.17</v>
      </c>
      <c r="F6">
        <v>46.65</v>
      </c>
      <c r="G6">
        <v>34.13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559.87</v>
      </c>
      <c r="Q6">
        <v>3664.27</v>
      </c>
      <c r="R6">
        <v>274.72</v>
      </c>
      <c r="S6">
        <v>134.51</v>
      </c>
      <c r="T6">
        <v>63097.28</v>
      </c>
      <c r="U6">
        <v>0.49</v>
      </c>
      <c r="V6">
        <v>0.8100000000000001</v>
      </c>
      <c r="W6">
        <v>6.27</v>
      </c>
      <c r="X6">
        <v>3.73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1.9703</v>
      </c>
      <c r="E7">
        <v>50.75</v>
      </c>
      <c r="F7">
        <v>45.86</v>
      </c>
      <c r="G7">
        <v>42.34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63</v>
      </c>
      <c r="N7">
        <v>38.89</v>
      </c>
      <c r="O7">
        <v>24076.95</v>
      </c>
      <c r="P7">
        <v>530.42</v>
      </c>
      <c r="Q7">
        <v>3664.26</v>
      </c>
      <c r="R7">
        <v>248.73</v>
      </c>
      <c r="S7">
        <v>134.51</v>
      </c>
      <c r="T7">
        <v>50191.1</v>
      </c>
      <c r="U7">
        <v>0.54</v>
      </c>
      <c r="V7">
        <v>0.82</v>
      </c>
      <c r="W7">
        <v>6.23</v>
      </c>
      <c r="X7">
        <v>2.94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2.0093</v>
      </c>
      <c r="E8">
        <v>49.77</v>
      </c>
      <c r="F8">
        <v>45.33</v>
      </c>
      <c r="G8">
        <v>51.31</v>
      </c>
      <c r="H8">
        <v>0.64</v>
      </c>
      <c r="I8">
        <v>53</v>
      </c>
      <c r="J8">
        <v>194.86</v>
      </c>
      <c r="K8">
        <v>53.44</v>
      </c>
      <c r="L8">
        <v>7</v>
      </c>
      <c r="M8">
        <v>51</v>
      </c>
      <c r="N8">
        <v>39.43</v>
      </c>
      <c r="O8">
        <v>24267.28</v>
      </c>
      <c r="P8">
        <v>503.1</v>
      </c>
      <c r="Q8">
        <v>3664.31</v>
      </c>
      <c r="R8">
        <v>230.19</v>
      </c>
      <c r="S8">
        <v>134.51</v>
      </c>
      <c r="T8">
        <v>40981.07</v>
      </c>
      <c r="U8">
        <v>0.58</v>
      </c>
      <c r="V8">
        <v>0.83</v>
      </c>
      <c r="W8">
        <v>6.22</v>
      </c>
      <c r="X8">
        <v>2.41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2.0407</v>
      </c>
      <c r="E9">
        <v>49</v>
      </c>
      <c r="F9">
        <v>44.9</v>
      </c>
      <c r="G9">
        <v>61.22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36</v>
      </c>
      <c r="N9">
        <v>39.98</v>
      </c>
      <c r="O9">
        <v>24458.36</v>
      </c>
      <c r="P9">
        <v>474.78</v>
      </c>
      <c r="Q9">
        <v>3664.04</v>
      </c>
      <c r="R9">
        <v>215.4</v>
      </c>
      <c r="S9">
        <v>134.51</v>
      </c>
      <c r="T9">
        <v>33627.57</v>
      </c>
      <c r="U9">
        <v>0.62</v>
      </c>
      <c r="V9">
        <v>0.84</v>
      </c>
      <c r="W9">
        <v>6.21</v>
      </c>
      <c r="X9">
        <v>1.98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2.0539</v>
      </c>
      <c r="E10">
        <v>48.69</v>
      </c>
      <c r="F10">
        <v>44.73</v>
      </c>
      <c r="G10">
        <v>67.09</v>
      </c>
      <c r="H10">
        <v>0.8100000000000001</v>
      </c>
      <c r="I10">
        <v>40</v>
      </c>
      <c r="J10">
        <v>197.97</v>
      </c>
      <c r="K10">
        <v>53.44</v>
      </c>
      <c r="L10">
        <v>9</v>
      </c>
      <c r="M10">
        <v>5</v>
      </c>
      <c r="N10">
        <v>40.53</v>
      </c>
      <c r="O10">
        <v>24650.18</v>
      </c>
      <c r="P10">
        <v>463.97</v>
      </c>
      <c r="Q10">
        <v>3664.16</v>
      </c>
      <c r="R10">
        <v>208.37</v>
      </c>
      <c r="S10">
        <v>134.51</v>
      </c>
      <c r="T10">
        <v>30133.18</v>
      </c>
      <c r="U10">
        <v>0.65</v>
      </c>
      <c r="V10">
        <v>0.84</v>
      </c>
      <c r="W10">
        <v>6.25</v>
      </c>
      <c r="X10">
        <v>1.81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2.0528</v>
      </c>
      <c r="E11">
        <v>48.72</v>
      </c>
      <c r="F11">
        <v>44.76</v>
      </c>
      <c r="G11">
        <v>67.14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467.36</v>
      </c>
      <c r="Q11">
        <v>3664.12</v>
      </c>
      <c r="R11">
        <v>208.96</v>
      </c>
      <c r="S11">
        <v>134.51</v>
      </c>
      <c r="T11">
        <v>30428.45</v>
      </c>
      <c r="U11">
        <v>0.64</v>
      </c>
      <c r="V11">
        <v>0.84</v>
      </c>
      <c r="W11">
        <v>6.26</v>
      </c>
      <c r="X11">
        <v>1.84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1.2746</v>
      </c>
      <c r="E2">
        <v>78.45</v>
      </c>
      <c r="F2">
        <v>65.31</v>
      </c>
      <c r="G2">
        <v>8.460000000000001</v>
      </c>
      <c r="H2">
        <v>0.15</v>
      </c>
      <c r="I2">
        <v>463</v>
      </c>
      <c r="J2">
        <v>116.05</v>
      </c>
      <c r="K2">
        <v>43.4</v>
      </c>
      <c r="L2">
        <v>1</v>
      </c>
      <c r="M2">
        <v>461</v>
      </c>
      <c r="N2">
        <v>16.65</v>
      </c>
      <c r="O2">
        <v>14546.17</v>
      </c>
      <c r="P2">
        <v>633.55</v>
      </c>
      <c r="Q2">
        <v>3665.25</v>
      </c>
      <c r="R2">
        <v>908.33</v>
      </c>
      <c r="S2">
        <v>134.51</v>
      </c>
      <c r="T2">
        <v>378001.15</v>
      </c>
      <c r="U2">
        <v>0.15</v>
      </c>
      <c r="V2">
        <v>0.58</v>
      </c>
      <c r="W2">
        <v>6.89</v>
      </c>
      <c r="X2">
        <v>22.38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1.7615</v>
      </c>
      <c r="E3">
        <v>56.77</v>
      </c>
      <c r="F3">
        <v>50.7</v>
      </c>
      <c r="G3">
        <v>18.21</v>
      </c>
      <c r="H3">
        <v>0.3</v>
      </c>
      <c r="I3">
        <v>167</v>
      </c>
      <c r="J3">
        <v>117.34</v>
      </c>
      <c r="K3">
        <v>43.4</v>
      </c>
      <c r="L3">
        <v>2</v>
      </c>
      <c r="M3">
        <v>165</v>
      </c>
      <c r="N3">
        <v>16.94</v>
      </c>
      <c r="O3">
        <v>14705.49</v>
      </c>
      <c r="P3">
        <v>460.7</v>
      </c>
      <c r="Q3">
        <v>3664.5</v>
      </c>
      <c r="R3">
        <v>411.46</v>
      </c>
      <c r="S3">
        <v>134.51</v>
      </c>
      <c r="T3">
        <v>131044.59</v>
      </c>
      <c r="U3">
        <v>0.33</v>
      </c>
      <c r="V3">
        <v>0.74</v>
      </c>
      <c r="W3">
        <v>6.42</v>
      </c>
      <c r="X3">
        <v>7.77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1.9337</v>
      </c>
      <c r="E4">
        <v>51.71</v>
      </c>
      <c r="F4">
        <v>47.34</v>
      </c>
      <c r="G4">
        <v>29.59</v>
      </c>
      <c r="H4">
        <v>0.45</v>
      </c>
      <c r="I4">
        <v>96</v>
      </c>
      <c r="J4">
        <v>118.63</v>
      </c>
      <c r="K4">
        <v>43.4</v>
      </c>
      <c r="L4">
        <v>3</v>
      </c>
      <c r="M4">
        <v>94</v>
      </c>
      <c r="N4">
        <v>17.23</v>
      </c>
      <c r="O4">
        <v>14865.24</v>
      </c>
      <c r="P4">
        <v>396.37</v>
      </c>
      <c r="Q4">
        <v>3664.16</v>
      </c>
      <c r="R4">
        <v>298.16</v>
      </c>
      <c r="S4">
        <v>134.51</v>
      </c>
      <c r="T4">
        <v>74748.37</v>
      </c>
      <c r="U4">
        <v>0.45</v>
      </c>
      <c r="V4">
        <v>0.79</v>
      </c>
      <c r="W4">
        <v>6.29</v>
      </c>
      <c r="X4">
        <v>4.42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2.0069</v>
      </c>
      <c r="E5">
        <v>49.83</v>
      </c>
      <c r="F5">
        <v>46.1</v>
      </c>
      <c r="G5">
        <v>40.08</v>
      </c>
      <c r="H5">
        <v>0.59</v>
      </c>
      <c r="I5">
        <v>69</v>
      </c>
      <c r="J5">
        <v>119.93</v>
      </c>
      <c r="K5">
        <v>43.4</v>
      </c>
      <c r="L5">
        <v>4</v>
      </c>
      <c r="M5">
        <v>19</v>
      </c>
      <c r="N5">
        <v>17.53</v>
      </c>
      <c r="O5">
        <v>15025.44</v>
      </c>
      <c r="P5">
        <v>357.99</v>
      </c>
      <c r="Q5">
        <v>3664.54</v>
      </c>
      <c r="R5">
        <v>253.81</v>
      </c>
      <c r="S5">
        <v>134.51</v>
      </c>
      <c r="T5">
        <v>52710.74</v>
      </c>
      <c r="U5">
        <v>0.53</v>
      </c>
      <c r="V5">
        <v>0.8100000000000001</v>
      </c>
      <c r="W5">
        <v>6.31</v>
      </c>
      <c r="X5">
        <v>3.17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2.0088</v>
      </c>
      <c r="E6">
        <v>49.78</v>
      </c>
      <c r="F6">
        <v>46.07</v>
      </c>
      <c r="G6">
        <v>40.65</v>
      </c>
      <c r="H6">
        <v>0.73</v>
      </c>
      <c r="I6">
        <v>68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359.72</v>
      </c>
      <c r="Q6">
        <v>3664.39</v>
      </c>
      <c r="R6">
        <v>252.27</v>
      </c>
      <c r="S6">
        <v>134.51</v>
      </c>
      <c r="T6">
        <v>51943.54</v>
      </c>
      <c r="U6">
        <v>0.53</v>
      </c>
      <c r="V6">
        <v>0.82</v>
      </c>
      <c r="W6">
        <v>6.33</v>
      </c>
      <c r="X6">
        <v>3.15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1.4738</v>
      </c>
      <c r="E2">
        <v>67.84999999999999</v>
      </c>
      <c r="F2">
        <v>59.4</v>
      </c>
      <c r="G2">
        <v>10.33</v>
      </c>
      <c r="H2">
        <v>0.2</v>
      </c>
      <c r="I2">
        <v>345</v>
      </c>
      <c r="J2">
        <v>89.87</v>
      </c>
      <c r="K2">
        <v>37.55</v>
      </c>
      <c r="L2">
        <v>1</v>
      </c>
      <c r="M2">
        <v>343</v>
      </c>
      <c r="N2">
        <v>11.32</v>
      </c>
      <c r="O2">
        <v>11317.98</v>
      </c>
      <c r="P2">
        <v>473.38</v>
      </c>
      <c r="Q2">
        <v>3664.73</v>
      </c>
      <c r="R2">
        <v>706.96</v>
      </c>
      <c r="S2">
        <v>134.51</v>
      </c>
      <c r="T2">
        <v>277905.15</v>
      </c>
      <c r="U2">
        <v>0.19</v>
      </c>
      <c r="V2">
        <v>0.63</v>
      </c>
      <c r="W2">
        <v>6.72</v>
      </c>
      <c r="X2">
        <v>16.47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1.8869</v>
      </c>
      <c r="E3">
        <v>53</v>
      </c>
      <c r="F3">
        <v>48.7</v>
      </c>
      <c r="G3">
        <v>23.37</v>
      </c>
      <c r="H3">
        <v>0.39</v>
      </c>
      <c r="I3">
        <v>125</v>
      </c>
      <c r="J3">
        <v>91.09999999999999</v>
      </c>
      <c r="K3">
        <v>37.55</v>
      </c>
      <c r="L3">
        <v>2</v>
      </c>
      <c r="M3">
        <v>120</v>
      </c>
      <c r="N3">
        <v>11.54</v>
      </c>
      <c r="O3">
        <v>11468.97</v>
      </c>
      <c r="P3">
        <v>344.75</v>
      </c>
      <c r="Q3">
        <v>3664.33</v>
      </c>
      <c r="R3">
        <v>343.84</v>
      </c>
      <c r="S3">
        <v>134.51</v>
      </c>
      <c r="T3">
        <v>97441.38</v>
      </c>
      <c r="U3">
        <v>0.39</v>
      </c>
      <c r="V3">
        <v>0.77</v>
      </c>
      <c r="W3">
        <v>6.35</v>
      </c>
      <c r="X3">
        <v>5.78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1.9622</v>
      </c>
      <c r="E4">
        <v>50.96</v>
      </c>
      <c r="F4">
        <v>47.27</v>
      </c>
      <c r="G4">
        <v>30.49</v>
      </c>
      <c r="H4">
        <v>0.57</v>
      </c>
      <c r="I4">
        <v>93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313.81</v>
      </c>
      <c r="Q4">
        <v>3664.59</v>
      </c>
      <c r="R4">
        <v>291.56</v>
      </c>
      <c r="S4">
        <v>134.51</v>
      </c>
      <c r="T4">
        <v>71462.87</v>
      </c>
      <c r="U4">
        <v>0.46</v>
      </c>
      <c r="V4">
        <v>0.79</v>
      </c>
      <c r="W4">
        <v>6.41</v>
      </c>
      <c r="X4">
        <v>4.34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1.9623</v>
      </c>
      <c r="E5">
        <v>50.96</v>
      </c>
      <c r="F5">
        <v>47.26</v>
      </c>
      <c r="G5">
        <v>30.49</v>
      </c>
      <c r="H5">
        <v>0.75</v>
      </c>
      <c r="I5">
        <v>93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317.57</v>
      </c>
      <c r="Q5">
        <v>3664.8</v>
      </c>
      <c r="R5">
        <v>291.49</v>
      </c>
      <c r="S5">
        <v>134.51</v>
      </c>
      <c r="T5">
        <v>71429.25999999999</v>
      </c>
      <c r="U5">
        <v>0.46</v>
      </c>
      <c r="V5">
        <v>0.79</v>
      </c>
      <c r="W5">
        <v>6.41</v>
      </c>
      <c r="X5">
        <v>4.34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0.7754</v>
      </c>
      <c r="E2">
        <v>128.97</v>
      </c>
      <c r="F2">
        <v>90.40000000000001</v>
      </c>
      <c r="G2">
        <v>5.85</v>
      </c>
      <c r="H2">
        <v>0.09</v>
      </c>
      <c r="I2">
        <v>927</v>
      </c>
      <c r="J2">
        <v>194.77</v>
      </c>
      <c r="K2">
        <v>54.38</v>
      </c>
      <c r="L2">
        <v>1</v>
      </c>
      <c r="M2">
        <v>925</v>
      </c>
      <c r="N2">
        <v>39.4</v>
      </c>
      <c r="O2">
        <v>24256.19</v>
      </c>
      <c r="P2">
        <v>1255.1</v>
      </c>
      <c r="Q2">
        <v>3666.35</v>
      </c>
      <c r="R2">
        <v>1764.63</v>
      </c>
      <c r="S2">
        <v>134.51</v>
      </c>
      <c r="T2">
        <v>803827.24</v>
      </c>
      <c r="U2">
        <v>0.08</v>
      </c>
      <c r="V2">
        <v>0.42</v>
      </c>
      <c r="W2">
        <v>7.68</v>
      </c>
      <c r="X2">
        <v>47.46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1.4451</v>
      </c>
      <c r="E3">
        <v>69.2</v>
      </c>
      <c r="F3">
        <v>55.95</v>
      </c>
      <c r="G3">
        <v>12.16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759.0599999999999</v>
      </c>
      <c r="Q3">
        <v>3664.6</v>
      </c>
      <c r="R3">
        <v>589.37</v>
      </c>
      <c r="S3">
        <v>134.51</v>
      </c>
      <c r="T3">
        <v>219455.61</v>
      </c>
      <c r="U3">
        <v>0.23</v>
      </c>
      <c r="V3">
        <v>0.67</v>
      </c>
      <c r="W3">
        <v>6.61</v>
      </c>
      <c r="X3">
        <v>13.02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1.6873</v>
      </c>
      <c r="E4">
        <v>59.26</v>
      </c>
      <c r="F4">
        <v>50.45</v>
      </c>
      <c r="G4">
        <v>18.68</v>
      </c>
      <c r="H4">
        <v>0.27</v>
      </c>
      <c r="I4">
        <v>162</v>
      </c>
      <c r="J4">
        <v>197.88</v>
      </c>
      <c r="K4">
        <v>54.38</v>
      </c>
      <c r="L4">
        <v>3</v>
      </c>
      <c r="M4">
        <v>160</v>
      </c>
      <c r="N4">
        <v>40.5</v>
      </c>
      <c r="O4">
        <v>24639</v>
      </c>
      <c r="P4">
        <v>667.84</v>
      </c>
      <c r="Q4">
        <v>3664.52</v>
      </c>
      <c r="R4">
        <v>403.29</v>
      </c>
      <c r="S4">
        <v>134.51</v>
      </c>
      <c r="T4">
        <v>126983.53</v>
      </c>
      <c r="U4">
        <v>0.33</v>
      </c>
      <c r="V4">
        <v>0.74</v>
      </c>
      <c r="W4">
        <v>6.41</v>
      </c>
      <c r="X4">
        <v>7.52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1.8178</v>
      </c>
      <c r="E5">
        <v>55.01</v>
      </c>
      <c r="F5">
        <v>48.1</v>
      </c>
      <c r="G5">
        <v>25.54</v>
      </c>
      <c r="H5">
        <v>0.36</v>
      </c>
      <c r="I5">
        <v>113</v>
      </c>
      <c r="J5">
        <v>199.44</v>
      </c>
      <c r="K5">
        <v>54.38</v>
      </c>
      <c r="L5">
        <v>4</v>
      </c>
      <c r="M5">
        <v>111</v>
      </c>
      <c r="N5">
        <v>41.06</v>
      </c>
      <c r="O5">
        <v>24831.54</v>
      </c>
      <c r="P5">
        <v>619.77</v>
      </c>
      <c r="Q5">
        <v>3664.13</v>
      </c>
      <c r="R5">
        <v>324.37</v>
      </c>
      <c r="S5">
        <v>134.51</v>
      </c>
      <c r="T5">
        <v>87766.97</v>
      </c>
      <c r="U5">
        <v>0.41</v>
      </c>
      <c r="V5">
        <v>0.78</v>
      </c>
      <c r="W5">
        <v>6.31</v>
      </c>
      <c r="X5">
        <v>5.18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1.8968</v>
      </c>
      <c r="E6">
        <v>52.72</v>
      </c>
      <c r="F6">
        <v>46.86</v>
      </c>
      <c r="G6">
        <v>32.69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587.16</v>
      </c>
      <c r="Q6">
        <v>3664.18</v>
      </c>
      <c r="R6">
        <v>282.05</v>
      </c>
      <c r="S6">
        <v>134.51</v>
      </c>
      <c r="T6">
        <v>66745.99000000001</v>
      </c>
      <c r="U6">
        <v>0.48</v>
      </c>
      <c r="V6">
        <v>0.8</v>
      </c>
      <c r="W6">
        <v>6.28</v>
      </c>
      <c r="X6">
        <v>3.94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1.955</v>
      </c>
      <c r="E7">
        <v>51.15</v>
      </c>
      <c r="F7">
        <v>45.99</v>
      </c>
      <c r="G7">
        <v>40.58</v>
      </c>
      <c r="H7">
        <v>0.53</v>
      </c>
      <c r="I7">
        <v>68</v>
      </c>
      <c r="J7">
        <v>202.58</v>
      </c>
      <c r="K7">
        <v>54.38</v>
      </c>
      <c r="L7">
        <v>6</v>
      </c>
      <c r="M7">
        <v>66</v>
      </c>
      <c r="N7">
        <v>42.2</v>
      </c>
      <c r="O7">
        <v>25218.93</v>
      </c>
      <c r="P7">
        <v>559.3</v>
      </c>
      <c r="Q7">
        <v>3664.13</v>
      </c>
      <c r="R7">
        <v>253.02</v>
      </c>
      <c r="S7">
        <v>134.51</v>
      </c>
      <c r="T7">
        <v>52319.15</v>
      </c>
      <c r="U7">
        <v>0.53</v>
      </c>
      <c r="V7">
        <v>0.82</v>
      </c>
      <c r="W7">
        <v>6.23</v>
      </c>
      <c r="X7">
        <v>3.07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1.9934</v>
      </c>
      <c r="E8">
        <v>50.17</v>
      </c>
      <c r="F8">
        <v>45.47</v>
      </c>
      <c r="G8">
        <v>48.72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532.4299999999999</v>
      </c>
      <c r="Q8">
        <v>3664.13</v>
      </c>
      <c r="R8">
        <v>235.04</v>
      </c>
      <c r="S8">
        <v>134.51</v>
      </c>
      <c r="T8">
        <v>43390.04</v>
      </c>
      <c r="U8">
        <v>0.57</v>
      </c>
      <c r="V8">
        <v>0.83</v>
      </c>
      <c r="W8">
        <v>6.23</v>
      </c>
      <c r="X8">
        <v>2.55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2.0246</v>
      </c>
      <c r="E9">
        <v>49.39</v>
      </c>
      <c r="F9">
        <v>45.05</v>
      </c>
      <c r="G9">
        <v>57.51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507.73</v>
      </c>
      <c r="Q9">
        <v>3664.1</v>
      </c>
      <c r="R9">
        <v>220.56</v>
      </c>
      <c r="S9">
        <v>134.51</v>
      </c>
      <c r="T9">
        <v>36191.98</v>
      </c>
      <c r="U9">
        <v>0.61</v>
      </c>
      <c r="V9">
        <v>0.83</v>
      </c>
      <c r="W9">
        <v>6.22</v>
      </c>
      <c r="X9">
        <v>2.13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2.0494</v>
      </c>
      <c r="E10">
        <v>48.79</v>
      </c>
      <c r="F10">
        <v>44.72</v>
      </c>
      <c r="G10">
        <v>67.08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481.84</v>
      </c>
      <c r="Q10">
        <v>3664.2</v>
      </c>
      <c r="R10">
        <v>209.14</v>
      </c>
      <c r="S10">
        <v>134.51</v>
      </c>
      <c r="T10">
        <v>30516.71</v>
      </c>
      <c r="U10">
        <v>0.64</v>
      </c>
      <c r="V10">
        <v>0.84</v>
      </c>
      <c r="W10">
        <v>6.22</v>
      </c>
      <c r="X10">
        <v>1.8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2.0564</v>
      </c>
      <c r="E11">
        <v>48.63</v>
      </c>
      <c r="F11">
        <v>44.63</v>
      </c>
      <c r="G11">
        <v>70.47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477</v>
      </c>
      <c r="Q11">
        <v>3664.11</v>
      </c>
      <c r="R11">
        <v>205.42</v>
      </c>
      <c r="S11">
        <v>134.51</v>
      </c>
      <c r="T11">
        <v>28668.8</v>
      </c>
      <c r="U11">
        <v>0.65</v>
      </c>
      <c r="V11">
        <v>0.84</v>
      </c>
      <c r="W11">
        <v>6.23</v>
      </c>
      <c r="X11">
        <v>1.71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2.0559</v>
      </c>
      <c r="E12">
        <v>48.64</v>
      </c>
      <c r="F12">
        <v>44.65</v>
      </c>
      <c r="G12">
        <v>70.48999999999999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480.28</v>
      </c>
      <c r="Q12">
        <v>3664.21</v>
      </c>
      <c r="R12">
        <v>205.6</v>
      </c>
      <c r="S12">
        <v>134.51</v>
      </c>
      <c r="T12">
        <v>28760.47</v>
      </c>
      <c r="U12">
        <v>0.65</v>
      </c>
      <c r="V12">
        <v>0.84</v>
      </c>
      <c r="W12">
        <v>6.24</v>
      </c>
      <c r="X12">
        <v>1.73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1.4738</v>
      </c>
      <c r="E13">
        <v>67.84999999999999</v>
      </c>
      <c r="F13">
        <v>59.4</v>
      </c>
      <c r="G13">
        <v>10.33</v>
      </c>
      <c r="H13">
        <v>0.2</v>
      </c>
      <c r="I13">
        <v>345</v>
      </c>
      <c r="J13">
        <v>89.87</v>
      </c>
      <c r="K13">
        <v>37.55</v>
      </c>
      <c r="L13">
        <v>1</v>
      </c>
      <c r="M13">
        <v>343</v>
      </c>
      <c r="N13">
        <v>11.32</v>
      </c>
      <c r="O13">
        <v>11317.98</v>
      </c>
      <c r="P13">
        <v>473.38</v>
      </c>
      <c r="Q13">
        <v>3664.73</v>
      </c>
      <c r="R13">
        <v>706.96</v>
      </c>
      <c r="S13">
        <v>134.51</v>
      </c>
      <c r="T13">
        <v>277905.15</v>
      </c>
      <c r="U13">
        <v>0.19</v>
      </c>
      <c r="V13">
        <v>0.63</v>
      </c>
      <c r="W13">
        <v>6.72</v>
      </c>
      <c r="X13">
        <v>16.47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1.8869</v>
      </c>
      <c r="E14">
        <v>53</v>
      </c>
      <c r="F14">
        <v>48.7</v>
      </c>
      <c r="G14">
        <v>23.37</v>
      </c>
      <c r="H14">
        <v>0.39</v>
      </c>
      <c r="I14">
        <v>125</v>
      </c>
      <c r="J14">
        <v>91.09999999999999</v>
      </c>
      <c r="K14">
        <v>37.55</v>
      </c>
      <c r="L14">
        <v>2</v>
      </c>
      <c r="M14">
        <v>120</v>
      </c>
      <c r="N14">
        <v>11.54</v>
      </c>
      <c r="O14">
        <v>11468.97</v>
      </c>
      <c r="P14">
        <v>344.75</v>
      </c>
      <c r="Q14">
        <v>3664.33</v>
      </c>
      <c r="R14">
        <v>343.84</v>
      </c>
      <c r="S14">
        <v>134.51</v>
      </c>
      <c r="T14">
        <v>97441.38</v>
      </c>
      <c r="U14">
        <v>0.39</v>
      </c>
      <c r="V14">
        <v>0.77</v>
      </c>
      <c r="W14">
        <v>6.35</v>
      </c>
      <c r="X14">
        <v>5.78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1.9622</v>
      </c>
      <c r="E15">
        <v>50.96</v>
      </c>
      <c r="F15">
        <v>47.27</v>
      </c>
      <c r="G15">
        <v>30.49</v>
      </c>
      <c r="H15">
        <v>0.57</v>
      </c>
      <c r="I15">
        <v>93</v>
      </c>
      <c r="J15">
        <v>92.31999999999999</v>
      </c>
      <c r="K15">
        <v>37.55</v>
      </c>
      <c r="L15">
        <v>3</v>
      </c>
      <c r="M15">
        <v>1</v>
      </c>
      <c r="N15">
        <v>11.77</v>
      </c>
      <c r="O15">
        <v>11620.34</v>
      </c>
      <c r="P15">
        <v>313.81</v>
      </c>
      <c r="Q15">
        <v>3664.59</v>
      </c>
      <c r="R15">
        <v>291.56</v>
      </c>
      <c r="S15">
        <v>134.51</v>
      </c>
      <c r="T15">
        <v>71462.87</v>
      </c>
      <c r="U15">
        <v>0.46</v>
      </c>
      <c r="V15">
        <v>0.79</v>
      </c>
      <c r="W15">
        <v>6.41</v>
      </c>
      <c r="X15">
        <v>4.34</v>
      </c>
      <c r="Y15">
        <v>1</v>
      </c>
      <c r="Z15">
        <v>10</v>
      </c>
    </row>
    <row r="16" spans="1:26">
      <c r="A16">
        <v>3</v>
      </c>
      <c r="B16">
        <v>40</v>
      </c>
      <c r="C16" t="s">
        <v>26</v>
      </c>
      <c r="D16">
        <v>1.9623</v>
      </c>
      <c r="E16">
        <v>50.96</v>
      </c>
      <c r="F16">
        <v>47.26</v>
      </c>
      <c r="G16">
        <v>30.49</v>
      </c>
      <c r="H16">
        <v>0.75</v>
      </c>
      <c r="I16">
        <v>93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317.57</v>
      </c>
      <c r="Q16">
        <v>3664.8</v>
      </c>
      <c r="R16">
        <v>291.49</v>
      </c>
      <c r="S16">
        <v>134.51</v>
      </c>
      <c r="T16">
        <v>71429.25999999999</v>
      </c>
      <c r="U16">
        <v>0.46</v>
      </c>
      <c r="V16">
        <v>0.79</v>
      </c>
      <c r="W16">
        <v>6.41</v>
      </c>
      <c r="X16">
        <v>4.34</v>
      </c>
      <c r="Y16">
        <v>1</v>
      </c>
      <c r="Z16">
        <v>10</v>
      </c>
    </row>
    <row r="17" spans="1:26">
      <c r="A17">
        <v>0</v>
      </c>
      <c r="B17">
        <v>30</v>
      </c>
      <c r="C17" t="s">
        <v>26</v>
      </c>
      <c r="D17">
        <v>1.6324</v>
      </c>
      <c r="E17">
        <v>61.26</v>
      </c>
      <c r="F17">
        <v>55.32</v>
      </c>
      <c r="G17">
        <v>12.62</v>
      </c>
      <c r="H17">
        <v>0.24</v>
      </c>
      <c r="I17">
        <v>263</v>
      </c>
      <c r="J17">
        <v>71.52</v>
      </c>
      <c r="K17">
        <v>32.27</v>
      </c>
      <c r="L17">
        <v>1</v>
      </c>
      <c r="M17">
        <v>261</v>
      </c>
      <c r="N17">
        <v>8.25</v>
      </c>
      <c r="O17">
        <v>9054.6</v>
      </c>
      <c r="P17">
        <v>361.55</v>
      </c>
      <c r="Q17">
        <v>3664.54</v>
      </c>
      <c r="R17">
        <v>569.61</v>
      </c>
      <c r="S17">
        <v>134.51</v>
      </c>
      <c r="T17">
        <v>209638.75</v>
      </c>
      <c r="U17">
        <v>0.24</v>
      </c>
      <c r="V17">
        <v>0.68</v>
      </c>
      <c r="W17">
        <v>6.55</v>
      </c>
      <c r="X17">
        <v>12.4</v>
      </c>
      <c r="Y17">
        <v>1</v>
      </c>
      <c r="Z17">
        <v>10</v>
      </c>
    </row>
    <row r="18" spans="1:26">
      <c r="A18">
        <v>1</v>
      </c>
      <c r="B18">
        <v>30</v>
      </c>
      <c r="C18" t="s">
        <v>26</v>
      </c>
      <c r="D18">
        <v>1.9057</v>
      </c>
      <c r="E18">
        <v>52.47</v>
      </c>
      <c r="F18">
        <v>48.7</v>
      </c>
      <c r="G18">
        <v>23.56</v>
      </c>
      <c r="H18">
        <v>0.48</v>
      </c>
      <c r="I18">
        <v>124</v>
      </c>
      <c r="J18">
        <v>72.7</v>
      </c>
      <c r="K18">
        <v>32.27</v>
      </c>
      <c r="L18">
        <v>2</v>
      </c>
      <c r="M18">
        <v>3</v>
      </c>
      <c r="N18">
        <v>8.43</v>
      </c>
      <c r="O18">
        <v>9200.25</v>
      </c>
      <c r="P18">
        <v>280.95</v>
      </c>
      <c r="Q18">
        <v>3664.69</v>
      </c>
      <c r="R18">
        <v>339.25</v>
      </c>
      <c r="S18">
        <v>134.51</v>
      </c>
      <c r="T18">
        <v>95151.94</v>
      </c>
      <c r="U18">
        <v>0.4</v>
      </c>
      <c r="V18">
        <v>0.77</v>
      </c>
      <c r="W18">
        <v>6.49</v>
      </c>
      <c r="X18">
        <v>5.78</v>
      </c>
      <c r="Y18">
        <v>1</v>
      </c>
      <c r="Z18">
        <v>10</v>
      </c>
    </row>
    <row r="19" spans="1:26">
      <c r="A19">
        <v>2</v>
      </c>
      <c r="B19">
        <v>30</v>
      </c>
      <c r="C19" t="s">
        <v>26</v>
      </c>
      <c r="D19">
        <v>1.9057</v>
      </c>
      <c r="E19">
        <v>52.47</v>
      </c>
      <c r="F19">
        <v>48.7</v>
      </c>
      <c r="G19">
        <v>23.56</v>
      </c>
      <c r="H19">
        <v>0.71</v>
      </c>
      <c r="I19">
        <v>124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285.16</v>
      </c>
      <c r="Q19">
        <v>3664.61</v>
      </c>
      <c r="R19">
        <v>339.19</v>
      </c>
      <c r="S19">
        <v>134.51</v>
      </c>
      <c r="T19">
        <v>95123.91</v>
      </c>
      <c r="U19">
        <v>0.4</v>
      </c>
      <c r="V19">
        <v>0.77</v>
      </c>
      <c r="W19">
        <v>6.49</v>
      </c>
      <c r="X19">
        <v>5.78</v>
      </c>
      <c r="Y19">
        <v>1</v>
      </c>
      <c r="Z19">
        <v>10</v>
      </c>
    </row>
    <row r="20" spans="1:26">
      <c r="A20">
        <v>0</v>
      </c>
      <c r="B20">
        <v>15</v>
      </c>
      <c r="C20" t="s">
        <v>26</v>
      </c>
      <c r="D20">
        <v>1.6995</v>
      </c>
      <c r="E20">
        <v>58.84</v>
      </c>
      <c r="F20">
        <v>54.42</v>
      </c>
      <c r="G20">
        <v>13.33</v>
      </c>
      <c r="H20">
        <v>0.43</v>
      </c>
      <c r="I20">
        <v>245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213.49</v>
      </c>
      <c r="Q20">
        <v>3665.3</v>
      </c>
      <c r="R20">
        <v>526.22</v>
      </c>
      <c r="S20">
        <v>134.51</v>
      </c>
      <c r="T20">
        <v>188031.99</v>
      </c>
      <c r="U20">
        <v>0.26</v>
      </c>
      <c r="V20">
        <v>0.6899999999999999</v>
      </c>
      <c r="W20">
        <v>6.87</v>
      </c>
      <c r="X20">
        <v>11.49</v>
      </c>
      <c r="Y20">
        <v>1</v>
      </c>
      <c r="Z20">
        <v>10</v>
      </c>
    </row>
    <row r="21" spans="1:26">
      <c r="A21">
        <v>0</v>
      </c>
      <c r="B21">
        <v>70</v>
      </c>
      <c r="C21" t="s">
        <v>26</v>
      </c>
      <c r="D21">
        <v>1.0956</v>
      </c>
      <c r="E21">
        <v>91.28</v>
      </c>
      <c r="F21">
        <v>71.97</v>
      </c>
      <c r="G21">
        <v>7.31</v>
      </c>
      <c r="H21">
        <v>0.12</v>
      </c>
      <c r="I21">
        <v>591</v>
      </c>
      <c r="J21">
        <v>141.81</v>
      </c>
      <c r="K21">
        <v>47.83</v>
      </c>
      <c r="L21">
        <v>1</v>
      </c>
      <c r="M21">
        <v>589</v>
      </c>
      <c r="N21">
        <v>22.98</v>
      </c>
      <c r="O21">
        <v>17723.39</v>
      </c>
      <c r="P21">
        <v>805.99</v>
      </c>
      <c r="Q21">
        <v>3665.92</v>
      </c>
      <c r="R21">
        <v>1135.21</v>
      </c>
      <c r="S21">
        <v>134.51</v>
      </c>
      <c r="T21">
        <v>490797.51</v>
      </c>
      <c r="U21">
        <v>0.12</v>
      </c>
      <c r="V21">
        <v>0.52</v>
      </c>
      <c r="W21">
        <v>7.12</v>
      </c>
      <c r="X21">
        <v>29.04</v>
      </c>
      <c r="Y21">
        <v>1</v>
      </c>
      <c r="Z21">
        <v>10</v>
      </c>
    </row>
    <row r="22" spans="1:26">
      <c r="A22">
        <v>1</v>
      </c>
      <c r="B22">
        <v>70</v>
      </c>
      <c r="C22" t="s">
        <v>26</v>
      </c>
      <c r="D22">
        <v>1.6483</v>
      </c>
      <c r="E22">
        <v>60.67</v>
      </c>
      <c r="F22">
        <v>52.52</v>
      </c>
      <c r="G22">
        <v>15.37</v>
      </c>
      <c r="H22">
        <v>0.25</v>
      </c>
      <c r="I22">
        <v>205</v>
      </c>
      <c r="J22">
        <v>143.17</v>
      </c>
      <c r="K22">
        <v>47.83</v>
      </c>
      <c r="L22">
        <v>2</v>
      </c>
      <c r="M22">
        <v>203</v>
      </c>
      <c r="N22">
        <v>23.34</v>
      </c>
      <c r="O22">
        <v>17891.86</v>
      </c>
      <c r="P22">
        <v>563.12</v>
      </c>
      <c r="Q22">
        <v>3664.93</v>
      </c>
      <c r="R22">
        <v>473.51</v>
      </c>
      <c r="S22">
        <v>134.51</v>
      </c>
      <c r="T22">
        <v>161878.81</v>
      </c>
      <c r="U22">
        <v>0.28</v>
      </c>
      <c r="V22">
        <v>0.72</v>
      </c>
      <c r="W22">
        <v>6.48</v>
      </c>
      <c r="X22">
        <v>9.59</v>
      </c>
      <c r="Y22">
        <v>1</v>
      </c>
      <c r="Z22">
        <v>10</v>
      </c>
    </row>
    <row r="23" spans="1:26">
      <c r="A23">
        <v>2</v>
      </c>
      <c r="B23">
        <v>70</v>
      </c>
      <c r="C23" t="s">
        <v>26</v>
      </c>
      <c r="D23">
        <v>1.8475</v>
      </c>
      <c r="E23">
        <v>54.13</v>
      </c>
      <c r="F23">
        <v>48.43</v>
      </c>
      <c r="G23">
        <v>24.22</v>
      </c>
      <c r="H23">
        <v>0.37</v>
      </c>
      <c r="I23">
        <v>120</v>
      </c>
      <c r="J23">
        <v>144.54</v>
      </c>
      <c r="K23">
        <v>47.83</v>
      </c>
      <c r="L23">
        <v>3</v>
      </c>
      <c r="M23">
        <v>118</v>
      </c>
      <c r="N23">
        <v>23.71</v>
      </c>
      <c r="O23">
        <v>18060.85</v>
      </c>
      <c r="P23">
        <v>493.73</v>
      </c>
      <c r="Q23">
        <v>3664.37</v>
      </c>
      <c r="R23">
        <v>335.11</v>
      </c>
      <c r="S23">
        <v>134.51</v>
      </c>
      <c r="T23">
        <v>93103.67</v>
      </c>
      <c r="U23">
        <v>0.4</v>
      </c>
      <c r="V23">
        <v>0.78</v>
      </c>
      <c r="W23">
        <v>6.34</v>
      </c>
      <c r="X23">
        <v>5.51</v>
      </c>
      <c r="Y23">
        <v>1</v>
      </c>
      <c r="Z23">
        <v>10</v>
      </c>
    </row>
    <row r="24" spans="1:26">
      <c r="A24">
        <v>3</v>
      </c>
      <c r="B24">
        <v>70</v>
      </c>
      <c r="C24" t="s">
        <v>26</v>
      </c>
      <c r="D24">
        <v>1.9516</v>
      </c>
      <c r="E24">
        <v>51.24</v>
      </c>
      <c r="F24">
        <v>46.64</v>
      </c>
      <c r="G24">
        <v>34.13</v>
      </c>
      <c r="H24">
        <v>0.49</v>
      </c>
      <c r="I24">
        <v>82</v>
      </c>
      <c r="J24">
        <v>145.92</v>
      </c>
      <c r="K24">
        <v>47.83</v>
      </c>
      <c r="L24">
        <v>4</v>
      </c>
      <c r="M24">
        <v>80</v>
      </c>
      <c r="N24">
        <v>24.09</v>
      </c>
      <c r="O24">
        <v>18230.35</v>
      </c>
      <c r="P24">
        <v>450.15</v>
      </c>
      <c r="Q24">
        <v>3664.2</v>
      </c>
      <c r="R24">
        <v>274.87</v>
      </c>
      <c r="S24">
        <v>134.51</v>
      </c>
      <c r="T24">
        <v>63175.43</v>
      </c>
      <c r="U24">
        <v>0.49</v>
      </c>
      <c r="V24">
        <v>0.8100000000000001</v>
      </c>
      <c r="W24">
        <v>6.26</v>
      </c>
      <c r="X24">
        <v>3.72</v>
      </c>
      <c r="Y24">
        <v>1</v>
      </c>
      <c r="Z24">
        <v>10</v>
      </c>
    </row>
    <row r="25" spans="1:26">
      <c r="A25">
        <v>4</v>
      </c>
      <c r="B25">
        <v>70</v>
      </c>
      <c r="C25" t="s">
        <v>26</v>
      </c>
      <c r="D25">
        <v>2.0155</v>
      </c>
      <c r="E25">
        <v>49.61</v>
      </c>
      <c r="F25">
        <v>45.65</v>
      </c>
      <c r="G25">
        <v>45.65</v>
      </c>
      <c r="H25">
        <v>0.6</v>
      </c>
      <c r="I25">
        <v>60</v>
      </c>
      <c r="J25">
        <v>147.3</v>
      </c>
      <c r="K25">
        <v>47.83</v>
      </c>
      <c r="L25">
        <v>5</v>
      </c>
      <c r="M25">
        <v>51</v>
      </c>
      <c r="N25">
        <v>24.47</v>
      </c>
      <c r="O25">
        <v>18400.38</v>
      </c>
      <c r="P25">
        <v>409.83</v>
      </c>
      <c r="Q25">
        <v>3664.19</v>
      </c>
      <c r="R25">
        <v>240.77</v>
      </c>
      <c r="S25">
        <v>134.51</v>
      </c>
      <c r="T25">
        <v>46235.3</v>
      </c>
      <c r="U25">
        <v>0.5600000000000001</v>
      </c>
      <c r="V25">
        <v>0.82</v>
      </c>
      <c r="W25">
        <v>6.24</v>
      </c>
      <c r="X25">
        <v>2.73</v>
      </c>
      <c r="Y25">
        <v>1</v>
      </c>
      <c r="Z25">
        <v>10</v>
      </c>
    </row>
    <row r="26" spans="1:26">
      <c r="A26">
        <v>5</v>
      </c>
      <c r="B26">
        <v>70</v>
      </c>
      <c r="C26" t="s">
        <v>26</v>
      </c>
      <c r="D26">
        <v>2.0334</v>
      </c>
      <c r="E26">
        <v>49.18</v>
      </c>
      <c r="F26">
        <v>45.39</v>
      </c>
      <c r="G26">
        <v>50.43</v>
      </c>
      <c r="H26">
        <v>0.71</v>
      </c>
      <c r="I26">
        <v>54</v>
      </c>
      <c r="J26">
        <v>148.68</v>
      </c>
      <c r="K26">
        <v>47.83</v>
      </c>
      <c r="L26">
        <v>6</v>
      </c>
      <c r="M26">
        <v>3</v>
      </c>
      <c r="N26">
        <v>24.85</v>
      </c>
      <c r="O26">
        <v>18570.94</v>
      </c>
      <c r="P26">
        <v>397.28</v>
      </c>
      <c r="Q26">
        <v>3664.2</v>
      </c>
      <c r="R26">
        <v>230.11</v>
      </c>
      <c r="S26">
        <v>134.51</v>
      </c>
      <c r="T26">
        <v>40932.28</v>
      </c>
      <c r="U26">
        <v>0.58</v>
      </c>
      <c r="V26">
        <v>0.83</v>
      </c>
      <c r="W26">
        <v>6.29</v>
      </c>
      <c r="X26">
        <v>2.47</v>
      </c>
      <c r="Y26">
        <v>1</v>
      </c>
      <c r="Z26">
        <v>10</v>
      </c>
    </row>
    <row r="27" spans="1:26">
      <c r="A27">
        <v>6</v>
      </c>
      <c r="B27">
        <v>70</v>
      </c>
      <c r="C27" t="s">
        <v>26</v>
      </c>
      <c r="D27">
        <v>2.0331</v>
      </c>
      <c r="E27">
        <v>49.19</v>
      </c>
      <c r="F27">
        <v>45.4</v>
      </c>
      <c r="G27">
        <v>50.44</v>
      </c>
      <c r="H27">
        <v>0.83</v>
      </c>
      <c r="I27">
        <v>54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400.69</v>
      </c>
      <c r="Q27">
        <v>3664.21</v>
      </c>
      <c r="R27">
        <v>230.15</v>
      </c>
      <c r="S27">
        <v>134.51</v>
      </c>
      <c r="T27">
        <v>40955.84</v>
      </c>
      <c r="U27">
        <v>0.58</v>
      </c>
      <c r="V27">
        <v>0.83</v>
      </c>
      <c r="W27">
        <v>6.29</v>
      </c>
      <c r="X27">
        <v>2.48</v>
      </c>
      <c r="Y27">
        <v>1</v>
      </c>
      <c r="Z27">
        <v>10</v>
      </c>
    </row>
    <row r="28" spans="1:26">
      <c r="A28">
        <v>0</v>
      </c>
      <c r="B28">
        <v>90</v>
      </c>
      <c r="C28" t="s">
        <v>26</v>
      </c>
      <c r="D28">
        <v>0.8791</v>
      </c>
      <c r="E28">
        <v>113.76</v>
      </c>
      <c r="F28">
        <v>83.03</v>
      </c>
      <c r="G28">
        <v>6.26</v>
      </c>
      <c r="H28">
        <v>0.1</v>
      </c>
      <c r="I28">
        <v>796</v>
      </c>
      <c r="J28">
        <v>176.73</v>
      </c>
      <c r="K28">
        <v>52.44</v>
      </c>
      <c r="L28">
        <v>1</v>
      </c>
      <c r="M28">
        <v>794</v>
      </c>
      <c r="N28">
        <v>33.29</v>
      </c>
      <c r="O28">
        <v>22031.19</v>
      </c>
      <c r="P28">
        <v>1080.65</v>
      </c>
      <c r="Q28">
        <v>3665.98</v>
      </c>
      <c r="R28">
        <v>1512.63</v>
      </c>
      <c r="S28">
        <v>134.51</v>
      </c>
      <c r="T28">
        <v>678483.3</v>
      </c>
      <c r="U28">
        <v>0.09</v>
      </c>
      <c r="V28">
        <v>0.45</v>
      </c>
      <c r="W28">
        <v>7.46</v>
      </c>
      <c r="X28">
        <v>40.09</v>
      </c>
      <c r="Y28">
        <v>1</v>
      </c>
      <c r="Z28">
        <v>10</v>
      </c>
    </row>
    <row r="29" spans="1:26">
      <c r="A29">
        <v>1</v>
      </c>
      <c r="B29">
        <v>90</v>
      </c>
      <c r="C29" t="s">
        <v>26</v>
      </c>
      <c r="D29">
        <v>1.5118</v>
      </c>
      <c r="E29">
        <v>66.14</v>
      </c>
      <c r="F29">
        <v>54.76</v>
      </c>
      <c r="G29">
        <v>13.04</v>
      </c>
      <c r="H29">
        <v>0.2</v>
      </c>
      <c r="I29">
        <v>252</v>
      </c>
      <c r="J29">
        <v>178.21</v>
      </c>
      <c r="K29">
        <v>52.44</v>
      </c>
      <c r="L29">
        <v>2</v>
      </c>
      <c r="M29">
        <v>250</v>
      </c>
      <c r="N29">
        <v>33.77</v>
      </c>
      <c r="O29">
        <v>22213.89</v>
      </c>
      <c r="P29">
        <v>693.26</v>
      </c>
      <c r="Q29">
        <v>3664.85</v>
      </c>
      <c r="R29">
        <v>550.39</v>
      </c>
      <c r="S29">
        <v>134.51</v>
      </c>
      <c r="T29">
        <v>200081.86</v>
      </c>
      <c r="U29">
        <v>0.24</v>
      </c>
      <c r="V29">
        <v>0.6899999999999999</v>
      </c>
      <c r="W29">
        <v>6.54</v>
      </c>
      <c r="X29">
        <v>11.84</v>
      </c>
      <c r="Y29">
        <v>1</v>
      </c>
      <c r="Z29">
        <v>10</v>
      </c>
    </row>
    <row r="30" spans="1:26">
      <c r="A30">
        <v>2</v>
      </c>
      <c r="B30">
        <v>90</v>
      </c>
      <c r="C30" t="s">
        <v>26</v>
      </c>
      <c r="D30">
        <v>1.741</v>
      </c>
      <c r="E30">
        <v>57.44</v>
      </c>
      <c r="F30">
        <v>49.75</v>
      </c>
      <c r="G30">
        <v>20.17</v>
      </c>
      <c r="H30">
        <v>0.3</v>
      </c>
      <c r="I30">
        <v>148</v>
      </c>
      <c r="J30">
        <v>179.7</v>
      </c>
      <c r="K30">
        <v>52.44</v>
      </c>
      <c r="L30">
        <v>3</v>
      </c>
      <c r="M30">
        <v>146</v>
      </c>
      <c r="N30">
        <v>34.26</v>
      </c>
      <c r="O30">
        <v>22397.24</v>
      </c>
      <c r="P30">
        <v>610.84</v>
      </c>
      <c r="Q30">
        <v>3664.59</v>
      </c>
      <c r="R30">
        <v>380.14</v>
      </c>
      <c r="S30">
        <v>134.51</v>
      </c>
      <c r="T30">
        <v>115477.09</v>
      </c>
      <c r="U30">
        <v>0.35</v>
      </c>
      <c r="V30">
        <v>0.75</v>
      </c>
      <c r="W30">
        <v>6.37</v>
      </c>
      <c r="X30">
        <v>6.83</v>
      </c>
      <c r="Y30">
        <v>1</v>
      </c>
      <c r="Z30">
        <v>10</v>
      </c>
    </row>
    <row r="31" spans="1:26">
      <c r="A31">
        <v>3</v>
      </c>
      <c r="B31">
        <v>90</v>
      </c>
      <c r="C31" t="s">
        <v>26</v>
      </c>
      <c r="D31">
        <v>1.8604</v>
      </c>
      <c r="E31">
        <v>53.75</v>
      </c>
      <c r="F31">
        <v>47.67</v>
      </c>
      <c r="G31">
        <v>27.77</v>
      </c>
      <c r="H31">
        <v>0.39</v>
      </c>
      <c r="I31">
        <v>103</v>
      </c>
      <c r="J31">
        <v>181.19</v>
      </c>
      <c r="K31">
        <v>52.44</v>
      </c>
      <c r="L31">
        <v>4</v>
      </c>
      <c r="M31">
        <v>101</v>
      </c>
      <c r="N31">
        <v>34.75</v>
      </c>
      <c r="O31">
        <v>22581.25</v>
      </c>
      <c r="P31">
        <v>566.27</v>
      </c>
      <c r="Q31">
        <v>3664.36</v>
      </c>
      <c r="R31">
        <v>308.86</v>
      </c>
      <c r="S31">
        <v>134.51</v>
      </c>
      <c r="T31">
        <v>80063.21000000001</v>
      </c>
      <c r="U31">
        <v>0.44</v>
      </c>
      <c r="V31">
        <v>0.79</v>
      </c>
      <c r="W31">
        <v>6.32</v>
      </c>
      <c r="X31">
        <v>4.75</v>
      </c>
      <c r="Y31">
        <v>1</v>
      </c>
      <c r="Z31">
        <v>10</v>
      </c>
    </row>
    <row r="32" spans="1:26">
      <c r="A32">
        <v>4</v>
      </c>
      <c r="B32">
        <v>90</v>
      </c>
      <c r="C32" t="s">
        <v>26</v>
      </c>
      <c r="D32">
        <v>1.9348</v>
      </c>
      <c r="E32">
        <v>51.69</v>
      </c>
      <c r="F32">
        <v>46.49</v>
      </c>
      <c r="G32">
        <v>35.76</v>
      </c>
      <c r="H32">
        <v>0.49</v>
      </c>
      <c r="I32">
        <v>78</v>
      </c>
      <c r="J32">
        <v>182.69</v>
      </c>
      <c r="K32">
        <v>52.44</v>
      </c>
      <c r="L32">
        <v>5</v>
      </c>
      <c r="M32">
        <v>76</v>
      </c>
      <c r="N32">
        <v>35.25</v>
      </c>
      <c r="O32">
        <v>22766.06</v>
      </c>
      <c r="P32">
        <v>531.3200000000001</v>
      </c>
      <c r="Q32">
        <v>3664.17</v>
      </c>
      <c r="R32">
        <v>269.62</v>
      </c>
      <c r="S32">
        <v>134.51</v>
      </c>
      <c r="T32">
        <v>60567.81</v>
      </c>
      <c r="U32">
        <v>0.5</v>
      </c>
      <c r="V32">
        <v>0.8100000000000001</v>
      </c>
      <c r="W32">
        <v>6.26</v>
      </c>
      <c r="X32">
        <v>3.57</v>
      </c>
      <c r="Y32">
        <v>1</v>
      </c>
      <c r="Z32">
        <v>10</v>
      </c>
    </row>
    <row r="33" spans="1:26">
      <c r="A33">
        <v>5</v>
      </c>
      <c r="B33">
        <v>90</v>
      </c>
      <c r="C33" t="s">
        <v>26</v>
      </c>
      <c r="D33">
        <v>1.9896</v>
      </c>
      <c r="E33">
        <v>50.26</v>
      </c>
      <c r="F33">
        <v>45.67</v>
      </c>
      <c r="G33">
        <v>44.92</v>
      </c>
      <c r="H33">
        <v>0.58</v>
      </c>
      <c r="I33">
        <v>61</v>
      </c>
      <c r="J33">
        <v>184.19</v>
      </c>
      <c r="K33">
        <v>52.44</v>
      </c>
      <c r="L33">
        <v>6</v>
      </c>
      <c r="M33">
        <v>59</v>
      </c>
      <c r="N33">
        <v>35.75</v>
      </c>
      <c r="O33">
        <v>22951.43</v>
      </c>
      <c r="P33">
        <v>501.49</v>
      </c>
      <c r="Q33">
        <v>3664.21</v>
      </c>
      <c r="R33">
        <v>241.89</v>
      </c>
      <c r="S33">
        <v>134.51</v>
      </c>
      <c r="T33">
        <v>46787.2</v>
      </c>
      <c r="U33">
        <v>0.5600000000000001</v>
      </c>
      <c r="V33">
        <v>0.82</v>
      </c>
      <c r="W33">
        <v>6.23</v>
      </c>
      <c r="X33">
        <v>2.75</v>
      </c>
      <c r="Y33">
        <v>1</v>
      </c>
      <c r="Z33">
        <v>10</v>
      </c>
    </row>
    <row r="34" spans="1:26">
      <c r="A34">
        <v>6</v>
      </c>
      <c r="B34">
        <v>90</v>
      </c>
      <c r="C34" t="s">
        <v>26</v>
      </c>
      <c r="D34">
        <v>2.0258</v>
      </c>
      <c r="E34">
        <v>49.36</v>
      </c>
      <c r="F34">
        <v>45.16</v>
      </c>
      <c r="G34">
        <v>54.2</v>
      </c>
      <c r="H34">
        <v>0.67</v>
      </c>
      <c r="I34">
        <v>50</v>
      </c>
      <c r="J34">
        <v>185.7</v>
      </c>
      <c r="K34">
        <v>52.44</v>
      </c>
      <c r="L34">
        <v>7</v>
      </c>
      <c r="M34">
        <v>45</v>
      </c>
      <c r="N34">
        <v>36.26</v>
      </c>
      <c r="O34">
        <v>23137.49</v>
      </c>
      <c r="P34">
        <v>472.56</v>
      </c>
      <c r="Q34">
        <v>3664.15</v>
      </c>
      <c r="R34">
        <v>224.54</v>
      </c>
      <c r="S34">
        <v>134.51</v>
      </c>
      <c r="T34">
        <v>38170.2</v>
      </c>
      <c r="U34">
        <v>0.6</v>
      </c>
      <c r="V34">
        <v>0.83</v>
      </c>
      <c r="W34">
        <v>6.22</v>
      </c>
      <c r="X34">
        <v>2.24</v>
      </c>
      <c r="Y34">
        <v>1</v>
      </c>
      <c r="Z34">
        <v>10</v>
      </c>
    </row>
    <row r="35" spans="1:26">
      <c r="A35">
        <v>7</v>
      </c>
      <c r="B35">
        <v>90</v>
      </c>
      <c r="C35" t="s">
        <v>26</v>
      </c>
      <c r="D35">
        <v>2.0478</v>
      </c>
      <c r="E35">
        <v>48.83</v>
      </c>
      <c r="F35">
        <v>44.88</v>
      </c>
      <c r="G35">
        <v>62.63</v>
      </c>
      <c r="H35">
        <v>0.76</v>
      </c>
      <c r="I35">
        <v>43</v>
      </c>
      <c r="J35">
        <v>187.22</v>
      </c>
      <c r="K35">
        <v>52.44</v>
      </c>
      <c r="L35">
        <v>8</v>
      </c>
      <c r="M35">
        <v>18</v>
      </c>
      <c r="N35">
        <v>36.78</v>
      </c>
      <c r="O35">
        <v>23324.24</v>
      </c>
      <c r="P35">
        <v>452.35</v>
      </c>
      <c r="Q35">
        <v>3664.19</v>
      </c>
      <c r="R35">
        <v>213.9</v>
      </c>
      <c r="S35">
        <v>134.51</v>
      </c>
      <c r="T35">
        <v>32882.95</v>
      </c>
      <c r="U35">
        <v>0.63</v>
      </c>
      <c r="V35">
        <v>0.84</v>
      </c>
      <c r="W35">
        <v>6.24</v>
      </c>
      <c r="X35">
        <v>1.96</v>
      </c>
      <c r="Y35">
        <v>1</v>
      </c>
      <c r="Z35">
        <v>10</v>
      </c>
    </row>
    <row r="36" spans="1:26">
      <c r="A36">
        <v>8</v>
      </c>
      <c r="B36">
        <v>90</v>
      </c>
      <c r="C36" t="s">
        <v>26</v>
      </c>
      <c r="D36">
        <v>2.0506</v>
      </c>
      <c r="E36">
        <v>48.77</v>
      </c>
      <c r="F36">
        <v>44.85</v>
      </c>
      <c r="G36">
        <v>64.06999999999999</v>
      </c>
      <c r="H36">
        <v>0.85</v>
      </c>
      <c r="I36">
        <v>42</v>
      </c>
      <c r="J36">
        <v>188.74</v>
      </c>
      <c r="K36">
        <v>52.44</v>
      </c>
      <c r="L36">
        <v>9</v>
      </c>
      <c r="M36">
        <v>0</v>
      </c>
      <c r="N36">
        <v>37.3</v>
      </c>
      <c r="O36">
        <v>23511.69</v>
      </c>
      <c r="P36">
        <v>450.96</v>
      </c>
      <c r="Q36">
        <v>3664.12</v>
      </c>
      <c r="R36">
        <v>212.61</v>
      </c>
      <c r="S36">
        <v>134.51</v>
      </c>
      <c r="T36">
        <v>32243.23</v>
      </c>
      <c r="U36">
        <v>0.63</v>
      </c>
      <c r="V36">
        <v>0.84</v>
      </c>
      <c r="W36">
        <v>6.25</v>
      </c>
      <c r="X36">
        <v>1.93</v>
      </c>
      <c r="Y36">
        <v>1</v>
      </c>
      <c r="Z36">
        <v>10</v>
      </c>
    </row>
    <row r="37" spans="1:26">
      <c r="A37">
        <v>0</v>
      </c>
      <c r="B37">
        <v>10</v>
      </c>
      <c r="C37" t="s">
        <v>26</v>
      </c>
      <c r="D37">
        <v>1.518</v>
      </c>
      <c r="E37">
        <v>65.88</v>
      </c>
      <c r="F37">
        <v>60.15</v>
      </c>
      <c r="G37">
        <v>9.83</v>
      </c>
      <c r="H37">
        <v>0.64</v>
      </c>
      <c r="I37">
        <v>367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174.41</v>
      </c>
      <c r="Q37">
        <v>3665.69</v>
      </c>
      <c r="R37">
        <v>714.58</v>
      </c>
      <c r="S37">
        <v>134.51</v>
      </c>
      <c r="T37">
        <v>281604.93</v>
      </c>
      <c r="U37">
        <v>0.19</v>
      </c>
      <c r="V37">
        <v>0.62</v>
      </c>
      <c r="W37">
        <v>7.24</v>
      </c>
      <c r="X37">
        <v>17.22</v>
      </c>
      <c r="Y37">
        <v>1</v>
      </c>
      <c r="Z37">
        <v>10</v>
      </c>
    </row>
    <row r="38" spans="1:26">
      <c r="A38">
        <v>0</v>
      </c>
      <c r="B38">
        <v>45</v>
      </c>
      <c r="C38" t="s">
        <v>26</v>
      </c>
      <c r="D38">
        <v>1.4039</v>
      </c>
      <c r="E38">
        <v>71.23</v>
      </c>
      <c r="F38">
        <v>61.35</v>
      </c>
      <c r="G38">
        <v>9.59</v>
      </c>
      <c r="H38">
        <v>0.18</v>
      </c>
      <c r="I38">
        <v>384</v>
      </c>
      <c r="J38">
        <v>98.70999999999999</v>
      </c>
      <c r="K38">
        <v>39.72</v>
      </c>
      <c r="L38">
        <v>1</v>
      </c>
      <c r="M38">
        <v>382</v>
      </c>
      <c r="N38">
        <v>12.99</v>
      </c>
      <c r="O38">
        <v>12407.75</v>
      </c>
      <c r="P38">
        <v>526.63</v>
      </c>
      <c r="Q38">
        <v>3664.73</v>
      </c>
      <c r="R38">
        <v>773.37</v>
      </c>
      <c r="S38">
        <v>134.51</v>
      </c>
      <c r="T38">
        <v>310914.29</v>
      </c>
      <c r="U38">
        <v>0.17</v>
      </c>
      <c r="V38">
        <v>0.61</v>
      </c>
      <c r="W38">
        <v>6.78</v>
      </c>
      <c r="X38">
        <v>18.42</v>
      </c>
      <c r="Y38">
        <v>1</v>
      </c>
      <c r="Z38">
        <v>10</v>
      </c>
    </row>
    <row r="39" spans="1:26">
      <c r="A39">
        <v>1</v>
      </c>
      <c r="B39">
        <v>45</v>
      </c>
      <c r="C39" t="s">
        <v>26</v>
      </c>
      <c r="D39">
        <v>1.8431</v>
      </c>
      <c r="E39">
        <v>54.26</v>
      </c>
      <c r="F39">
        <v>49.39</v>
      </c>
      <c r="G39">
        <v>21.17</v>
      </c>
      <c r="H39">
        <v>0.35</v>
      </c>
      <c r="I39">
        <v>140</v>
      </c>
      <c r="J39">
        <v>99.95</v>
      </c>
      <c r="K39">
        <v>39.72</v>
      </c>
      <c r="L39">
        <v>2</v>
      </c>
      <c r="M39">
        <v>138</v>
      </c>
      <c r="N39">
        <v>13.24</v>
      </c>
      <c r="O39">
        <v>12561.45</v>
      </c>
      <c r="P39">
        <v>386.3</v>
      </c>
      <c r="Q39">
        <v>3664.54</v>
      </c>
      <c r="R39">
        <v>367.43</v>
      </c>
      <c r="S39">
        <v>134.51</v>
      </c>
      <c r="T39">
        <v>109164.19</v>
      </c>
      <c r="U39">
        <v>0.37</v>
      </c>
      <c r="V39">
        <v>0.76</v>
      </c>
      <c r="W39">
        <v>6.37</v>
      </c>
      <c r="X39">
        <v>6.47</v>
      </c>
      <c r="Y39">
        <v>1</v>
      </c>
      <c r="Z39">
        <v>10</v>
      </c>
    </row>
    <row r="40" spans="1:26">
      <c r="A40">
        <v>2</v>
      </c>
      <c r="B40">
        <v>45</v>
      </c>
      <c r="C40" t="s">
        <v>26</v>
      </c>
      <c r="D40">
        <v>1.9757</v>
      </c>
      <c r="E40">
        <v>50.62</v>
      </c>
      <c r="F40">
        <v>46.88</v>
      </c>
      <c r="G40">
        <v>33.09</v>
      </c>
      <c r="H40">
        <v>0.52</v>
      </c>
      <c r="I40">
        <v>85</v>
      </c>
      <c r="J40">
        <v>101.2</v>
      </c>
      <c r="K40">
        <v>39.72</v>
      </c>
      <c r="L40">
        <v>3</v>
      </c>
      <c r="M40">
        <v>25</v>
      </c>
      <c r="N40">
        <v>13.49</v>
      </c>
      <c r="O40">
        <v>12715.54</v>
      </c>
      <c r="P40">
        <v>331.59</v>
      </c>
      <c r="Q40">
        <v>3664.59</v>
      </c>
      <c r="R40">
        <v>280.02</v>
      </c>
      <c r="S40">
        <v>134.51</v>
      </c>
      <c r="T40">
        <v>65734.57000000001</v>
      </c>
      <c r="U40">
        <v>0.48</v>
      </c>
      <c r="V40">
        <v>0.8</v>
      </c>
      <c r="W40">
        <v>6.35</v>
      </c>
      <c r="X40">
        <v>3.96</v>
      </c>
      <c r="Y40">
        <v>1</v>
      </c>
      <c r="Z40">
        <v>10</v>
      </c>
    </row>
    <row r="41" spans="1:26">
      <c r="A41">
        <v>3</v>
      </c>
      <c r="B41">
        <v>45</v>
      </c>
      <c r="C41" t="s">
        <v>26</v>
      </c>
      <c r="D41">
        <v>1.9813</v>
      </c>
      <c r="E41">
        <v>50.47</v>
      </c>
      <c r="F41">
        <v>46.78</v>
      </c>
      <c r="G41">
        <v>33.82</v>
      </c>
      <c r="H41">
        <v>0.6899999999999999</v>
      </c>
      <c r="I41">
        <v>83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332.07</v>
      </c>
      <c r="Q41">
        <v>3664.57</v>
      </c>
      <c r="R41">
        <v>275.85</v>
      </c>
      <c r="S41">
        <v>134.51</v>
      </c>
      <c r="T41">
        <v>63659.4</v>
      </c>
      <c r="U41">
        <v>0.49</v>
      </c>
      <c r="V41">
        <v>0.8</v>
      </c>
      <c r="W41">
        <v>6.37</v>
      </c>
      <c r="X41">
        <v>3.86</v>
      </c>
      <c r="Y41">
        <v>1</v>
      </c>
      <c r="Z41">
        <v>10</v>
      </c>
    </row>
    <row r="42" spans="1:26">
      <c r="A42">
        <v>0</v>
      </c>
      <c r="B42">
        <v>60</v>
      </c>
      <c r="C42" t="s">
        <v>26</v>
      </c>
      <c r="D42">
        <v>1.213</v>
      </c>
      <c r="E42">
        <v>82.44</v>
      </c>
      <c r="F42">
        <v>67.43000000000001</v>
      </c>
      <c r="G42">
        <v>8.029999999999999</v>
      </c>
      <c r="H42">
        <v>0.14</v>
      </c>
      <c r="I42">
        <v>504</v>
      </c>
      <c r="J42">
        <v>124.63</v>
      </c>
      <c r="K42">
        <v>45</v>
      </c>
      <c r="L42">
        <v>1</v>
      </c>
      <c r="M42">
        <v>502</v>
      </c>
      <c r="N42">
        <v>18.64</v>
      </c>
      <c r="O42">
        <v>15605.44</v>
      </c>
      <c r="P42">
        <v>689.04</v>
      </c>
      <c r="Q42">
        <v>3664.97</v>
      </c>
      <c r="R42">
        <v>979.98</v>
      </c>
      <c r="S42">
        <v>134.51</v>
      </c>
      <c r="T42">
        <v>413618.48</v>
      </c>
      <c r="U42">
        <v>0.14</v>
      </c>
      <c r="V42">
        <v>0.5600000000000001</v>
      </c>
      <c r="W42">
        <v>6.99</v>
      </c>
      <c r="X42">
        <v>24.5</v>
      </c>
      <c r="Y42">
        <v>1</v>
      </c>
      <c r="Z42">
        <v>10</v>
      </c>
    </row>
    <row r="43" spans="1:26">
      <c r="A43">
        <v>1</v>
      </c>
      <c r="B43">
        <v>60</v>
      </c>
      <c r="C43" t="s">
        <v>26</v>
      </c>
      <c r="D43">
        <v>1.7238</v>
      </c>
      <c r="E43">
        <v>58.01</v>
      </c>
      <c r="F43">
        <v>51.28</v>
      </c>
      <c r="G43">
        <v>17.09</v>
      </c>
      <c r="H43">
        <v>0.28</v>
      </c>
      <c r="I43">
        <v>180</v>
      </c>
      <c r="J43">
        <v>125.95</v>
      </c>
      <c r="K43">
        <v>45</v>
      </c>
      <c r="L43">
        <v>2</v>
      </c>
      <c r="M43">
        <v>178</v>
      </c>
      <c r="N43">
        <v>18.95</v>
      </c>
      <c r="O43">
        <v>15767.7</v>
      </c>
      <c r="P43">
        <v>495.37</v>
      </c>
      <c r="Q43">
        <v>3664.64</v>
      </c>
      <c r="R43">
        <v>432.04</v>
      </c>
      <c r="S43">
        <v>134.51</v>
      </c>
      <c r="T43">
        <v>141269.07</v>
      </c>
      <c r="U43">
        <v>0.31</v>
      </c>
      <c r="V43">
        <v>0.73</v>
      </c>
      <c r="W43">
        <v>6.42</v>
      </c>
      <c r="X43">
        <v>8.359999999999999</v>
      </c>
      <c r="Y43">
        <v>1</v>
      </c>
      <c r="Z43">
        <v>10</v>
      </c>
    </row>
    <row r="44" spans="1:26">
      <c r="A44">
        <v>2</v>
      </c>
      <c r="B44">
        <v>60</v>
      </c>
      <c r="C44" t="s">
        <v>26</v>
      </c>
      <c r="D44">
        <v>1.9028</v>
      </c>
      <c r="E44">
        <v>52.55</v>
      </c>
      <c r="F44">
        <v>47.74</v>
      </c>
      <c r="G44">
        <v>27.28</v>
      </c>
      <c r="H44">
        <v>0.42</v>
      </c>
      <c r="I44">
        <v>105</v>
      </c>
      <c r="J44">
        <v>127.27</v>
      </c>
      <c r="K44">
        <v>45</v>
      </c>
      <c r="L44">
        <v>3</v>
      </c>
      <c r="M44">
        <v>103</v>
      </c>
      <c r="N44">
        <v>19.27</v>
      </c>
      <c r="O44">
        <v>15930.42</v>
      </c>
      <c r="P44">
        <v>431.5</v>
      </c>
      <c r="Q44">
        <v>3664.37</v>
      </c>
      <c r="R44">
        <v>311.74</v>
      </c>
      <c r="S44">
        <v>134.51</v>
      </c>
      <c r="T44">
        <v>81494.60000000001</v>
      </c>
      <c r="U44">
        <v>0.43</v>
      </c>
      <c r="V44">
        <v>0.79</v>
      </c>
      <c r="W44">
        <v>6.31</v>
      </c>
      <c r="X44">
        <v>4.82</v>
      </c>
      <c r="Y44">
        <v>1</v>
      </c>
      <c r="Z44">
        <v>10</v>
      </c>
    </row>
    <row r="45" spans="1:26">
      <c r="A45">
        <v>3</v>
      </c>
      <c r="B45">
        <v>60</v>
      </c>
      <c r="C45" t="s">
        <v>26</v>
      </c>
      <c r="D45">
        <v>1.9956</v>
      </c>
      <c r="E45">
        <v>50.11</v>
      </c>
      <c r="F45">
        <v>46.16</v>
      </c>
      <c r="G45">
        <v>39.01</v>
      </c>
      <c r="H45">
        <v>0.55</v>
      </c>
      <c r="I45">
        <v>71</v>
      </c>
      <c r="J45">
        <v>128.59</v>
      </c>
      <c r="K45">
        <v>45</v>
      </c>
      <c r="L45">
        <v>4</v>
      </c>
      <c r="M45">
        <v>58</v>
      </c>
      <c r="N45">
        <v>19.59</v>
      </c>
      <c r="O45">
        <v>16093.6</v>
      </c>
      <c r="P45">
        <v>385.73</v>
      </c>
      <c r="Q45">
        <v>3664.37</v>
      </c>
      <c r="R45">
        <v>257.83</v>
      </c>
      <c r="S45">
        <v>134.51</v>
      </c>
      <c r="T45">
        <v>54710.96</v>
      </c>
      <c r="U45">
        <v>0.52</v>
      </c>
      <c r="V45">
        <v>0.8100000000000001</v>
      </c>
      <c r="W45">
        <v>6.27</v>
      </c>
      <c r="X45">
        <v>3.24</v>
      </c>
      <c r="Y45">
        <v>1</v>
      </c>
      <c r="Z45">
        <v>10</v>
      </c>
    </row>
    <row r="46" spans="1:26">
      <c r="A46">
        <v>4</v>
      </c>
      <c r="B46">
        <v>60</v>
      </c>
      <c r="C46" t="s">
        <v>26</v>
      </c>
      <c r="D46">
        <v>2.0167</v>
      </c>
      <c r="E46">
        <v>49.59</v>
      </c>
      <c r="F46">
        <v>45.84</v>
      </c>
      <c r="G46">
        <v>43.66</v>
      </c>
      <c r="H46">
        <v>0.68</v>
      </c>
      <c r="I46">
        <v>63</v>
      </c>
      <c r="J46">
        <v>129.92</v>
      </c>
      <c r="K46">
        <v>45</v>
      </c>
      <c r="L46">
        <v>5</v>
      </c>
      <c r="M46">
        <v>0</v>
      </c>
      <c r="N46">
        <v>19.92</v>
      </c>
      <c r="O46">
        <v>16257.24</v>
      </c>
      <c r="P46">
        <v>369.7</v>
      </c>
      <c r="Q46">
        <v>3664.26</v>
      </c>
      <c r="R46">
        <v>245.26</v>
      </c>
      <c r="S46">
        <v>134.51</v>
      </c>
      <c r="T46">
        <v>48464.2</v>
      </c>
      <c r="U46">
        <v>0.55</v>
      </c>
      <c r="V46">
        <v>0.82</v>
      </c>
      <c r="W46">
        <v>6.31</v>
      </c>
      <c r="X46">
        <v>2.92</v>
      </c>
      <c r="Y46">
        <v>1</v>
      </c>
      <c r="Z46">
        <v>10</v>
      </c>
    </row>
    <row r="47" spans="1:26">
      <c r="A47">
        <v>0</v>
      </c>
      <c r="B47">
        <v>80</v>
      </c>
      <c r="C47" t="s">
        <v>26</v>
      </c>
      <c r="D47">
        <v>0.9846</v>
      </c>
      <c r="E47">
        <v>101.56</v>
      </c>
      <c r="F47">
        <v>77.09999999999999</v>
      </c>
      <c r="G47">
        <v>6.73</v>
      </c>
      <c r="H47">
        <v>0.11</v>
      </c>
      <c r="I47">
        <v>687</v>
      </c>
      <c r="J47">
        <v>159.12</v>
      </c>
      <c r="K47">
        <v>50.28</v>
      </c>
      <c r="L47">
        <v>1</v>
      </c>
      <c r="M47">
        <v>685</v>
      </c>
      <c r="N47">
        <v>27.84</v>
      </c>
      <c r="O47">
        <v>19859.16</v>
      </c>
      <c r="P47">
        <v>934.83</v>
      </c>
      <c r="Q47">
        <v>3665.54</v>
      </c>
      <c r="R47">
        <v>1309.95</v>
      </c>
      <c r="S47">
        <v>134.51</v>
      </c>
      <c r="T47">
        <v>577690.6899999999</v>
      </c>
      <c r="U47">
        <v>0.1</v>
      </c>
      <c r="V47">
        <v>0.49</v>
      </c>
      <c r="W47">
        <v>7.28</v>
      </c>
      <c r="X47">
        <v>34.16</v>
      </c>
      <c r="Y47">
        <v>1</v>
      </c>
      <c r="Z47">
        <v>10</v>
      </c>
    </row>
    <row r="48" spans="1:26">
      <c r="A48">
        <v>1</v>
      </c>
      <c r="B48">
        <v>80</v>
      </c>
      <c r="C48" t="s">
        <v>26</v>
      </c>
      <c r="D48">
        <v>1.5803</v>
      </c>
      <c r="E48">
        <v>63.28</v>
      </c>
      <c r="F48">
        <v>53.61</v>
      </c>
      <c r="G48">
        <v>14.11</v>
      </c>
      <c r="H48">
        <v>0.22</v>
      </c>
      <c r="I48">
        <v>228</v>
      </c>
      <c r="J48">
        <v>160.54</v>
      </c>
      <c r="K48">
        <v>50.28</v>
      </c>
      <c r="L48">
        <v>2</v>
      </c>
      <c r="M48">
        <v>226</v>
      </c>
      <c r="N48">
        <v>28.26</v>
      </c>
      <c r="O48">
        <v>20034.4</v>
      </c>
      <c r="P48">
        <v>627.71</v>
      </c>
      <c r="Q48">
        <v>3664.59</v>
      </c>
      <c r="R48">
        <v>510.42</v>
      </c>
      <c r="S48">
        <v>134.51</v>
      </c>
      <c r="T48">
        <v>180216.79</v>
      </c>
      <c r="U48">
        <v>0.26</v>
      </c>
      <c r="V48">
        <v>0.7</v>
      </c>
      <c r="W48">
        <v>6.52</v>
      </c>
      <c r="X48">
        <v>10.68</v>
      </c>
      <c r="Y48">
        <v>1</v>
      </c>
      <c r="Z48">
        <v>10</v>
      </c>
    </row>
    <row r="49" spans="1:26">
      <c r="A49">
        <v>2</v>
      </c>
      <c r="B49">
        <v>80</v>
      </c>
      <c r="C49" t="s">
        <v>26</v>
      </c>
      <c r="D49">
        <v>1.7941</v>
      </c>
      <c r="E49">
        <v>55.74</v>
      </c>
      <c r="F49">
        <v>49.1</v>
      </c>
      <c r="G49">
        <v>21.98</v>
      </c>
      <c r="H49">
        <v>0.33</v>
      </c>
      <c r="I49">
        <v>134</v>
      </c>
      <c r="J49">
        <v>161.97</v>
      </c>
      <c r="K49">
        <v>50.28</v>
      </c>
      <c r="L49">
        <v>3</v>
      </c>
      <c r="M49">
        <v>132</v>
      </c>
      <c r="N49">
        <v>28.69</v>
      </c>
      <c r="O49">
        <v>20210.21</v>
      </c>
      <c r="P49">
        <v>553.86</v>
      </c>
      <c r="Q49">
        <v>3664.35</v>
      </c>
      <c r="R49">
        <v>357.56</v>
      </c>
      <c r="S49">
        <v>134.51</v>
      </c>
      <c r="T49">
        <v>104260.95</v>
      </c>
      <c r="U49">
        <v>0.38</v>
      </c>
      <c r="V49">
        <v>0.76</v>
      </c>
      <c r="W49">
        <v>6.36</v>
      </c>
      <c r="X49">
        <v>6.17</v>
      </c>
      <c r="Y49">
        <v>1</v>
      </c>
      <c r="Z49">
        <v>10</v>
      </c>
    </row>
    <row r="50" spans="1:26">
      <c r="A50">
        <v>3</v>
      </c>
      <c r="B50">
        <v>80</v>
      </c>
      <c r="C50" t="s">
        <v>26</v>
      </c>
      <c r="D50">
        <v>1.9048</v>
      </c>
      <c r="E50">
        <v>52.5</v>
      </c>
      <c r="F50">
        <v>47.18</v>
      </c>
      <c r="G50">
        <v>30.44</v>
      </c>
      <c r="H50">
        <v>0.43</v>
      </c>
      <c r="I50">
        <v>93</v>
      </c>
      <c r="J50">
        <v>163.4</v>
      </c>
      <c r="K50">
        <v>50.28</v>
      </c>
      <c r="L50">
        <v>4</v>
      </c>
      <c r="M50">
        <v>91</v>
      </c>
      <c r="N50">
        <v>29.12</v>
      </c>
      <c r="O50">
        <v>20386.62</v>
      </c>
      <c r="P50">
        <v>510.19</v>
      </c>
      <c r="Q50">
        <v>3664.41</v>
      </c>
      <c r="R50">
        <v>292.74</v>
      </c>
      <c r="S50">
        <v>134.51</v>
      </c>
      <c r="T50">
        <v>72052.05</v>
      </c>
      <c r="U50">
        <v>0.46</v>
      </c>
      <c r="V50">
        <v>0.8</v>
      </c>
      <c r="W50">
        <v>6.29</v>
      </c>
      <c r="X50">
        <v>4.26</v>
      </c>
      <c r="Y50">
        <v>1</v>
      </c>
      <c r="Z50">
        <v>10</v>
      </c>
    </row>
    <row r="51" spans="1:26">
      <c r="A51">
        <v>4</v>
      </c>
      <c r="B51">
        <v>80</v>
      </c>
      <c r="C51" t="s">
        <v>26</v>
      </c>
      <c r="D51">
        <v>1.9757</v>
      </c>
      <c r="E51">
        <v>50.62</v>
      </c>
      <c r="F51">
        <v>46.07</v>
      </c>
      <c r="G51">
        <v>40.06</v>
      </c>
      <c r="H51">
        <v>0.54</v>
      </c>
      <c r="I51">
        <v>69</v>
      </c>
      <c r="J51">
        <v>164.83</v>
      </c>
      <c r="K51">
        <v>50.28</v>
      </c>
      <c r="L51">
        <v>5</v>
      </c>
      <c r="M51">
        <v>67</v>
      </c>
      <c r="N51">
        <v>29.55</v>
      </c>
      <c r="O51">
        <v>20563.61</v>
      </c>
      <c r="P51">
        <v>474.05</v>
      </c>
      <c r="Q51">
        <v>3664.29</v>
      </c>
      <c r="R51">
        <v>255.59</v>
      </c>
      <c r="S51">
        <v>134.51</v>
      </c>
      <c r="T51">
        <v>53599.92</v>
      </c>
      <c r="U51">
        <v>0.53</v>
      </c>
      <c r="V51">
        <v>0.82</v>
      </c>
      <c r="W51">
        <v>6.24</v>
      </c>
      <c r="X51">
        <v>3.15</v>
      </c>
      <c r="Y51">
        <v>1</v>
      </c>
      <c r="Z51">
        <v>10</v>
      </c>
    </row>
    <row r="52" spans="1:26">
      <c r="A52">
        <v>5</v>
      </c>
      <c r="B52">
        <v>80</v>
      </c>
      <c r="C52" t="s">
        <v>26</v>
      </c>
      <c r="D52">
        <v>2.023</v>
      </c>
      <c r="E52">
        <v>49.43</v>
      </c>
      <c r="F52">
        <v>45.37</v>
      </c>
      <c r="G52">
        <v>50.41</v>
      </c>
      <c r="H52">
        <v>0.64</v>
      </c>
      <c r="I52">
        <v>54</v>
      </c>
      <c r="J52">
        <v>166.27</v>
      </c>
      <c r="K52">
        <v>50.28</v>
      </c>
      <c r="L52">
        <v>6</v>
      </c>
      <c r="M52">
        <v>50</v>
      </c>
      <c r="N52">
        <v>29.99</v>
      </c>
      <c r="O52">
        <v>20741.2</v>
      </c>
      <c r="P52">
        <v>439.65</v>
      </c>
      <c r="Q52">
        <v>3664.12</v>
      </c>
      <c r="R52">
        <v>231.43</v>
      </c>
      <c r="S52">
        <v>134.51</v>
      </c>
      <c r="T52">
        <v>41593.01</v>
      </c>
      <c r="U52">
        <v>0.58</v>
      </c>
      <c r="V52">
        <v>0.83</v>
      </c>
      <c r="W52">
        <v>6.23</v>
      </c>
      <c r="X52">
        <v>2.45</v>
      </c>
      <c r="Y52">
        <v>1</v>
      </c>
      <c r="Z52">
        <v>10</v>
      </c>
    </row>
    <row r="53" spans="1:26">
      <c r="A53">
        <v>6</v>
      </c>
      <c r="B53">
        <v>80</v>
      </c>
      <c r="C53" t="s">
        <v>26</v>
      </c>
      <c r="D53">
        <v>2.0415</v>
      </c>
      <c r="E53">
        <v>48.98</v>
      </c>
      <c r="F53">
        <v>45.11</v>
      </c>
      <c r="G53">
        <v>56.39</v>
      </c>
      <c r="H53">
        <v>0.74</v>
      </c>
      <c r="I53">
        <v>48</v>
      </c>
      <c r="J53">
        <v>167.72</v>
      </c>
      <c r="K53">
        <v>50.28</v>
      </c>
      <c r="L53">
        <v>7</v>
      </c>
      <c r="M53">
        <v>7</v>
      </c>
      <c r="N53">
        <v>30.44</v>
      </c>
      <c r="O53">
        <v>20919.39</v>
      </c>
      <c r="P53">
        <v>423.59</v>
      </c>
      <c r="Q53">
        <v>3664.19</v>
      </c>
      <c r="R53">
        <v>221.22</v>
      </c>
      <c r="S53">
        <v>134.51</v>
      </c>
      <c r="T53">
        <v>36519.38</v>
      </c>
      <c r="U53">
        <v>0.61</v>
      </c>
      <c r="V53">
        <v>0.83</v>
      </c>
      <c r="W53">
        <v>6.26</v>
      </c>
      <c r="X53">
        <v>2.19</v>
      </c>
      <c r="Y53">
        <v>1</v>
      </c>
      <c r="Z53">
        <v>10</v>
      </c>
    </row>
    <row r="54" spans="1:26">
      <c r="A54">
        <v>7</v>
      </c>
      <c r="B54">
        <v>80</v>
      </c>
      <c r="C54" t="s">
        <v>26</v>
      </c>
      <c r="D54">
        <v>2.0447</v>
      </c>
      <c r="E54">
        <v>48.91</v>
      </c>
      <c r="F54">
        <v>45.07</v>
      </c>
      <c r="G54">
        <v>57.53</v>
      </c>
      <c r="H54">
        <v>0.84</v>
      </c>
      <c r="I54">
        <v>47</v>
      </c>
      <c r="J54">
        <v>169.17</v>
      </c>
      <c r="K54">
        <v>50.28</v>
      </c>
      <c r="L54">
        <v>8</v>
      </c>
      <c r="M54">
        <v>0</v>
      </c>
      <c r="N54">
        <v>30.89</v>
      </c>
      <c r="O54">
        <v>21098.19</v>
      </c>
      <c r="P54">
        <v>423.28</v>
      </c>
      <c r="Q54">
        <v>3664.33</v>
      </c>
      <c r="R54">
        <v>219.52</v>
      </c>
      <c r="S54">
        <v>134.51</v>
      </c>
      <c r="T54">
        <v>35672.39</v>
      </c>
      <c r="U54">
        <v>0.61</v>
      </c>
      <c r="V54">
        <v>0.83</v>
      </c>
      <c r="W54">
        <v>6.27</v>
      </c>
      <c r="X54">
        <v>2.15</v>
      </c>
      <c r="Y54">
        <v>1</v>
      </c>
      <c r="Z54">
        <v>10</v>
      </c>
    </row>
    <row r="55" spans="1:26">
      <c r="A55">
        <v>0</v>
      </c>
      <c r="B55">
        <v>35</v>
      </c>
      <c r="C55" t="s">
        <v>26</v>
      </c>
      <c r="D55">
        <v>1.5479</v>
      </c>
      <c r="E55">
        <v>64.59999999999999</v>
      </c>
      <c r="F55">
        <v>57.46</v>
      </c>
      <c r="G55">
        <v>11.3</v>
      </c>
      <c r="H55">
        <v>0.22</v>
      </c>
      <c r="I55">
        <v>305</v>
      </c>
      <c r="J55">
        <v>80.84</v>
      </c>
      <c r="K55">
        <v>35.1</v>
      </c>
      <c r="L55">
        <v>1</v>
      </c>
      <c r="M55">
        <v>303</v>
      </c>
      <c r="N55">
        <v>9.74</v>
      </c>
      <c r="O55">
        <v>10204.21</v>
      </c>
      <c r="P55">
        <v>419.2</v>
      </c>
      <c r="Q55">
        <v>3664.92</v>
      </c>
      <c r="R55">
        <v>640.79</v>
      </c>
      <c r="S55">
        <v>134.51</v>
      </c>
      <c r="T55">
        <v>245018.44</v>
      </c>
      <c r="U55">
        <v>0.21</v>
      </c>
      <c r="V55">
        <v>0.65</v>
      </c>
      <c r="W55">
        <v>6.66</v>
      </c>
      <c r="X55">
        <v>14.53</v>
      </c>
      <c r="Y55">
        <v>1</v>
      </c>
      <c r="Z55">
        <v>10</v>
      </c>
    </row>
    <row r="56" spans="1:26">
      <c r="A56">
        <v>1</v>
      </c>
      <c r="B56">
        <v>35</v>
      </c>
      <c r="C56" t="s">
        <v>26</v>
      </c>
      <c r="D56">
        <v>1.9215</v>
      </c>
      <c r="E56">
        <v>52.04</v>
      </c>
      <c r="F56">
        <v>48.19</v>
      </c>
      <c r="G56">
        <v>25.36</v>
      </c>
      <c r="H56">
        <v>0.43</v>
      </c>
      <c r="I56">
        <v>114</v>
      </c>
      <c r="J56">
        <v>82.04000000000001</v>
      </c>
      <c r="K56">
        <v>35.1</v>
      </c>
      <c r="L56">
        <v>2</v>
      </c>
      <c r="M56">
        <v>60</v>
      </c>
      <c r="N56">
        <v>9.94</v>
      </c>
      <c r="O56">
        <v>10352.53</v>
      </c>
      <c r="P56">
        <v>303.62</v>
      </c>
      <c r="Q56">
        <v>3664.42</v>
      </c>
      <c r="R56">
        <v>324.96</v>
      </c>
      <c r="S56">
        <v>134.51</v>
      </c>
      <c r="T56">
        <v>88060.53999999999</v>
      </c>
      <c r="U56">
        <v>0.41</v>
      </c>
      <c r="V56">
        <v>0.78</v>
      </c>
      <c r="W56">
        <v>6.38</v>
      </c>
      <c r="X56">
        <v>5.27</v>
      </c>
      <c r="Y56">
        <v>1</v>
      </c>
      <c r="Z56">
        <v>10</v>
      </c>
    </row>
    <row r="57" spans="1:26">
      <c r="A57">
        <v>2</v>
      </c>
      <c r="B57">
        <v>35</v>
      </c>
      <c r="C57" t="s">
        <v>26</v>
      </c>
      <c r="D57">
        <v>1.9403</v>
      </c>
      <c r="E57">
        <v>51.54</v>
      </c>
      <c r="F57">
        <v>47.82</v>
      </c>
      <c r="G57">
        <v>27.07</v>
      </c>
      <c r="H57">
        <v>0.63</v>
      </c>
      <c r="I57">
        <v>106</v>
      </c>
      <c r="J57">
        <v>83.25</v>
      </c>
      <c r="K57">
        <v>35.1</v>
      </c>
      <c r="L57">
        <v>3</v>
      </c>
      <c r="M57">
        <v>0</v>
      </c>
      <c r="N57">
        <v>10.15</v>
      </c>
      <c r="O57">
        <v>10501.19</v>
      </c>
      <c r="P57">
        <v>300.39</v>
      </c>
      <c r="Q57">
        <v>3664.76</v>
      </c>
      <c r="R57">
        <v>309.87</v>
      </c>
      <c r="S57">
        <v>134.51</v>
      </c>
      <c r="T57">
        <v>80556.25</v>
      </c>
      <c r="U57">
        <v>0.43</v>
      </c>
      <c r="V57">
        <v>0.79</v>
      </c>
      <c r="W57">
        <v>6.44</v>
      </c>
      <c r="X57">
        <v>4.9</v>
      </c>
      <c r="Y57">
        <v>1</v>
      </c>
      <c r="Z57">
        <v>10</v>
      </c>
    </row>
    <row r="58" spans="1:26">
      <c r="A58">
        <v>0</v>
      </c>
      <c r="B58">
        <v>50</v>
      </c>
      <c r="C58" t="s">
        <v>26</v>
      </c>
      <c r="D58">
        <v>1.3382</v>
      </c>
      <c r="E58">
        <v>74.73</v>
      </c>
      <c r="F58">
        <v>63.29</v>
      </c>
      <c r="G58">
        <v>8.98</v>
      </c>
      <c r="H58">
        <v>0.16</v>
      </c>
      <c r="I58">
        <v>423</v>
      </c>
      <c r="J58">
        <v>107.41</v>
      </c>
      <c r="K58">
        <v>41.65</v>
      </c>
      <c r="L58">
        <v>1</v>
      </c>
      <c r="M58">
        <v>421</v>
      </c>
      <c r="N58">
        <v>14.77</v>
      </c>
      <c r="O58">
        <v>13481.73</v>
      </c>
      <c r="P58">
        <v>579.61</v>
      </c>
      <c r="Q58">
        <v>3664.66</v>
      </c>
      <c r="R58">
        <v>839.86</v>
      </c>
      <c r="S58">
        <v>134.51</v>
      </c>
      <c r="T58">
        <v>343961.95</v>
      </c>
      <c r="U58">
        <v>0.16</v>
      </c>
      <c r="V58">
        <v>0.59</v>
      </c>
      <c r="W58">
        <v>6.83</v>
      </c>
      <c r="X58">
        <v>20.37</v>
      </c>
      <c r="Y58">
        <v>1</v>
      </c>
      <c r="Z58">
        <v>10</v>
      </c>
    </row>
    <row r="59" spans="1:26">
      <c r="A59">
        <v>1</v>
      </c>
      <c r="B59">
        <v>50</v>
      </c>
      <c r="C59" t="s">
        <v>26</v>
      </c>
      <c r="D59">
        <v>1.8005</v>
      </c>
      <c r="E59">
        <v>55.54</v>
      </c>
      <c r="F59">
        <v>50.08</v>
      </c>
      <c r="G59">
        <v>19.51</v>
      </c>
      <c r="H59">
        <v>0.32</v>
      </c>
      <c r="I59">
        <v>154</v>
      </c>
      <c r="J59">
        <v>108.68</v>
      </c>
      <c r="K59">
        <v>41.65</v>
      </c>
      <c r="L59">
        <v>2</v>
      </c>
      <c r="M59">
        <v>152</v>
      </c>
      <c r="N59">
        <v>15.03</v>
      </c>
      <c r="O59">
        <v>13638.32</v>
      </c>
      <c r="P59">
        <v>424.62</v>
      </c>
      <c r="Q59">
        <v>3664.71</v>
      </c>
      <c r="R59">
        <v>390.94</v>
      </c>
      <c r="S59">
        <v>134.51</v>
      </c>
      <c r="T59">
        <v>120850.22</v>
      </c>
      <c r="U59">
        <v>0.34</v>
      </c>
      <c r="V59">
        <v>0.75</v>
      </c>
      <c r="W59">
        <v>6.39</v>
      </c>
      <c r="X59">
        <v>7.16</v>
      </c>
      <c r="Y59">
        <v>1</v>
      </c>
      <c r="Z59">
        <v>10</v>
      </c>
    </row>
    <row r="60" spans="1:26">
      <c r="A60">
        <v>2</v>
      </c>
      <c r="B60">
        <v>50</v>
      </c>
      <c r="C60" t="s">
        <v>26</v>
      </c>
      <c r="D60">
        <v>1.963</v>
      </c>
      <c r="E60">
        <v>50.94</v>
      </c>
      <c r="F60">
        <v>46.95</v>
      </c>
      <c r="G60">
        <v>32.01</v>
      </c>
      <c r="H60">
        <v>0.48</v>
      </c>
      <c r="I60">
        <v>88</v>
      </c>
      <c r="J60">
        <v>109.96</v>
      </c>
      <c r="K60">
        <v>41.65</v>
      </c>
      <c r="L60">
        <v>3</v>
      </c>
      <c r="M60">
        <v>79</v>
      </c>
      <c r="N60">
        <v>15.31</v>
      </c>
      <c r="O60">
        <v>13795.21</v>
      </c>
      <c r="P60">
        <v>360.12</v>
      </c>
      <c r="Q60">
        <v>3664.09</v>
      </c>
      <c r="R60">
        <v>284.56</v>
      </c>
      <c r="S60">
        <v>134.51</v>
      </c>
      <c r="T60">
        <v>67990.2</v>
      </c>
      <c r="U60">
        <v>0.47</v>
      </c>
      <c r="V60">
        <v>0.8</v>
      </c>
      <c r="W60">
        <v>6.3</v>
      </c>
      <c r="X60">
        <v>4.03</v>
      </c>
      <c r="Y60">
        <v>1</v>
      </c>
      <c r="Z60">
        <v>10</v>
      </c>
    </row>
    <row r="61" spans="1:26">
      <c r="A61">
        <v>3</v>
      </c>
      <c r="B61">
        <v>50</v>
      </c>
      <c r="C61" t="s">
        <v>26</v>
      </c>
      <c r="D61">
        <v>1.9962</v>
      </c>
      <c r="E61">
        <v>50.09</v>
      </c>
      <c r="F61">
        <v>46.39</v>
      </c>
      <c r="G61">
        <v>37.11</v>
      </c>
      <c r="H61">
        <v>0.63</v>
      </c>
      <c r="I61">
        <v>75</v>
      </c>
      <c r="J61">
        <v>111.23</v>
      </c>
      <c r="K61">
        <v>41.65</v>
      </c>
      <c r="L61">
        <v>4</v>
      </c>
      <c r="M61">
        <v>1</v>
      </c>
      <c r="N61">
        <v>15.58</v>
      </c>
      <c r="O61">
        <v>13952.52</v>
      </c>
      <c r="P61">
        <v>344.16</v>
      </c>
      <c r="Q61">
        <v>3664.29</v>
      </c>
      <c r="R61">
        <v>262.96</v>
      </c>
      <c r="S61">
        <v>134.51</v>
      </c>
      <c r="T61">
        <v>57255.48</v>
      </c>
      <c r="U61">
        <v>0.51</v>
      </c>
      <c r="V61">
        <v>0.8100000000000001</v>
      </c>
      <c r="W61">
        <v>6.35</v>
      </c>
      <c r="X61">
        <v>3.47</v>
      </c>
      <c r="Y61">
        <v>1</v>
      </c>
      <c r="Z61">
        <v>10</v>
      </c>
    </row>
    <row r="62" spans="1:26">
      <c r="A62">
        <v>4</v>
      </c>
      <c r="B62">
        <v>50</v>
      </c>
      <c r="C62" t="s">
        <v>26</v>
      </c>
      <c r="D62">
        <v>1.9966</v>
      </c>
      <c r="E62">
        <v>50.09</v>
      </c>
      <c r="F62">
        <v>46.38</v>
      </c>
      <c r="G62">
        <v>37.11</v>
      </c>
      <c r="H62">
        <v>0.78</v>
      </c>
      <c r="I62">
        <v>75</v>
      </c>
      <c r="J62">
        <v>112.51</v>
      </c>
      <c r="K62">
        <v>41.65</v>
      </c>
      <c r="L62">
        <v>5</v>
      </c>
      <c r="M62">
        <v>0</v>
      </c>
      <c r="N62">
        <v>15.86</v>
      </c>
      <c r="O62">
        <v>14110.24</v>
      </c>
      <c r="P62">
        <v>347.7</v>
      </c>
      <c r="Q62">
        <v>3664.33</v>
      </c>
      <c r="R62">
        <v>262.83</v>
      </c>
      <c r="S62">
        <v>134.51</v>
      </c>
      <c r="T62">
        <v>57186.99</v>
      </c>
      <c r="U62">
        <v>0.51</v>
      </c>
      <c r="V62">
        <v>0.8100000000000001</v>
      </c>
      <c r="W62">
        <v>6.34</v>
      </c>
      <c r="X62">
        <v>3.46</v>
      </c>
      <c r="Y62">
        <v>1</v>
      </c>
      <c r="Z62">
        <v>10</v>
      </c>
    </row>
    <row r="63" spans="1:26">
      <c r="A63">
        <v>0</v>
      </c>
      <c r="B63">
        <v>25</v>
      </c>
      <c r="C63" t="s">
        <v>26</v>
      </c>
      <c r="D63">
        <v>1.7216</v>
      </c>
      <c r="E63">
        <v>58.08</v>
      </c>
      <c r="F63">
        <v>53.25</v>
      </c>
      <c r="G63">
        <v>14.59</v>
      </c>
      <c r="H63">
        <v>0.28</v>
      </c>
      <c r="I63">
        <v>219</v>
      </c>
      <c r="J63">
        <v>61.76</v>
      </c>
      <c r="K63">
        <v>28.92</v>
      </c>
      <c r="L63">
        <v>1</v>
      </c>
      <c r="M63">
        <v>213</v>
      </c>
      <c r="N63">
        <v>6.84</v>
      </c>
      <c r="O63">
        <v>7851.41</v>
      </c>
      <c r="P63">
        <v>300.92</v>
      </c>
      <c r="Q63">
        <v>3664.56</v>
      </c>
      <c r="R63">
        <v>497.67</v>
      </c>
      <c r="S63">
        <v>134.51</v>
      </c>
      <c r="T63">
        <v>173889.56</v>
      </c>
      <c r="U63">
        <v>0.27</v>
      </c>
      <c r="V63">
        <v>0.71</v>
      </c>
      <c r="W63">
        <v>6.52</v>
      </c>
      <c r="X63">
        <v>10.32</v>
      </c>
      <c r="Y63">
        <v>1</v>
      </c>
      <c r="Z63">
        <v>10</v>
      </c>
    </row>
    <row r="64" spans="1:26">
      <c r="A64">
        <v>1</v>
      </c>
      <c r="B64">
        <v>25</v>
      </c>
      <c r="C64" t="s">
        <v>26</v>
      </c>
      <c r="D64">
        <v>1.8644</v>
      </c>
      <c r="E64">
        <v>53.64</v>
      </c>
      <c r="F64">
        <v>49.79</v>
      </c>
      <c r="G64">
        <v>20.18</v>
      </c>
      <c r="H64">
        <v>0.55</v>
      </c>
      <c r="I64">
        <v>148</v>
      </c>
      <c r="J64">
        <v>62.92</v>
      </c>
      <c r="K64">
        <v>28.92</v>
      </c>
      <c r="L64">
        <v>2</v>
      </c>
      <c r="M64">
        <v>0</v>
      </c>
      <c r="N64">
        <v>7</v>
      </c>
      <c r="O64">
        <v>7994.37</v>
      </c>
      <c r="P64">
        <v>264.31</v>
      </c>
      <c r="Q64">
        <v>3665.03</v>
      </c>
      <c r="R64">
        <v>374.43</v>
      </c>
      <c r="S64">
        <v>134.51</v>
      </c>
      <c r="T64">
        <v>112621.79</v>
      </c>
      <c r="U64">
        <v>0.36</v>
      </c>
      <c r="V64">
        <v>0.75</v>
      </c>
      <c r="W64">
        <v>6.56</v>
      </c>
      <c r="X64">
        <v>6.86</v>
      </c>
      <c r="Y64">
        <v>1</v>
      </c>
      <c r="Z64">
        <v>10</v>
      </c>
    </row>
    <row r="65" spans="1:26">
      <c r="A65">
        <v>0</v>
      </c>
      <c r="B65">
        <v>85</v>
      </c>
      <c r="C65" t="s">
        <v>26</v>
      </c>
      <c r="D65">
        <v>0.9307</v>
      </c>
      <c r="E65">
        <v>107.44</v>
      </c>
      <c r="F65">
        <v>79.98999999999999</v>
      </c>
      <c r="G65">
        <v>6.49</v>
      </c>
      <c r="H65">
        <v>0.11</v>
      </c>
      <c r="I65">
        <v>740</v>
      </c>
      <c r="J65">
        <v>167.88</v>
      </c>
      <c r="K65">
        <v>51.39</v>
      </c>
      <c r="L65">
        <v>1</v>
      </c>
      <c r="M65">
        <v>738</v>
      </c>
      <c r="N65">
        <v>30.49</v>
      </c>
      <c r="O65">
        <v>20939.59</v>
      </c>
      <c r="P65">
        <v>1005.72</v>
      </c>
      <c r="Q65">
        <v>3666.18</v>
      </c>
      <c r="R65">
        <v>1408.12</v>
      </c>
      <c r="S65">
        <v>134.51</v>
      </c>
      <c r="T65">
        <v>626511.09</v>
      </c>
      <c r="U65">
        <v>0.1</v>
      </c>
      <c r="V65">
        <v>0.47</v>
      </c>
      <c r="W65">
        <v>7.38</v>
      </c>
      <c r="X65">
        <v>37.05</v>
      </c>
      <c r="Y65">
        <v>1</v>
      </c>
      <c r="Z65">
        <v>10</v>
      </c>
    </row>
    <row r="66" spans="1:26">
      <c r="A66">
        <v>1</v>
      </c>
      <c r="B66">
        <v>85</v>
      </c>
      <c r="C66" t="s">
        <v>26</v>
      </c>
      <c r="D66">
        <v>1.5452</v>
      </c>
      <c r="E66">
        <v>64.70999999999999</v>
      </c>
      <c r="F66">
        <v>54.21</v>
      </c>
      <c r="G66">
        <v>13.55</v>
      </c>
      <c r="H66">
        <v>0.21</v>
      </c>
      <c r="I66">
        <v>240</v>
      </c>
      <c r="J66">
        <v>169.33</v>
      </c>
      <c r="K66">
        <v>51.39</v>
      </c>
      <c r="L66">
        <v>2</v>
      </c>
      <c r="M66">
        <v>238</v>
      </c>
      <c r="N66">
        <v>30.94</v>
      </c>
      <c r="O66">
        <v>21118.46</v>
      </c>
      <c r="P66">
        <v>660.73</v>
      </c>
      <c r="Q66">
        <v>3664.65</v>
      </c>
      <c r="R66">
        <v>531.36</v>
      </c>
      <c r="S66">
        <v>134.51</v>
      </c>
      <c r="T66">
        <v>190626.86</v>
      </c>
      <c r="U66">
        <v>0.25</v>
      </c>
      <c r="V66">
        <v>0.6899999999999999</v>
      </c>
      <c r="W66">
        <v>6.53</v>
      </c>
      <c r="X66">
        <v>11.28</v>
      </c>
      <c r="Y66">
        <v>1</v>
      </c>
      <c r="Z66">
        <v>10</v>
      </c>
    </row>
    <row r="67" spans="1:26">
      <c r="A67">
        <v>2</v>
      </c>
      <c r="B67">
        <v>85</v>
      </c>
      <c r="C67" t="s">
        <v>26</v>
      </c>
      <c r="D67">
        <v>1.7678</v>
      </c>
      <c r="E67">
        <v>56.57</v>
      </c>
      <c r="F67">
        <v>49.42</v>
      </c>
      <c r="G67">
        <v>21.03</v>
      </c>
      <c r="H67">
        <v>0.31</v>
      </c>
      <c r="I67">
        <v>141</v>
      </c>
      <c r="J67">
        <v>170.79</v>
      </c>
      <c r="K67">
        <v>51.39</v>
      </c>
      <c r="L67">
        <v>3</v>
      </c>
      <c r="M67">
        <v>139</v>
      </c>
      <c r="N67">
        <v>31.4</v>
      </c>
      <c r="O67">
        <v>21297.94</v>
      </c>
      <c r="P67">
        <v>582.37</v>
      </c>
      <c r="Q67">
        <v>3664.21</v>
      </c>
      <c r="R67">
        <v>368.73</v>
      </c>
      <c r="S67">
        <v>134.51</v>
      </c>
      <c r="T67">
        <v>109810</v>
      </c>
      <c r="U67">
        <v>0.36</v>
      </c>
      <c r="V67">
        <v>0.76</v>
      </c>
      <c r="W67">
        <v>6.36</v>
      </c>
      <c r="X67">
        <v>6.5</v>
      </c>
      <c r="Y67">
        <v>1</v>
      </c>
      <c r="Z67">
        <v>10</v>
      </c>
    </row>
    <row r="68" spans="1:26">
      <c r="A68">
        <v>3</v>
      </c>
      <c r="B68">
        <v>85</v>
      </c>
      <c r="C68" t="s">
        <v>26</v>
      </c>
      <c r="D68">
        <v>1.8832</v>
      </c>
      <c r="E68">
        <v>53.1</v>
      </c>
      <c r="F68">
        <v>47.41</v>
      </c>
      <c r="G68">
        <v>29.02</v>
      </c>
      <c r="H68">
        <v>0.41</v>
      </c>
      <c r="I68">
        <v>98</v>
      </c>
      <c r="J68">
        <v>172.25</v>
      </c>
      <c r="K68">
        <v>51.39</v>
      </c>
      <c r="L68">
        <v>4</v>
      </c>
      <c r="M68">
        <v>96</v>
      </c>
      <c r="N68">
        <v>31.86</v>
      </c>
      <c r="O68">
        <v>21478.05</v>
      </c>
      <c r="P68">
        <v>537.77</v>
      </c>
      <c r="Q68">
        <v>3664.16</v>
      </c>
      <c r="R68">
        <v>300.92</v>
      </c>
      <c r="S68">
        <v>134.51</v>
      </c>
      <c r="T68">
        <v>76117.34</v>
      </c>
      <c r="U68">
        <v>0.45</v>
      </c>
      <c r="V68">
        <v>0.79</v>
      </c>
      <c r="W68">
        <v>6.29</v>
      </c>
      <c r="X68">
        <v>4.49</v>
      </c>
      <c r="Y68">
        <v>1</v>
      </c>
      <c r="Z68">
        <v>10</v>
      </c>
    </row>
    <row r="69" spans="1:26">
      <c r="A69">
        <v>4</v>
      </c>
      <c r="B69">
        <v>85</v>
      </c>
      <c r="C69" t="s">
        <v>26</v>
      </c>
      <c r="D69">
        <v>1.9579</v>
      </c>
      <c r="E69">
        <v>51.08</v>
      </c>
      <c r="F69">
        <v>46.23</v>
      </c>
      <c r="G69">
        <v>38</v>
      </c>
      <c r="H69">
        <v>0.51</v>
      </c>
      <c r="I69">
        <v>73</v>
      </c>
      <c r="J69">
        <v>173.71</v>
      </c>
      <c r="K69">
        <v>51.39</v>
      </c>
      <c r="L69">
        <v>5</v>
      </c>
      <c r="M69">
        <v>71</v>
      </c>
      <c r="N69">
        <v>32.32</v>
      </c>
      <c r="O69">
        <v>21658.78</v>
      </c>
      <c r="P69">
        <v>501.41</v>
      </c>
      <c r="Q69">
        <v>3664.15</v>
      </c>
      <c r="R69">
        <v>260.69</v>
      </c>
      <c r="S69">
        <v>134.51</v>
      </c>
      <c r="T69">
        <v>56127.68</v>
      </c>
      <c r="U69">
        <v>0.52</v>
      </c>
      <c r="V69">
        <v>0.8100000000000001</v>
      </c>
      <c r="W69">
        <v>6.25</v>
      </c>
      <c r="X69">
        <v>3.31</v>
      </c>
      <c r="Y69">
        <v>1</v>
      </c>
      <c r="Z69">
        <v>10</v>
      </c>
    </row>
    <row r="70" spans="1:26">
      <c r="A70">
        <v>5</v>
      </c>
      <c r="B70">
        <v>85</v>
      </c>
      <c r="C70" t="s">
        <v>26</v>
      </c>
      <c r="D70">
        <v>2.0037</v>
      </c>
      <c r="E70">
        <v>49.91</v>
      </c>
      <c r="F70">
        <v>45.57</v>
      </c>
      <c r="G70">
        <v>47.14</v>
      </c>
      <c r="H70">
        <v>0.61</v>
      </c>
      <c r="I70">
        <v>58</v>
      </c>
      <c r="J70">
        <v>175.18</v>
      </c>
      <c r="K70">
        <v>51.39</v>
      </c>
      <c r="L70">
        <v>6</v>
      </c>
      <c r="M70">
        <v>56</v>
      </c>
      <c r="N70">
        <v>32.79</v>
      </c>
      <c r="O70">
        <v>21840.16</v>
      </c>
      <c r="P70">
        <v>472.57</v>
      </c>
      <c r="Q70">
        <v>3664.04</v>
      </c>
      <c r="R70">
        <v>238.73</v>
      </c>
      <c r="S70">
        <v>134.51</v>
      </c>
      <c r="T70">
        <v>45224.8</v>
      </c>
      <c r="U70">
        <v>0.5600000000000001</v>
      </c>
      <c r="V70">
        <v>0.82</v>
      </c>
      <c r="W70">
        <v>6.22</v>
      </c>
      <c r="X70">
        <v>2.65</v>
      </c>
      <c r="Y70">
        <v>1</v>
      </c>
      <c r="Z70">
        <v>10</v>
      </c>
    </row>
    <row r="71" spans="1:26">
      <c r="A71">
        <v>6</v>
      </c>
      <c r="B71">
        <v>85</v>
      </c>
      <c r="C71" t="s">
        <v>26</v>
      </c>
      <c r="D71">
        <v>2.0399</v>
      </c>
      <c r="E71">
        <v>49.02</v>
      </c>
      <c r="F71">
        <v>45.06</v>
      </c>
      <c r="G71">
        <v>57.52</v>
      </c>
      <c r="H71">
        <v>0.7</v>
      </c>
      <c r="I71">
        <v>47</v>
      </c>
      <c r="J71">
        <v>176.66</v>
      </c>
      <c r="K71">
        <v>51.39</v>
      </c>
      <c r="L71">
        <v>7</v>
      </c>
      <c r="M71">
        <v>27</v>
      </c>
      <c r="N71">
        <v>33.27</v>
      </c>
      <c r="O71">
        <v>22022.17</v>
      </c>
      <c r="P71">
        <v>443.2</v>
      </c>
      <c r="Q71">
        <v>3664.15</v>
      </c>
      <c r="R71">
        <v>220.03</v>
      </c>
      <c r="S71">
        <v>134.51</v>
      </c>
      <c r="T71">
        <v>35929.62</v>
      </c>
      <c r="U71">
        <v>0.61</v>
      </c>
      <c r="V71">
        <v>0.83</v>
      </c>
      <c r="W71">
        <v>6.24</v>
      </c>
      <c r="X71">
        <v>2.14</v>
      </c>
      <c r="Y71">
        <v>1</v>
      </c>
      <c r="Z71">
        <v>10</v>
      </c>
    </row>
    <row r="72" spans="1:26">
      <c r="A72">
        <v>7</v>
      </c>
      <c r="B72">
        <v>85</v>
      </c>
      <c r="C72" t="s">
        <v>26</v>
      </c>
      <c r="D72">
        <v>2.0447</v>
      </c>
      <c r="E72">
        <v>48.91</v>
      </c>
      <c r="F72">
        <v>45.01</v>
      </c>
      <c r="G72">
        <v>60.01</v>
      </c>
      <c r="H72">
        <v>0.8</v>
      </c>
      <c r="I72">
        <v>45</v>
      </c>
      <c r="J72">
        <v>178.14</v>
      </c>
      <c r="K72">
        <v>51.39</v>
      </c>
      <c r="L72">
        <v>8</v>
      </c>
      <c r="M72">
        <v>1</v>
      </c>
      <c r="N72">
        <v>33.75</v>
      </c>
      <c r="O72">
        <v>22204.83</v>
      </c>
      <c r="P72">
        <v>437.99</v>
      </c>
      <c r="Q72">
        <v>3664.21</v>
      </c>
      <c r="R72">
        <v>217.83</v>
      </c>
      <c r="S72">
        <v>134.51</v>
      </c>
      <c r="T72">
        <v>34837.76</v>
      </c>
      <c r="U72">
        <v>0.62</v>
      </c>
      <c r="V72">
        <v>0.83</v>
      </c>
      <c r="W72">
        <v>6.26</v>
      </c>
      <c r="X72">
        <v>2.09</v>
      </c>
      <c r="Y72">
        <v>1</v>
      </c>
      <c r="Z72">
        <v>10</v>
      </c>
    </row>
    <row r="73" spans="1:26">
      <c r="A73">
        <v>8</v>
      </c>
      <c r="B73">
        <v>85</v>
      </c>
      <c r="C73" t="s">
        <v>26</v>
      </c>
      <c r="D73">
        <v>2.0442</v>
      </c>
      <c r="E73">
        <v>48.92</v>
      </c>
      <c r="F73">
        <v>45.02</v>
      </c>
      <c r="G73">
        <v>60.03</v>
      </c>
      <c r="H73">
        <v>0.89</v>
      </c>
      <c r="I73">
        <v>45</v>
      </c>
      <c r="J73">
        <v>179.63</v>
      </c>
      <c r="K73">
        <v>51.39</v>
      </c>
      <c r="L73">
        <v>9</v>
      </c>
      <c r="M73">
        <v>0</v>
      </c>
      <c r="N73">
        <v>34.24</v>
      </c>
      <c r="O73">
        <v>22388.15</v>
      </c>
      <c r="P73">
        <v>441.89</v>
      </c>
      <c r="Q73">
        <v>3664.33</v>
      </c>
      <c r="R73">
        <v>217.94</v>
      </c>
      <c r="S73">
        <v>134.51</v>
      </c>
      <c r="T73">
        <v>34894.21</v>
      </c>
      <c r="U73">
        <v>0.62</v>
      </c>
      <c r="V73">
        <v>0.83</v>
      </c>
      <c r="W73">
        <v>6.26</v>
      </c>
      <c r="X73">
        <v>2.1</v>
      </c>
      <c r="Y73">
        <v>1</v>
      </c>
      <c r="Z73">
        <v>10</v>
      </c>
    </row>
    <row r="74" spans="1:26">
      <c r="A74">
        <v>0</v>
      </c>
      <c r="B74">
        <v>20</v>
      </c>
      <c r="C74" t="s">
        <v>26</v>
      </c>
      <c r="D74">
        <v>1.7824</v>
      </c>
      <c r="E74">
        <v>56.1</v>
      </c>
      <c r="F74">
        <v>51.99</v>
      </c>
      <c r="G74">
        <v>16.08</v>
      </c>
      <c r="H74">
        <v>0.34</v>
      </c>
      <c r="I74">
        <v>194</v>
      </c>
      <c r="J74">
        <v>51.33</v>
      </c>
      <c r="K74">
        <v>24.83</v>
      </c>
      <c r="L74">
        <v>1</v>
      </c>
      <c r="M74">
        <v>61</v>
      </c>
      <c r="N74">
        <v>5.51</v>
      </c>
      <c r="O74">
        <v>6564.78</v>
      </c>
      <c r="P74">
        <v>244.31</v>
      </c>
      <c r="Q74">
        <v>3665.05</v>
      </c>
      <c r="R74">
        <v>449.91</v>
      </c>
      <c r="S74">
        <v>134.51</v>
      </c>
      <c r="T74">
        <v>150131.74</v>
      </c>
      <c r="U74">
        <v>0.3</v>
      </c>
      <c r="V74">
        <v>0.72</v>
      </c>
      <c r="W74">
        <v>6.62</v>
      </c>
      <c r="X74">
        <v>9.06</v>
      </c>
      <c r="Y74">
        <v>1</v>
      </c>
      <c r="Z74">
        <v>10</v>
      </c>
    </row>
    <row r="75" spans="1:26">
      <c r="A75">
        <v>1</v>
      </c>
      <c r="B75">
        <v>20</v>
      </c>
      <c r="C75" t="s">
        <v>26</v>
      </c>
      <c r="D75">
        <v>1.8013</v>
      </c>
      <c r="E75">
        <v>55.52</v>
      </c>
      <c r="F75">
        <v>51.52</v>
      </c>
      <c r="G75">
        <v>16.8</v>
      </c>
      <c r="H75">
        <v>0.66</v>
      </c>
      <c r="I75">
        <v>184</v>
      </c>
      <c r="J75">
        <v>52.47</v>
      </c>
      <c r="K75">
        <v>24.83</v>
      </c>
      <c r="L75">
        <v>2</v>
      </c>
      <c r="M75">
        <v>0</v>
      </c>
      <c r="N75">
        <v>5.64</v>
      </c>
      <c r="O75">
        <v>6705.1</v>
      </c>
      <c r="P75">
        <v>243.83</v>
      </c>
      <c r="Q75">
        <v>3664.87</v>
      </c>
      <c r="R75">
        <v>431.38</v>
      </c>
      <c r="S75">
        <v>134.51</v>
      </c>
      <c r="T75">
        <v>140917.17</v>
      </c>
      <c r="U75">
        <v>0.31</v>
      </c>
      <c r="V75">
        <v>0.73</v>
      </c>
      <c r="W75">
        <v>6.67</v>
      </c>
      <c r="X75">
        <v>8.6</v>
      </c>
      <c r="Y75">
        <v>1</v>
      </c>
      <c r="Z75">
        <v>10</v>
      </c>
    </row>
    <row r="76" spans="1:26">
      <c r="A76">
        <v>0</v>
      </c>
      <c r="B76">
        <v>65</v>
      </c>
      <c r="C76" t="s">
        <v>26</v>
      </c>
      <c r="D76">
        <v>1.1527</v>
      </c>
      <c r="E76">
        <v>86.75</v>
      </c>
      <c r="F76">
        <v>69.68000000000001</v>
      </c>
      <c r="G76">
        <v>7.64</v>
      </c>
      <c r="H76">
        <v>0.13</v>
      </c>
      <c r="I76">
        <v>547</v>
      </c>
      <c r="J76">
        <v>133.21</v>
      </c>
      <c r="K76">
        <v>46.47</v>
      </c>
      <c r="L76">
        <v>1</v>
      </c>
      <c r="M76">
        <v>545</v>
      </c>
      <c r="N76">
        <v>20.75</v>
      </c>
      <c r="O76">
        <v>16663.42</v>
      </c>
      <c r="P76">
        <v>746.8200000000001</v>
      </c>
      <c r="Q76">
        <v>3665.17</v>
      </c>
      <c r="R76">
        <v>1056.88</v>
      </c>
      <c r="S76">
        <v>134.51</v>
      </c>
      <c r="T76">
        <v>451852.16</v>
      </c>
      <c r="U76">
        <v>0.13</v>
      </c>
      <c r="V76">
        <v>0.54</v>
      </c>
      <c r="W76">
        <v>7.05</v>
      </c>
      <c r="X76">
        <v>26.75</v>
      </c>
      <c r="Y76">
        <v>1</v>
      </c>
      <c r="Z76">
        <v>10</v>
      </c>
    </row>
    <row r="77" spans="1:26">
      <c r="A77">
        <v>1</v>
      </c>
      <c r="B77">
        <v>65</v>
      </c>
      <c r="C77" t="s">
        <v>26</v>
      </c>
      <c r="D77">
        <v>1.684</v>
      </c>
      <c r="E77">
        <v>59.38</v>
      </c>
      <c r="F77">
        <v>51.95</v>
      </c>
      <c r="G77">
        <v>16.15</v>
      </c>
      <c r="H77">
        <v>0.26</v>
      </c>
      <c r="I77">
        <v>193</v>
      </c>
      <c r="J77">
        <v>134.55</v>
      </c>
      <c r="K77">
        <v>46.47</v>
      </c>
      <c r="L77">
        <v>2</v>
      </c>
      <c r="M77">
        <v>191</v>
      </c>
      <c r="N77">
        <v>21.09</v>
      </c>
      <c r="O77">
        <v>16828.84</v>
      </c>
      <c r="P77">
        <v>530.48</v>
      </c>
      <c r="Q77">
        <v>3664.45</v>
      </c>
      <c r="R77">
        <v>453.93</v>
      </c>
      <c r="S77">
        <v>134.51</v>
      </c>
      <c r="T77">
        <v>152147.21</v>
      </c>
      <c r="U77">
        <v>0.3</v>
      </c>
      <c r="V77">
        <v>0.72</v>
      </c>
      <c r="W77">
        <v>6.47</v>
      </c>
      <c r="X77">
        <v>9.029999999999999</v>
      </c>
      <c r="Y77">
        <v>1</v>
      </c>
      <c r="Z77">
        <v>10</v>
      </c>
    </row>
    <row r="78" spans="1:26">
      <c r="A78">
        <v>2</v>
      </c>
      <c r="B78">
        <v>65</v>
      </c>
      <c r="C78" t="s">
        <v>26</v>
      </c>
      <c r="D78">
        <v>1.8754</v>
      </c>
      <c r="E78">
        <v>53.32</v>
      </c>
      <c r="F78">
        <v>48.09</v>
      </c>
      <c r="G78">
        <v>25.76</v>
      </c>
      <c r="H78">
        <v>0.39</v>
      </c>
      <c r="I78">
        <v>112</v>
      </c>
      <c r="J78">
        <v>135.9</v>
      </c>
      <c r="K78">
        <v>46.47</v>
      </c>
      <c r="L78">
        <v>3</v>
      </c>
      <c r="M78">
        <v>110</v>
      </c>
      <c r="N78">
        <v>21.43</v>
      </c>
      <c r="O78">
        <v>16994.64</v>
      </c>
      <c r="P78">
        <v>462.98</v>
      </c>
      <c r="Q78">
        <v>3664.36</v>
      </c>
      <c r="R78">
        <v>323.55</v>
      </c>
      <c r="S78">
        <v>134.51</v>
      </c>
      <c r="T78">
        <v>87362.03999999999</v>
      </c>
      <c r="U78">
        <v>0.42</v>
      </c>
      <c r="V78">
        <v>0.78</v>
      </c>
      <c r="W78">
        <v>6.32</v>
      </c>
      <c r="X78">
        <v>5.17</v>
      </c>
      <c r="Y78">
        <v>1</v>
      </c>
      <c r="Z78">
        <v>10</v>
      </c>
    </row>
    <row r="79" spans="1:26">
      <c r="A79">
        <v>3</v>
      </c>
      <c r="B79">
        <v>65</v>
      </c>
      <c r="C79" t="s">
        <v>26</v>
      </c>
      <c r="D79">
        <v>1.9753</v>
      </c>
      <c r="E79">
        <v>50.62</v>
      </c>
      <c r="F79">
        <v>46.38</v>
      </c>
      <c r="G79">
        <v>36.61</v>
      </c>
      <c r="H79">
        <v>0.52</v>
      </c>
      <c r="I79">
        <v>76</v>
      </c>
      <c r="J79">
        <v>137.25</v>
      </c>
      <c r="K79">
        <v>46.47</v>
      </c>
      <c r="L79">
        <v>4</v>
      </c>
      <c r="M79">
        <v>73</v>
      </c>
      <c r="N79">
        <v>21.78</v>
      </c>
      <c r="O79">
        <v>17160.92</v>
      </c>
      <c r="P79">
        <v>418.07</v>
      </c>
      <c r="Q79">
        <v>3664.12</v>
      </c>
      <c r="R79">
        <v>265.91</v>
      </c>
      <c r="S79">
        <v>134.51</v>
      </c>
      <c r="T79">
        <v>58723.09</v>
      </c>
      <c r="U79">
        <v>0.51</v>
      </c>
      <c r="V79">
        <v>0.8100000000000001</v>
      </c>
      <c r="W79">
        <v>6.25</v>
      </c>
      <c r="X79">
        <v>3.46</v>
      </c>
      <c r="Y79">
        <v>1</v>
      </c>
      <c r="Z79">
        <v>10</v>
      </c>
    </row>
    <row r="80" spans="1:26">
      <c r="A80">
        <v>4</v>
      </c>
      <c r="B80">
        <v>65</v>
      </c>
      <c r="C80" t="s">
        <v>26</v>
      </c>
      <c r="D80">
        <v>2.0239</v>
      </c>
      <c r="E80">
        <v>49.41</v>
      </c>
      <c r="F80">
        <v>45.62</v>
      </c>
      <c r="G80">
        <v>46.4</v>
      </c>
      <c r="H80">
        <v>0.64</v>
      </c>
      <c r="I80">
        <v>59</v>
      </c>
      <c r="J80">
        <v>138.6</v>
      </c>
      <c r="K80">
        <v>46.47</v>
      </c>
      <c r="L80">
        <v>5</v>
      </c>
      <c r="M80">
        <v>19</v>
      </c>
      <c r="N80">
        <v>22.13</v>
      </c>
      <c r="O80">
        <v>17327.69</v>
      </c>
      <c r="P80">
        <v>384.73</v>
      </c>
      <c r="Q80">
        <v>3664.51</v>
      </c>
      <c r="R80">
        <v>238.74</v>
      </c>
      <c r="S80">
        <v>134.51</v>
      </c>
      <c r="T80">
        <v>45221.35</v>
      </c>
      <c r="U80">
        <v>0.5600000000000001</v>
      </c>
      <c r="V80">
        <v>0.82</v>
      </c>
      <c r="W80">
        <v>6.28</v>
      </c>
      <c r="X80">
        <v>2.7</v>
      </c>
      <c r="Y80">
        <v>1</v>
      </c>
      <c r="Z80">
        <v>10</v>
      </c>
    </row>
    <row r="81" spans="1:26">
      <c r="A81">
        <v>5</v>
      </c>
      <c r="B81">
        <v>65</v>
      </c>
      <c r="C81" t="s">
        <v>26</v>
      </c>
      <c r="D81">
        <v>2.0262</v>
      </c>
      <c r="E81">
        <v>49.35</v>
      </c>
      <c r="F81">
        <v>45.6</v>
      </c>
      <c r="G81">
        <v>47.17</v>
      </c>
      <c r="H81">
        <v>0.76</v>
      </c>
      <c r="I81">
        <v>58</v>
      </c>
      <c r="J81">
        <v>139.95</v>
      </c>
      <c r="K81">
        <v>46.47</v>
      </c>
      <c r="L81">
        <v>6</v>
      </c>
      <c r="M81">
        <v>0</v>
      </c>
      <c r="N81">
        <v>22.49</v>
      </c>
      <c r="O81">
        <v>17494.97</v>
      </c>
      <c r="P81">
        <v>386.6</v>
      </c>
      <c r="Q81">
        <v>3664.36</v>
      </c>
      <c r="R81">
        <v>236.72</v>
      </c>
      <c r="S81">
        <v>134.51</v>
      </c>
      <c r="T81">
        <v>44216.5</v>
      </c>
      <c r="U81">
        <v>0.57</v>
      </c>
      <c r="V81">
        <v>0.82</v>
      </c>
      <c r="W81">
        <v>6.3</v>
      </c>
      <c r="X81">
        <v>2.68</v>
      </c>
      <c r="Y81">
        <v>1</v>
      </c>
      <c r="Z81">
        <v>10</v>
      </c>
    </row>
    <row r="82" spans="1:26">
      <c r="A82">
        <v>0</v>
      </c>
      <c r="B82">
        <v>75</v>
      </c>
      <c r="C82" t="s">
        <v>26</v>
      </c>
      <c r="D82">
        <v>1.0389</v>
      </c>
      <c r="E82">
        <v>96.26000000000001</v>
      </c>
      <c r="F82">
        <v>74.48</v>
      </c>
      <c r="G82">
        <v>7</v>
      </c>
      <c r="H82">
        <v>0.12</v>
      </c>
      <c r="I82">
        <v>638</v>
      </c>
      <c r="J82">
        <v>150.44</v>
      </c>
      <c r="K82">
        <v>49.1</v>
      </c>
      <c r="L82">
        <v>1</v>
      </c>
      <c r="M82">
        <v>636</v>
      </c>
      <c r="N82">
        <v>25.34</v>
      </c>
      <c r="O82">
        <v>18787.76</v>
      </c>
      <c r="P82">
        <v>868.99</v>
      </c>
      <c r="Q82">
        <v>3665.92</v>
      </c>
      <c r="R82">
        <v>1220.62</v>
      </c>
      <c r="S82">
        <v>134.51</v>
      </c>
      <c r="T82">
        <v>533270.46</v>
      </c>
      <c r="U82">
        <v>0.11</v>
      </c>
      <c r="V82">
        <v>0.5</v>
      </c>
      <c r="W82">
        <v>7.2</v>
      </c>
      <c r="X82">
        <v>31.55</v>
      </c>
      <c r="Y82">
        <v>1</v>
      </c>
      <c r="Z82">
        <v>10</v>
      </c>
    </row>
    <row r="83" spans="1:26">
      <c r="A83">
        <v>1</v>
      </c>
      <c r="B83">
        <v>75</v>
      </c>
      <c r="C83" t="s">
        <v>26</v>
      </c>
      <c r="D83">
        <v>1.6158</v>
      </c>
      <c r="E83">
        <v>61.89</v>
      </c>
      <c r="F83">
        <v>53.01</v>
      </c>
      <c r="G83">
        <v>14.73</v>
      </c>
      <c r="H83">
        <v>0.23</v>
      </c>
      <c r="I83">
        <v>216</v>
      </c>
      <c r="J83">
        <v>151.83</v>
      </c>
      <c r="K83">
        <v>49.1</v>
      </c>
      <c r="L83">
        <v>2</v>
      </c>
      <c r="M83">
        <v>214</v>
      </c>
      <c r="N83">
        <v>25.73</v>
      </c>
      <c r="O83">
        <v>18959.54</v>
      </c>
      <c r="P83">
        <v>595.12</v>
      </c>
      <c r="Q83">
        <v>3664.49</v>
      </c>
      <c r="R83">
        <v>490.77</v>
      </c>
      <c r="S83">
        <v>134.51</v>
      </c>
      <c r="T83">
        <v>170455.97</v>
      </c>
      <c r="U83">
        <v>0.27</v>
      </c>
      <c r="V83">
        <v>0.71</v>
      </c>
      <c r="W83">
        <v>6.49</v>
      </c>
      <c r="X83">
        <v>10.09</v>
      </c>
      <c r="Y83">
        <v>1</v>
      </c>
      <c r="Z83">
        <v>10</v>
      </c>
    </row>
    <row r="84" spans="1:26">
      <c r="A84">
        <v>2</v>
      </c>
      <c r="B84">
        <v>75</v>
      </c>
      <c r="C84" t="s">
        <v>26</v>
      </c>
      <c r="D84">
        <v>1.8201</v>
      </c>
      <c r="E84">
        <v>54.94</v>
      </c>
      <c r="F84">
        <v>48.79</v>
      </c>
      <c r="G84">
        <v>23.05</v>
      </c>
      <c r="H84">
        <v>0.35</v>
      </c>
      <c r="I84">
        <v>127</v>
      </c>
      <c r="J84">
        <v>153.23</v>
      </c>
      <c r="K84">
        <v>49.1</v>
      </c>
      <c r="L84">
        <v>3</v>
      </c>
      <c r="M84">
        <v>125</v>
      </c>
      <c r="N84">
        <v>26.13</v>
      </c>
      <c r="O84">
        <v>19131.85</v>
      </c>
      <c r="P84">
        <v>525.04</v>
      </c>
      <c r="Q84">
        <v>3664.39</v>
      </c>
      <c r="R84">
        <v>347.25</v>
      </c>
      <c r="S84">
        <v>134.51</v>
      </c>
      <c r="T84">
        <v>99136.44</v>
      </c>
      <c r="U84">
        <v>0.39</v>
      </c>
      <c r="V84">
        <v>0.77</v>
      </c>
      <c r="W84">
        <v>6.34</v>
      </c>
      <c r="X84">
        <v>5.86</v>
      </c>
      <c r="Y84">
        <v>1</v>
      </c>
      <c r="Z84">
        <v>10</v>
      </c>
    </row>
    <row r="85" spans="1:26">
      <c r="A85">
        <v>3</v>
      </c>
      <c r="B85">
        <v>75</v>
      </c>
      <c r="C85" t="s">
        <v>26</v>
      </c>
      <c r="D85">
        <v>1.927</v>
      </c>
      <c r="E85">
        <v>51.89</v>
      </c>
      <c r="F85">
        <v>46.93</v>
      </c>
      <c r="G85">
        <v>32</v>
      </c>
      <c r="H85">
        <v>0.46</v>
      </c>
      <c r="I85">
        <v>88</v>
      </c>
      <c r="J85">
        <v>154.63</v>
      </c>
      <c r="K85">
        <v>49.1</v>
      </c>
      <c r="L85">
        <v>4</v>
      </c>
      <c r="M85">
        <v>86</v>
      </c>
      <c r="N85">
        <v>26.53</v>
      </c>
      <c r="O85">
        <v>19304.72</v>
      </c>
      <c r="P85">
        <v>480.76</v>
      </c>
      <c r="Q85">
        <v>3664.46</v>
      </c>
      <c r="R85">
        <v>284.12</v>
      </c>
      <c r="S85">
        <v>134.51</v>
      </c>
      <c r="T85">
        <v>67768.46000000001</v>
      </c>
      <c r="U85">
        <v>0.47</v>
      </c>
      <c r="V85">
        <v>0.8</v>
      </c>
      <c r="W85">
        <v>6.28</v>
      </c>
      <c r="X85">
        <v>4.01</v>
      </c>
      <c r="Y85">
        <v>1</v>
      </c>
      <c r="Z85">
        <v>10</v>
      </c>
    </row>
    <row r="86" spans="1:26">
      <c r="A86">
        <v>4</v>
      </c>
      <c r="B86">
        <v>75</v>
      </c>
      <c r="C86" t="s">
        <v>26</v>
      </c>
      <c r="D86">
        <v>1.9944</v>
      </c>
      <c r="E86">
        <v>50.14</v>
      </c>
      <c r="F86">
        <v>45.88</v>
      </c>
      <c r="G86">
        <v>42.35</v>
      </c>
      <c r="H86">
        <v>0.57</v>
      </c>
      <c r="I86">
        <v>65</v>
      </c>
      <c r="J86">
        <v>156.03</v>
      </c>
      <c r="K86">
        <v>49.1</v>
      </c>
      <c r="L86">
        <v>5</v>
      </c>
      <c r="M86">
        <v>62</v>
      </c>
      <c r="N86">
        <v>26.94</v>
      </c>
      <c r="O86">
        <v>19478.15</v>
      </c>
      <c r="P86">
        <v>442.57</v>
      </c>
      <c r="Q86">
        <v>3664.16</v>
      </c>
      <c r="R86">
        <v>249.04</v>
      </c>
      <c r="S86">
        <v>134.51</v>
      </c>
      <c r="T86">
        <v>50343.39</v>
      </c>
      <c r="U86">
        <v>0.54</v>
      </c>
      <c r="V86">
        <v>0.82</v>
      </c>
      <c r="W86">
        <v>6.23</v>
      </c>
      <c r="X86">
        <v>2.96</v>
      </c>
      <c r="Y86">
        <v>1</v>
      </c>
      <c r="Z86">
        <v>10</v>
      </c>
    </row>
    <row r="87" spans="1:26">
      <c r="A87">
        <v>5</v>
      </c>
      <c r="B87">
        <v>75</v>
      </c>
      <c r="C87" t="s">
        <v>26</v>
      </c>
      <c r="D87">
        <v>2.0338</v>
      </c>
      <c r="E87">
        <v>49.17</v>
      </c>
      <c r="F87">
        <v>45.3</v>
      </c>
      <c r="G87">
        <v>52.27</v>
      </c>
      <c r="H87">
        <v>0.67</v>
      </c>
      <c r="I87">
        <v>52</v>
      </c>
      <c r="J87">
        <v>157.44</v>
      </c>
      <c r="K87">
        <v>49.1</v>
      </c>
      <c r="L87">
        <v>6</v>
      </c>
      <c r="M87">
        <v>21</v>
      </c>
      <c r="N87">
        <v>27.35</v>
      </c>
      <c r="O87">
        <v>19652.13</v>
      </c>
      <c r="P87">
        <v>413.02</v>
      </c>
      <c r="Q87">
        <v>3664.2</v>
      </c>
      <c r="R87">
        <v>228.32</v>
      </c>
      <c r="S87">
        <v>134.51</v>
      </c>
      <c r="T87">
        <v>40048.48</v>
      </c>
      <c r="U87">
        <v>0.59</v>
      </c>
      <c r="V87">
        <v>0.83</v>
      </c>
      <c r="W87">
        <v>6.25</v>
      </c>
      <c r="X87">
        <v>2.38</v>
      </c>
      <c r="Y87">
        <v>1</v>
      </c>
      <c r="Z87">
        <v>10</v>
      </c>
    </row>
    <row r="88" spans="1:26">
      <c r="A88">
        <v>6</v>
      </c>
      <c r="B88">
        <v>75</v>
      </c>
      <c r="C88" t="s">
        <v>26</v>
      </c>
      <c r="D88">
        <v>2.0409</v>
      </c>
      <c r="E88">
        <v>49</v>
      </c>
      <c r="F88">
        <v>45.19</v>
      </c>
      <c r="G88">
        <v>54.23</v>
      </c>
      <c r="H88">
        <v>0.78</v>
      </c>
      <c r="I88">
        <v>50</v>
      </c>
      <c r="J88">
        <v>158.86</v>
      </c>
      <c r="K88">
        <v>49.1</v>
      </c>
      <c r="L88">
        <v>7</v>
      </c>
      <c r="M88">
        <v>1</v>
      </c>
      <c r="N88">
        <v>27.77</v>
      </c>
      <c r="O88">
        <v>19826.68</v>
      </c>
      <c r="P88">
        <v>411.89</v>
      </c>
      <c r="Q88">
        <v>3664.39</v>
      </c>
      <c r="R88">
        <v>223.56</v>
      </c>
      <c r="S88">
        <v>134.51</v>
      </c>
      <c r="T88">
        <v>37678.34</v>
      </c>
      <c r="U88">
        <v>0.6</v>
      </c>
      <c r="V88">
        <v>0.83</v>
      </c>
      <c r="W88">
        <v>6.27</v>
      </c>
      <c r="X88">
        <v>2.27</v>
      </c>
      <c r="Y88">
        <v>1</v>
      </c>
      <c r="Z88">
        <v>10</v>
      </c>
    </row>
    <row r="89" spans="1:26">
      <c r="A89">
        <v>7</v>
      </c>
      <c r="B89">
        <v>75</v>
      </c>
      <c r="C89" t="s">
        <v>26</v>
      </c>
      <c r="D89">
        <v>2.0405</v>
      </c>
      <c r="E89">
        <v>49.01</v>
      </c>
      <c r="F89">
        <v>45.2</v>
      </c>
      <c r="G89">
        <v>54.24</v>
      </c>
      <c r="H89">
        <v>0.88</v>
      </c>
      <c r="I89">
        <v>50</v>
      </c>
      <c r="J89">
        <v>160.28</v>
      </c>
      <c r="K89">
        <v>49.1</v>
      </c>
      <c r="L89">
        <v>8</v>
      </c>
      <c r="M89">
        <v>0</v>
      </c>
      <c r="N89">
        <v>28.19</v>
      </c>
      <c r="O89">
        <v>20001.93</v>
      </c>
      <c r="P89">
        <v>415.73</v>
      </c>
      <c r="Q89">
        <v>3664.23</v>
      </c>
      <c r="R89">
        <v>223.77</v>
      </c>
      <c r="S89">
        <v>134.51</v>
      </c>
      <c r="T89">
        <v>37786.24</v>
      </c>
      <c r="U89">
        <v>0.6</v>
      </c>
      <c r="V89">
        <v>0.83</v>
      </c>
      <c r="W89">
        <v>6.28</v>
      </c>
      <c r="X89">
        <v>2.28</v>
      </c>
      <c r="Y89">
        <v>1</v>
      </c>
      <c r="Z89">
        <v>10</v>
      </c>
    </row>
    <row r="90" spans="1:26">
      <c r="A90">
        <v>0</v>
      </c>
      <c r="B90">
        <v>95</v>
      </c>
      <c r="C90" t="s">
        <v>26</v>
      </c>
      <c r="D90">
        <v>0.8273</v>
      </c>
      <c r="E90">
        <v>120.88</v>
      </c>
      <c r="F90">
        <v>86.47</v>
      </c>
      <c r="G90">
        <v>6.05</v>
      </c>
      <c r="H90">
        <v>0.1</v>
      </c>
      <c r="I90">
        <v>858</v>
      </c>
      <c r="J90">
        <v>185.69</v>
      </c>
      <c r="K90">
        <v>53.44</v>
      </c>
      <c r="L90">
        <v>1</v>
      </c>
      <c r="M90">
        <v>856</v>
      </c>
      <c r="N90">
        <v>36.26</v>
      </c>
      <c r="O90">
        <v>23136.14</v>
      </c>
      <c r="P90">
        <v>1163.29</v>
      </c>
      <c r="Q90">
        <v>3666.35</v>
      </c>
      <c r="R90">
        <v>1630.31</v>
      </c>
      <c r="S90">
        <v>134.51</v>
      </c>
      <c r="T90">
        <v>737012.4399999999</v>
      </c>
      <c r="U90">
        <v>0.08</v>
      </c>
      <c r="V90">
        <v>0.43</v>
      </c>
      <c r="W90">
        <v>7.55</v>
      </c>
      <c r="X90">
        <v>43.53</v>
      </c>
      <c r="Y90">
        <v>1</v>
      </c>
      <c r="Z90">
        <v>10</v>
      </c>
    </row>
    <row r="91" spans="1:26">
      <c r="A91">
        <v>1</v>
      </c>
      <c r="B91">
        <v>95</v>
      </c>
      <c r="C91" t="s">
        <v>26</v>
      </c>
      <c r="D91">
        <v>1.4785</v>
      </c>
      <c r="E91">
        <v>67.63</v>
      </c>
      <c r="F91">
        <v>55.34</v>
      </c>
      <c r="G91">
        <v>12.58</v>
      </c>
      <c r="H91">
        <v>0.19</v>
      </c>
      <c r="I91">
        <v>264</v>
      </c>
      <c r="J91">
        <v>187.21</v>
      </c>
      <c r="K91">
        <v>53.44</v>
      </c>
      <c r="L91">
        <v>2</v>
      </c>
      <c r="M91">
        <v>262</v>
      </c>
      <c r="N91">
        <v>36.77</v>
      </c>
      <c r="O91">
        <v>23322.88</v>
      </c>
      <c r="P91">
        <v>725.63</v>
      </c>
      <c r="Q91">
        <v>3664.88</v>
      </c>
      <c r="R91">
        <v>569.17</v>
      </c>
      <c r="S91">
        <v>134.51</v>
      </c>
      <c r="T91">
        <v>209411.99</v>
      </c>
      <c r="U91">
        <v>0.24</v>
      </c>
      <c r="V91">
        <v>0.68</v>
      </c>
      <c r="W91">
        <v>6.57</v>
      </c>
      <c r="X91">
        <v>12.41</v>
      </c>
      <c r="Y91">
        <v>1</v>
      </c>
      <c r="Z91">
        <v>10</v>
      </c>
    </row>
    <row r="92" spans="1:26">
      <c r="A92">
        <v>2</v>
      </c>
      <c r="B92">
        <v>95</v>
      </c>
      <c r="C92" t="s">
        <v>26</v>
      </c>
      <c r="D92">
        <v>1.7144</v>
      </c>
      <c r="E92">
        <v>58.33</v>
      </c>
      <c r="F92">
        <v>50.09</v>
      </c>
      <c r="G92">
        <v>19.39</v>
      </c>
      <c r="H92">
        <v>0.28</v>
      </c>
      <c r="I92">
        <v>155</v>
      </c>
      <c r="J92">
        <v>188.73</v>
      </c>
      <c r="K92">
        <v>53.44</v>
      </c>
      <c r="L92">
        <v>3</v>
      </c>
      <c r="M92">
        <v>153</v>
      </c>
      <c r="N92">
        <v>37.29</v>
      </c>
      <c r="O92">
        <v>23510.33</v>
      </c>
      <c r="P92">
        <v>639.0700000000001</v>
      </c>
      <c r="Q92">
        <v>3664.23</v>
      </c>
      <c r="R92">
        <v>391.2</v>
      </c>
      <c r="S92">
        <v>134.51</v>
      </c>
      <c r="T92">
        <v>120972.97</v>
      </c>
      <c r="U92">
        <v>0.34</v>
      </c>
      <c r="V92">
        <v>0.75</v>
      </c>
      <c r="W92">
        <v>6.4</v>
      </c>
      <c r="X92">
        <v>7.17</v>
      </c>
      <c r="Y92">
        <v>1</v>
      </c>
      <c r="Z92">
        <v>10</v>
      </c>
    </row>
    <row r="93" spans="1:26">
      <c r="A93">
        <v>3</v>
      </c>
      <c r="B93">
        <v>95</v>
      </c>
      <c r="C93" t="s">
        <v>26</v>
      </c>
      <c r="D93">
        <v>1.8375</v>
      </c>
      <c r="E93">
        <v>54.42</v>
      </c>
      <c r="F93">
        <v>47.93</v>
      </c>
      <c r="G93">
        <v>26.63</v>
      </c>
      <c r="H93">
        <v>0.37</v>
      </c>
      <c r="I93">
        <v>108</v>
      </c>
      <c r="J93">
        <v>190.25</v>
      </c>
      <c r="K93">
        <v>53.44</v>
      </c>
      <c r="L93">
        <v>4</v>
      </c>
      <c r="M93">
        <v>106</v>
      </c>
      <c r="N93">
        <v>37.82</v>
      </c>
      <c r="O93">
        <v>23698.48</v>
      </c>
      <c r="P93">
        <v>592.98</v>
      </c>
      <c r="Q93">
        <v>3664.16</v>
      </c>
      <c r="R93">
        <v>318.41</v>
      </c>
      <c r="S93">
        <v>134.51</v>
      </c>
      <c r="T93">
        <v>84812.78999999999</v>
      </c>
      <c r="U93">
        <v>0.42</v>
      </c>
      <c r="V93">
        <v>0.78</v>
      </c>
      <c r="W93">
        <v>6.32</v>
      </c>
      <c r="X93">
        <v>5.01</v>
      </c>
      <c r="Y93">
        <v>1</v>
      </c>
      <c r="Z93">
        <v>10</v>
      </c>
    </row>
    <row r="94" spans="1:26">
      <c r="A94">
        <v>4</v>
      </c>
      <c r="B94">
        <v>95</v>
      </c>
      <c r="C94" t="s">
        <v>26</v>
      </c>
      <c r="D94">
        <v>1.9169</v>
      </c>
      <c r="E94">
        <v>52.17</v>
      </c>
      <c r="F94">
        <v>46.65</v>
      </c>
      <c r="G94">
        <v>34.13</v>
      </c>
      <c r="H94">
        <v>0.46</v>
      </c>
      <c r="I94">
        <v>82</v>
      </c>
      <c r="J94">
        <v>191.78</v>
      </c>
      <c r="K94">
        <v>53.44</v>
      </c>
      <c r="L94">
        <v>5</v>
      </c>
      <c r="M94">
        <v>80</v>
      </c>
      <c r="N94">
        <v>38.35</v>
      </c>
      <c r="O94">
        <v>23887.36</v>
      </c>
      <c r="P94">
        <v>559.87</v>
      </c>
      <c r="Q94">
        <v>3664.27</v>
      </c>
      <c r="R94">
        <v>274.72</v>
      </c>
      <c r="S94">
        <v>134.51</v>
      </c>
      <c r="T94">
        <v>63097.28</v>
      </c>
      <c r="U94">
        <v>0.49</v>
      </c>
      <c r="V94">
        <v>0.8100000000000001</v>
      </c>
      <c r="W94">
        <v>6.27</v>
      </c>
      <c r="X94">
        <v>3.73</v>
      </c>
      <c r="Y94">
        <v>1</v>
      </c>
      <c r="Z94">
        <v>10</v>
      </c>
    </row>
    <row r="95" spans="1:26">
      <c r="A95">
        <v>5</v>
      </c>
      <c r="B95">
        <v>95</v>
      </c>
      <c r="C95" t="s">
        <v>26</v>
      </c>
      <c r="D95">
        <v>1.9703</v>
      </c>
      <c r="E95">
        <v>50.75</v>
      </c>
      <c r="F95">
        <v>45.86</v>
      </c>
      <c r="G95">
        <v>42.34</v>
      </c>
      <c r="H95">
        <v>0.55</v>
      </c>
      <c r="I95">
        <v>65</v>
      </c>
      <c r="J95">
        <v>193.32</v>
      </c>
      <c r="K95">
        <v>53.44</v>
      </c>
      <c r="L95">
        <v>6</v>
      </c>
      <c r="M95">
        <v>63</v>
      </c>
      <c r="N95">
        <v>38.89</v>
      </c>
      <c r="O95">
        <v>24076.95</v>
      </c>
      <c r="P95">
        <v>530.42</v>
      </c>
      <c r="Q95">
        <v>3664.26</v>
      </c>
      <c r="R95">
        <v>248.73</v>
      </c>
      <c r="S95">
        <v>134.51</v>
      </c>
      <c r="T95">
        <v>50191.1</v>
      </c>
      <c r="U95">
        <v>0.54</v>
      </c>
      <c r="V95">
        <v>0.82</v>
      </c>
      <c r="W95">
        <v>6.23</v>
      </c>
      <c r="X95">
        <v>2.94</v>
      </c>
      <c r="Y95">
        <v>1</v>
      </c>
      <c r="Z95">
        <v>10</v>
      </c>
    </row>
    <row r="96" spans="1:26">
      <c r="A96">
        <v>6</v>
      </c>
      <c r="B96">
        <v>95</v>
      </c>
      <c r="C96" t="s">
        <v>26</v>
      </c>
      <c r="D96">
        <v>2.0093</v>
      </c>
      <c r="E96">
        <v>49.77</v>
      </c>
      <c r="F96">
        <v>45.33</v>
      </c>
      <c r="G96">
        <v>51.31</v>
      </c>
      <c r="H96">
        <v>0.64</v>
      </c>
      <c r="I96">
        <v>53</v>
      </c>
      <c r="J96">
        <v>194.86</v>
      </c>
      <c r="K96">
        <v>53.44</v>
      </c>
      <c r="L96">
        <v>7</v>
      </c>
      <c r="M96">
        <v>51</v>
      </c>
      <c r="N96">
        <v>39.43</v>
      </c>
      <c r="O96">
        <v>24267.28</v>
      </c>
      <c r="P96">
        <v>503.1</v>
      </c>
      <c r="Q96">
        <v>3664.31</v>
      </c>
      <c r="R96">
        <v>230.19</v>
      </c>
      <c r="S96">
        <v>134.51</v>
      </c>
      <c r="T96">
        <v>40981.07</v>
      </c>
      <c r="U96">
        <v>0.58</v>
      </c>
      <c r="V96">
        <v>0.83</v>
      </c>
      <c r="W96">
        <v>6.22</v>
      </c>
      <c r="X96">
        <v>2.41</v>
      </c>
      <c r="Y96">
        <v>1</v>
      </c>
      <c r="Z96">
        <v>10</v>
      </c>
    </row>
    <row r="97" spans="1:26">
      <c r="A97">
        <v>7</v>
      </c>
      <c r="B97">
        <v>95</v>
      </c>
      <c r="C97" t="s">
        <v>26</v>
      </c>
      <c r="D97">
        <v>2.0407</v>
      </c>
      <c r="E97">
        <v>49</v>
      </c>
      <c r="F97">
        <v>44.9</v>
      </c>
      <c r="G97">
        <v>61.22</v>
      </c>
      <c r="H97">
        <v>0.72</v>
      </c>
      <c r="I97">
        <v>44</v>
      </c>
      <c r="J97">
        <v>196.41</v>
      </c>
      <c r="K97">
        <v>53.44</v>
      </c>
      <c r="L97">
        <v>8</v>
      </c>
      <c r="M97">
        <v>36</v>
      </c>
      <c r="N97">
        <v>39.98</v>
      </c>
      <c r="O97">
        <v>24458.36</v>
      </c>
      <c r="P97">
        <v>474.78</v>
      </c>
      <c r="Q97">
        <v>3664.04</v>
      </c>
      <c r="R97">
        <v>215.4</v>
      </c>
      <c r="S97">
        <v>134.51</v>
      </c>
      <c r="T97">
        <v>33627.57</v>
      </c>
      <c r="U97">
        <v>0.62</v>
      </c>
      <c r="V97">
        <v>0.84</v>
      </c>
      <c r="W97">
        <v>6.21</v>
      </c>
      <c r="X97">
        <v>1.98</v>
      </c>
      <c r="Y97">
        <v>1</v>
      </c>
      <c r="Z97">
        <v>10</v>
      </c>
    </row>
    <row r="98" spans="1:26">
      <c r="A98">
        <v>8</v>
      </c>
      <c r="B98">
        <v>95</v>
      </c>
      <c r="C98" t="s">
        <v>26</v>
      </c>
      <c r="D98">
        <v>2.0539</v>
      </c>
      <c r="E98">
        <v>48.69</v>
      </c>
      <c r="F98">
        <v>44.73</v>
      </c>
      <c r="G98">
        <v>67.09</v>
      </c>
      <c r="H98">
        <v>0.8100000000000001</v>
      </c>
      <c r="I98">
        <v>40</v>
      </c>
      <c r="J98">
        <v>197.97</v>
      </c>
      <c r="K98">
        <v>53.44</v>
      </c>
      <c r="L98">
        <v>9</v>
      </c>
      <c r="M98">
        <v>5</v>
      </c>
      <c r="N98">
        <v>40.53</v>
      </c>
      <c r="O98">
        <v>24650.18</v>
      </c>
      <c r="P98">
        <v>463.97</v>
      </c>
      <c r="Q98">
        <v>3664.16</v>
      </c>
      <c r="R98">
        <v>208.37</v>
      </c>
      <c r="S98">
        <v>134.51</v>
      </c>
      <c r="T98">
        <v>30133.18</v>
      </c>
      <c r="U98">
        <v>0.65</v>
      </c>
      <c r="V98">
        <v>0.84</v>
      </c>
      <c r="W98">
        <v>6.25</v>
      </c>
      <c r="X98">
        <v>1.81</v>
      </c>
      <c r="Y98">
        <v>1</v>
      </c>
      <c r="Z98">
        <v>10</v>
      </c>
    </row>
    <row r="99" spans="1:26">
      <c r="A99">
        <v>9</v>
      </c>
      <c r="B99">
        <v>95</v>
      </c>
      <c r="C99" t="s">
        <v>26</v>
      </c>
      <c r="D99">
        <v>2.0528</v>
      </c>
      <c r="E99">
        <v>48.72</v>
      </c>
      <c r="F99">
        <v>44.76</v>
      </c>
      <c r="G99">
        <v>67.14</v>
      </c>
      <c r="H99">
        <v>0.89</v>
      </c>
      <c r="I99">
        <v>40</v>
      </c>
      <c r="J99">
        <v>199.53</v>
      </c>
      <c r="K99">
        <v>53.44</v>
      </c>
      <c r="L99">
        <v>10</v>
      </c>
      <c r="M99">
        <v>0</v>
      </c>
      <c r="N99">
        <v>41.1</v>
      </c>
      <c r="O99">
        <v>24842.77</v>
      </c>
      <c r="P99">
        <v>467.36</v>
      </c>
      <c r="Q99">
        <v>3664.12</v>
      </c>
      <c r="R99">
        <v>208.96</v>
      </c>
      <c r="S99">
        <v>134.51</v>
      </c>
      <c r="T99">
        <v>30428.45</v>
      </c>
      <c r="U99">
        <v>0.64</v>
      </c>
      <c r="V99">
        <v>0.84</v>
      </c>
      <c r="W99">
        <v>6.26</v>
      </c>
      <c r="X99">
        <v>1.84</v>
      </c>
      <c r="Y99">
        <v>1</v>
      </c>
      <c r="Z99">
        <v>10</v>
      </c>
    </row>
    <row r="100" spans="1:26">
      <c r="A100">
        <v>0</v>
      </c>
      <c r="B100">
        <v>55</v>
      </c>
      <c r="C100" t="s">
        <v>26</v>
      </c>
      <c r="D100">
        <v>1.2746</v>
      </c>
      <c r="E100">
        <v>78.45</v>
      </c>
      <c r="F100">
        <v>65.31</v>
      </c>
      <c r="G100">
        <v>8.460000000000001</v>
      </c>
      <c r="H100">
        <v>0.15</v>
      </c>
      <c r="I100">
        <v>463</v>
      </c>
      <c r="J100">
        <v>116.05</v>
      </c>
      <c r="K100">
        <v>43.4</v>
      </c>
      <c r="L100">
        <v>1</v>
      </c>
      <c r="M100">
        <v>461</v>
      </c>
      <c r="N100">
        <v>16.65</v>
      </c>
      <c r="O100">
        <v>14546.17</v>
      </c>
      <c r="P100">
        <v>633.55</v>
      </c>
      <c r="Q100">
        <v>3665.25</v>
      </c>
      <c r="R100">
        <v>908.33</v>
      </c>
      <c r="S100">
        <v>134.51</v>
      </c>
      <c r="T100">
        <v>378001.15</v>
      </c>
      <c r="U100">
        <v>0.15</v>
      </c>
      <c r="V100">
        <v>0.58</v>
      </c>
      <c r="W100">
        <v>6.89</v>
      </c>
      <c r="X100">
        <v>22.38</v>
      </c>
      <c r="Y100">
        <v>1</v>
      </c>
      <c r="Z100">
        <v>10</v>
      </c>
    </row>
    <row r="101" spans="1:26">
      <c r="A101">
        <v>1</v>
      </c>
      <c r="B101">
        <v>55</v>
      </c>
      <c r="C101" t="s">
        <v>26</v>
      </c>
      <c r="D101">
        <v>1.7615</v>
      </c>
      <c r="E101">
        <v>56.77</v>
      </c>
      <c r="F101">
        <v>50.7</v>
      </c>
      <c r="G101">
        <v>18.21</v>
      </c>
      <c r="H101">
        <v>0.3</v>
      </c>
      <c r="I101">
        <v>167</v>
      </c>
      <c r="J101">
        <v>117.34</v>
      </c>
      <c r="K101">
        <v>43.4</v>
      </c>
      <c r="L101">
        <v>2</v>
      </c>
      <c r="M101">
        <v>165</v>
      </c>
      <c r="N101">
        <v>16.94</v>
      </c>
      <c r="O101">
        <v>14705.49</v>
      </c>
      <c r="P101">
        <v>460.7</v>
      </c>
      <c r="Q101">
        <v>3664.5</v>
      </c>
      <c r="R101">
        <v>411.46</v>
      </c>
      <c r="S101">
        <v>134.51</v>
      </c>
      <c r="T101">
        <v>131044.59</v>
      </c>
      <c r="U101">
        <v>0.33</v>
      </c>
      <c r="V101">
        <v>0.74</v>
      </c>
      <c r="W101">
        <v>6.42</v>
      </c>
      <c r="X101">
        <v>7.77</v>
      </c>
      <c r="Y101">
        <v>1</v>
      </c>
      <c r="Z101">
        <v>10</v>
      </c>
    </row>
    <row r="102" spans="1:26">
      <c r="A102">
        <v>2</v>
      </c>
      <c r="B102">
        <v>55</v>
      </c>
      <c r="C102" t="s">
        <v>26</v>
      </c>
      <c r="D102">
        <v>1.9337</v>
      </c>
      <c r="E102">
        <v>51.71</v>
      </c>
      <c r="F102">
        <v>47.34</v>
      </c>
      <c r="G102">
        <v>29.59</v>
      </c>
      <c r="H102">
        <v>0.45</v>
      </c>
      <c r="I102">
        <v>96</v>
      </c>
      <c r="J102">
        <v>118.63</v>
      </c>
      <c r="K102">
        <v>43.4</v>
      </c>
      <c r="L102">
        <v>3</v>
      </c>
      <c r="M102">
        <v>94</v>
      </c>
      <c r="N102">
        <v>17.23</v>
      </c>
      <c r="O102">
        <v>14865.24</v>
      </c>
      <c r="P102">
        <v>396.37</v>
      </c>
      <c r="Q102">
        <v>3664.16</v>
      </c>
      <c r="R102">
        <v>298.16</v>
      </c>
      <c r="S102">
        <v>134.51</v>
      </c>
      <c r="T102">
        <v>74748.37</v>
      </c>
      <c r="U102">
        <v>0.45</v>
      </c>
      <c r="V102">
        <v>0.79</v>
      </c>
      <c r="W102">
        <v>6.29</v>
      </c>
      <c r="X102">
        <v>4.42</v>
      </c>
      <c r="Y102">
        <v>1</v>
      </c>
      <c r="Z102">
        <v>10</v>
      </c>
    </row>
    <row r="103" spans="1:26">
      <c r="A103">
        <v>3</v>
      </c>
      <c r="B103">
        <v>55</v>
      </c>
      <c r="C103" t="s">
        <v>26</v>
      </c>
      <c r="D103">
        <v>2.0069</v>
      </c>
      <c r="E103">
        <v>49.83</v>
      </c>
      <c r="F103">
        <v>46.1</v>
      </c>
      <c r="G103">
        <v>40.08</v>
      </c>
      <c r="H103">
        <v>0.59</v>
      </c>
      <c r="I103">
        <v>69</v>
      </c>
      <c r="J103">
        <v>119.93</v>
      </c>
      <c r="K103">
        <v>43.4</v>
      </c>
      <c r="L103">
        <v>4</v>
      </c>
      <c r="M103">
        <v>19</v>
      </c>
      <c r="N103">
        <v>17.53</v>
      </c>
      <c r="O103">
        <v>15025.44</v>
      </c>
      <c r="P103">
        <v>357.99</v>
      </c>
      <c r="Q103">
        <v>3664.54</v>
      </c>
      <c r="R103">
        <v>253.81</v>
      </c>
      <c r="S103">
        <v>134.51</v>
      </c>
      <c r="T103">
        <v>52710.74</v>
      </c>
      <c r="U103">
        <v>0.53</v>
      </c>
      <c r="V103">
        <v>0.8100000000000001</v>
      </c>
      <c r="W103">
        <v>6.31</v>
      </c>
      <c r="X103">
        <v>3.17</v>
      </c>
      <c r="Y103">
        <v>1</v>
      </c>
      <c r="Z103">
        <v>10</v>
      </c>
    </row>
    <row r="104" spans="1:26">
      <c r="A104">
        <v>4</v>
      </c>
      <c r="B104">
        <v>55</v>
      </c>
      <c r="C104" t="s">
        <v>26</v>
      </c>
      <c r="D104">
        <v>2.0088</v>
      </c>
      <c r="E104">
        <v>49.78</v>
      </c>
      <c r="F104">
        <v>46.07</v>
      </c>
      <c r="G104">
        <v>40.65</v>
      </c>
      <c r="H104">
        <v>0.73</v>
      </c>
      <c r="I104">
        <v>68</v>
      </c>
      <c r="J104">
        <v>121.23</v>
      </c>
      <c r="K104">
        <v>43.4</v>
      </c>
      <c r="L104">
        <v>5</v>
      </c>
      <c r="M104">
        <v>0</v>
      </c>
      <c r="N104">
        <v>17.83</v>
      </c>
      <c r="O104">
        <v>15186.08</v>
      </c>
      <c r="P104">
        <v>359.72</v>
      </c>
      <c r="Q104">
        <v>3664.39</v>
      </c>
      <c r="R104">
        <v>252.27</v>
      </c>
      <c r="S104">
        <v>134.51</v>
      </c>
      <c r="T104">
        <v>51943.54</v>
      </c>
      <c r="U104">
        <v>0.53</v>
      </c>
      <c r="V104">
        <v>0.82</v>
      </c>
      <c r="W104">
        <v>6.33</v>
      </c>
      <c r="X104">
        <v>3.15</v>
      </c>
      <c r="Y104">
        <v>1</v>
      </c>
      <c r="Z1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INDEX(resultados!$A$2:$ZZ$104, 1, MATCH($B$1, resultados!$A$1:$ZZ$1, 0))</f>
        <v>0</v>
      </c>
      <c r="B7">
        <f>INDEX(resultados!$A$2:$ZZ$104, 1, MATCH($B$2, resultados!$A$1:$ZZ$1, 0))</f>
        <v>0</v>
      </c>
      <c r="C7">
        <f>INDEX(resultados!$A$2:$ZZ$104, 1, MATCH($B$3, resultados!$A$1:$ZZ$1, 0))</f>
        <v>0</v>
      </c>
    </row>
    <row r="8" spans="1:3">
      <c r="A8">
        <f>INDEX(resultados!$A$2:$ZZ$104, 2, MATCH($B$1, resultados!$A$1:$ZZ$1, 0))</f>
        <v>0</v>
      </c>
      <c r="B8">
        <f>INDEX(resultados!$A$2:$ZZ$104, 2, MATCH($B$2, resultados!$A$1:$ZZ$1, 0))</f>
        <v>0</v>
      </c>
      <c r="C8">
        <f>INDEX(resultados!$A$2:$ZZ$104, 2, MATCH($B$3, resultados!$A$1:$ZZ$1, 0))</f>
        <v>0</v>
      </c>
    </row>
    <row r="9" spans="1:3">
      <c r="A9">
        <f>INDEX(resultados!$A$2:$ZZ$104, 3, MATCH($B$1, resultados!$A$1:$ZZ$1, 0))</f>
        <v>0</v>
      </c>
      <c r="B9">
        <f>INDEX(resultados!$A$2:$ZZ$104, 3, MATCH($B$2, resultados!$A$1:$ZZ$1, 0))</f>
        <v>0</v>
      </c>
      <c r="C9">
        <f>INDEX(resultados!$A$2:$ZZ$104, 3, MATCH($B$3, resultados!$A$1:$ZZ$1, 0))</f>
        <v>0</v>
      </c>
    </row>
    <row r="10" spans="1:3">
      <c r="A10">
        <f>INDEX(resultados!$A$2:$ZZ$104, 4, MATCH($B$1, resultados!$A$1:$ZZ$1, 0))</f>
        <v>0</v>
      </c>
      <c r="B10">
        <f>INDEX(resultados!$A$2:$ZZ$104, 4, MATCH($B$2, resultados!$A$1:$ZZ$1, 0))</f>
        <v>0</v>
      </c>
      <c r="C10">
        <f>INDEX(resultados!$A$2:$ZZ$104, 4, MATCH($B$3, resultados!$A$1:$ZZ$1, 0))</f>
        <v>0</v>
      </c>
    </row>
    <row r="11" spans="1:3">
      <c r="A11">
        <f>INDEX(resultados!$A$2:$ZZ$104, 5, MATCH($B$1, resultados!$A$1:$ZZ$1, 0))</f>
        <v>0</v>
      </c>
      <c r="B11">
        <f>INDEX(resultados!$A$2:$ZZ$104, 5, MATCH($B$2, resultados!$A$1:$ZZ$1, 0))</f>
        <v>0</v>
      </c>
      <c r="C11">
        <f>INDEX(resultados!$A$2:$ZZ$104, 5, MATCH($B$3, resultados!$A$1:$ZZ$1, 0))</f>
        <v>0</v>
      </c>
    </row>
    <row r="12" spans="1:3">
      <c r="A12">
        <f>INDEX(resultados!$A$2:$ZZ$104, 6, MATCH($B$1, resultados!$A$1:$ZZ$1, 0))</f>
        <v>0</v>
      </c>
      <c r="B12">
        <f>INDEX(resultados!$A$2:$ZZ$104, 6, MATCH($B$2, resultados!$A$1:$ZZ$1, 0))</f>
        <v>0</v>
      </c>
      <c r="C12">
        <f>INDEX(resultados!$A$2:$ZZ$104, 6, MATCH($B$3, resultados!$A$1:$ZZ$1, 0))</f>
        <v>0</v>
      </c>
    </row>
    <row r="13" spans="1:3">
      <c r="A13">
        <f>INDEX(resultados!$A$2:$ZZ$104, 7, MATCH($B$1, resultados!$A$1:$ZZ$1, 0))</f>
        <v>0</v>
      </c>
      <c r="B13">
        <f>INDEX(resultados!$A$2:$ZZ$104, 7, MATCH($B$2, resultados!$A$1:$ZZ$1, 0))</f>
        <v>0</v>
      </c>
      <c r="C13">
        <f>INDEX(resultados!$A$2:$ZZ$104, 7, MATCH($B$3, resultados!$A$1:$ZZ$1, 0))</f>
        <v>0</v>
      </c>
    </row>
    <row r="14" spans="1:3">
      <c r="A14">
        <f>INDEX(resultados!$A$2:$ZZ$104, 8, MATCH($B$1, resultados!$A$1:$ZZ$1, 0))</f>
        <v>0</v>
      </c>
      <c r="B14">
        <f>INDEX(resultados!$A$2:$ZZ$104, 8, MATCH($B$2, resultados!$A$1:$ZZ$1, 0))</f>
        <v>0</v>
      </c>
      <c r="C14">
        <f>INDEX(resultados!$A$2:$ZZ$104, 8, MATCH($B$3, resultados!$A$1:$ZZ$1, 0))</f>
        <v>0</v>
      </c>
    </row>
    <row r="15" spans="1:3">
      <c r="A15">
        <f>INDEX(resultados!$A$2:$ZZ$104, 9, MATCH($B$1, resultados!$A$1:$ZZ$1, 0))</f>
        <v>0</v>
      </c>
      <c r="B15">
        <f>INDEX(resultados!$A$2:$ZZ$104, 9, MATCH($B$2, resultados!$A$1:$ZZ$1, 0))</f>
        <v>0</v>
      </c>
      <c r="C15">
        <f>INDEX(resultados!$A$2:$ZZ$104, 9, MATCH($B$3, resultados!$A$1:$ZZ$1, 0))</f>
        <v>0</v>
      </c>
    </row>
    <row r="16" spans="1:3">
      <c r="A16">
        <f>INDEX(resultados!$A$2:$ZZ$104, 10, MATCH($B$1, resultados!$A$1:$ZZ$1, 0))</f>
        <v>0</v>
      </c>
      <c r="B16">
        <f>INDEX(resultados!$A$2:$ZZ$104, 10, MATCH($B$2, resultados!$A$1:$ZZ$1, 0))</f>
        <v>0</v>
      </c>
      <c r="C16">
        <f>INDEX(resultados!$A$2:$ZZ$104, 10, MATCH($B$3, resultados!$A$1:$ZZ$1, 0))</f>
        <v>0</v>
      </c>
    </row>
    <row r="17" spans="1:3">
      <c r="A17">
        <f>INDEX(resultados!$A$2:$ZZ$104, 11, MATCH($B$1, resultados!$A$1:$ZZ$1, 0))</f>
        <v>0</v>
      </c>
      <c r="B17">
        <f>INDEX(resultados!$A$2:$ZZ$104, 11, MATCH($B$2, resultados!$A$1:$ZZ$1, 0))</f>
        <v>0</v>
      </c>
      <c r="C17">
        <f>INDEX(resultados!$A$2:$ZZ$104, 11, MATCH($B$3, resultados!$A$1:$ZZ$1, 0))</f>
        <v>0</v>
      </c>
    </row>
    <row r="18" spans="1:3">
      <c r="A18">
        <f>INDEX(resultados!$A$2:$ZZ$104, 12, MATCH($B$1, resultados!$A$1:$ZZ$1, 0))</f>
        <v>0</v>
      </c>
      <c r="B18">
        <f>INDEX(resultados!$A$2:$ZZ$104, 12, MATCH($B$2, resultados!$A$1:$ZZ$1, 0))</f>
        <v>0</v>
      </c>
      <c r="C18">
        <f>INDEX(resultados!$A$2:$ZZ$104, 12, MATCH($B$3, resultados!$A$1:$ZZ$1, 0))</f>
        <v>0</v>
      </c>
    </row>
    <row r="19" spans="1:3">
      <c r="A19">
        <f>INDEX(resultados!$A$2:$ZZ$104, 13, MATCH($B$1, resultados!$A$1:$ZZ$1, 0))</f>
        <v>0</v>
      </c>
      <c r="B19">
        <f>INDEX(resultados!$A$2:$ZZ$104, 13, MATCH($B$2, resultados!$A$1:$ZZ$1, 0))</f>
        <v>0</v>
      </c>
      <c r="C19">
        <f>INDEX(resultados!$A$2:$ZZ$104, 13, MATCH($B$3, resultados!$A$1:$ZZ$1, 0))</f>
        <v>0</v>
      </c>
    </row>
    <row r="20" spans="1:3">
      <c r="A20">
        <f>INDEX(resultados!$A$2:$ZZ$104, 14, MATCH($B$1, resultados!$A$1:$ZZ$1, 0))</f>
        <v>0</v>
      </c>
      <c r="B20">
        <f>INDEX(resultados!$A$2:$ZZ$104, 14, MATCH($B$2, resultados!$A$1:$ZZ$1, 0))</f>
        <v>0</v>
      </c>
      <c r="C20">
        <f>INDEX(resultados!$A$2:$ZZ$104, 14, MATCH($B$3, resultados!$A$1:$ZZ$1, 0))</f>
        <v>0</v>
      </c>
    </row>
    <row r="21" spans="1:3">
      <c r="A21">
        <f>INDEX(resultados!$A$2:$ZZ$104, 15, MATCH($B$1, resultados!$A$1:$ZZ$1, 0))</f>
        <v>0</v>
      </c>
      <c r="B21">
        <f>INDEX(resultados!$A$2:$ZZ$104, 15, MATCH($B$2, resultados!$A$1:$ZZ$1, 0))</f>
        <v>0</v>
      </c>
      <c r="C21">
        <f>INDEX(resultados!$A$2:$ZZ$104, 15, MATCH($B$3, resultados!$A$1:$ZZ$1, 0))</f>
        <v>0</v>
      </c>
    </row>
    <row r="22" spans="1:3">
      <c r="A22">
        <f>INDEX(resultados!$A$2:$ZZ$104, 16, MATCH($B$1, resultados!$A$1:$ZZ$1, 0))</f>
        <v>0</v>
      </c>
      <c r="B22">
        <f>INDEX(resultados!$A$2:$ZZ$104, 16, MATCH($B$2, resultados!$A$1:$ZZ$1, 0))</f>
        <v>0</v>
      </c>
      <c r="C22">
        <f>INDEX(resultados!$A$2:$ZZ$104, 16, MATCH($B$3, resultados!$A$1:$ZZ$1, 0))</f>
        <v>0</v>
      </c>
    </row>
    <row r="23" spans="1:3">
      <c r="A23">
        <f>INDEX(resultados!$A$2:$ZZ$104, 17, MATCH($B$1, resultados!$A$1:$ZZ$1, 0))</f>
        <v>0</v>
      </c>
      <c r="B23">
        <f>INDEX(resultados!$A$2:$ZZ$104, 17, MATCH($B$2, resultados!$A$1:$ZZ$1, 0))</f>
        <v>0</v>
      </c>
      <c r="C23">
        <f>INDEX(resultados!$A$2:$ZZ$104, 17, MATCH($B$3, resultados!$A$1:$ZZ$1, 0))</f>
        <v>0</v>
      </c>
    </row>
    <row r="24" spans="1:3">
      <c r="A24">
        <f>INDEX(resultados!$A$2:$ZZ$104, 18, MATCH($B$1, resultados!$A$1:$ZZ$1, 0))</f>
        <v>0</v>
      </c>
      <c r="B24">
        <f>INDEX(resultados!$A$2:$ZZ$104, 18, MATCH($B$2, resultados!$A$1:$ZZ$1, 0))</f>
        <v>0</v>
      </c>
      <c r="C24">
        <f>INDEX(resultados!$A$2:$ZZ$104, 18, MATCH($B$3, resultados!$A$1:$ZZ$1, 0))</f>
        <v>0</v>
      </c>
    </row>
    <row r="25" spans="1:3">
      <c r="A25">
        <f>INDEX(resultados!$A$2:$ZZ$104, 19, MATCH($B$1, resultados!$A$1:$ZZ$1, 0))</f>
        <v>0</v>
      </c>
      <c r="B25">
        <f>INDEX(resultados!$A$2:$ZZ$104, 19, MATCH($B$2, resultados!$A$1:$ZZ$1, 0))</f>
        <v>0</v>
      </c>
      <c r="C25">
        <f>INDEX(resultados!$A$2:$ZZ$104, 19, MATCH($B$3, resultados!$A$1:$ZZ$1, 0))</f>
        <v>0</v>
      </c>
    </row>
    <row r="26" spans="1:3">
      <c r="A26">
        <f>INDEX(resultados!$A$2:$ZZ$104, 20, MATCH($B$1, resultados!$A$1:$ZZ$1, 0))</f>
        <v>0</v>
      </c>
      <c r="B26">
        <f>INDEX(resultados!$A$2:$ZZ$104, 20, MATCH($B$2, resultados!$A$1:$ZZ$1, 0))</f>
        <v>0</v>
      </c>
      <c r="C26">
        <f>INDEX(resultados!$A$2:$ZZ$104, 20, MATCH($B$3, resultados!$A$1:$ZZ$1, 0))</f>
        <v>0</v>
      </c>
    </row>
    <row r="27" spans="1:3">
      <c r="A27">
        <f>INDEX(resultados!$A$2:$ZZ$104, 21, MATCH($B$1, resultados!$A$1:$ZZ$1, 0))</f>
        <v>0</v>
      </c>
      <c r="B27">
        <f>INDEX(resultados!$A$2:$ZZ$104, 21, MATCH($B$2, resultados!$A$1:$ZZ$1, 0))</f>
        <v>0</v>
      </c>
      <c r="C27">
        <f>INDEX(resultados!$A$2:$ZZ$104, 21, MATCH($B$3, resultados!$A$1:$ZZ$1, 0))</f>
        <v>0</v>
      </c>
    </row>
    <row r="28" spans="1:3">
      <c r="A28">
        <f>INDEX(resultados!$A$2:$ZZ$104, 22, MATCH($B$1, resultados!$A$1:$ZZ$1, 0))</f>
        <v>0</v>
      </c>
      <c r="B28">
        <f>INDEX(resultados!$A$2:$ZZ$104, 22, MATCH($B$2, resultados!$A$1:$ZZ$1, 0))</f>
        <v>0</v>
      </c>
      <c r="C28">
        <f>INDEX(resultados!$A$2:$ZZ$104, 22, MATCH($B$3, resultados!$A$1:$ZZ$1, 0))</f>
        <v>0</v>
      </c>
    </row>
    <row r="29" spans="1:3">
      <c r="A29">
        <f>INDEX(resultados!$A$2:$ZZ$104, 23, MATCH($B$1, resultados!$A$1:$ZZ$1, 0))</f>
        <v>0</v>
      </c>
      <c r="B29">
        <f>INDEX(resultados!$A$2:$ZZ$104, 23, MATCH($B$2, resultados!$A$1:$ZZ$1, 0))</f>
        <v>0</v>
      </c>
      <c r="C29">
        <f>INDEX(resultados!$A$2:$ZZ$104, 23, MATCH($B$3, resultados!$A$1:$ZZ$1, 0))</f>
        <v>0</v>
      </c>
    </row>
    <row r="30" spans="1:3">
      <c r="A30">
        <f>INDEX(resultados!$A$2:$ZZ$104, 24, MATCH($B$1, resultados!$A$1:$ZZ$1, 0))</f>
        <v>0</v>
      </c>
      <c r="B30">
        <f>INDEX(resultados!$A$2:$ZZ$104, 24, MATCH($B$2, resultados!$A$1:$ZZ$1, 0))</f>
        <v>0</v>
      </c>
      <c r="C30">
        <f>INDEX(resultados!$A$2:$ZZ$104, 24, MATCH($B$3, resultados!$A$1:$ZZ$1, 0))</f>
        <v>0</v>
      </c>
    </row>
    <row r="31" spans="1:3">
      <c r="A31">
        <f>INDEX(resultados!$A$2:$ZZ$104, 25, MATCH($B$1, resultados!$A$1:$ZZ$1, 0))</f>
        <v>0</v>
      </c>
      <c r="B31">
        <f>INDEX(resultados!$A$2:$ZZ$104, 25, MATCH($B$2, resultados!$A$1:$ZZ$1, 0))</f>
        <v>0</v>
      </c>
      <c r="C31">
        <f>INDEX(resultados!$A$2:$ZZ$104, 25, MATCH($B$3, resultados!$A$1:$ZZ$1, 0))</f>
        <v>0</v>
      </c>
    </row>
    <row r="32" spans="1:3">
      <c r="A32">
        <f>INDEX(resultados!$A$2:$ZZ$104, 26, MATCH($B$1, resultados!$A$1:$ZZ$1, 0))</f>
        <v>0</v>
      </c>
      <c r="B32">
        <f>INDEX(resultados!$A$2:$ZZ$104, 26, MATCH($B$2, resultados!$A$1:$ZZ$1, 0))</f>
        <v>0</v>
      </c>
      <c r="C32">
        <f>INDEX(resultados!$A$2:$ZZ$104, 26, MATCH($B$3, resultados!$A$1:$ZZ$1, 0))</f>
        <v>0</v>
      </c>
    </row>
    <row r="33" spans="1:3">
      <c r="A33">
        <f>INDEX(resultados!$A$2:$ZZ$104, 27, MATCH($B$1, resultados!$A$1:$ZZ$1, 0))</f>
        <v>0</v>
      </c>
      <c r="B33">
        <f>INDEX(resultados!$A$2:$ZZ$104, 27, MATCH($B$2, resultados!$A$1:$ZZ$1, 0))</f>
        <v>0</v>
      </c>
      <c r="C33">
        <f>INDEX(resultados!$A$2:$ZZ$104, 27, MATCH($B$3, resultados!$A$1:$ZZ$1, 0))</f>
        <v>0</v>
      </c>
    </row>
    <row r="34" spans="1:3">
      <c r="A34">
        <f>INDEX(resultados!$A$2:$ZZ$104, 28, MATCH($B$1, resultados!$A$1:$ZZ$1, 0))</f>
        <v>0</v>
      </c>
      <c r="B34">
        <f>INDEX(resultados!$A$2:$ZZ$104, 28, MATCH($B$2, resultados!$A$1:$ZZ$1, 0))</f>
        <v>0</v>
      </c>
      <c r="C34">
        <f>INDEX(resultados!$A$2:$ZZ$104, 28, MATCH($B$3, resultados!$A$1:$ZZ$1, 0))</f>
        <v>0</v>
      </c>
    </row>
    <row r="35" spans="1:3">
      <c r="A35">
        <f>INDEX(resultados!$A$2:$ZZ$104, 29, MATCH($B$1, resultados!$A$1:$ZZ$1, 0))</f>
        <v>0</v>
      </c>
      <c r="B35">
        <f>INDEX(resultados!$A$2:$ZZ$104, 29, MATCH($B$2, resultados!$A$1:$ZZ$1, 0))</f>
        <v>0</v>
      </c>
      <c r="C35">
        <f>INDEX(resultados!$A$2:$ZZ$104, 29, MATCH($B$3, resultados!$A$1:$ZZ$1, 0))</f>
        <v>0</v>
      </c>
    </row>
    <row r="36" spans="1:3">
      <c r="A36">
        <f>INDEX(resultados!$A$2:$ZZ$104, 30, MATCH($B$1, resultados!$A$1:$ZZ$1, 0))</f>
        <v>0</v>
      </c>
      <c r="B36">
        <f>INDEX(resultados!$A$2:$ZZ$104, 30, MATCH($B$2, resultados!$A$1:$ZZ$1, 0))</f>
        <v>0</v>
      </c>
      <c r="C36">
        <f>INDEX(resultados!$A$2:$ZZ$104, 30, MATCH($B$3, resultados!$A$1:$ZZ$1, 0))</f>
        <v>0</v>
      </c>
    </row>
    <row r="37" spans="1:3">
      <c r="A37">
        <f>INDEX(resultados!$A$2:$ZZ$104, 31, MATCH($B$1, resultados!$A$1:$ZZ$1, 0))</f>
        <v>0</v>
      </c>
      <c r="B37">
        <f>INDEX(resultados!$A$2:$ZZ$104, 31, MATCH($B$2, resultados!$A$1:$ZZ$1, 0))</f>
        <v>0</v>
      </c>
      <c r="C37">
        <f>INDEX(resultados!$A$2:$ZZ$104, 31, MATCH($B$3, resultados!$A$1:$ZZ$1, 0))</f>
        <v>0</v>
      </c>
    </row>
    <row r="38" spans="1:3">
      <c r="A38">
        <f>INDEX(resultados!$A$2:$ZZ$104, 32, MATCH($B$1, resultados!$A$1:$ZZ$1, 0))</f>
        <v>0</v>
      </c>
      <c r="B38">
        <f>INDEX(resultados!$A$2:$ZZ$104, 32, MATCH($B$2, resultados!$A$1:$ZZ$1, 0))</f>
        <v>0</v>
      </c>
      <c r="C38">
        <f>INDEX(resultados!$A$2:$ZZ$104, 32, MATCH($B$3, resultados!$A$1:$ZZ$1, 0))</f>
        <v>0</v>
      </c>
    </row>
    <row r="39" spans="1:3">
      <c r="A39">
        <f>INDEX(resultados!$A$2:$ZZ$104, 33, MATCH($B$1, resultados!$A$1:$ZZ$1, 0))</f>
        <v>0</v>
      </c>
      <c r="B39">
        <f>INDEX(resultados!$A$2:$ZZ$104, 33, MATCH($B$2, resultados!$A$1:$ZZ$1, 0))</f>
        <v>0</v>
      </c>
      <c r="C39">
        <f>INDEX(resultados!$A$2:$ZZ$104, 33, MATCH($B$3, resultados!$A$1:$ZZ$1, 0))</f>
        <v>0</v>
      </c>
    </row>
    <row r="40" spans="1:3">
      <c r="A40">
        <f>INDEX(resultados!$A$2:$ZZ$104, 34, MATCH($B$1, resultados!$A$1:$ZZ$1, 0))</f>
        <v>0</v>
      </c>
      <c r="B40">
        <f>INDEX(resultados!$A$2:$ZZ$104, 34, MATCH($B$2, resultados!$A$1:$ZZ$1, 0))</f>
        <v>0</v>
      </c>
      <c r="C40">
        <f>INDEX(resultados!$A$2:$ZZ$104, 34, MATCH($B$3, resultados!$A$1:$ZZ$1, 0))</f>
        <v>0</v>
      </c>
    </row>
    <row r="41" spans="1:3">
      <c r="A41">
        <f>INDEX(resultados!$A$2:$ZZ$104, 35, MATCH($B$1, resultados!$A$1:$ZZ$1, 0))</f>
        <v>0</v>
      </c>
      <c r="B41">
        <f>INDEX(resultados!$A$2:$ZZ$104, 35, MATCH($B$2, resultados!$A$1:$ZZ$1, 0))</f>
        <v>0</v>
      </c>
      <c r="C41">
        <f>INDEX(resultados!$A$2:$ZZ$104, 35, MATCH($B$3, resultados!$A$1:$ZZ$1, 0))</f>
        <v>0</v>
      </c>
    </row>
    <row r="42" spans="1:3">
      <c r="A42">
        <f>INDEX(resultados!$A$2:$ZZ$104, 36, MATCH($B$1, resultados!$A$1:$ZZ$1, 0))</f>
        <v>0</v>
      </c>
      <c r="B42">
        <f>INDEX(resultados!$A$2:$ZZ$104, 36, MATCH($B$2, resultados!$A$1:$ZZ$1, 0))</f>
        <v>0</v>
      </c>
      <c r="C42">
        <f>INDEX(resultados!$A$2:$ZZ$104, 36, MATCH($B$3, resultados!$A$1:$ZZ$1, 0))</f>
        <v>0</v>
      </c>
    </row>
    <row r="43" spans="1:3">
      <c r="A43">
        <f>INDEX(resultados!$A$2:$ZZ$104, 37, MATCH($B$1, resultados!$A$1:$ZZ$1, 0))</f>
        <v>0</v>
      </c>
      <c r="B43">
        <f>INDEX(resultados!$A$2:$ZZ$104, 37, MATCH($B$2, resultados!$A$1:$ZZ$1, 0))</f>
        <v>0</v>
      </c>
      <c r="C43">
        <f>INDEX(resultados!$A$2:$ZZ$104, 37, MATCH($B$3, resultados!$A$1:$ZZ$1, 0))</f>
        <v>0</v>
      </c>
    </row>
    <row r="44" spans="1:3">
      <c r="A44">
        <f>INDEX(resultados!$A$2:$ZZ$104, 38, MATCH($B$1, resultados!$A$1:$ZZ$1, 0))</f>
        <v>0</v>
      </c>
      <c r="B44">
        <f>INDEX(resultados!$A$2:$ZZ$104, 38, MATCH($B$2, resultados!$A$1:$ZZ$1, 0))</f>
        <v>0</v>
      </c>
      <c r="C44">
        <f>INDEX(resultados!$A$2:$ZZ$104, 38, MATCH($B$3, resultados!$A$1:$ZZ$1, 0))</f>
        <v>0</v>
      </c>
    </row>
    <row r="45" spans="1:3">
      <c r="A45">
        <f>INDEX(resultados!$A$2:$ZZ$104, 39, MATCH($B$1, resultados!$A$1:$ZZ$1, 0))</f>
        <v>0</v>
      </c>
      <c r="B45">
        <f>INDEX(resultados!$A$2:$ZZ$104, 39, MATCH($B$2, resultados!$A$1:$ZZ$1, 0))</f>
        <v>0</v>
      </c>
      <c r="C45">
        <f>INDEX(resultados!$A$2:$ZZ$104, 39, MATCH($B$3, resultados!$A$1:$ZZ$1, 0))</f>
        <v>0</v>
      </c>
    </row>
    <row r="46" spans="1:3">
      <c r="A46">
        <f>INDEX(resultados!$A$2:$ZZ$104, 40, MATCH($B$1, resultados!$A$1:$ZZ$1, 0))</f>
        <v>0</v>
      </c>
      <c r="B46">
        <f>INDEX(resultados!$A$2:$ZZ$104, 40, MATCH($B$2, resultados!$A$1:$ZZ$1, 0))</f>
        <v>0</v>
      </c>
      <c r="C46">
        <f>INDEX(resultados!$A$2:$ZZ$104, 40, MATCH($B$3, resultados!$A$1:$ZZ$1, 0))</f>
        <v>0</v>
      </c>
    </row>
    <row r="47" spans="1:3">
      <c r="A47">
        <f>INDEX(resultados!$A$2:$ZZ$104, 41, MATCH($B$1, resultados!$A$1:$ZZ$1, 0))</f>
        <v>0</v>
      </c>
      <c r="B47">
        <f>INDEX(resultados!$A$2:$ZZ$104, 41, MATCH($B$2, resultados!$A$1:$ZZ$1, 0))</f>
        <v>0</v>
      </c>
      <c r="C47">
        <f>INDEX(resultados!$A$2:$ZZ$104, 41, MATCH($B$3, resultados!$A$1:$ZZ$1, 0))</f>
        <v>0</v>
      </c>
    </row>
    <row r="48" spans="1:3">
      <c r="A48">
        <f>INDEX(resultados!$A$2:$ZZ$104, 42, MATCH($B$1, resultados!$A$1:$ZZ$1, 0))</f>
        <v>0</v>
      </c>
      <c r="B48">
        <f>INDEX(resultados!$A$2:$ZZ$104, 42, MATCH($B$2, resultados!$A$1:$ZZ$1, 0))</f>
        <v>0</v>
      </c>
      <c r="C48">
        <f>INDEX(resultados!$A$2:$ZZ$104, 42, MATCH($B$3, resultados!$A$1:$ZZ$1, 0))</f>
        <v>0</v>
      </c>
    </row>
    <row r="49" spans="1:3">
      <c r="A49">
        <f>INDEX(resultados!$A$2:$ZZ$104, 43, MATCH($B$1, resultados!$A$1:$ZZ$1, 0))</f>
        <v>0</v>
      </c>
      <c r="B49">
        <f>INDEX(resultados!$A$2:$ZZ$104, 43, MATCH($B$2, resultados!$A$1:$ZZ$1, 0))</f>
        <v>0</v>
      </c>
      <c r="C49">
        <f>INDEX(resultados!$A$2:$ZZ$104, 43, MATCH($B$3, resultados!$A$1:$ZZ$1, 0))</f>
        <v>0</v>
      </c>
    </row>
    <row r="50" spans="1:3">
      <c r="A50">
        <f>INDEX(resultados!$A$2:$ZZ$104, 44, MATCH($B$1, resultados!$A$1:$ZZ$1, 0))</f>
        <v>0</v>
      </c>
      <c r="B50">
        <f>INDEX(resultados!$A$2:$ZZ$104, 44, MATCH($B$2, resultados!$A$1:$ZZ$1, 0))</f>
        <v>0</v>
      </c>
      <c r="C50">
        <f>INDEX(resultados!$A$2:$ZZ$104, 44, MATCH($B$3, resultados!$A$1:$ZZ$1, 0))</f>
        <v>0</v>
      </c>
    </row>
    <row r="51" spans="1:3">
      <c r="A51">
        <f>INDEX(resultados!$A$2:$ZZ$104, 45, MATCH($B$1, resultados!$A$1:$ZZ$1, 0))</f>
        <v>0</v>
      </c>
      <c r="B51">
        <f>INDEX(resultados!$A$2:$ZZ$104, 45, MATCH($B$2, resultados!$A$1:$ZZ$1, 0))</f>
        <v>0</v>
      </c>
      <c r="C51">
        <f>INDEX(resultados!$A$2:$ZZ$104, 45, MATCH($B$3, resultados!$A$1:$ZZ$1, 0))</f>
        <v>0</v>
      </c>
    </row>
    <row r="52" spans="1:3">
      <c r="A52">
        <f>INDEX(resultados!$A$2:$ZZ$104, 46, MATCH($B$1, resultados!$A$1:$ZZ$1, 0))</f>
        <v>0</v>
      </c>
      <c r="B52">
        <f>INDEX(resultados!$A$2:$ZZ$104, 46, MATCH($B$2, resultados!$A$1:$ZZ$1, 0))</f>
        <v>0</v>
      </c>
      <c r="C52">
        <f>INDEX(resultados!$A$2:$ZZ$104, 46, MATCH($B$3, resultados!$A$1:$ZZ$1, 0))</f>
        <v>0</v>
      </c>
    </row>
    <row r="53" spans="1:3">
      <c r="A53">
        <f>INDEX(resultados!$A$2:$ZZ$104, 47, MATCH($B$1, resultados!$A$1:$ZZ$1, 0))</f>
        <v>0</v>
      </c>
      <c r="B53">
        <f>INDEX(resultados!$A$2:$ZZ$104, 47, MATCH($B$2, resultados!$A$1:$ZZ$1, 0))</f>
        <v>0</v>
      </c>
      <c r="C53">
        <f>INDEX(resultados!$A$2:$ZZ$104, 47, MATCH($B$3, resultados!$A$1:$ZZ$1, 0))</f>
        <v>0</v>
      </c>
    </row>
    <row r="54" spans="1:3">
      <c r="A54">
        <f>INDEX(resultados!$A$2:$ZZ$104, 48, MATCH($B$1, resultados!$A$1:$ZZ$1, 0))</f>
        <v>0</v>
      </c>
      <c r="B54">
        <f>INDEX(resultados!$A$2:$ZZ$104, 48, MATCH($B$2, resultados!$A$1:$ZZ$1, 0))</f>
        <v>0</v>
      </c>
      <c r="C54">
        <f>INDEX(resultados!$A$2:$ZZ$104, 48, MATCH($B$3, resultados!$A$1:$ZZ$1, 0))</f>
        <v>0</v>
      </c>
    </row>
    <row r="55" spans="1:3">
      <c r="A55">
        <f>INDEX(resultados!$A$2:$ZZ$104, 49, MATCH($B$1, resultados!$A$1:$ZZ$1, 0))</f>
        <v>0</v>
      </c>
      <c r="B55">
        <f>INDEX(resultados!$A$2:$ZZ$104, 49, MATCH($B$2, resultados!$A$1:$ZZ$1, 0))</f>
        <v>0</v>
      </c>
      <c r="C55">
        <f>INDEX(resultados!$A$2:$ZZ$104, 49, MATCH($B$3, resultados!$A$1:$ZZ$1, 0))</f>
        <v>0</v>
      </c>
    </row>
    <row r="56" spans="1:3">
      <c r="A56">
        <f>INDEX(resultados!$A$2:$ZZ$104, 50, MATCH($B$1, resultados!$A$1:$ZZ$1, 0))</f>
        <v>0</v>
      </c>
      <c r="B56">
        <f>INDEX(resultados!$A$2:$ZZ$104, 50, MATCH($B$2, resultados!$A$1:$ZZ$1, 0))</f>
        <v>0</v>
      </c>
      <c r="C56">
        <f>INDEX(resultados!$A$2:$ZZ$104, 50, MATCH($B$3, resultados!$A$1:$ZZ$1, 0))</f>
        <v>0</v>
      </c>
    </row>
    <row r="57" spans="1:3">
      <c r="A57">
        <f>INDEX(resultados!$A$2:$ZZ$104, 51, MATCH($B$1, resultados!$A$1:$ZZ$1, 0))</f>
        <v>0</v>
      </c>
      <c r="B57">
        <f>INDEX(resultados!$A$2:$ZZ$104, 51, MATCH($B$2, resultados!$A$1:$ZZ$1, 0))</f>
        <v>0</v>
      </c>
      <c r="C57">
        <f>INDEX(resultados!$A$2:$ZZ$104, 51, MATCH($B$3, resultados!$A$1:$ZZ$1, 0))</f>
        <v>0</v>
      </c>
    </row>
    <row r="58" spans="1:3">
      <c r="A58">
        <f>INDEX(resultados!$A$2:$ZZ$104, 52, MATCH($B$1, resultados!$A$1:$ZZ$1, 0))</f>
        <v>0</v>
      </c>
      <c r="B58">
        <f>INDEX(resultados!$A$2:$ZZ$104, 52, MATCH($B$2, resultados!$A$1:$ZZ$1, 0))</f>
        <v>0</v>
      </c>
      <c r="C58">
        <f>INDEX(resultados!$A$2:$ZZ$104, 52, MATCH($B$3, resultados!$A$1:$ZZ$1, 0))</f>
        <v>0</v>
      </c>
    </row>
    <row r="59" spans="1:3">
      <c r="A59">
        <f>INDEX(resultados!$A$2:$ZZ$104, 53, MATCH($B$1, resultados!$A$1:$ZZ$1, 0))</f>
        <v>0</v>
      </c>
      <c r="B59">
        <f>INDEX(resultados!$A$2:$ZZ$104, 53, MATCH($B$2, resultados!$A$1:$ZZ$1, 0))</f>
        <v>0</v>
      </c>
      <c r="C59">
        <f>INDEX(resultados!$A$2:$ZZ$104, 53, MATCH($B$3, resultados!$A$1:$ZZ$1, 0))</f>
        <v>0</v>
      </c>
    </row>
    <row r="60" spans="1:3">
      <c r="A60">
        <f>INDEX(resultados!$A$2:$ZZ$104, 54, MATCH($B$1, resultados!$A$1:$ZZ$1, 0))</f>
        <v>0</v>
      </c>
      <c r="B60">
        <f>INDEX(resultados!$A$2:$ZZ$104, 54, MATCH($B$2, resultados!$A$1:$ZZ$1, 0))</f>
        <v>0</v>
      </c>
      <c r="C60">
        <f>INDEX(resultados!$A$2:$ZZ$104, 54, MATCH($B$3, resultados!$A$1:$ZZ$1, 0))</f>
        <v>0</v>
      </c>
    </row>
    <row r="61" spans="1:3">
      <c r="A61">
        <f>INDEX(resultados!$A$2:$ZZ$104, 55, MATCH($B$1, resultados!$A$1:$ZZ$1, 0))</f>
        <v>0</v>
      </c>
      <c r="B61">
        <f>INDEX(resultados!$A$2:$ZZ$104, 55, MATCH($B$2, resultados!$A$1:$ZZ$1, 0))</f>
        <v>0</v>
      </c>
      <c r="C61">
        <f>INDEX(resultados!$A$2:$ZZ$104, 55, MATCH($B$3, resultados!$A$1:$ZZ$1, 0))</f>
        <v>0</v>
      </c>
    </row>
    <row r="62" spans="1:3">
      <c r="A62">
        <f>INDEX(resultados!$A$2:$ZZ$104, 56, MATCH($B$1, resultados!$A$1:$ZZ$1, 0))</f>
        <v>0</v>
      </c>
      <c r="B62">
        <f>INDEX(resultados!$A$2:$ZZ$104, 56, MATCH($B$2, resultados!$A$1:$ZZ$1, 0))</f>
        <v>0</v>
      </c>
      <c r="C62">
        <f>INDEX(resultados!$A$2:$ZZ$104, 56, MATCH($B$3, resultados!$A$1:$ZZ$1, 0))</f>
        <v>0</v>
      </c>
    </row>
    <row r="63" spans="1:3">
      <c r="A63">
        <f>INDEX(resultados!$A$2:$ZZ$104, 57, MATCH($B$1, resultados!$A$1:$ZZ$1, 0))</f>
        <v>0</v>
      </c>
      <c r="B63">
        <f>INDEX(resultados!$A$2:$ZZ$104, 57, MATCH($B$2, resultados!$A$1:$ZZ$1, 0))</f>
        <v>0</v>
      </c>
      <c r="C63">
        <f>INDEX(resultados!$A$2:$ZZ$104, 57, MATCH($B$3, resultados!$A$1:$ZZ$1, 0))</f>
        <v>0</v>
      </c>
    </row>
    <row r="64" spans="1:3">
      <c r="A64">
        <f>INDEX(resultados!$A$2:$ZZ$104, 58, MATCH($B$1, resultados!$A$1:$ZZ$1, 0))</f>
        <v>0</v>
      </c>
      <c r="B64">
        <f>INDEX(resultados!$A$2:$ZZ$104, 58, MATCH($B$2, resultados!$A$1:$ZZ$1, 0))</f>
        <v>0</v>
      </c>
      <c r="C64">
        <f>INDEX(resultados!$A$2:$ZZ$104, 58, MATCH($B$3, resultados!$A$1:$ZZ$1, 0))</f>
        <v>0</v>
      </c>
    </row>
    <row r="65" spans="1:3">
      <c r="A65">
        <f>INDEX(resultados!$A$2:$ZZ$104, 59, MATCH($B$1, resultados!$A$1:$ZZ$1, 0))</f>
        <v>0</v>
      </c>
      <c r="B65">
        <f>INDEX(resultados!$A$2:$ZZ$104, 59, MATCH($B$2, resultados!$A$1:$ZZ$1, 0))</f>
        <v>0</v>
      </c>
      <c r="C65">
        <f>INDEX(resultados!$A$2:$ZZ$104, 59, MATCH($B$3, resultados!$A$1:$ZZ$1, 0))</f>
        <v>0</v>
      </c>
    </row>
    <row r="66" spans="1:3">
      <c r="A66">
        <f>INDEX(resultados!$A$2:$ZZ$104, 60, MATCH($B$1, resultados!$A$1:$ZZ$1, 0))</f>
        <v>0</v>
      </c>
      <c r="B66">
        <f>INDEX(resultados!$A$2:$ZZ$104, 60, MATCH($B$2, resultados!$A$1:$ZZ$1, 0))</f>
        <v>0</v>
      </c>
      <c r="C66">
        <f>INDEX(resultados!$A$2:$ZZ$104, 60, MATCH($B$3, resultados!$A$1:$ZZ$1, 0))</f>
        <v>0</v>
      </c>
    </row>
    <row r="67" spans="1:3">
      <c r="A67">
        <f>INDEX(resultados!$A$2:$ZZ$104, 61, MATCH($B$1, resultados!$A$1:$ZZ$1, 0))</f>
        <v>0</v>
      </c>
      <c r="B67">
        <f>INDEX(resultados!$A$2:$ZZ$104, 61, MATCH($B$2, resultados!$A$1:$ZZ$1, 0))</f>
        <v>0</v>
      </c>
      <c r="C67">
        <f>INDEX(resultados!$A$2:$ZZ$104, 61, MATCH($B$3, resultados!$A$1:$ZZ$1, 0))</f>
        <v>0</v>
      </c>
    </row>
    <row r="68" spans="1:3">
      <c r="A68">
        <f>INDEX(resultados!$A$2:$ZZ$104, 62, MATCH($B$1, resultados!$A$1:$ZZ$1, 0))</f>
        <v>0</v>
      </c>
      <c r="B68">
        <f>INDEX(resultados!$A$2:$ZZ$104, 62, MATCH($B$2, resultados!$A$1:$ZZ$1, 0))</f>
        <v>0</v>
      </c>
      <c r="C68">
        <f>INDEX(resultados!$A$2:$ZZ$104, 62, MATCH($B$3, resultados!$A$1:$ZZ$1, 0))</f>
        <v>0</v>
      </c>
    </row>
    <row r="69" spans="1:3">
      <c r="A69">
        <f>INDEX(resultados!$A$2:$ZZ$104, 63, MATCH($B$1, resultados!$A$1:$ZZ$1, 0))</f>
        <v>0</v>
      </c>
      <c r="B69">
        <f>INDEX(resultados!$A$2:$ZZ$104, 63, MATCH($B$2, resultados!$A$1:$ZZ$1, 0))</f>
        <v>0</v>
      </c>
      <c r="C69">
        <f>INDEX(resultados!$A$2:$ZZ$104, 63, MATCH($B$3, resultados!$A$1:$ZZ$1, 0))</f>
        <v>0</v>
      </c>
    </row>
    <row r="70" spans="1:3">
      <c r="A70">
        <f>INDEX(resultados!$A$2:$ZZ$104, 64, MATCH($B$1, resultados!$A$1:$ZZ$1, 0))</f>
        <v>0</v>
      </c>
      <c r="B70">
        <f>INDEX(resultados!$A$2:$ZZ$104, 64, MATCH($B$2, resultados!$A$1:$ZZ$1, 0))</f>
        <v>0</v>
      </c>
      <c r="C70">
        <f>INDEX(resultados!$A$2:$ZZ$104, 64, MATCH($B$3, resultados!$A$1:$ZZ$1, 0))</f>
        <v>0</v>
      </c>
    </row>
    <row r="71" spans="1:3">
      <c r="A71">
        <f>INDEX(resultados!$A$2:$ZZ$104, 65, MATCH($B$1, resultados!$A$1:$ZZ$1, 0))</f>
        <v>0</v>
      </c>
      <c r="B71">
        <f>INDEX(resultados!$A$2:$ZZ$104, 65, MATCH($B$2, resultados!$A$1:$ZZ$1, 0))</f>
        <v>0</v>
      </c>
      <c r="C71">
        <f>INDEX(resultados!$A$2:$ZZ$104, 65, MATCH($B$3, resultados!$A$1:$ZZ$1, 0))</f>
        <v>0</v>
      </c>
    </row>
    <row r="72" spans="1:3">
      <c r="A72">
        <f>INDEX(resultados!$A$2:$ZZ$104, 66, MATCH($B$1, resultados!$A$1:$ZZ$1, 0))</f>
        <v>0</v>
      </c>
      <c r="B72">
        <f>INDEX(resultados!$A$2:$ZZ$104, 66, MATCH($B$2, resultados!$A$1:$ZZ$1, 0))</f>
        <v>0</v>
      </c>
      <c r="C72">
        <f>INDEX(resultados!$A$2:$ZZ$104, 66, MATCH($B$3, resultados!$A$1:$ZZ$1, 0))</f>
        <v>0</v>
      </c>
    </row>
    <row r="73" spans="1:3">
      <c r="A73">
        <f>INDEX(resultados!$A$2:$ZZ$104, 67, MATCH($B$1, resultados!$A$1:$ZZ$1, 0))</f>
        <v>0</v>
      </c>
      <c r="B73">
        <f>INDEX(resultados!$A$2:$ZZ$104, 67, MATCH($B$2, resultados!$A$1:$ZZ$1, 0))</f>
        <v>0</v>
      </c>
      <c r="C73">
        <f>INDEX(resultados!$A$2:$ZZ$104, 67, MATCH($B$3, resultados!$A$1:$ZZ$1, 0))</f>
        <v>0</v>
      </c>
    </row>
    <row r="74" spans="1:3">
      <c r="A74">
        <f>INDEX(resultados!$A$2:$ZZ$104, 68, MATCH($B$1, resultados!$A$1:$ZZ$1, 0))</f>
        <v>0</v>
      </c>
      <c r="B74">
        <f>INDEX(resultados!$A$2:$ZZ$104, 68, MATCH($B$2, resultados!$A$1:$ZZ$1, 0))</f>
        <v>0</v>
      </c>
      <c r="C74">
        <f>INDEX(resultados!$A$2:$ZZ$104, 68, MATCH($B$3, resultados!$A$1:$ZZ$1, 0))</f>
        <v>0</v>
      </c>
    </row>
    <row r="75" spans="1:3">
      <c r="A75">
        <f>INDEX(resultados!$A$2:$ZZ$104, 69, MATCH($B$1, resultados!$A$1:$ZZ$1, 0))</f>
        <v>0</v>
      </c>
      <c r="B75">
        <f>INDEX(resultados!$A$2:$ZZ$104, 69, MATCH($B$2, resultados!$A$1:$ZZ$1, 0))</f>
        <v>0</v>
      </c>
      <c r="C75">
        <f>INDEX(resultados!$A$2:$ZZ$104, 69, MATCH($B$3, resultados!$A$1:$ZZ$1, 0))</f>
        <v>0</v>
      </c>
    </row>
    <row r="76" spans="1:3">
      <c r="A76">
        <f>INDEX(resultados!$A$2:$ZZ$104, 70, MATCH($B$1, resultados!$A$1:$ZZ$1, 0))</f>
        <v>0</v>
      </c>
      <c r="B76">
        <f>INDEX(resultados!$A$2:$ZZ$104, 70, MATCH($B$2, resultados!$A$1:$ZZ$1, 0))</f>
        <v>0</v>
      </c>
      <c r="C76">
        <f>INDEX(resultados!$A$2:$ZZ$104, 70, MATCH($B$3, resultados!$A$1:$ZZ$1, 0))</f>
        <v>0</v>
      </c>
    </row>
    <row r="77" spans="1:3">
      <c r="A77">
        <f>INDEX(resultados!$A$2:$ZZ$104, 71, MATCH($B$1, resultados!$A$1:$ZZ$1, 0))</f>
        <v>0</v>
      </c>
      <c r="B77">
        <f>INDEX(resultados!$A$2:$ZZ$104, 71, MATCH($B$2, resultados!$A$1:$ZZ$1, 0))</f>
        <v>0</v>
      </c>
      <c r="C77">
        <f>INDEX(resultados!$A$2:$ZZ$104, 71, MATCH($B$3, resultados!$A$1:$ZZ$1, 0))</f>
        <v>0</v>
      </c>
    </row>
    <row r="78" spans="1:3">
      <c r="A78">
        <f>INDEX(resultados!$A$2:$ZZ$104, 72, MATCH($B$1, resultados!$A$1:$ZZ$1, 0))</f>
        <v>0</v>
      </c>
      <c r="B78">
        <f>INDEX(resultados!$A$2:$ZZ$104, 72, MATCH($B$2, resultados!$A$1:$ZZ$1, 0))</f>
        <v>0</v>
      </c>
      <c r="C78">
        <f>INDEX(resultados!$A$2:$ZZ$104, 72, MATCH($B$3, resultados!$A$1:$ZZ$1, 0))</f>
        <v>0</v>
      </c>
    </row>
    <row r="79" spans="1:3">
      <c r="A79">
        <f>INDEX(resultados!$A$2:$ZZ$104, 73, MATCH($B$1, resultados!$A$1:$ZZ$1, 0))</f>
        <v>0</v>
      </c>
      <c r="B79">
        <f>INDEX(resultados!$A$2:$ZZ$104, 73, MATCH($B$2, resultados!$A$1:$ZZ$1, 0))</f>
        <v>0</v>
      </c>
      <c r="C79">
        <f>INDEX(resultados!$A$2:$ZZ$104, 73, MATCH($B$3, resultados!$A$1:$ZZ$1, 0))</f>
        <v>0</v>
      </c>
    </row>
    <row r="80" spans="1:3">
      <c r="A80">
        <f>INDEX(resultados!$A$2:$ZZ$104, 74, MATCH($B$1, resultados!$A$1:$ZZ$1, 0))</f>
        <v>0</v>
      </c>
      <c r="B80">
        <f>INDEX(resultados!$A$2:$ZZ$104, 74, MATCH($B$2, resultados!$A$1:$ZZ$1, 0))</f>
        <v>0</v>
      </c>
      <c r="C80">
        <f>INDEX(resultados!$A$2:$ZZ$104, 74, MATCH($B$3, resultados!$A$1:$ZZ$1, 0))</f>
        <v>0</v>
      </c>
    </row>
    <row r="81" spans="1:3">
      <c r="A81">
        <f>INDEX(resultados!$A$2:$ZZ$104, 75, MATCH($B$1, resultados!$A$1:$ZZ$1, 0))</f>
        <v>0</v>
      </c>
      <c r="B81">
        <f>INDEX(resultados!$A$2:$ZZ$104, 75, MATCH($B$2, resultados!$A$1:$ZZ$1, 0))</f>
        <v>0</v>
      </c>
      <c r="C81">
        <f>INDEX(resultados!$A$2:$ZZ$104, 75, MATCH($B$3, resultados!$A$1:$ZZ$1, 0))</f>
        <v>0</v>
      </c>
    </row>
    <row r="82" spans="1:3">
      <c r="A82">
        <f>INDEX(resultados!$A$2:$ZZ$104, 76, MATCH($B$1, resultados!$A$1:$ZZ$1, 0))</f>
        <v>0</v>
      </c>
      <c r="B82">
        <f>INDEX(resultados!$A$2:$ZZ$104, 76, MATCH($B$2, resultados!$A$1:$ZZ$1, 0))</f>
        <v>0</v>
      </c>
      <c r="C82">
        <f>INDEX(resultados!$A$2:$ZZ$104, 76, MATCH($B$3, resultados!$A$1:$ZZ$1, 0))</f>
        <v>0</v>
      </c>
    </row>
    <row r="83" spans="1:3">
      <c r="A83">
        <f>INDEX(resultados!$A$2:$ZZ$104, 77, MATCH($B$1, resultados!$A$1:$ZZ$1, 0))</f>
        <v>0</v>
      </c>
      <c r="B83">
        <f>INDEX(resultados!$A$2:$ZZ$104, 77, MATCH($B$2, resultados!$A$1:$ZZ$1, 0))</f>
        <v>0</v>
      </c>
      <c r="C83">
        <f>INDEX(resultados!$A$2:$ZZ$104, 77, MATCH($B$3, resultados!$A$1:$ZZ$1, 0))</f>
        <v>0</v>
      </c>
    </row>
    <row r="84" spans="1:3">
      <c r="A84">
        <f>INDEX(resultados!$A$2:$ZZ$104, 78, MATCH($B$1, resultados!$A$1:$ZZ$1, 0))</f>
        <v>0</v>
      </c>
      <c r="B84">
        <f>INDEX(resultados!$A$2:$ZZ$104, 78, MATCH($B$2, resultados!$A$1:$ZZ$1, 0))</f>
        <v>0</v>
      </c>
      <c r="C84">
        <f>INDEX(resultados!$A$2:$ZZ$104, 78, MATCH($B$3, resultados!$A$1:$ZZ$1, 0))</f>
        <v>0</v>
      </c>
    </row>
    <row r="85" spans="1:3">
      <c r="A85">
        <f>INDEX(resultados!$A$2:$ZZ$104, 79, MATCH($B$1, resultados!$A$1:$ZZ$1, 0))</f>
        <v>0</v>
      </c>
      <c r="B85">
        <f>INDEX(resultados!$A$2:$ZZ$104, 79, MATCH($B$2, resultados!$A$1:$ZZ$1, 0))</f>
        <v>0</v>
      </c>
      <c r="C85">
        <f>INDEX(resultados!$A$2:$ZZ$104, 79, MATCH($B$3, resultados!$A$1:$ZZ$1, 0))</f>
        <v>0</v>
      </c>
    </row>
    <row r="86" spans="1:3">
      <c r="A86">
        <f>INDEX(resultados!$A$2:$ZZ$104, 80, MATCH($B$1, resultados!$A$1:$ZZ$1, 0))</f>
        <v>0</v>
      </c>
      <c r="B86">
        <f>INDEX(resultados!$A$2:$ZZ$104, 80, MATCH($B$2, resultados!$A$1:$ZZ$1, 0))</f>
        <v>0</v>
      </c>
      <c r="C86">
        <f>INDEX(resultados!$A$2:$ZZ$104, 80, MATCH($B$3, resultados!$A$1:$ZZ$1, 0))</f>
        <v>0</v>
      </c>
    </row>
    <row r="87" spans="1:3">
      <c r="A87">
        <f>INDEX(resultados!$A$2:$ZZ$104, 81, MATCH($B$1, resultados!$A$1:$ZZ$1, 0))</f>
        <v>0</v>
      </c>
      <c r="B87">
        <f>INDEX(resultados!$A$2:$ZZ$104, 81, MATCH($B$2, resultados!$A$1:$ZZ$1, 0))</f>
        <v>0</v>
      </c>
      <c r="C87">
        <f>INDEX(resultados!$A$2:$ZZ$104, 81, MATCH($B$3, resultados!$A$1:$ZZ$1, 0))</f>
        <v>0</v>
      </c>
    </row>
    <row r="88" spans="1:3">
      <c r="A88">
        <f>INDEX(resultados!$A$2:$ZZ$104, 82, MATCH($B$1, resultados!$A$1:$ZZ$1, 0))</f>
        <v>0</v>
      </c>
      <c r="B88">
        <f>INDEX(resultados!$A$2:$ZZ$104, 82, MATCH($B$2, resultados!$A$1:$ZZ$1, 0))</f>
        <v>0</v>
      </c>
      <c r="C88">
        <f>INDEX(resultados!$A$2:$ZZ$104, 82, MATCH($B$3, resultados!$A$1:$ZZ$1, 0))</f>
        <v>0</v>
      </c>
    </row>
    <row r="89" spans="1:3">
      <c r="A89">
        <f>INDEX(resultados!$A$2:$ZZ$104, 83, MATCH($B$1, resultados!$A$1:$ZZ$1, 0))</f>
        <v>0</v>
      </c>
      <c r="B89">
        <f>INDEX(resultados!$A$2:$ZZ$104, 83, MATCH($B$2, resultados!$A$1:$ZZ$1, 0))</f>
        <v>0</v>
      </c>
      <c r="C89">
        <f>INDEX(resultados!$A$2:$ZZ$104, 83, MATCH($B$3, resultados!$A$1:$ZZ$1, 0))</f>
        <v>0</v>
      </c>
    </row>
    <row r="90" spans="1:3">
      <c r="A90">
        <f>INDEX(resultados!$A$2:$ZZ$104, 84, MATCH($B$1, resultados!$A$1:$ZZ$1, 0))</f>
        <v>0</v>
      </c>
      <c r="B90">
        <f>INDEX(resultados!$A$2:$ZZ$104, 84, MATCH($B$2, resultados!$A$1:$ZZ$1, 0))</f>
        <v>0</v>
      </c>
      <c r="C90">
        <f>INDEX(resultados!$A$2:$ZZ$104, 84, MATCH($B$3, resultados!$A$1:$ZZ$1, 0))</f>
        <v>0</v>
      </c>
    </row>
    <row r="91" spans="1:3">
      <c r="A91">
        <f>INDEX(resultados!$A$2:$ZZ$104, 85, MATCH($B$1, resultados!$A$1:$ZZ$1, 0))</f>
        <v>0</v>
      </c>
      <c r="B91">
        <f>INDEX(resultados!$A$2:$ZZ$104, 85, MATCH($B$2, resultados!$A$1:$ZZ$1, 0))</f>
        <v>0</v>
      </c>
      <c r="C91">
        <f>INDEX(resultados!$A$2:$ZZ$104, 85, MATCH($B$3, resultados!$A$1:$ZZ$1, 0))</f>
        <v>0</v>
      </c>
    </row>
    <row r="92" spans="1:3">
      <c r="A92">
        <f>INDEX(resultados!$A$2:$ZZ$104, 86, MATCH($B$1, resultados!$A$1:$ZZ$1, 0))</f>
        <v>0</v>
      </c>
      <c r="B92">
        <f>INDEX(resultados!$A$2:$ZZ$104, 86, MATCH($B$2, resultados!$A$1:$ZZ$1, 0))</f>
        <v>0</v>
      </c>
      <c r="C92">
        <f>INDEX(resultados!$A$2:$ZZ$104, 86, MATCH($B$3, resultados!$A$1:$ZZ$1, 0))</f>
        <v>0</v>
      </c>
    </row>
    <row r="93" spans="1:3">
      <c r="A93">
        <f>INDEX(resultados!$A$2:$ZZ$104, 87, MATCH($B$1, resultados!$A$1:$ZZ$1, 0))</f>
        <v>0</v>
      </c>
      <c r="B93">
        <f>INDEX(resultados!$A$2:$ZZ$104, 87, MATCH($B$2, resultados!$A$1:$ZZ$1, 0))</f>
        <v>0</v>
      </c>
      <c r="C93">
        <f>INDEX(resultados!$A$2:$ZZ$104, 87, MATCH($B$3, resultados!$A$1:$ZZ$1, 0))</f>
        <v>0</v>
      </c>
    </row>
    <row r="94" spans="1:3">
      <c r="A94">
        <f>INDEX(resultados!$A$2:$ZZ$104, 88, MATCH($B$1, resultados!$A$1:$ZZ$1, 0))</f>
        <v>0</v>
      </c>
      <c r="B94">
        <f>INDEX(resultados!$A$2:$ZZ$104, 88, MATCH($B$2, resultados!$A$1:$ZZ$1, 0))</f>
        <v>0</v>
      </c>
      <c r="C94">
        <f>INDEX(resultados!$A$2:$ZZ$104, 88, MATCH($B$3, resultados!$A$1:$ZZ$1, 0))</f>
        <v>0</v>
      </c>
    </row>
    <row r="95" spans="1:3">
      <c r="A95">
        <f>INDEX(resultados!$A$2:$ZZ$104, 89, MATCH($B$1, resultados!$A$1:$ZZ$1, 0))</f>
        <v>0</v>
      </c>
      <c r="B95">
        <f>INDEX(resultados!$A$2:$ZZ$104, 89, MATCH($B$2, resultados!$A$1:$ZZ$1, 0))</f>
        <v>0</v>
      </c>
      <c r="C95">
        <f>INDEX(resultados!$A$2:$ZZ$104, 89, MATCH($B$3, resultados!$A$1:$ZZ$1, 0))</f>
        <v>0</v>
      </c>
    </row>
    <row r="96" spans="1:3">
      <c r="A96">
        <f>INDEX(resultados!$A$2:$ZZ$104, 90, MATCH($B$1, resultados!$A$1:$ZZ$1, 0))</f>
        <v>0</v>
      </c>
      <c r="B96">
        <f>INDEX(resultados!$A$2:$ZZ$104, 90, MATCH($B$2, resultados!$A$1:$ZZ$1, 0))</f>
        <v>0</v>
      </c>
      <c r="C96">
        <f>INDEX(resultados!$A$2:$ZZ$104, 90, MATCH($B$3, resultados!$A$1:$ZZ$1, 0))</f>
        <v>0</v>
      </c>
    </row>
    <row r="97" spans="1:3">
      <c r="A97">
        <f>INDEX(resultados!$A$2:$ZZ$104, 91, MATCH($B$1, resultados!$A$1:$ZZ$1, 0))</f>
        <v>0</v>
      </c>
      <c r="B97">
        <f>INDEX(resultados!$A$2:$ZZ$104, 91, MATCH($B$2, resultados!$A$1:$ZZ$1, 0))</f>
        <v>0</v>
      </c>
      <c r="C97">
        <f>INDEX(resultados!$A$2:$ZZ$104, 91, MATCH($B$3, resultados!$A$1:$ZZ$1, 0))</f>
        <v>0</v>
      </c>
    </row>
    <row r="98" spans="1:3">
      <c r="A98">
        <f>INDEX(resultados!$A$2:$ZZ$104, 92, MATCH($B$1, resultados!$A$1:$ZZ$1, 0))</f>
        <v>0</v>
      </c>
      <c r="B98">
        <f>INDEX(resultados!$A$2:$ZZ$104, 92, MATCH($B$2, resultados!$A$1:$ZZ$1, 0))</f>
        <v>0</v>
      </c>
      <c r="C98">
        <f>INDEX(resultados!$A$2:$ZZ$104, 92, MATCH($B$3, resultados!$A$1:$ZZ$1, 0))</f>
        <v>0</v>
      </c>
    </row>
    <row r="99" spans="1:3">
      <c r="A99">
        <f>INDEX(resultados!$A$2:$ZZ$104, 93, MATCH($B$1, resultados!$A$1:$ZZ$1, 0))</f>
        <v>0</v>
      </c>
      <c r="B99">
        <f>INDEX(resultados!$A$2:$ZZ$104, 93, MATCH($B$2, resultados!$A$1:$ZZ$1, 0))</f>
        <v>0</v>
      </c>
      <c r="C99">
        <f>INDEX(resultados!$A$2:$ZZ$104, 93, MATCH($B$3, resultados!$A$1:$ZZ$1, 0))</f>
        <v>0</v>
      </c>
    </row>
    <row r="100" spans="1:3">
      <c r="A100">
        <f>INDEX(resultados!$A$2:$ZZ$104, 94, MATCH($B$1, resultados!$A$1:$ZZ$1, 0))</f>
        <v>0</v>
      </c>
      <c r="B100">
        <f>INDEX(resultados!$A$2:$ZZ$104, 94, MATCH($B$2, resultados!$A$1:$ZZ$1, 0))</f>
        <v>0</v>
      </c>
      <c r="C100">
        <f>INDEX(resultados!$A$2:$ZZ$104, 94, MATCH($B$3, resultados!$A$1:$ZZ$1, 0))</f>
        <v>0</v>
      </c>
    </row>
    <row r="101" spans="1:3">
      <c r="A101">
        <f>INDEX(resultados!$A$2:$ZZ$104, 95, MATCH($B$1, resultados!$A$1:$ZZ$1, 0))</f>
        <v>0</v>
      </c>
      <c r="B101">
        <f>INDEX(resultados!$A$2:$ZZ$104, 95, MATCH($B$2, resultados!$A$1:$ZZ$1, 0))</f>
        <v>0</v>
      </c>
      <c r="C101">
        <f>INDEX(resultados!$A$2:$ZZ$104, 95, MATCH($B$3, resultados!$A$1:$ZZ$1, 0))</f>
        <v>0</v>
      </c>
    </row>
    <row r="102" spans="1:3">
      <c r="A102">
        <f>INDEX(resultados!$A$2:$ZZ$104, 96, MATCH($B$1, resultados!$A$1:$ZZ$1, 0))</f>
        <v>0</v>
      </c>
      <c r="B102">
        <f>INDEX(resultados!$A$2:$ZZ$104, 96, MATCH($B$2, resultados!$A$1:$ZZ$1, 0))</f>
        <v>0</v>
      </c>
      <c r="C102">
        <f>INDEX(resultados!$A$2:$ZZ$104, 96, MATCH($B$3, resultados!$A$1:$ZZ$1, 0))</f>
        <v>0</v>
      </c>
    </row>
    <row r="103" spans="1:3">
      <c r="A103">
        <f>INDEX(resultados!$A$2:$ZZ$104, 97, MATCH($B$1, resultados!$A$1:$ZZ$1, 0))</f>
        <v>0</v>
      </c>
      <c r="B103">
        <f>INDEX(resultados!$A$2:$ZZ$104, 97, MATCH($B$2, resultados!$A$1:$ZZ$1, 0))</f>
        <v>0</v>
      </c>
      <c r="C103">
        <f>INDEX(resultados!$A$2:$ZZ$104, 97, MATCH($B$3, resultados!$A$1:$ZZ$1, 0))</f>
        <v>0</v>
      </c>
    </row>
    <row r="104" spans="1:3">
      <c r="A104">
        <f>INDEX(resultados!$A$2:$ZZ$104, 98, MATCH($B$1, resultados!$A$1:$ZZ$1, 0))</f>
        <v>0</v>
      </c>
      <c r="B104">
        <f>INDEX(resultados!$A$2:$ZZ$104, 98, MATCH($B$2, resultados!$A$1:$ZZ$1, 0))</f>
        <v>0</v>
      </c>
      <c r="C104">
        <f>INDEX(resultados!$A$2:$ZZ$104, 98, MATCH($B$3, resultados!$A$1:$ZZ$1, 0))</f>
        <v>0</v>
      </c>
    </row>
    <row r="105" spans="1:3">
      <c r="A105">
        <f>INDEX(resultados!$A$2:$ZZ$104, 99, MATCH($B$1, resultados!$A$1:$ZZ$1, 0))</f>
        <v>0</v>
      </c>
      <c r="B105">
        <f>INDEX(resultados!$A$2:$ZZ$104, 99, MATCH($B$2, resultados!$A$1:$ZZ$1, 0))</f>
        <v>0</v>
      </c>
      <c r="C105">
        <f>INDEX(resultados!$A$2:$ZZ$104, 99, MATCH($B$3, resultados!$A$1:$ZZ$1, 0))</f>
        <v>0</v>
      </c>
    </row>
    <row r="106" spans="1:3">
      <c r="A106">
        <f>INDEX(resultados!$A$2:$ZZ$104, 100, MATCH($B$1, resultados!$A$1:$ZZ$1, 0))</f>
        <v>0</v>
      </c>
      <c r="B106">
        <f>INDEX(resultados!$A$2:$ZZ$104, 100, MATCH($B$2, resultados!$A$1:$ZZ$1, 0))</f>
        <v>0</v>
      </c>
      <c r="C106">
        <f>INDEX(resultados!$A$2:$ZZ$104, 100, MATCH($B$3, resultados!$A$1:$ZZ$1, 0))</f>
        <v>0</v>
      </c>
    </row>
    <row r="107" spans="1:3">
      <c r="A107">
        <f>INDEX(resultados!$A$2:$ZZ$104, 101, MATCH($B$1, resultados!$A$1:$ZZ$1, 0))</f>
        <v>0</v>
      </c>
      <c r="B107">
        <f>INDEX(resultados!$A$2:$ZZ$104, 101, MATCH($B$2, resultados!$A$1:$ZZ$1, 0))</f>
        <v>0</v>
      </c>
      <c r="C107">
        <f>INDEX(resultados!$A$2:$ZZ$104, 101, MATCH($B$3, resultados!$A$1:$ZZ$1, 0))</f>
        <v>0</v>
      </c>
    </row>
    <row r="108" spans="1:3">
      <c r="A108">
        <f>INDEX(resultados!$A$2:$ZZ$104, 102, MATCH($B$1, resultados!$A$1:$ZZ$1, 0))</f>
        <v>0</v>
      </c>
      <c r="B108">
        <f>INDEX(resultados!$A$2:$ZZ$104, 102, MATCH($B$2, resultados!$A$1:$ZZ$1, 0))</f>
        <v>0</v>
      </c>
      <c r="C108">
        <f>INDEX(resultados!$A$2:$ZZ$104, 102, MATCH($B$3, resultados!$A$1:$ZZ$1, 0))</f>
        <v>0</v>
      </c>
    </row>
    <row r="109" spans="1:3">
      <c r="A109">
        <f>INDEX(resultados!$A$2:$ZZ$104, 103, MATCH($B$1, resultados!$A$1:$ZZ$1, 0))</f>
        <v>0</v>
      </c>
      <c r="B109">
        <f>INDEX(resultados!$A$2:$ZZ$104, 103, MATCH($B$2, resultados!$A$1:$ZZ$1, 0))</f>
        <v>0</v>
      </c>
      <c r="C109">
        <f>INDEX(resultados!$A$2:$ZZ$104, 103,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1.6324</v>
      </c>
      <c r="E2">
        <v>61.26</v>
      </c>
      <c r="F2">
        <v>55.32</v>
      </c>
      <c r="G2">
        <v>12.62</v>
      </c>
      <c r="H2">
        <v>0.24</v>
      </c>
      <c r="I2">
        <v>263</v>
      </c>
      <c r="J2">
        <v>71.52</v>
      </c>
      <c r="K2">
        <v>32.27</v>
      </c>
      <c r="L2">
        <v>1</v>
      </c>
      <c r="M2">
        <v>261</v>
      </c>
      <c r="N2">
        <v>8.25</v>
      </c>
      <c r="O2">
        <v>9054.6</v>
      </c>
      <c r="P2">
        <v>361.55</v>
      </c>
      <c r="Q2">
        <v>3664.54</v>
      </c>
      <c r="R2">
        <v>569.61</v>
      </c>
      <c r="S2">
        <v>134.51</v>
      </c>
      <c r="T2">
        <v>209638.75</v>
      </c>
      <c r="U2">
        <v>0.24</v>
      </c>
      <c r="V2">
        <v>0.68</v>
      </c>
      <c r="W2">
        <v>6.55</v>
      </c>
      <c r="X2">
        <v>12.4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1.9057</v>
      </c>
      <c r="E3">
        <v>52.47</v>
      </c>
      <c r="F3">
        <v>48.7</v>
      </c>
      <c r="G3">
        <v>23.56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3</v>
      </c>
      <c r="N3">
        <v>8.43</v>
      </c>
      <c r="O3">
        <v>9200.25</v>
      </c>
      <c r="P3">
        <v>280.95</v>
      </c>
      <c r="Q3">
        <v>3664.69</v>
      </c>
      <c r="R3">
        <v>339.25</v>
      </c>
      <c r="S3">
        <v>134.51</v>
      </c>
      <c r="T3">
        <v>95151.94</v>
      </c>
      <c r="U3">
        <v>0.4</v>
      </c>
      <c r="V3">
        <v>0.77</v>
      </c>
      <c r="W3">
        <v>6.49</v>
      </c>
      <c r="X3">
        <v>5.78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1.9057</v>
      </c>
      <c r="E4">
        <v>52.47</v>
      </c>
      <c r="F4">
        <v>48.7</v>
      </c>
      <c r="G4">
        <v>23.56</v>
      </c>
      <c r="H4">
        <v>0.71</v>
      </c>
      <c r="I4">
        <v>124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285.16</v>
      </c>
      <c r="Q4">
        <v>3664.61</v>
      </c>
      <c r="R4">
        <v>339.19</v>
      </c>
      <c r="S4">
        <v>134.51</v>
      </c>
      <c r="T4">
        <v>95123.91</v>
      </c>
      <c r="U4">
        <v>0.4</v>
      </c>
      <c r="V4">
        <v>0.77</v>
      </c>
      <c r="W4">
        <v>6.49</v>
      </c>
      <c r="X4">
        <v>5.78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1.6995</v>
      </c>
      <c r="E2">
        <v>58.84</v>
      </c>
      <c r="F2">
        <v>54.42</v>
      </c>
      <c r="G2">
        <v>13.33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213.49</v>
      </c>
      <c r="Q2">
        <v>3665.3</v>
      </c>
      <c r="R2">
        <v>526.22</v>
      </c>
      <c r="S2">
        <v>134.51</v>
      </c>
      <c r="T2">
        <v>188031.99</v>
      </c>
      <c r="U2">
        <v>0.26</v>
      </c>
      <c r="V2">
        <v>0.6899999999999999</v>
      </c>
      <c r="W2">
        <v>6.87</v>
      </c>
      <c r="X2">
        <v>11.49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1.0956</v>
      </c>
      <c r="E2">
        <v>91.28</v>
      </c>
      <c r="F2">
        <v>71.97</v>
      </c>
      <c r="G2">
        <v>7.31</v>
      </c>
      <c r="H2">
        <v>0.12</v>
      </c>
      <c r="I2">
        <v>591</v>
      </c>
      <c r="J2">
        <v>141.81</v>
      </c>
      <c r="K2">
        <v>47.83</v>
      </c>
      <c r="L2">
        <v>1</v>
      </c>
      <c r="M2">
        <v>589</v>
      </c>
      <c r="N2">
        <v>22.98</v>
      </c>
      <c r="O2">
        <v>17723.39</v>
      </c>
      <c r="P2">
        <v>805.99</v>
      </c>
      <c r="Q2">
        <v>3665.92</v>
      </c>
      <c r="R2">
        <v>1135.21</v>
      </c>
      <c r="S2">
        <v>134.51</v>
      </c>
      <c r="T2">
        <v>490797.51</v>
      </c>
      <c r="U2">
        <v>0.12</v>
      </c>
      <c r="V2">
        <v>0.52</v>
      </c>
      <c r="W2">
        <v>7.12</v>
      </c>
      <c r="X2">
        <v>29.04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1.6483</v>
      </c>
      <c r="E3">
        <v>60.67</v>
      </c>
      <c r="F3">
        <v>52.52</v>
      </c>
      <c r="G3">
        <v>15.37</v>
      </c>
      <c r="H3">
        <v>0.25</v>
      </c>
      <c r="I3">
        <v>205</v>
      </c>
      <c r="J3">
        <v>143.17</v>
      </c>
      <c r="K3">
        <v>47.83</v>
      </c>
      <c r="L3">
        <v>2</v>
      </c>
      <c r="M3">
        <v>203</v>
      </c>
      <c r="N3">
        <v>23.34</v>
      </c>
      <c r="O3">
        <v>17891.86</v>
      </c>
      <c r="P3">
        <v>563.12</v>
      </c>
      <c r="Q3">
        <v>3664.93</v>
      </c>
      <c r="R3">
        <v>473.51</v>
      </c>
      <c r="S3">
        <v>134.51</v>
      </c>
      <c r="T3">
        <v>161878.81</v>
      </c>
      <c r="U3">
        <v>0.28</v>
      </c>
      <c r="V3">
        <v>0.72</v>
      </c>
      <c r="W3">
        <v>6.48</v>
      </c>
      <c r="X3">
        <v>9.59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1.8475</v>
      </c>
      <c r="E4">
        <v>54.13</v>
      </c>
      <c r="F4">
        <v>48.43</v>
      </c>
      <c r="G4">
        <v>24.22</v>
      </c>
      <c r="H4">
        <v>0.37</v>
      </c>
      <c r="I4">
        <v>120</v>
      </c>
      <c r="J4">
        <v>144.54</v>
      </c>
      <c r="K4">
        <v>47.83</v>
      </c>
      <c r="L4">
        <v>3</v>
      </c>
      <c r="M4">
        <v>118</v>
      </c>
      <c r="N4">
        <v>23.71</v>
      </c>
      <c r="O4">
        <v>18060.85</v>
      </c>
      <c r="P4">
        <v>493.73</v>
      </c>
      <c r="Q4">
        <v>3664.37</v>
      </c>
      <c r="R4">
        <v>335.11</v>
      </c>
      <c r="S4">
        <v>134.51</v>
      </c>
      <c r="T4">
        <v>93103.67</v>
      </c>
      <c r="U4">
        <v>0.4</v>
      </c>
      <c r="V4">
        <v>0.78</v>
      </c>
      <c r="W4">
        <v>6.34</v>
      </c>
      <c r="X4">
        <v>5.51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1.9516</v>
      </c>
      <c r="E5">
        <v>51.24</v>
      </c>
      <c r="F5">
        <v>46.64</v>
      </c>
      <c r="G5">
        <v>34.13</v>
      </c>
      <c r="H5">
        <v>0.49</v>
      </c>
      <c r="I5">
        <v>82</v>
      </c>
      <c r="J5">
        <v>145.92</v>
      </c>
      <c r="K5">
        <v>47.83</v>
      </c>
      <c r="L5">
        <v>4</v>
      </c>
      <c r="M5">
        <v>80</v>
      </c>
      <c r="N5">
        <v>24.09</v>
      </c>
      <c r="O5">
        <v>18230.35</v>
      </c>
      <c r="P5">
        <v>450.15</v>
      </c>
      <c r="Q5">
        <v>3664.2</v>
      </c>
      <c r="R5">
        <v>274.87</v>
      </c>
      <c r="S5">
        <v>134.51</v>
      </c>
      <c r="T5">
        <v>63175.43</v>
      </c>
      <c r="U5">
        <v>0.49</v>
      </c>
      <c r="V5">
        <v>0.8100000000000001</v>
      </c>
      <c r="W5">
        <v>6.26</v>
      </c>
      <c r="X5">
        <v>3.72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2.0155</v>
      </c>
      <c r="E6">
        <v>49.61</v>
      </c>
      <c r="F6">
        <v>45.65</v>
      </c>
      <c r="G6">
        <v>45.65</v>
      </c>
      <c r="H6">
        <v>0.6</v>
      </c>
      <c r="I6">
        <v>60</v>
      </c>
      <c r="J6">
        <v>147.3</v>
      </c>
      <c r="K6">
        <v>47.83</v>
      </c>
      <c r="L6">
        <v>5</v>
      </c>
      <c r="M6">
        <v>51</v>
      </c>
      <c r="N6">
        <v>24.47</v>
      </c>
      <c r="O6">
        <v>18400.38</v>
      </c>
      <c r="P6">
        <v>409.83</v>
      </c>
      <c r="Q6">
        <v>3664.19</v>
      </c>
      <c r="R6">
        <v>240.77</v>
      </c>
      <c r="S6">
        <v>134.51</v>
      </c>
      <c r="T6">
        <v>46235.3</v>
      </c>
      <c r="U6">
        <v>0.5600000000000001</v>
      </c>
      <c r="V6">
        <v>0.82</v>
      </c>
      <c r="W6">
        <v>6.24</v>
      </c>
      <c r="X6">
        <v>2.73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2.0334</v>
      </c>
      <c r="E7">
        <v>49.18</v>
      </c>
      <c r="F7">
        <v>45.39</v>
      </c>
      <c r="G7">
        <v>50.43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3</v>
      </c>
      <c r="N7">
        <v>24.85</v>
      </c>
      <c r="O7">
        <v>18570.94</v>
      </c>
      <c r="P7">
        <v>397.28</v>
      </c>
      <c r="Q7">
        <v>3664.2</v>
      </c>
      <c r="R7">
        <v>230.11</v>
      </c>
      <c r="S7">
        <v>134.51</v>
      </c>
      <c r="T7">
        <v>40932.28</v>
      </c>
      <c r="U7">
        <v>0.58</v>
      </c>
      <c r="V7">
        <v>0.83</v>
      </c>
      <c r="W7">
        <v>6.29</v>
      </c>
      <c r="X7">
        <v>2.47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2.0331</v>
      </c>
      <c r="E8">
        <v>49.19</v>
      </c>
      <c r="F8">
        <v>45.4</v>
      </c>
      <c r="G8">
        <v>50.44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400.69</v>
      </c>
      <c r="Q8">
        <v>3664.21</v>
      </c>
      <c r="R8">
        <v>230.15</v>
      </c>
      <c r="S8">
        <v>134.51</v>
      </c>
      <c r="T8">
        <v>40955.84</v>
      </c>
      <c r="U8">
        <v>0.58</v>
      </c>
      <c r="V8">
        <v>0.83</v>
      </c>
      <c r="W8">
        <v>6.29</v>
      </c>
      <c r="X8">
        <v>2.48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0.8791</v>
      </c>
      <c r="E2">
        <v>113.76</v>
      </c>
      <c r="F2">
        <v>83.03</v>
      </c>
      <c r="G2">
        <v>6.26</v>
      </c>
      <c r="H2">
        <v>0.1</v>
      </c>
      <c r="I2">
        <v>796</v>
      </c>
      <c r="J2">
        <v>176.73</v>
      </c>
      <c r="K2">
        <v>52.44</v>
      </c>
      <c r="L2">
        <v>1</v>
      </c>
      <c r="M2">
        <v>794</v>
      </c>
      <c r="N2">
        <v>33.29</v>
      </c>
      <c r="O2">
        <v>22031.19</v>
      </c>
      <c r="P2">
        <v>1080.65</v>
      </c>
      <c r="Q2">
        <v>3665.98</v>
      </c>
      <c r="R2">
        <v>1512.63</v>
      </c>
      <c r="S2">
        <v>134.51</v>
      </c>
      <c r="T2">
        <v>678483.3</v>
      </c>
      <c r="U2">
        <v>0.09</v>
      </c>
      <c r="V2">
        <v>0.45</v>
      </c>
      <c r="W2">
        <v>7.46</v>
      </c>
      <c r="X2">
        <v>40.09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1.5118</v>
      </c>
      <c r="E3">
        <v>66.14</v>
      </c>
      <c r="F3">
        <v>54.76</v>
      </c>
      <c r="G3">
        <v>13.04</v>
      </c>
      <c r="H3">
        <v>0.2</v>
      </c>
      <c r="I3">
        <v>252</v>
      </c>
      <c r="J3">
        <v>178.21</v>
      </c>
      <c r="K3">
        <v>52.44</v>
      </c>
      <c r="L3">
        <v>2</v>
      </c>
      <c r="M3">
        <v>250</v>
      </c>
      <c r="N3">
        <v>33.77</v>
      </c>
      <c r="O3">
        <v>22213.89</v>
      </c>
      <c r="P3">
        <v>693.26</v>
      </c>
      <c r="Q3">
        <v>3664.85</v>
      </c>
      <c r="R3">
        <v>550.39</v>
      </c>
      <c r="S3">
        <v>134.51</v>
      </c>
      <c r="T3">
        <v>200081.86</v>
      </c>
      <c r="U3">
        <v>0.24</v>
      </c>
      <c r="V3">
        <v>0.6899999999999999</v>
      </c>
      <c r="W3">
        <v>6.54</v>
      </c>
      <c r="X3">
        <v>11.84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1.741</v>
      </c>
      <c r="E4">
        <v>57.44</v>
      </c>
      <c r="F4">
        <v>49.75</v>
      </c>
      <c r="G4">
        <v>20.17</v>
      </c>
      <c r="H4">
        <v>0.3</v>
      </c>
      <c r="I4">
        <v>148</v>
      </c>
      <c r="J4">
        <v>179.7</v>
      </c>
      <c r="K4">
        <v>52.44</v>
      </c>
      <c r="L4">
        <v>3</v>
      </c>
      <c r="M4">
        <v>146</v>
      </c>
      <c r="N4">
        <v>34.26</v>
      </c>
      <c r="O4">
        <v>22397.24</v>
      </c>
      <c r="P4">
        <v>610.84</v>
      </c>
      <c r="Q4">
        <v>3664.59</v>
      </c>
      <c r="R4">
        <v>380.14</v>
      </c>
      <c r="S4">
        <v>134.51</v>
      </c>
      <c r="T4">
        <v>115477.09</v>
      </c>
      <c r="U4">
        <v>0.35</v>
      </c>
      <c r="V4">
        <v>0.75</v>
      </c>
      <c r="W4">
        <v>6.37</v>
      </c>
      <c r="X4">
        <v>6.83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1.8604</v>
      </c>
      <c r="E5">
        <v>53.75</v>
      </c>
      <c r="F5">
        <v>47.67</v>
      </c>
      <c r="G5">
        <v>27.77</v>
      </c>
      <c r="H5">
        <v>0.39</v>
      </c>
      <c r="I5">
        <v>103</v>
      </c>
      <c r="J5">
        <v>181.19</v>
      </c>
      <c r="K5">
        <v>52.44</v>
      </c>
      <c r="L5">
        <v>4</v>
      </c>
      <c r="M5">
        <v>101</v>
      </c>
      <c r="N5">
        <v>34.75</v>
      </c>
      <c r="O5">
        <v>22581.25</v>
      </c>
      <c r="P5">
        <v>566.27</v>
      </c>
      <c r="Q5">
        <v>3664.36</v>
      </c>
      <c r="R5">
        <v>308.86</v>
      </c>
      <c r="S5">
        <v>134.51</v>
      </c>
      <c r="T5">
        <v>80063.21000000001</v>
      </c>
      <c r="U5">
        <v>0.44</v>
      </c>
      <c r="V5">
        <v>0.79</v>
      </c>
      <c r="W5">
        <v>6.32</v>
      </c>
      <c r="X5">
        <v>4.75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1.9348</v>
      </c>
      <c r="E6">
        <v>51.69</v>
      </c>
      <c r="F6">
        <v>46.49</v>
      </c>
      <c r="G6">
        <v>35.76</v>
      </c>
      <c r="H6">
        <v>0.49</v>
      </c>
      <c r="I6">
        <v>78</v>
      </c>
      <c r="J6">
        <v>182.69</v>
      </c>
      <c r="K6">
        <v>52.44</v>
      </c>
      <c r="L6">
        <v>5</v>
      </c>
      <c r="M6">
        <v>76</v>
      </c>
      <c r="N6">
        <v>35.25</v>
      </c>
      <c r="O6">
        <v>22766.06</v>
      </c>
      <c r="P6">
        <v>531.3200000000001</v>
      </c>
      <c r="Q6">
        <v>3664.17</v>
      </c>
      <c r="R6">
        <v>269.62</v>
      </c>
      <c r="S6">
        <v>134.51</v>
      </c>
      <c r="T6">
        <v>60567.81</v>
      </c>
      <c r="U6">
        <v>0.5</v>
      </c>
      <c r="V6">
        <v>0.8100000000000001</v>
      </c>
      <c r="W6">
        <v>6.26</v>
      </c>
      <c r="X6">
        <v>3.57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1.9896</v>
      </c>
      <c r="E7">
        <v>50.26</v>
      </c>
      <c r="F7">
        <v>45.67</v>
      </c>
      <c r="G7">
        <v>44.92</v>
      </c>
      <c r="H7">
        <v>0.58</v>
      </c>
      <c r="I7">
        <v>61</v>
      </c>
      <c r="J7">
        <v>184.19</v>
      </c>
      <c r="K7">
        <v>52.44</v>
      </c>
      <c r="L7">
        <v>6</v>
      </c>
      <c r="M7">
        <v>59</v>
      </c>
      <c r="N7">
        <v>35.75</v>
      </c>
      <c r="O7">
        <v>22951.43</v>
      </c>
      <c r="P7">
        <v>501.49</v>
      </c>
      <c r="Q7">
        <v>3664.21</v>
      </c>
      <c r="R7">
        <v>241.89</v>
      </c>
      <c r="S7">
        <v>134.51</v>
      </c>
      <c r="T7">
        <v>46787.2</v>
      </c>
      <c r="U7">
        <v>0.5600000000000001</v>
      </c>
      <c r="V7">
        <v>0.82</v>
      </c>
      <c r="W7">
        <v>6.23</v>
      </c>
      <c r="X7">
        <v>2.75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2.0258</v>
      </c>
      <c r="E8">
        <v>49.36</v>
      </c>
      <c r="F8">
        <v>45.16</v>
      </c>
      <c r="G8">
        <v>54.2</v>
      </c>
      <c r="H8">
        <v>0.67</v>
      </c>
      <c r="I8">
        <v>50</v>
      </c>
      <c r="J8">
        <v>185.7</v>
      </c>
      <c r="K8">
        <v>52.44</v>
      </c>
      <c r="L8">
        <v>7</v>
      </c>
      <c r="M8">
        <v>45</v>
      </c>
      <c r="N8">
        <v>36.26</v>
      </c>
      <c r="O8">
        <v>23137.49</v>
      </c>
      <c r="P8">
        <v>472.56</v>
      </c>
      <c r="Q8">
        <v>3664.15</v>
      </c>
      <c r="R8">
        <v>224.54</v>
      </c>
      <c r="S8">
        <v>134.51</v>
      </c>
      <c r="T8">
        <v>38170.2</v>
      </c>
      <c r="U8">
        <v>0.6</v>
      </c>
      <c r="V8">
        <v>0.83</v>
      </c>
      <c r="W8">
        <v>6.22</v>
      </c>
      <c r="X8">
        <v>2.24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2.0478</v>
      </c>
      <c r="E9">
        <v>48.83</v>
      </c>
      <c r="F9">
        <v>44.88</v>
      </c>
      <c r="G9">
        <v>62.63</v>
      </c>
      <c r="H9">
        <v>0.76</v>
      </c>
      <c r="I9">
        <v>43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452.35</v>
      </c>
      <c r="Q9">
        <v>3664.19</v>
      </c>
      <c r="R9">
        <v>213.9</v>
      </c>
      <c r="S9">
        <v>134.51</v>
      </c>
      <c r="T9">
        <v>32882.95</v>
      </c>
      <c r="U9">
        <v>0.63</v>
      </c>
      <c r="V9">
        <v>0.84</v>
      </c>
      <c r="W9">
        <v>6.24</v>
      </c>
      <c r="X9">
        <v>1.96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2.0506</v>
      </c>
      <c r="E10">
        <v>48.77</v>
      </c>
      <c r="F10">
        <v>44.85</v>
      </c>
      <c r="G10">
        <v>64.06999999999999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450.96</v>
      </c>
      <c r="Q10">
        <v>3664.12</v>
      </c>
      <c r="R10">
        <v>212.61</v>
      </c>
      <c r="S10">
        <v>134.51</v>
      </c>
      <c r="T10">
        <v>32243.23</v>
      </c>
      <c r="U10">
        <v>0.63</v>
      </c>
      <c r="V10">
        <v>0.84</v>
      </c>
      <c r="W10">
        <v>6.25</v>
      </c>
      <c r="X10">
        <v>1.93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1.518</v>
      </c>
      <c r="E2">
        <v>65.88</v>
      </c>
      <c r="F2">
        <v>60.15</v>
      </c>
      <c r="G2">
        <v>9.83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174.41</v>
      </c>
      <c r="Q2">
        <v>3665.69</v>
      </c>
      <c r="R2">
        <v>714.58</v>
      </c>
      <c r="S2">
        <v>134.51</v>
      </c>
      <c r="T2">
        <v>281604.93</v>
      </c>
      <c r="U2">
        <v>0.19</v>
      </c>
      <c r="V2">
        <v>0.62</v>
      </c>
      <c r="W2">
        <v>7.24</v>
      </c>
      <c r="X2">
        <v>17.22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1.4039</v>
      </c>
      <c r="E2">
        <v>71.23</v>
      </c>
      <c r="F2">
        <v>61.35</v>
      </c>
      <c r="G2">
        <v>9.59</v>
      </c>
      <c r="H2">
        <v>0.18</v>
      </c>
      <c r="I2">
        <v>384</v>
      </c>
      <c r="J2">
        <v>98.70999999999999</v>
      </c>
      <c r="K2">
        <v>39.72</v>
      </c>
      <c r="L2">
        <v>1</v>
      </c>
      <c r="M2">
        <v>382</v>
      </c>
      <c r="N2">
        <v>12.99</v>
      </c>
      <c r="O2">
        <v>12407.75</v>
      </c>
      <c r="P2">
        <v>526.63</v>
      </c>
      <c r="Q2">
        <v>3664.73</v>
      </c>
      <c r="R2">
        <v>773.37</v>
      </c>
      <c r="S2">
        <v>134.51</v>
      </c>
      <c r="T2">
        <v>310914.29</v>
      </c>
      <c r="U2">
        <v>0.17</v>
      </c>
      <c r="V2">
        <v>0.61</v>
      </c>
      <c r="W2">
        <v>6.78</v>
      </c>
      <c r="X2">
        <v>18.42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1.8431</v>
      </c>
      <c r="E3">
        <v>54.26</v>
      </c>
      <c r="F3">
        <v>49.39</v>
      </c>
      <c r="G3">
        <v>21.17</v>
      </c>
      <c r="H3">
        <v>0.35</v>
      </c>
      <c r="I3">
        <v>140</v>
      </c>
      <c r="J3">
        <v>99.95</v>
      </c>
      <c r="K3">
        <v>39.72</v>
      </c>
      <c r="L3">
        <v>2</v>
      </c>
      <c r="M3">
        <v>138</v>
      </c>
      <c r="N3">
        <v>13.24</v>
      </c>
      <c r="O3">
        <v>12561.45</v>
      </c>
      <c r="P3">
        <v>386.3</v>
      </c>
      <c r="Q3">
        <v>3664.54</v>
      </c>
      <c r="R3">
        <v>367.43</v>
      </c>
      <c r="S3">
        <v>134.51</v>
      </c>
      <c r="T3">
        <v>109164.19</v>
      </c>
      <c r="U3">
        <v>0.37</v>
      </c>
      <c r="V3">
        <v>0.76</v>
      </c>
      <c r="W3">
        <v>6.37</v>
      </c>
      <c r="X3">
        <v>6.47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1.9757</v>
      </c>
      <c r="E4">
        <v>50.62</v>
      </c>
      <c r="F4">
        <v>46.88</v>
      </c>
      <c r="G4">
        <v>33.09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25</v>
      </c>
      <c r="N4">
        <v>13.49</v>
      </c>
      <c r="O4">
        <v>12715.54</v>
      </c>
      <c r="P4">
        <v>331.59</v>
      </c>
      <c r="Q4">
        <v>3664.59</v>
      </c>
      <c r="R4">
        <v>280.02</v>
      </c>
      <c r="S4">
        <v>134.51</v>
      </c>
      <c r="T4">
        <v>65734.57000000001</v>
      </c>
      <c r="U4">
        <v>0.48</v>
      </c>
      <c r="V4">
        <v>0.8</v>
      </c>
      <c r="W4">
        <v>6.35</v>
      </c>
      <c r="X4">
        <v>3.96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1.9813</v>
      </c>
      <c r="E5">
        <v>50.47</v>
      </c>
      <c r="F5">
        <v>46.78</v>
      </c>
      <c r="G5">
        <v>33.82</v>
      </c>
      <c r="H5">
        <v>0.6899999999999999</v>
      </c>
      <c r="I5">
        <v>83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332.07</v>
      </c>
      <c r="Q5">
        <v>3664.57</v>
      </c>
      <c r="R5">
        <v>275.85</v>
      </c>
      <c r="S5">
        <v>134.51</v>
      </c>
      <c r="T5">
        <v>63659.4</v>
      </c>
      <c r="U5">
        <v>0.49</v>
      </c>
      <c r="V5">
        <v>0.8</v>
      </c>
      <c r="W5">
        <v>6.37</v>
      </c>
      <c r="X5">
        <v>3.86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1.213</v>
      </c>
      <c r="E2">
        <v>82.44</v>
      </c>
      <c r="F2">
        <v>67.43000000000001</v>
      </c>
      <c r="G2">
        <v>8.029999999999999</v>
      </c>
      <c r="H2">
        <v>0.14</v>
      </c>
      <c r="I2">
        <v>504</v>
      </c>
      <c r="J2">
        <v>124.63</v>
      </c>
      <c r="K2">
        <v>45</v>
      </c>
      <c r="L2">
        <v>1</v>
      </c>
      <c r="M2">
        <v>502</v>
      </c>
      <c r="N2">
        <v>18.64</v>
      </c>
      <c r="O2">
        <v>15605.44</v>
      </c>
      <c r="P2">
        <v>689.04</v>
      </c>
      <c r="Q2">
        <v>3664.97</v>
      </c>
      <c r="R2">
        <v>979.98</v>
      </c>
      <c r="S2">
        <v>134.51</v>
      </c>
      <c r="T2">
        <v>413618.48</v>
      </c>
      <c r="U2">
        <v>0.14</v>
      </c>
      <c r="V2">
        <v>0.5600000000000001</v>
      </c>
      <c r="W2">
        <v>6.99</v>
      </c>
      <c r="X2">
        <v>24.5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1.7238</v>
      </c>
      <c r="E3">
        <v>58.01</v>
      </c>
      <c r="F3">
        <v>51.28</v>
      </c>
      <c r="G3">
        <v>17.09</v>
      </c>
      <c r="H3">
        <v>0.28</v>
      </c>
      <c r="I3">
        <v>180</v>
      </c>
      <c r="J3">
        <v>125.95</v>
      </c>
      <c r="K3">
        <v>45</v>
      </c>
      <c r="L3">
        <v>2</v>
      </c>
      <c r="M3">
        <v>178</v>
      </c>
      <c r="N3">
        <v>18.95</v>
      </c>
      <c r="O3">
        <v>15767.7</v>
      </c>
      <c r="P3">
        <v>495.37</v>
      </c>
      <c r="Q3">
        <v>3664.64</v>
      </c>
      <c r="R3">
        <v>432.04</v>
      </c>
      <c r="S3">
        <v>134.51</v>
      </c>
      <c r="T3">
        <v>141269.07</v>
      </c>
      <c r="U3">
        <v>0.31</v>
      </c>
      <c r="V3">
        <v>0.73</v>
      </c>
      <c r="W3">
        <v>6.42</v>
      </c>
      <c r="X3">
        <v>8.359999999999999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1.9028</v>
      </c>
      <c r="E4">
        <v>52.55</v>
      </c>
      <c r="F4">
        <v>47.74</v>
      </c>
      <c r="G4">
        <v>27.28</v>
      </c>
      <c r="H4">
        <v>0.42</v>
      </c>
      <c r="I4">
        <v>105</v>
      </c>
      <c r="J4">
        <v>127.27</v>
      </c>
      <c r="K4">
        <v>45</v>
      </c>
      <c r="L4">
        <v>3</v>
      </c>
      <c r="M4">
        <v>103</v>
      </c>
      <c r="N4">
        <v>19.27</v>
      </c>
      <c r="O4">
        <v>15930.42</v>
      </c>
      <c r="P4">
        <v>431.5</v>
      </c>
      <c r="Q4">
        <v>3664.37</v>
      </c>
      <c r="R4">
        <v>311.74</v>
      </c>
      <c r="S4">
        <v>134.51</v>
      </c>
      <c r="T4">
        <v>81494.60000000001</v>
      </c>
      <c r="U4">
        <v>0.43</v>
      </c>
      <c r="V4">
        <v>0.79</v>
      </c>
      <c r="W4">
        <v>6.31</v>
      </c>
      <c r="X4">
        <v>4.82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1.9956</v>
      </c>
      <c r="E5">
        <v>50.11</v>
      </c>
      <c r="F5">
        <v>46.16</v>
      </c>
      <c r="G5">
        <v>39.01</v>
      </c>
      <c r="H5">
        <v>0.55</v>
      </c>
      <c r="I5">
        <v>71</v>
      </c>
      <c r="J5">
        <v>128.59</v>
      </c>
      <c r="K5">
        <v>45</v>
      </c>
      <c r="L5">
        <v>4</v>
      </c>
      <c r="M5">
        <v>58</v>
      </c>
      <c r="N5">
        <v>19.59</v>
      </c>
      <c r="O5">
        <v>16093.6</v>
      </c>
      <c r="P5">
        <v>385.73</v>
      </c>
      <c r="Q5">
        <v>3664.37</v>
      </c>
      <c r="R5">
        <v>257.83</v>
      </c>
      <c r="S5">
        <v>134.51</v>
      </c>
      <c r="T5">
        <v>54710.96</v>
      </c>
      <c r="U5">
        <v>0.52</v>
      </c>
      <c r="V5">
        <v>0.8100000000000001</v>
      </c>
      <c r="W5">
        <v>6.27</v>
      </c>
      <c r="X5">
        <v>3.24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2.0167</v>
      </c>
      <c r="E6">
        <v>49.59</v>
      </c>
      <c r="F6">
        <v>45.84</v>
      </c>
      <c r="G6">
        <v>43.66</v>
      </c>
      <c r="H6">
        <v>0.68</v>
      </c>
      <c r="I6">
        <v>63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369.7</v>
      </c>
      <c r="Q6">
        <v>3664.26</v>
      </c>
      <c r="R6">
        <v>245.26</v>
      </c>
      <c r="S6">
        <v>134.51</v>
      </c>
      <c r="T6">
        <v>48464.2</v>
      </c>
      <c r="U6">
        <v>0.55</v>
      </c>
      <c r="V6">
        <v>0.82</v>
      </c>
      <c r="W6">
        <v>6.31</v>
      </c>
      <c r="X6">
        <v>2.92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2024-09-26T02:13:55Z</dcterms:created>
  <dcterms:modified xsi:type="dcterms:W3CDTF">2024-09-26T02:13:55Z</dcterms:modified>
</cp:coreProperties>
</file>