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gráficos!$A$7:$A$234</f>
              <numCache>
                <formatCode>General</formatCode>
                <ptCount val="2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</numCache>
            </numRef>
          </xVal>
          <yVal>
            <numRef>
              <f>gráficos!$B$7:$B$234</f>
              <numCache>
                <formatCode>General</formatCode>
                <ptCount val="2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2.9125</v>
      </c>
      <c r="E2" t="n">
        <v>34.33</v>
      </c>
      <c r="F2" t="n">
        <v>22.87</v>
      </c>
      <c r="G2" t="n">
        <v>5.97</v>
      </c>
      <c r="H2" t="n">
        <v>0.09</v>
      </c>
      <c r="I2" t="n">
        <v>230</v>
      </c>
      <c r="J2" t="n">
        <v>194.77</v>
      </c>
      <c r="K2" t="n">
        <v>54.38</v>
      </c>
      <c r="L2" t="n">
        <v>1</v>
      </c>
      <c r="M2" t="n">
        <v>228</v>
      </c>
      <c r="N2" t="n">
        <v>39.4</v>
      </c>
      <c r="O2" t="n">
        <v>24256.19</v>
      </c>
      <c r="P2" t="n">
        <v>318.97</v>
      </c>
      <c r="Q2" t="n">
        <v>592.83</v>
      </c>
      <c r="R2" t="n">
        <v>179.96</v>
      </c>
      <c r="S2" t="n">
        <v>30.64</v>
      </c>
      <c r="T2" t="n">
        <v>72432.46000000001</v>
      </c>
      <c r="U2" t="n">
        <v>0.17</v>
      </c>
      <c r="V2" t="n">
        <v>0.71</v>
      </c>
      <c r="W2" t="n">
        <v>2.73</v>
      </c>
      <c r="X2" t="n">
        <v>4.71</v>
      </c>
      <c r="Y2" t="n">
        <v>0.5</v>
      </c>
      <c r="Z2" t="n">
        <v>10</v>
      </c>
      <c r="AA2" t="n">
        <v>835.2720918077081</v>
      </c>
      <c r="AB2" t="n">
        <v>1142.856125615283</v>
      </c>
      <c r="AC2" t="n">
        <v>1033.783540995206</v>
      </c>
      <c r="AD2" t="n">
        <v>835272.091807708</v>
      </c>
      <c r="AE2" t="n">
        <v>1142856.125615283</v>
      </c>
      <c r="AF2" t="n">
        <v>6.798214321751349e-07</v>
      </c>
      <c r="AG2" t="n">
        <v>0.7152083333333333</v>
      </c>
      <c r="AH2" t="n">
        <v>1033783.540995206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3.755</v>
      </c>
      <c r="E3" t="n">
        <v>26.63</v>
      </c>
      <c r="F3" t="n">
        <v>20.19</v>
      </c>
      <c r="G3" t="n">
        <v>11.99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279.46</v>
      </c>
      <c r="Q3" t="n">
        <v>592.73</v>
      </c>
      <c r="R3" t="n">
        <v>96.27</v>
      </c>
      <c r="S3" t="n">
        <v>30.64</v>
      </c>
      <c r="T3" t="n">
        <v>31230.01</v>
      </c>
      <c r="U3" t="n">
        <v>0.32</v>
      </c>
      <c r="V3" t="n">
        <v>0.8</v>
      </c>
      <c r="W3" t="n">
        <v>2.52</v>
      </c>
      <c r="X3" t="n">
        <v>2.03</v>
      </c>
      <c r="Y3" t="n">
        <v>0.5</v>
      </c>
      <c r="Z3" t="n">
        <v>10</v>
      </c>
      <c r="AA3" t="n">
        <v>569.6425595344704</v>
      </c>
      <c r="AB3" t="n">
        <v>779.4100808111431</v>
      </c>
      <c r="AC3" t="n">
        <v>705.0242766074457</v>
      </c>
      <c r="AD3" t="n">
        <v>569642.5595344703</v>
      </c>
      <c r="AE3" t="n">
        <v>779410.080811143</v>
      </c>
      <c r="AF3" t="n">
        <v>8.764736404524056e-07</v>
      </c>
      <c r="AG3" t="n">
        <v>0.5547916666666667</v>
      </c>
      <c r="AH3" t="n">
        <v>705024.2766074457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4.0811</v>
      </c>
      <c r="E4" t="n">
        <v>24.5</v>
      </c>
      <c r="F4" t="n">
        <v>19.46</v>
      </c>
      <c r="G4" t="n">
        <v>17.96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267.55</v>
      </c>
      <c r="Q4" t="n">
        <v>592.67</v>
      </c>
      <c r="R4" t="n">
        <v>73.69</v>
      </c>
      <c r="S4" t="n">
        <v>30.64</v>
      </c>
      <c r="T4" t="n">
        <v>20120.78</v>
      </c>
      <c r="U4" t="n">
        <v>0.42</v>
      </c>
      <c r="V4" t="n">
        <v>0.83</v>
      </c>
      <c r="W4" t="n">
        <v>2.46</v>
      </c>
      <c r="X4" t="n">
        <v>1.3</v>
      </c>
      <c r="Y4" t="n">
        <v>0.5</v>
      </c>
      <c r="Z4" t="n">
        <v>10</v>
      </c>
      <c r="AA4" t="n">
        <v>503.0288608247436</v>
      </c>
      <c r="AB4" t="n">
        <v>688.2662794475171</v>
      </c>
      <c r="AC4" t="n">
        <v>622.5791117248357</v>
      </c>
      <c r="AD4" t="n">
        <v>503028.8608247436</v>
      </c>
      <c r="AE4" t="n">
        <v>688266.2794475171</v>
      </c>
      <c r="AF4" t="n">
        <v>9.525902993476198e-07</v>
      </c>
      <c r="AG4" t="n">
        <v>0.5104166666666666</v>
      </c>
      <c r="AH4" t="n">
        <v>622579.1117248357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4.2552</v>
      </c>
      <c r="E5" t="n">
        <v>23.5</v>
      </c>
      <c r="F5" t="n">
        <v>19.12</v>
      </c>
      <c r="G5" t="n">
        <v>23.9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261.08</v>
      </c>
      <c r="Q5" t="n">
        <v>592.72</v>
      </c>
      <c r="R5" t="n">
        <v>63.06</v>
      </c>
      <c r="S5" t="n">
        <v>30.64</v>
      </c>
      <c r="T5" t="n">
        <v>14890</v>
      </c>
      <c r="U5" t="n">
        <v>0.49</v>
      </c>
      <c r="V5" t="n">
        <v>0.85</v>
      </c>
      <c r="W5" t="n">
        <v>2.43</v>
      </c>
      <c r="X5" t="n">
        <v>0.96</v>
      </c>
      <c r="Y5" t="n">
        <v>0.5</v>
      </c>
      <c r="Z5" t="n">
        <v>10</v>
      </c>
      <c r="AA5" t="n">
        <v>471.8524410371795</v>
      </c>
      <c r="AB5" t="n">
        <v>645.6093264876022</v>
      </c>
      <c r="AC5" t="n">
        <v>583.9932784860055</v>
      </c>
      <c r="AD5" t="n">
        <v>471852.4410371794</v>
      </c>
      <c r="AE5" t="n">
        <v>645609.3264876022</v>
      </c>
      <c r="AF5" t="n">
        <v>9.932278654735226e-07</v>
      </c>
      <c r="AG5" t="n">
        <v>0.4895833333333333</v>
      </c>
      <c r="AH5" t="n">
        <v>583993.2784860055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4.3688</v>
      </c>
      <c r="E6" t="n">
        <v>22.89</v>
      </c>
      <c r="F6" t="n">
        <v>18.89</v>
      </c>
      <c r="G6" t="n">
        <v>29.83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256.26</v>
      </c>
      <c r="Q6" t="n">
        <v>592.73</v>
      </c>
      <c r="R6" t="n">
        <v>56.44</v>
      </c>
      <c r="S6" t="n">
        <v>30.64</v>
      </c>
      <c r="T6" t="n">
        <v>11630.19</v>
      </c>
      <c r="U6" t="n">
        <v>0.54</v>
      </c>
      <c r="V6" t="n">
        <v>0.86</v>
      </c>
      <c r="W6" t="n">
        <v>2.4</v>
      </c>
      <c r="X6" t="n">
        <v>0.74</v>
      </c>
      <c r="Y6" t="n">
        <v>0.5</v>
      </c>
      <c r="Z6" t="n">
        <v>10</v>
      </c>
      <c r="AA6" t="n">
        <v>452.048396206909</v>
      </c>
      <c r="AB6" t="n">
        <v>618.5125586580305</v>
      </c>
      <c r="AC6" t="n">
        <v>559.4825881475355</v>
      </c>
      <c r="AD6" t="n">
        <v>452048.396206909</v>
      </c>
      <c r="AE6" t="n">
        <v>618512.5586580305</v>
      </c>
      <c r="AF6" t="n">
        <v>1.019743819016903e-06</v>
      </c>
      <c r="AG6" t="n">
        <v>0.476875</v>
      </c>
      <c r="AH6" t="n">
        <v>559482.5881475355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4.4315</v>
      </c>
      <c r="E7" t="n">
        <v>22.57</v>
      </c>
      <c r="F7" t="n">
        <v>18.8</v>
      </c>
      <c r="G7" t="n">
        <v>35.26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253.16</v>
      </c>
      <c r="Q7" t="n">
        <v>592.6799999999999</v>
      </c>
      <c r="R7" t="n">
        <v>53.36</v>
      </c>
      <c r="S7" t="n">
        <v>30.64</v>
      </c>
      <c r="T7" t="n">
        <v>10119.68</v>
      </c>
      <c r="U7" t="n">
        <v>0.57</v>
      </c>
      <c r="V7" t="n">
        <v>0.86</v>
      </c>
      <c r="W7" t="n">
        <v>2.41</v>
      </c>
      <c r="X7" t="n">
        <v>0.65</v>
      </c>
      <c r="Y7" t="n">
        <v>0.5</v>
      </c>
      <c r="Z7" t="n">
        <v>10</v>
      </c>
      <c r="AA7" t="n">
        <v>441.2621797516543</v>
      </c>
      <c r="AB7" t="n">
        <v>603.7543814496649</v>
      </c>
      <c r="AC7" t="n">
        <v>546.1329106587046</v>
      </c>
      <c r="AD7" t="n">
        <v>441262.1797516543</v>
      </c>
      <c r="AE7" t="n">
        <v>603754.3814496649</v>
      </c>
      <c r="AF7" t="n">
        <v>1.034378944784244e-06</v>
      </c>
      <c r="AG7" t="n">
        <v>0.4702083333333333</v>
      </c>
      <c r="AH7" t="n">
        <v>546132.9106587047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4.4929</v>
      </c>
      <c r="E8" t="n">
        <v>22.26</v>
      </c>
      <c r="F8" t="n">
        <v>18.69</v>
      </c>
      <c r="G8" t="n">
        <v>41.53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249.81</v>
      </c>
      <c r="Q8" t="n">
        <v>592.6900000000001</v>
      </c>
      <c r="R8" t="n">
        <v>49.79</v>
      </c>
      <c r="S8" t="n">
        <v>30.64</v>
      </c>
      <c r="T8" t="n">
        <v>8363.08</v>
      </c>
      <c r="U8" t="n">
        <v>0.62</v>
      </c>
      <c r="V8" t="n">
        <v>0.87</v>
      </c>
      <c r="W8" t="n">
        <v>2.4</v>
      </c>
      <c r="X8" t="n">
        <v>0.53</v>
      </c>
      <c r="Y8" t="n">
        <v>0.5</v>
      </c>
      <c r="Z8" t="n">
        <v>10</v>
      </c>
      <c r="AA8" t="n">
        <v>430.4647967444663</v>
      </c>
      <c r="AB8" t="n">
        <v>588.9809256723111</v>
      </c>
      <c r="AC8" t="n">
        <v>532.7694127660659</v>
      </c>
      <c r="AD8" t="n">
        <v>430464.7967444663</v>
      </c>
      <c r="AE8" t="n">
        <v>588980.9256723111</v>
      </c>
      <c r="AF8" t="n">
        <v>1.048710630942374e-06</v>
      </c>
      <c r="AG8" t="n">
        <v>0.4637500000000001</v>
      </c>
      <c r="AH8" t="n">
        <v>532769.4127660659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4.5269</v>
      </c>
      <c r="E9" t="n">
        <v>22.09</v>
      </c>
      <c r="F9" t="n">
        <v>18.64</v>
      </c>
      <c r="G9" t="n">
        <v>46.6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246.63</v>
      </c>
      <c r="Q9" t="n">
        <v>592.71</v>
      </c>
      <c r="R9" t="n">
        <v>48.06</v>
      </c>
      <c r="S9" t="n">
        <v>30.64</v>
      </c>
      <c r="T9" t="n">
        <v>7511.94</v>
      </c>
      <c r="U9" t="n">
        <v>0.64</v>
      </c>
      <c r="V9" t="n">
        <v>0.87</v>
      </c>
      <c r="W9" t="n">
        <v>2.4</v>
      </c>
      <c r="X9" t="n">
        <v>0.48</v>
      </c>
      <c r="Y9" t="n">
        <v>0.5</v>
      </c>
      <c r="Z9" t="n">
        <v>10</v>
      </c>
      <c r="AA9" t="n">
        <v>423.0908798259898</v>
      </c>
      <c r="AB9" t="n">
        <v>578.8916072301967</v>
      </c>
      <c r="AC9" t="n">
        <v>523.6430047156194</v>
      </c>
      <c r="AD9" t="n">
        <v>423090.8798259898</v>
      </c>
      <c r="AE9" t="n">
        <v>578891.6072301967</v>
      </c>
      <c r="AF9" t="n">
        <v>1.056646743798667e-06</v>
      </c>
      <c r="AG9" t="n">
        <v>0.4602083333333333</v>
      </c>
      <c r="AH9" t="n">
        <v>523643.0047156195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4.5675</v>
      </c>
      <c r="E10" t="n">
        <v>21.89</v>
      </c>
      <c r="F10" t="n">
        <v>18.56</v>
      </c>
      <c r="G10" t="n">
        <v>53.03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243.94</v>
      </c>
      <c r="Q10" t="n">
        <v>592.6799999999999</v>
      </c>
      <c r="R10" t="n">
        <v>45.86</v>
      </c>
      <c r="S10" t="n">
        <v>30.64</v>
      </c>
      <c r="T10" t="n">
        <v>6424.14</v>
      </c>
      <c r="U10" t="n">
        <v>0.67</v>
      </c>
      <c r="V10" t="n">
        <v>0.87</v>
      </c>
      <c r="W10" t="n">
        <v>2.38</v>
      </c>
      <c r="X10" t="n">
        <v>0.4</v>
      </c>
      <c r="Y10" t="n">
        <v>0.5</v>
      </c>
      <c r="Z10" t="n">
        <v>10</v>
      </c>
      <c r="AA10" t="n">
        <v>415.6158560911647</v>
      </c>
      <c r="AB10" t="n">
        <v>568.663949981436</v>
      </c>
      <c r="AC10" t="n">
        <v>514.3914607200736</v>
      </c>
      <c r="AD10" t="n">
        <v>415615.8560911648</v>
      </c>
      <c r="AE10" t="n">
        <v>568663.949981436</v>
      </c>
      <c r="AF10" t="n">
        <v>1.066123396209417e-06</v>
      </c>
      <c r="AG10" t="n">
        <v>0.4560416666666667</v>
      </c>
      <c r="AH10" t="n">
        <v>514391.4607200737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4.5934</v>
      </c>
      <c r="E11" t="n">
        <v>21.77</v>
      </c>
      <c r="F11" t="n">
        <v>18.52</v>
      </c>
      <c r="G11" t="n">
        <v>58.47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241.65</v>
      </c>
      <c r="Q11" t="n">
        <v>592.67</v>
      </c>
      <c r="R11" t="n">
        <v>44.45</v>
      </c>
      <c r="S11" t="n">
        <v>30.64</v>
      </c>
      <c r="T11" t="n">
        <v>5733.09</v>
      </c>
      <c r="U11" t="n">
        <v>0.6899999999999999</v>
      </c>
      <c r="V11" t="n">
        <v>0.87</v>
      </c>
      <c r="W11" t="n">
        <v>2.38</v>
      </c>
      <c r="X11" t="n">
        <v>0.36</v>
      </c>
      <c r="Y11" t="n">
        <v>0.5</v>
      </c>
      <c r="Z11" t="n">
        <v>10</v>
      </c>
      <c r="AA11" t="n">
        <v>410.3086330592511</v>
      </c>
      <c r="AB11" t="n">
        <v>561.4023732910164</v>
      </c>
      <c r="AC11" t="n">
        <v>507.8229187173006</v>
      </c>
      <c r="AD11" t="n">
        <v>410308.6330592511</v>
      </c>
      <c r="AE11" t="n">
        <v>561402.3732910163</v>
      </c>
      <c r="AF11" t="n">
        <v>1.072168846885241e-06</v>
      </c>
      <c r="AG11" t="n">
        <v>0.4535416666666667</v>
      </c>
      <c r="AH11" t="n">
        <v>507822.9187173006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4.6158</v>
      </c>
      <c r="E12" t="n">
        <v>21.66</v>
      </c>
      <c r="F12" t="n">
        <v>18.49</v>
      </c>
      <c r="G12" t="n">
        <v>65.25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239.38</v>
      </c>
      <c r="Q12" t="n">
        <v>592.6900000000001</v>
      </c>
      <c r="R12" t="n">
        <v>43.25</v>
      </c>
      <c r="S12" t="n">
        <v>30.64</v>
      </c>
      <c r="T12" t="n">
        <v>5141.6</v>
      </c>
      <c r="U12" t="n">
        <v>0.71</v>
      </c>
      <c r="V12" t="n">
        <v>0.88</v>
      </c>
      <c r="W12" t="n">
        <v>2.39</v>
      </c>
      <c r="X12" t="n">
        <v>0.33</v>
      </c>
      <c r="Y12" t="n">
        <v>0.5</v>
      </c>
      <c r="Z12" t="n">
        <v>10</v>
      </c>
      <c r="AA12" t="n">
        <v>405.4544729874506</v>
      </c>
      <c r="AB12" t="n">
        <v>554.7606973303505</v>
      </c>
      <c r="AC12" t="n">
        <v>501.81511498867</v>
      </c>
      <c r="AD12" t="n">
        <v>405454.4729874506</v>
      </c>
      <c r="AE12" t="n">
        <v>554760.6973303505</v>
      </c>
      <c r="AF12" t="n">
        <v>1.077397344767034e-06</v>
      </c>
      <c r="AG12" t="n">
        <v>0.45125</v>
      </c>
      <c r="AH12" t="n">
        <v>501815.11498867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4.6272</v>
      </c>
      <c r="E13" t="n">
        <v>21.61</v>
      </c>
      <c r="F13" t="n">
        <v>18.47</v>
      </c>
      <c r="G13" t="n">
        <v>69.27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237.13</v>
      </c>
      <c r="Q13" t="n">
        <v>592.6900000000001</v>
      </c>
      <c r="R13" t="n">
        <v>43.05</v>
      </c>
      <c r="S13" t="n">
        <v>30.64</v>
      </c>
      <c r="T13" t="n">
        <v>5044.95</v>
      </c>
      <c r="U13" t="n">
        <v>0.71</v>
      </c>
      <c r="V13" t="n">
        <v>0.88</v>
      </c>
      <c r="W13" t="n">
        <v>2.38</v>
      </c>
      <c r="X13" t="n">
        <v>0.31</v>
      </c>
      <c r="Y13" t="n">
        <v>0.5</v>
      </c>
      <c r="Z13" t="n">
        <v>10</v>
      </c>
      <c r="AA13" t="n">
        <v>401.6845303464821</v>
      </c>
      <c r="AB13" t="n">
        <v>549.6024954908462</v>
      </c>
      <c r="AC13" t="n">
        <v>497.1492046931461</v>
      </c>
      <c r="AD13" t="n">
        <v>401684.5303464821</v>
      </c>
      <c r="AE13" t="n">
        <v>549602.4954908462</v>
      </c>
      <c r="AF13" t="n">
        <v>1.080058276724733e-06</v>
      </c>
      <c r="AG13" t="n">
        <v>0.4502083333333333</v>
      </c>
      <c r="AH13" t="n">
        <v>497149.2046931462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4.6566</v>
      </c>
      <c r="E14" t="n">
        <v>21.47</v>
      </c>
      <c r="F14" t="n">
        <v>18.41</v>
      </c>
      <c r="G14" t="n">
        <v>78.92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234.39</v>
      </c>
      <c r="Q14" t="n">
        <v>592.6900000000001</v>
      </c>
      <c r="R14" t="n">
        <v>41.25</v>
      </c>
      <c r="S14" t="n">
        <v>30.64</v>
      </c>
      <c r="T14" t="n">
        <v>4158.04</v>
      </c>
      <c r="U14" t="n">
        <v>0.74</v>
      </c>
      <c r="V14" t="n">
        <v>0.88</v>
      </c>
      <c r="W14" t="n">
        <v>2.37</v>
      </c>
      <c r="X14" t="n">
        <v>0.26</v>
      </c>
      <c r="Y14" t="n">
        <v>0.5</v>
      </c>
      <c r="Z14" t="n">
        <v>10</v>
      </c>
      <c r="AA14" t="n">
        <v>395.5712880963976</v>
      </c>
      <c r="AB14" t="n">
        <v>541.2380877470667</v>
      </c>
      <c r="AC14" t="n">
        <v>489.583084284913</v>
      </c>
      <c r="AD14" t="n">
        <v>395571.2880963975</v>
      </c>
      <c r="AE14" t="n">
        <v>541238.0877470667</v>
      </c>
      <c r="AF14" t="n">
        <v>1.086920680194587e-06</v>
      </c>
      <c r="AG14" t="n">
        <v>0.4472916666666666</v>
      </c>
      <c r="AH14" t="n">
        <v>489583.084284913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4.6679</v>
      </c>
      <c r="E15" t="n">
        <v>21.42</v>
      </c>
      <c r="F15" t="n">
        <v>18.4</v>
      </c>
      <c r="G15" t="n">
        <v>84.93000000000001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232.48</v>
      </c>
      <c r="Q15" t="n">
        <v>592.67</v>
      </c>
      <c r="R15" t="n">
        <v>40.73</v>
      </c>
      <c r="S15" t="n">
        <v>30.64</v>
      </c>
      <c r="T15" t="n">
        <v>3899.45</v>
      </c>
      <c r="U15" t="n">
        <v>0.75</v>
      </c>
      <c r="V15" t="n">
        <v>0.88</v>
      </c>
      <c r="W15" t="n">
        <v>2.38</v>
      </c>
      <c r="X15" t="n">
        <v>0.24</v>
      </c>
      <c r="Y15" t="n">
        <v>0.5</v>
      </c>
      <c r="Z15" t="n">
        <v>10</v>
      </c>
      <c r="AA15" t="n">
        <v>392.327072721149</v>
      </c>
      <c r="AB15" t="n">
        <v>536.7992091459706</v>
      </c>
      <c r="AC15" t="n">
        <v>485.5678460275003</v>
      </c>
      <c r="AD15" t="n">
        <v>392327.072721149</v>
      </c>
      <c r="AE15" t="n">
        <v>536799.2091459706</v>
      </c>
      <c r="AF15" t="n">
        <v>1.089558270643884e-06</v>
      </c>
      <c r="AG15" t="n">
        <v>0.44625</v>
      </c>
      <c r="AH15" t="n">
        <v>485567.8460275003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4.6816</v>
      </c>
      <c r="E16" t="n">
        <v>21.36</v>
      </c>
      <c r="F16" t="n">
        <v>18.38</v>
      </c>
      <c r="G16" t="n">
        <v>91.88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229.69</v>
      </c>
      <c r="Q16" t="n">
        <v>592.67</v>
      </c>
      <c r="R16" t="n">
        <v>39.88</v>
      </c>
      <c r="S16" t="n">
        <v>30.64</v>
      </c>
      <c r="T16" t="n">
        <v>3481.38</v>
      </c>
      <c r="U16" t="n">
        <v>0.77</v>
      </c>
      <c r="V16" t="n">
        <v>0.88</v>
      </c>
      <c r="W16" t="n">
        <v>2.38</v>
      </c>
      <c r="X16" t="n">
        <v>0.22</v>
      </c>
      <c r="Y16" t="n">
        <v>0.5</v>
      </c>
      <c r="Z16" t="n">
        <v>10</v>
      </c>
      <c r="AA16" t="n">
        <v>387.813200760954</v>
      </c>
      <c r="AB16" t="n">
        <v>530.6231303920553</v>
      </c>
      <c r="AC16" t="n">
        <v>479.9812035616777</v>
      </c>
      <c r="AD16" t="n">
        <v>387813.200760954</v>
      </c>
      <c r="AE16" t="n">
        <v>530623.1303920553</v>
      </c>
      <c r="AF16" t="n">
        <v>1.092756057294802e-06</v>
      </c>
      <c r="AG16" t="n">
        <v>0.445</v>
      </c>
      <c r="AH16" t="n">
        <v>479981.2035616777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4.6785</v>
      </c>
      <c r="E17" t="n">
        <v>21.37</v>
      </c>
      <c r="F17" t="n">
        <v>18.39</v>
      </c>
      <c r="G17" t="n">
        <v>91.95999999999999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228.43</v>
      </c>
      <c r="Q17" t="n">
        <v>592.67</v>
      </c>
      <c r="R17" t="n">
        <v>40.41</v>
      </c>
      <c r="S17" t="n">
        <v>30.64</v>
      </c>
      <c r="T17" t="n">
        <v>3746.01</v>
      </c>
      <c r="U17" t="n">
        <v>0.76</v>
      </c>
      <c r="V17" t="n">
        <v>0.88</v>
      </c>
      <c r="W17" t="n">
        <v>2.38</v>
      </c>
      <c r="X17" t="n">
        <v>0.23</v>
      </c>
      <c r="Y17" t="n">
        <v>0.5</v>
      </c>
      <c r="Z17" t="n">
        <v>10</v>
      </c>
      <c r="AA17" t="n">
        <v>386.6669845182603</v>
      </c>
      <c r="AB17" t="n">
        <v>529.0548267613101</v>
      </c>
      <c r="AC17" t="n">
        <v>478.5625766283228</v>
      </c>
      <c r="AD17" t="n">
        <v>386666.9845182603</v>
      </c>
      <c r="AE17" t="n">
        <v>529054.8267613101</v>
      </c>
      <c r="AF17" t="n">
        <v>1.092032470534375e-06</v>
      </c>
      <c r="AG17" t="n">
        <v>0.4452083333333334</v>
      </c>
      <c r="AH17" t="n">
        <v>478562.5766283228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4.6947</v>
      </c>
      <c r="E18" t="n">
        <v>21.3</v>
      </c>
      <c r="F18" t="n">
        <v>18.36</v>
      </c>
      <c r="G18" t="n">
        <v>100.12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226.42</v>
      </c>
      <c r="Q18" t="n">
        <v>592.67</v>
      </c>
      <c r="R18" t="n">
        <v>39.57</v>
      </c>
      <c r="S18" t="n">
        <v>30.64</v>
      </c>
      <c r="T18" t="n">
        <v>3330.88</v>
      </c>
      <c r="U18" t="n">
        <v>0.77</v>
      </c>
      <c r="V18" t="n">
        <v>0.88</v>
      </c>
      <c r="W18" t="n">
        <v>2.37</v>
      </c>
      <c r="X18" t="n">
        <v>0.2</v>
      </c>
      <c r="Y18" t="n">
        <v>0.5</v>
      </c>
      <c r="Z18" t="n">
        <v>10</v>
      </c>
      <c r="AA18" t="n">
        <v>382.8177817783915</v>
      </c>
      <c r="AB18" t="n">
        <v>523.7881777577818</v>
      </c>
      <c r="AC18" t="n">
        <v>473.7985692139029</v>
      </c>
      <c r="AD18" t="n">
        <v>382817.7817783915</v>
      </c>
      <c r="AE18" t="n">
        <v>523788.1777577818</v>
      </c>
      <c r="AF18" t="n">
        <v>1.095813794895315e-06</v>
      </c>
      <c r="AG18" t="n">
        <v>0.44375</v>
      </c>
      <c r="AH18" t="n">
        <v>473798.5692139029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4.7064</v>
      </c>
      <c r="E19" t="n">
        <v>21.25</v>
      </c>
      <c r="F19" t="n">
        <v>18.34</v>
      </c>
      <c r="G19" t="n">
        <v>110.05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223.45</v>
      </c>
      <c r="Q19" t="n">
        <v>592.67</v>
      </c>
      <c r="R19" t="n">
        <v>38.95</v>
      </c>
      <c r="S19" t="n">
        <v>30.64</v>
      </c>
      <c r="T19" t="n">
        <v>3024.84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  <c r="AA19" t="n">
        <v>378.3092546561985</v>
      </c>
      <c r="AB19" t="n">
        <v>517.6194120470184</v>
      </c>
      <c r="AC19" t="n">
        <v>468.2185418446578</v>
      </c>
      <c r="AD19" t="n">
        <v>378309.2546561985</v>
      </c>
      <c r="AE19" t="n">
        <v>517619.4120470184</v>
      </c>
      <c r="AF19" t="n">
        <v>1.098544751378216e-06</v>
      </c>
      <c r="AG19" t="n">
        <v>0.4427083333333333</v>
      </c>
      <c r="AH19" t="n">
        <v>468218.5418446577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4.7091</v>
      </c>
      <c r="E20" t="n">
        <v>21.24</v>
      </c>
      <c r="F20" t="n">
        <v>18.33</v>
      </c>
      <c r="G20" t="n">
        <v>109.98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221.6</v>
      </c>
      <c r="Q20" t="n">
        <v>592.67</v>
      </c>
      <c r="R20" t="n">
        <v>38.7</v>
      </c>
      <c r="S20" t="n">
        <v>30.64</v>
      </c>
      <c r="T20" t="n">
        <v>2901.3</v>
      </c>
      <c r="U20" t="n">
        <v>0.79</v>
      </c>
      <c r="V20" t="n">
        <v>0.88</v>
      </c>
      <c r="W20" t="n">
        <v>2.36</v>
      </c>
      <c r="X20" t="n">
        <v>0.17</v>
      </c>
      <c r="Y20" t="n">
        <v>0.5</v>
      </c>
      <c r="Z20" t="n">
        <v>10</v>
      </c>
      <c r="AA20" t="n">
        <v>375.8921083128714</v>
      </c>
      <c r="AB20" t="n">
        <v>514.3121657831076</v>
      </c>
      <c r="AC20" t="n">
        <v>465.2269345224253</v>
      </c>
      <c r="AD20" t="n">
        <v>375892.1083128714</v>
      </c>
      <c r="AE20" t="n">
        <v>514312.1657831076</v>
      </c>
      <c r="AF20" t="n">
        <v>1.09917497210504e-06</v>
      </c>
      <c r="AG20" t="n">
        <v>0.4424999999999999</v>
      </c>
      <c r="AH20" t="n">
        <v>465226.9345224253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4.7191</v>
      </c>
      <c r="E21" t="n">
        <v>21.19</v>
      </c>
      <c r="F21" t="n">
        <v>18.32</v>
      </c>
      <c r="G21" t="n">
        <v>122.16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218.73</v>
      </c>
      <c r="Q21" t="n">
        <v>592.67</v>
      </c>
      <c r="R21" t="n">
        <v>38.36</v>
      </c>
      <c r="S21" t="n">
        <v>30.64</v>
      </c>
      <c r="T21" t="n">
        <v>2735.87</v>
      </c>
      <c r="U21" t="n">
        <v>0.8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  <c r="AA21" t="n">
        <v>371.725656852765</v>
      </c>
      <c r="AB21" t="n">
        <v>508.6114430845245</v>
      </c>
      <c r="AC21" t="n">
        <v>460.0702807971804</v>
      </c>
      <c r="AD21" t="n">
        <v>371725.6568527651</v>
      </c>
      <c r="AE21" t="n">
        <v>508611.4430845245</v>
      </c>
      <c r="AF21" t="n">
        <v>1.101509122945126e-06</v>
      </c>
      <c r="AG21" t="n">
        <v>0.4414583333333333</v>
      </c>
      <c r="AH21" t="n">
        <v>460070.2807971804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4.721</v>
      </c>
      <c r="E22" t="n">
        <v>21.18</v>
      </c>
      <c r="F22" t="n">
        <v>18.32</v>
      </c>
      <c r="G22" t="n">
        <v>122.1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217.7</v>
      </c>
      <c r="Q22" t="n">
        <v>592.67</v>
      </c>
      <c r="R22" t="n">
        <v>38.24</v>
      </c>
      <c r="S22" t="n">
        <v>30.64</v>
      </c>
      <c r="T22" t="n">
        <v>2676.18</v>
      </c>
      <c r="U22" t="n">
        <v>0.8</v>
      </c>
      <c r="V22" t="n">
        <v>0.88</v>
      </c>
      <c r="W22" t="n">
        <v>2.36</v>
      </c>
      <c r="X22" t="n">
        <v>0.16</v>
      </c>
      <c r="Y22" t="n">
        <v>0.5</v>
      </c>
      <c r="Z22" t="n">
        <v>10</v>
      </c>
      <c r="AA22" t="n">
        <v>370.3892874122665</v>
      </c>
      <c r="AB22" t="n">
        <v>506.7829634595756</v>
      </c>
      <c r="AC22" t="n">
        <v>458.4163087013494</v>
      </c>
      <c r="AD22" t="n">
        <v>370389.2874122665</v>
      </c>
      <c r="AE22" t="n">
        <v>506782.9634595756</v>
      </c>
      <c r="AF22" t="n">
        <v>1.101952611604742e-06</v>
      </c>
      <c r="AG22" t="n">
        <v>0.44125</v>
      </c>
      <c r="AH22" t="n">
        <v>458416.3087013494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4.7317</v>
      </c>
      <c r="E23" t="n">
        <v>21.13</v>
      </c>
      <c r="F23" t="n">
        <v>18.31</v>
      </c>
      <c r="G23" t="n">
        <v>137.3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214.01</v>
      </c>
      <c r="Q23" t="n">
        <v>592.73</v>
      </c>
      <c r="R23" t="n">
        <v>37.91</v>
      </c>
      <c r="S23" t="n">
        <v>30.64</v>
      </c>
      <c r="T23" t="n">
        <v>2517.4</v>
      </c>
      <c r="U23" t="n">
        <v>0.8100000000000001</v>
      </c>
      <c r="V23" t="n">
        <v>0.88</v>
      </c>
      <c r="W23" t="n">
        <v>2.36</v>
      </c>
      <c r="X23" t="n">
        <v>0.15</v>
      </c>
      <c r="Y23" t="n">
        <v>0.5</v>
      </c>
      <c r="Z23" t="n">
        <v>10</v>
      </c>
      <c r="AA23" t="n">
        <v>365.2481706903244</v>
      </c>
      <c r="AB23" t="n">
        <v>499.7486607505519</v>
      </c>
      <c r="AC23" t="n">
        <v>452.0533499701691</v>
      </c>
      <c r="AD23" t="n">
        <v>365248.1706903244</v>
      </c>
      <c r="AE23" t="n">
        <v>499748.6607505519</v>
      </c>
      <c r="AF23" t="n">
        <v>1.104450153003635e-06</v>
      </c>
      <c r="AG23" t="n">
        <v>0.4402083333333333</v>
      </c>
      <c r="AH23" t="n">
        <v>452053.3499701691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4.7343</v>
      </c>
      <c r="E24" t="n">
        <v>21.12</v>
      </c>
      <c r="F24" t="n">
        <v>18.29</v>
      </c>
      <c r="G24" t="n">
        <v>137.21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212.4</v>
      </c>
      <c r="Q24" t="n">
        <v>592.7</v>
      </c>
      <c r="R24" t="n">
        <v>37.45</v>
      </c>
      <c r="S24" t="n">
        <v>30.64</v>
      </c>
      <c r="T24" t="n">
        <v>2285.03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363.071723591187</v>
      </c>
      <c r="AB24" t="n">
        <v>496.7707498114428</v>
      </c>
      <c r="AC24" t="n">
        <v>449.3596466715643</v>
      </c>
      <c r="AD24" t="n">
        <v>363071.723591187</v>
      </c>
      <c r="AE24" t="n">
        <v>496770.7498114428</v>
      </c>
      <c r="AF24" t="n">
        <v>1.105057032222057e-06</v>
      </c>
      <c r="AG24" t="n">
        <v>0.44</v>
      </c>
      <c r="AH24" t="n">
        <v>449359.6466715643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4.7352</v>
      </c>
      <c r="E25" t="n">
        <v>21.12</v>
      </c>
      <c r="F25" t="n">
        <v>18.29</v>
      </c>
      <c r="G25" t="n">
        <v>137.18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209.93</v>
      </c>
      <c r="Q25" t="n">
        <v>592.6799999999999</v>
      </c>
      <c r="R25" t="n">
        <v>37.31</v>
      </c>
      <c r="S25" t="n">
        <v>30.64</v>
      </c>
      <c r="T25" t="n">
        <v>2216.3</v>
      </c>
      <c r="U25" t="n">
        <v>0.82</v>
      </c>
      <c r="V25" t="n">
        <v>0.88</v>
      </c>
      <c r="W25" t="n">
        <v>2.37</v>
      </c>
      <c r="X25" t="n">
        <v>0.13</v>
      </c>
      <c r="Y25" t="n">
        <v>0.5</v>
      </c>
      <c r="Z25" t="n">
        <v>10</v>
      </c>
      <c r="AA25" t="n">
        <v>360.1647135457176</v>
      </c>
      <c r="AB25" t="n">
        <v>492.7932504189997</v>
      </c>
      <c r="AC25" t="n">
        <v>445.7617542386805</v>
      </c>
      <c r="AD25" t="n">
        <v>360164.7135457176</v>
      </c>
      <c r="AE25" t="n">
        <v>492793.2504189997</v>
      </c>
      <c r="AF25" t="n">
        <v>1.105267105797665e-06</v>
      </c>
      <c r="AG25" t="n">
        <v>0.44</v>
      </c>
      <c r="AH25" t="n">
        <v>445761.7542386805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4.7334</v>
      </c>
      <c r="E26" t="n">
        <v>21.13</v>
      </c>
      <c r="F26" t="n">
        <v>18.3</v>
      </c>
      <c r="G26" t="n">
        <v>137.24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208.12</v>
      </c>
      <c r="Q26" t="n">
        <v>592.67</v>
      </c>
      <c r="R26" t="n">
        <v>37.47</v>
      </c>
      <c r="S26" t="n">
        <v>30.64</v>
      </c>
      <c r="T26" t="n">
        <v>2294.83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  <c r="AA26" t="n">
        <v>358.2834140709722</v>
      </c>
      <c r="AB26" t="n">
        <v>490.2191734805778</v>
      </c>
      <c r="AC26" t="n">
        <v>443.4333435905219</v>
      </c>
      <c r="AD26" t="n">
        <v>358283.4140709722</v>
      </c>
      <c r="AE26" t="n">
        <v>490219.1734805778</v>
      </c>
      <c r="AF26" t="n">
        <v>1.104846958646449e-06</v>
      </c>
      <c r="AG26" t="n">
        <v>0.4402083333333333</v>
      </c>
      <c r="AH26" t="n">
        <v>443433.343590522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4.7465</v>
      </c>
      <c r="E27" t="n">
        <v>21.07</v>
      </c>
      <c r="F27" t="n">
        <v>18.28</v>
      </c>
      <c r="G27" t="n">
        <v>156.68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1</v>
      </c>
      <c r="N27" t="n">
        <v>55.14</v>
      </c>
      <c r="O27" t="n">
        <v>29280.69</v>
      </c>
      <c r="P27" t="n">
        <v>207.24</v>
      </c>
      <c r="Q27" t="n">
        <v>592.67</v>
      </c>
      <c r="R27" t="n">
        <v>36.86</v>
      </c>
      <c r="S27" t="n">
        <v>30.64</v>
      </c>
      <c r="T27" t="n">
        <v>1997.48</v>
      </c>
      <c r="U27" t="n">
        <v>0.83</v>
      </c>
      <c r="V27" t="n">
        <v>0.89</v>
      </c>
      <c r="W27" t="n">
        <v>2.37</v>
      </c>
      <c r="X27" t="n">
        <v>0.12</v>
      </c>
      <c r="Y27" t="n">
        <v>0.5</v>
      </c>
      <c r="Z27" t="n">
        <v>10</v>
      </c>
      <c r="AA27" t="n">
        <v>356.1640826773581</v>
      </c>
      <c r="AB27" t="n">
        <v>487.3194107695327</v>
      </c>
      <c r="AC27" t="n">
        <v>440.8103301627764</v>
      </c>
      <c r="AD27" t="n">
        <v>356164.0826773581</v>
      </c>
      <c r="AE27" t="n">
        <v>487319.4107695327</v>
      </c>
      <c r="AF27" t="n">
        <v>1.107904696246962e-06</v>
      </c>
      <c r="AG27" t="n">
        <v>0.4389583333333333</v>
      </c>
      <c r="AH27" t="n">
        <v>440810.3301627764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4.746</v>
      </c>
      <c r="E28" t="n">
        <v>21.07</v>
      </c>
      <c r="F28" t="n">
        <v>18.28</v>
      </c>
      <c r="G28" t="n">
        <v>156.7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208.86</v>
      </c>
      <c r="Q28" t="n">
        <v>592.67</v>
      </c>
      <c r="R28" t="n">
        <v>36.94</v>
      </c>
      <c r="S28" t="n">
        <v>30.64</v>
      </c>
      <c r="T28" t="n">
        <v>2036.13</v>
      </c>
      <c r="U28" t="n">
        <v>0.83</v>
      </c>
      <c r="V28" t="n">
        <v>0.89</v>
      </c>
      <c r="W28" t="n">
        <v>2.37</v>
      </c>
      <c r="X28" t="n">
        <v>0.12</v>
      </c>
      <c r="Y28" t="n">
        <v>0.5</v>
      </c>
      <c r="Z28" t="n">
        <v>10</v>
      </c>
      <c r="AA28" t="n">
        <v>358.0587980561833</v>
      </c>
      <c r="AB28" t="n">
        <v>489.9118439397845</v>
      </c>
      <c r="AC28" t="n">
        <v>443.1553451497622</v>
      </c>
      <c r="AD28" t="n">
        <v>358058.7980561833</v>
      </c>
      <c r="AE28" t="n">
        <v>489911.8439397845</v>
      </c>
      <c r="AF28" t="n">
        <v>1.107787988704958e-06</v>
      </c>
      <c r="AG28" t="n">
        <v>0.4389583333333333</v>
      </c>
      <c r="AH28" t="n">
        <v>443155.3451497622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3.2524</v>
      </c>
      <c r="E2" t="n">
        <v>30.75</v>
      </c>
      <c r="F2" t="n">
        <v>22.14</v>
      </c>
      <c r="G2" t="n">
        <v>6.81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270.65</v>
      </c>
      <c r="Q2" t="n">
        <v>592.8099999999999</v>
      </c>
      <c r="R2" t="n">
        <v>157.11</v>
      </c>
      <c r="S2" t="n">
        <v>30.64</v>
      </c>
      <c r="T2" t="n">
        <v>61182.21</v>
      </c>
      <c r="U2" t="n">
        <v>0.2</v>
      </c>
      <c r="V2" t="n">
        <v>0.73</v>
      </c>
      <c r="W2" t="n">
        <v>2.67</v>
      </c>
      <c r="X2" t="n">
        <v>3.98</v>
      </c>
      <c r="Y2" t="n">
        <v>0.5</v>
      </c>
      <c r="Z2" t="n">
        <v>10</v>
      </c>
      <c r="AA2" t="n">
        <v>643.0151212869318</v>
      </c>
      <c r="AB2" t="n">
        <v>879.8016567698313</v>
      </c>
      <c r="AC2" t="n">
        <v>795.8346214570985</v>
      </c>
      <c r="AD2" t="n">
        <v>643015.1212869318</v>
      </c>
      <c r="AE2" t="n">
        <v>879801.6567698313</v>
      </c>
      <c r="AF2" t="n">
        <v>7.853395910290621e-07</v>
      </c>
      <c r="AG2" t="n">
        <v>0.640625</v>
      </c>
      <c r="AH2" t="n">
        <v>795834.6214570985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3.9859</v>
      </c>
      <c r="E3" t="n">
        <v>25.09</v>
      </c>
      <c r="F3" t="n">
        <v>19.93</v>
      </c>
      <c r="G3" t="n">
        <v>13.59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240.94</v>
      </c>
      <c r="Q3" t="n">
        <v>592.75</v>
      </c>
      <c r="R3" t="n">
        <v>88.25</v>
      </c>
      <c r="S3" t="n">
        <v>30.64</v>
      </c>
      <c r="T3" t="n">
        <v>27285.32</v>
      </c>
      <c r="U3" t="n">
        <v>0.35</v>
      </c>
      <c r="V3" t="n">
        <v>0.8100000000000001</v>
      </c>
      <c r="W3" t="n">
        <v>2.5</v>
      </c>
      <c r="X3" t="n">
        <v>1.77</v>
      </c>
      <c r="Y3" t="n">
        <v>0.5</v>
      </c>
      <c r="Z3" t="n">
        <v>10</v>
      </c>
      <c r="AA3" t="n">
        <v>469.2796956933797</v>
      </c>
      <c r="AB3" t="n">
        <v>642.0891828067013</v>
      </c>
      <c r="AC3" t="n">
        <v>580.809092377457</v>
      </c>
      <c r="AD3" t="n">
        <v>469279.6956933797</v>
      </c>
      <c r="AE3" t="n">
        <v>642089.1828067013</v>
      </c>
      <c r="AF3" t="n">
        <v>9.624539035428417e-07</v>
      </c>
      <c r="AG3" t="n">
        <v>0.5227083333333333</v>
      </c>
      <c r="AH3" t="n">
        <v>580809.092377457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4.2764</v>
      </c>
      <c r="E4" t="n">
        <v>23.38</v>
      </c>
      <c r="F4" t="n">
        <v>19.26</v>
      </c>
      <c r="G4" t="n">
        <v>20.63</v>
      </c>
      <c r="H4" t="n">
        <v>0.33</v>
      </c>
      <c r="I4" t="n">
        <v>56</v>
      </c>
      <c r="J4" t="n">
        <v>161.97</v>
      </c>
      <c r="K4" t="n">
        <v>50.28</v>
      </c>
      <c r="L4" t="n">
        <v>3</v>
      </c>
      <c r="M4" t="n">
        <v>54</v>
      </c>
      <c r="N4" t="n">
        <v>28.69</v>
      </c>
      <c r="O4" t="n">
        <v>20210.21</v>
      </c>
      <c r="P4" t="n">
        <v>230.42</v>
      </c>
      <c r="Q4" t="n">
        <v>592.67</v>
      </c>
      <c r="R4" t="n">
        <v>67.43000000000001</v>
      </c>
      <c r="S4" t="n">
        <v>30.64</v>
      </c>
      <c r="T4" t="n">
        <v>17035.57</v>
      </c>
      <c r="U4" t="n">
        <v>0.45</v>
      </c>
      <c r="V4" t="n">
        <v>0.84</v>
      </c>
      <c r="W4" t="n">
        <v>2.44</v>
      </c>
      <c r="X4" t="n">
        <v>1.1</v>
      </c>
      <c r="Y4" t="n">
        <v>0.5</v>
      </c>
      <c r="Z4" t="n">
        <v>10</v>
      </c>
      <c r="AA4" t="n">
        <v>419.8453193064695</v>
      </c>
      <c r="AB4" t="n">
        <v>574.4508881433642</v>
      </c>
      <c r="AC4" t="n">
        <v>519.626101625846</v>
      </c>
      <c r="AD4" t="n">
        <v>419845.3193064695</v>
      </c>
      <c r="AE4" t="n">
        <v>574450.8881433642</v>
      </c>
      <c r="AF4" t="n">
        <v>1.032599381096015e-06</v>
      </c>
      <c r="AG4" t="n">
        <v>0.4870833333333333</v>
      </c>
      <c r="AH4" t="n">
        <v>519626.101625846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4.4153</v>
      </c>
      <c r="E5" t="n">
        <v>22.65</v>
      </c>
      <c r="F5" t="n">
        <v>18.97</v>
      </c>
      <c r="G5" t="n">
        <v>27.1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224.52</v>
      </c>
      <c r="Q5" t="n">
        <v>592.6799999999999</v>
      </c>
      <c r="R5" t="n">
        <v>58.78</v>
      </c>
      <c r="S5" t="n">
        <v>30.64</v>
      </c>
      <c r="T5" t="n">
        <v>12779.58</v>
      </c>
      <c r="U5" t="n">
        <v>0.52</v>
      </c>
      <c r="V5" t="n">
        <v>0.85</v>
      </c>
      <c r="W5" t="n">
        <v>2.41</v>
      </c>
      <c r="X5" t="n">
        <v>0.8100000000000001</v>
      </c>
      <c r="Y5" t="n">
        <v>0.5</v>
      </c>
      <c r="Z5" t="n">
        <v>10</v>
      </c>
      <c r="AA5" t="n">
        <v>397.623643113145</v>
      </c>
      <c r="AB5" t="n">
        <v>544.0462104244939</v>
      </c>
      <c r="AC5" t="n">
        <v>492.1232036752314</v>
      </c>
      <c r="AD5" t="n">
        <v>397623.643113145</v>
      </c>
      <c r="AE5" t="n">
        <v>544046.2104244939</v>
      </c>
      <c r="AF5" t="n">
        <v>1.066138819416621e-06</v>
      </c>
      <c r="AG5" t="n">
        <v>0.471875</v>
      </c>
      <c r="AH5" t="n">
        <v>492123.2036752314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4.5047</v>
      </c>
      <c r="E6" t="n">
        <v>22.2</v>
      </c>
      <c r="F6" t="n">
        <v>18.81</v>
      </c>
      <c r="G6" t="n">
        <v>34.2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220.18</v>
      </c>
      <c r="Q6" t="n">
        <v>592.6799999999999</v>
      </c>
      <c r="R6" t="n">
        <v>53.44</v>
      </c>
      <c r="S6" t="n">
        <v>30.64</v>
      </c>
      <c r="T6" t="n">
        <v>10156.45</v>
      </c>
      <c r="U6" t="n">
        <v>0.57</v>
      </c>
      <c r="V6" t="n">
        <v>0.86</v>
      </c>
      <c r="W6" t="n">
        <v>2.41</v>
      </c>
      <c r="X6" t="n">
        <v>0.65</v>
      </c>
      <c r="Y6" t="n">
        <v>0.5</v>
      </c>
      <c r="Z6" t="n">
        <v>10</v>
      </c>
      <c r="AA6" t="n">
        <v>383.551759974026</v>
      </c>
      <c r="AB6" t="n">
        <v>524.7924391058815</v>
      </c>
      <c r="AC6" t="n">
        <v>474.7069852684296</v>
      </c>
      <c r="AD6" t="n">
        <v>383551.759974026</v>
      </c>
      <c r="AE6" t="n">
        <v>524792.4391058815</v>
      </c>
      <c r="AF6" t="n">
        <v>1.087725758119732e-06</v>
      </c>
      <c r="AG6" t="n">
        <v>0.4625</v>
      </c>
      <c r="AH6" t="n">
        <v>474706.9852684296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4.5706</v>
      </c>
      <c r="E7" t="n">
        <v>21.88</v>
      </c>
      <c r="F7" t="n">
        <v>18.68</v>
      </c>
      <c r="G7" t="n">
        <v>41.52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216.07</v>
      </c>
      <c r="Q7" t="n">
        <v>592.6799999999999</v>
      </c>
      <c r="R7" t="n">
        <v>49.63</v>
      </c>
      <c r="S7" t="n">
        <v>30.64</v>
      </c>
      <c r="T7" t="n">
        <v>8280.780000000001</v>
      </c>
      <c r="U7" t="n">
        <v>0.62</v>
      </c>
      <c r="V7" t="n">
        <v>0.87</v>
      </c>
      <c r="W7" t="n">
        <v>2.4</v>
      </c>
      <c r="X7" t="n">
        <v>0.53</v>
      </c>
      <c r="Y7" t="n">
        <v>0.5</v>
      </c>
      <c r="Z7" t="n">
        <v>10</v>
      </c>
      <c r="AA7" t="n">
        <v>372.374826437909</v>
      </c>
      <c r="AB7" t="n">
        <v>509.4996655502591</v>
      </c>
      <c r="AC7" t="n">
        <v>460.8737325574135</v>
      </c>
      <c r="AD7" t="n">
        <v>372374.8264379089</v>
      </c>
      <c r="AE7" t="n">
        <v>509499.6655502591</v>
      </c>
      <c r="AF7" t="n">
        <v>1.103638277812517e-06</v>
      </c>
      <c r="AG7" t="n">
        <v>0.4558333333333333</v>
      </c>
      <c r="AH7" t="n">
        <v>460873.7325574135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4.6155</v>
      </c>
      <c r="E8" t="n">
        <v>21.67</v>
      </c>
      <c r="F8" t="n">
        <v>18.6</v>
      </c>
      <c r="G8" t="n">
        <v>48.52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212.37</v>
      </c>
      <c r="Q8" t="n">
        <v>592.7</v>
      </c>
      <c r="R8" t="n">
        <v>47</v>
      </c>
      <c r="S8" t="n">
        <v>30.64</v>
      </c>
      <c r="T8" t="n">
        <v>6986.83</v>
      </c>
      <c r="U8" t="n">
        <v>0.65</v>
      </c>
      <c r="V8" t="n">
        <v>0.87</v>
      </c>
      <c r="W8" t="n">
        <v>2.39</v>
      </c>
      <c r="X8" t="n">
        <v>0.44</v>
      </c>
      <c r="Y8" t="n">
        <v>0.5</v>
      </c>
      <c r="Z8" t="n">
        <v>10</v>
      </c>
      <c r="AA8" t="n">
        <v>363.9325522253782</v>
      </c>
      <c r="AB8" t="n">
        <v>497.9485735258223</v>
      </c>
      <c r="AC8" t="n">
        <v>450.4250605437294</v>
      </c>
      <c r="AD8" t="n">
        <v>363932.5522253782</v>
      </c>
      <c r="AE8" t="n">
        <v>497948.5735258223</v>
      </c>
      <c r="AF8" t="n">
        <v>1.11448004009182e-06</v>
      </c>
      <c r="AG8" t="n">
        <v>0.4514583333333334</v>
      </c>
      <c r="AH8" t="n">
        <v>450425.0605437294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4.6492</v>
      </c>
      <c r="E9" t="n">
        <v>21.51</v>
      </c>
      <c r="F9" t="n">
        <v>18.54</v>
      </c>
      <c r="G9" t="n">
        <v>55.62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209.39</v>
      </c>
      <c r="Q9" t="n">
        <v>592.6799999999999</v>
      </c>
      <c r="R9" t="n">
        <v>45.01</v>
      </c>
      <c r="S9" t="n">
        <v>30.64</v>
      </c>
      <c r="T9" t="n">
        <v>6007.04</v>
      </c>
      <c r="U9" t="n">
        <v>0.68</v>
      </c>
      <c r="V9" t="n">
        <v>0.87</v>
      </c>
      <c r="W9" t="n">
        <v>2.39</v>
      </c>
      <c r="X9" t="n">
        <v>0.38</v>
      </c>
      <c r="Y9" t="n">
        <v>0.5</v>
      </c>
      <c r="Z9" t="n">
        <v>10</v>
      </c>
      <c r="AA9" t="n">
        <v>357.4655584645745</v>
      </c>
      <c r="AB9" t="n">
        <v>489.1001473586616</v>
      </c>
      <c r="AC9" t="n">
        <v>442.4211157511184</v>
      </c>
      <c r="AD9" t="n">
        <v>357465.5584645746</v>
      </c>
      <c r="AE9" t="n">
        <v>489100.1473586616</v>
      </c>
      <c r="AF9" t="n">
        <v>1.122617398417266e-06</v>
      </c>
      <c r="AG9" t="n">
        <v>0.4481250000000001</v>
      </c>
      <c r="AH9" t="n">
        <v>442421.1157511184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4.6741</v>
      </c>
      <c r="E10" t="n">
        <v>21.39</v>
      </c>
      <c r="F10" t="n">
        <v>18.49</v>
      </c>
      <c r="G10" t="n">
        <v>61.63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205.51</v>
      </c>
      <c r="Q10" t="n">
        <v>592.67</v>
      </c>
      <c r="R10" t="n">
        <v>43.58</v>
      </c>
      <c r="S10" t="n">
        <v>30.64</v>
      </c>
      <c r="T10" t="n">
        <v>5300.34</v>
      </c>
      <c r="U10" t="n">
        <v>0.7</v>
      </c>
      <c r="V10" t="n">
        <v>0.88</v>
      </c>
      <c r="W10" t="n">
        <v>2.38</v>
      </c>
      <c r="X10" t="n">
        <v>0.33</v>
      </c>
      <c r="Y10" t="n">
        <v>0.5</v>
      </c>
      <c r="Z10" t="n">
        <v>10</v>
      </c>
      <c r="AA10" t="n">
        <v>350.7599402900051</v>
      </c>
      <c r="AB10" t="n">
        <v>479.9252247412206</v>
      </c>
      <c r="AC10" t="n">
        <v>434.1218348712011</v>
      </c>
      <c r="AD10" t="n">
        <v>350759.9402900051</v>
      </c>
      <c r="AE10" t="n">
        <v>479925.2247412206</v>
      </c>
      <c r="AF10" t="n">
        <v>1.128629867921824e-06</v>
      </c>
      <c r="AG10" t="n">
        <v>0.445625</v>
      </c>
      <c r="AH10" t="n">
        <v>434121.8348712011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4.6959</v>
      </c>
      <c r="E11" t="n">
        <v>21.3</v>
      </c>
      <c r="F11" t="n">
        <v>18.45</v>
      </c>
      <c r="G11" t="n">
        <v>69.20999999999999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202.87</v>
      </c>
      <c r="Q11" t="n">
        <v>592.67</v>
      </c>
      <c r="R11" t="n">
        <v>42.32</v>
      </c>
      <c r="S11" t="n">
        <v>30.64</v>
      </c>
      <c r="T11" t="n">
        <v>4682.74</v>
      </c>
      <c r="U11" t="n">
        <v>0.72</v>
      </c>
      <c r="V11" t="n">
        <v>0.88</v>
      </c>
      <c r="W11" t="n">
        <v>2.38</v>
      </c>
      <c r="X11" t="n">
        <v>0.3</v>
      </c>
      <c r="Y11" t="n">
        <v>0.5</v>
      </c>
      <c r="Z11" t="n">
        <v>10</v>
      </c>
      <c r="AA11" t="n">
        <v>345.8478967307233</v>
      </c>
      <c r="AB11" t="n">
        <v>473.2043500393437</v>
      </c>
      <c r="AC11" t="n">
        <v>428.0423910180644</v>
      </c>
      <c r="AD11" t="n">
        <v>345847.8967307233</v>
      </c>
      <c r="AE11" t="n">
        <v>473204.3500393437</v>
      </c>
      <c r="AF11" t="n">
        <v>1.133893797046296e-06</v>
      </c>
      <c r="AG11" t="n">
        <v>0.44375</v>
      </c>
      <c r="AH11" t="n">
        <v>428042.3910180645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4.718</v>
      </c>
      <c r="E12" t="n">
        <v>21.2</v>
      </c>
      <c r="F12" t="n">
        <v>18.42</v>
      </c>
      <c r="G12" t="n">
        <v>78.94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199.16</v>
      </c>
      <c r="Q12" t="n">
        <v>592.67</v>
      </c>
      <c r="R12" t="n">
        <v>41.34</v>
      </c>
      <c r="S12" t="n">
        <v>30.64</v>
      </c>
      <c r="T12" t="n">
        <v>4200.2</v>
      </c>
      <c r="U12" t="n">
        <v>0.74</v>
      </c>
      <c r="V12" t="n">
        <v>0.88</v>
      </c>
      <c r="W12" t="n">
        <v>2.38</v>
      </c>
      <c r="X12" t="n">
        <v>0.26</v>
      </c>
      <c r="Y12" t="n">
        <v>0.5</v>
      </c>
      <c r="Z12" t="n">
        <v>10</v>
      </c>
      <c r="AA12" t="n">
        <v>339.7825644641669</v>
      </c>
      <c r="AB12" t="n">
        <v>464.9054948486667</v>
      </c>
      <c r="AC12" t="n">
        <v>420.5355669192692</v>
      </c>
      <c r="AD12" t="n">
        <v>339782.5644641669</v>
      </c>
      <c r="AE12" t="n">
        <v>464905.4948486667</v>
      </c>
      <c r="AF12" t="n">
        <v>1.139230165562389e-06</v>
      </c>
      <c r="AG12" t="n">
        <v>0.4416666666666667</v>
      </c>
      <c r="AH12" t="n">
        <v>420535.5669192692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4.7296</v>
      </c>
      <c r="E13" t="n">
        <v>21.14</v>
      </c>
      <c r="F13" t="n">
        <v>18.4</v>
      </c>
      <c r="G13" t="n">
        <v>84.92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196.88</v>
      </c>
      <c r="Q13" t="n">
        <v>592.67</v>
      </c>
      <c r="R13" t="n">
        <v>40.83</v>
      </c>
      <c r="S13" t="n">
        <v>30.64</v>
      </c>
      <c r="T13" t="n">
        <v>3950.04</v>
      </c>
      <c r="U13" t="n">
        <v>0.75</v>
      </c>
      <c r="V13" t="n">
        <v>0.88</v>
      </c>
      <c r="W13" t="n">
        <v>2.37</v>
      </c>
      <c r="X13" t="n">
        <v>0.24</v>
      </c>
      <c r="Y13" t="n">
        <v>0.5</v>
      </c>
      <c r="Z13" t="n">
        <v>10</v>
      </c>
      <c r="AA13" t="n">
        <v>336.2136286178389</v>
      </c>
      <c r="AB13" t="n">
        <v>460.0223193733836</v>
      </c>
      <c r="AC13" t="n">
        <v>416.1184348577673</v>
      </c>
      <c r="AD13" t="n">
        <v>336213.628617839</v>
      </c>
      <c r="AE13" t="n">
        <v>460022.3193733836</v>
      </c>
      <c r="AF13" t="n">
        <v>1.142031155371741e-06</v>
      </c>
      <c r="AG13" t="n">
        <v>0.4404166666666667</v>
      </c>
      <c r="AH13" t="n">
        <v>416118.4348577674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4.7411</v>
      </c>
      <c r="E14" t="n">
        <v>21.09</v>
      </c>
      <c r="F14" t="n">
        <v>18.38</v>
      </c>
      <c r="G14" t="n">
        <v>91.90000000000001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193</v>
      </c>
      <c r="Q14" t="n">
        <v>592.71</v>
      </c>
      <c r="R14" t="n">
        <v>40.09</v>
      </c>
      <c r="S14" t="n">
        <v>30.64</v>
      </c>
      <c r="T14" t="n">
        <v>3587.39</v>
      </c>
      <c r="U14" t="n">
        <v>0.76</v>
      </c>
      <c r="V14" t="n">
        <v>0.88</v>
      </c>
      <c r="W14" t="n">
        <v>2.37</v>
      </c>
      <c r="X14" t="n">
        <v>0.22</v>
      </c>
      <c r="Y14" t="n">
        <v>0.5</v>
      </c>
      <c r="Z14" t="n">
        <v>10</v>
      </c>
      <c r="AA14" t="n">
        <v>330.8334042242317</v>
      </c>
      <c r="AB14" t="n">
        <v>452.6608589993018</v>
      </c>
      <c r="AC14" t="n">
        <v>409.4595419299134</v>
      </c>
      <c r="AD14" t="n">
        <v>330833.4042242317</v>
      </c>
      <c r="AE14" t="n">
        <v>452660.8589993017</v>
      </c>
      <c r="AF14" t="n">
        <v>1.14480799871722e-06</v>
      </c>
      <c r="AG14" t="n">
        <v>0.439375</v>
      </c>
      <c r="AH14" t="n">
        <v>409459.5419299134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4.7539</v>
      </c>
      <c r="E15" t="n">
        <v>21.04</v>
      </c>
      <c r="F15" t="n">
        <v>18.36</v>
      </c>
      <c r="G15" t="n">
        <v>100.13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190.07</v>
      </c>
      <c r="Q15" t="n">
        <v>592.67</v>
      </c>
      <c r="R15" t="n">
        <v>39.42</v>
      </c>
      <c r="S15" t="n">
        <v>30.64</v>
      </c>
      <c r="T15" t="n">
        <v>3256.21</v>
      </c>
      <c r="U15" t="n">
        <v>0.78</v>
      </c>
      <c r="V15" t="n">
        <v>0.88</v>
      </c>
      <c r="W15" t="n">
        <v>2.37</v>
      </c>
      <c r="X15" t="n">
        <v>0.2</v>
      </c>
      <c r="Y15" t="n">
        <v>0.5</v>
      </c>
      <c r="Z15" t="n">
        <v>10</v>
      </c>
      <c r="AA15" t="n">
        <v>326.4786256483002</v>
      </c>
      <c r="AB15" t="n">
        <v>446.7024588324407</v>
      </c>
      <c r="AC15" t="n">
        <v>404.0698031123104</v>
      </c>
      <c r="AD15" t="n">
        <v>326478.6256483002</v>
      </c>
      <c r="AE15" t="n">
        <v>446702.4588324407</v>
      </c>
      <c r="AF15" t="n">
        <v>1.147898746093057e-06</v>
      </c>
      <c r="AG15" t="n">
        <v>0.4383333333333333</v>
      </c>
      <c r="AH15" t="n">
        <v>404069.8031123104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4.7651</v>
      </c>
      <c r="E16" t="n">
        <v>20.99</v>
      </c>
      <c r="F16" t="n">
        <v>18.34</v>
      </c>
      <c r="G16" t="n">
        <v>110.04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186.28</v>
      </c>
      <c r="Q16" t="n">
        <v>592.67</v>
      </c>
      <c r="R16" t="n">
        <v>38.92</v>
      </c>
      <c r="S16" t="n">
        <v>30.64</v>
      </c>
      <c r="T16" t="n">
        <v>3011.74</v>
      </c>
      <c r="U16" t="n">
        <v>0.79</v>
      </c>
      <c r="V16" t="n">
        <v>0.88</v>
      </c>
      <c r="W16" t="n">
        <v>2.37</v>
      </c>
      <c r="X16" t="n">
        <v>0.18</v>
      </c>
      <c r="Y16" t="n">
        <v>0.5</v>
      </c>
      <c r="Z16" t="n">
        <v>10</v>
      </c>
      <c r="AA16" t="n">
        <v>321.2720747428856</v>
      </c>
      <c r="AB16" t="n">
        <v>439.5786261868378</v>
      </c>
      <c r="AC16" t="n">
        <v>397.6258590560419</v>
      </c>
      <c r="AD16" t="n">
        <v>321272.0747428857</v>
      </c>
      <c r="AE16" t="n">
        <v>439578.6261868378</v>
      </c>
      <c r="AF16" t="n">
        <v>1.150603150046914e-06</v>
      </c>
      <c r="AG16" t="n">
        <v>0.4372916666666666</v>
      </c>
      <c r="AH16" t="n">
        <v>397625.8590560419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4.7661</v>
      </c>
      <c r="E17" t="n">
        <v>20.98</v>
      </c>
      <c r="F17" t="n">
        <v>18.33</v>
      </c>
      <c r="G17" t="n">
        <v>110.01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182.96</v>
      </c>
      <c r="Q17" t="n">
        <v>592.67</v>
      </c>
      <c r="R17" t="n">
        <v>38.72</v>
      </c>
      <c r="S17" t="n">
        <v>30.64</v>
      </c>
      <c r="T17" t="n">
        <v>2909.15</v>
      </c>
      <c r="U17" t="n">
        <v>0.79</v>
      </c>
      <c r="V17" t="n">
        <v>0.88</v>
      </c>
      <c r="W17" t="n">
        <v>2.37</v>
      </c>
      <c r="X17" t="n">
        <v>0.18</v>
      </c>
      <c r="Y17" t="n">
        <v>0.5</v>
      </c>
      <c r="Z17" t="n">
        <v>10</v>
      </c>
      <c r="AA17" t="n">
        <v>317.3564376124611</v>
      </c>
      <c r="AB17" t="n">
        <v>434.2210787192726</v>
      </c>
      <c r="AC17" t="n">
        <v>392.779628399416</v>
      </c>
      <c r="AD17" t="n">
        <v>317356.4376124612</v>
      </c>
      <c r="AE17" t="n">
        <v>434221.0787192726</v>
      </c>
      <c r="AF17" t="n">
        <v>1.150844614685651e-06</v>
      </c>
      <c r="AG17" t="n">
        <v>0.4370833333333333</v>
      </c>
      <c r="AH17" t="n">
        <v>392779.628399416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4.7752</v>
      </c>
      <c r="E18" t="n">
        <v>20.94</v>
      </c>
      <c r="F18" t="n">
        <v>18.33</v>
      </c>
      <c r="G18" t="n">
        <v>122.18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181.57</v>
      </c>
      <c r="Q18" t="n">
        <v>592.7</v>
      </c>
      <c r="R18" t="n">
        <v>38.44</v>
      </c>
      <c r="S18" t="n">
        <v>30.64</v>
      </c>
      <c r="T18" t="n">
        <v>2778.8</v>
      </c>
      <c r="U18" t="n">
        <v>0.8</v>
      </c>
      <c r="V18" t="n">
        <v>0.88</v>
      </c>
      <c r="W18" t="n">
        <v>2.37</v>
      </c>
      <c r="X18" t="n">
        <v>0.17</v>
      </c>
      <c r="Y18" t="n">
        <v>0.5</v>
      </c>
      <c r="Z18" t="n">
        <v>10</v>
      </c>
      <c r="AA18" t="n">
        <v>315.1706830763187</v>
      </c>
      <c r="AB18" t="n">
        <v>431.2304329342379</v>
      </c>
      <c r="AC18" t="n">
        <v>390.0744056507073</v>
      </c>
      <c r="AD18" t="n">
        <v>315170.6830763186</v>
      </c>
      <c r="AE18" t="n">
        <v>431230.4329342379</v>
      </c>
      <c r="AF18" t="n">
        <v>1.15304194289816e-06</v>
      </c>
      <c r="AG18" t="n">
        <v>0.43625</v>
      </c>
      <c r="AH18" t="n">
        <v>390074.4056507073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4.7745</v>
      </c>
      <c r="E19" t="n">
        <v>20.94</v>
      </c>
      <c r="F19" t="n">
        <v>18.33</v>
      </c>
      <c r="G19" t="n">
        <v>122.2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181.42</v>
      </c>
      <c r="Q19" t="n">
        <v>592.71</v>
      </c>
      <c r="R19" t="n">
        <v>38.29</v>
      </c>
      <c r="S19" t="n">
        <v>30.64</v>
      </c>
      <c r="T19" t="n">
        <v>2698.84</v>
      </c>
      <c r="U19" t="n">
        <v>0.8</v>
      </c>
      <c r="V19" t="n">
        <v>0.88</v>
      </c>
      <c r="W19" t="n">
        <v>2.38</v>
      </c>
      <c r="X19" t="n">
        <v>0.17</v>
      </c>
      <c r="Y19" t="n">
        <v>0.5</v>
      </c>
      <c r="Z19" t="n">
        <v>10</v>
      </c>
      <c r="AA19" t="n">
        <v>315.0454210764132</v>
      </c>
      <c r="AB19" t="n">
        <v>431.0590439397978</v>
      </c>
      <c r="AC19" t="n">
        <v>389.9193737813506</v>
      </c>
      <c r="AD19" t="n">
        <v>315045.4210764132</v>
      </c>
      <c r="AE19" t="n">
        <v>431059.0439397978</v>
      </c>
      <c r="AF19" t="n">
        <v>1.152872917651044e-06</v>
      </c>
      <c r="AG19" t="n">
        <v>0.43625</v>
      </c>
      <c r="AH19" t="n">
        <v>389919.3737813506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4.1214</v>
      </c>
      <c r="E2" t="n">
        <v>24.26</v>
      </c>
      <c r="F2" t="n">
        <v>20.43</v>
      </c>
      <c r="G2" t="n">
        <v>10.85</v>
      </c>
      <c r="H2" t="n">
        <v>0.22</v>
      </c>
      <c r="I2" t="n">
        <v>113</v>
      </c>
      <c r="J2" t="n">
        <v>80.84</v>
      </c>
      <c r="K2" t="n">
        <v>35.1</v>
      </c>
      <c r="L2" t="n">
        <v>1</v>
      </c>
      <c r="M2" t="n">
        <v>111</v>
      </c>
      <c r="N2" t="n">
        <v>9.74</v>
      </c>
      <c r="O2" t="n">
        <v>10204.21</v>
      </c>
      <c r="P2" t="n">
        <v>156.29</v>
      </c>
      <c r="Q2" t="n">
        <v>592.77</v>
      </c>
      <c r="R2" t="n">
        <v>103.56</v>
      </c>
      <c r="S2" t="n">
        <v>30.64</v>
      </c>
      <c r="T2" t="n">
        <v>34818.67</v>
      </c>
      <c r="U2" t="n">
        <v>0.3</v>
      </c>
      <c r="V2" t="n">
        <v>0.79</v>
      </c>
      <c r="W2" t="n">
        <v>2.54</v>
      </c>
      <c r="X2" t="n">
        <v>2.27</v>
      </c>
      <c r="Y2" t="n">
        <v>0.5</v>
      </c>
      <c r="Z2" t="n">
        <v>10</v>
      </c>
      <c r="AA2" t="n">
        <v>306.89191681066</v>
      </c>
      <c r="AB2" t="n">
        <v>419.9030596961729</v>
      </c>
      <c r="AC2" t="n">
        <v>379.8281010164151</v>
      </c>
      <c r="AD2" t="n">
        <v>306891.91681066</v>
      </c>
      <c r="AE2" t="n">
        <v>419903.0596961729</v>
      </c>
      <c r="AF2" t="n">
        <v>1.11046738171923e-06</v>
      </c>
      <c r="AG2" t="n">
        <v>0.5054166666666667</v>
      </c>
      <c r="AH2" t="n">
        <v>379828.1010164151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4.5518</v>
      </c>
      <c r="E3" t="n">
        <v>21.97</v>
      </c>
      <c r="F3" t="n">
        <v>19.18</v>
      </c>
      <c r="G3" t="n">
        <v>22.13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141.03</v>
      </c>
      <c r="Q3" t="n">
        <v>592.6900000000001</v>
      </c>
      <c r="R3" t="n">
        <v>65.02</v>
      </c>
      <c r="S3" t="n">
        <v>30.64</v>
      </c>
      <c r="T3" t="n">
        <v>15850.78</v>
      </c>
      <c r="U3" t="n">
        <v>0.47</v>
      </c>
      <c r="V3" t="n">
        <v>0.84</v>
      </c>
      <c r="W3" t="n">
        <v>2.44</v>
      </c>
      <c r="X3" t="n">
        <v>1.02</v>
      </c>
      <c r="Y3" t="n">
        <v>0.5</v>
      </c>
      <c r="Z3" t="n">
        <v>10</v>
      </c>
      <c r="AA3" t="n">
        <v>254.410523009579</v>
      </c>
      <c r="AB3" t="n">
        <v>348.0957013816817</v>
      </c>
      <c r="AC3" t="n">
        <v>314.8739361973032</v>
      </c>
      <c r="AD3" t="n">
        <v>254410.523009579</v>
      </c>
      <c r="AE3" t="n">
        <v>348095.7013816817</v>
      </c>
      <c r="AF3" t="n">
        <v>1.226434082619885e-06</v>
      </c>
      <c r="AG3" t="n">
        <v>0.4577083333333333</v>
      </c>
      <c r="AH3" t="n">
        <v>314873.9361973032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4.7032</v>
      </c>
      <c r="E4" t="n">
        <v>21.26</v>
      </c>
      <c r="F4" t="n">
        <v>18.8</v>
      </c>
      <c r="G4" t="n">
        <v>34.19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132.22</v>
      </c>
      <c r="Q4" t="n">
        <v>592.74</v>
      </c>
      <c r="R4" t="n">
        <v>53.4</v>
      </c>
      <c r="S4" t="n">
        <v>30.64</v>
      </c>
      <c r="T4" t="n">
        <v>10135.97</v>
      </c>
      <c r="U4" t="n">
        <v>0.57</v>
      </c>
      <c r="V4" t="n">
        <v>0.86</v>
      </c>
      <c r="W4" t="n">
        <v>2.4</v>
      </c>
      <c r="X4" t="n">
        <v>0.64</v>
      </c>
      <c r="Y4" t="n">
        <v>0.5</v>
      </c>
      <c r="Z4" t="n">
        <v>10</v>
      </c>
      <c r="AA4" t="n">
        <v>234.4984264395023</v>
      </c>
      <c r="AB4" t="n">
        <v>320.8510923948145</v>
      </c>
      <c r="AC4" t="n">
        <v>290.2295144540849</v>
      </c>
      <c r="AD4" t="n">
        <v>234498.4264395023</v>
      </c>
      <c r="AE4" t="n">
        <v>320851.0923948145</v>
      </c>
      <c r="AF4" t="n">
        <v>1.267227201849343e-06</v>
      </c>
      <c r="AG4" t="n">
        <v>0.4429166666666667</v>
      </c>
      <c r="AH4" t="n">
        <v>290229.514454085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4.7754</v>
      </c>
      <c r="E5" t="n">
        <v>20.94</v>
      </c>
      <c r="F5" t="n">
        <v>18.64</v>
      </c>
      <c r="G5" t="n">
        <v>46.59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123.7</v>
      </c>
      <c r="Q5" t="n">
        <v>592.6900000000001</v>
      </c>
      <c r="R5" t="n">
        <v>47.93</v>
      </c>
      <c r="S5" t="n">
        <v>30.64</v>
      </c>
      <c r="T5" t="n">
        <v>7446.57</v>
      </c>
      <c r="U5" t="n">
        <v>0.64</v>
      </c>
      <c r="V5" t="n">
        <v>0.87</v>
      </c>
      <c r="W5" t="n">
        <v>2.4</v>
      </c>
      <c r="X5" t="n">
        <v>0.48</v>
      </c>
      <c r="Y5" t="n">
        <v>0.5</v>
      </c>
      <c r="Z5" t="n">
        <v>10</v>
      </c>
      <c r="AA5" t="n">
        <v>220.6129876898166</v>
      </c>
      <c r="AB5" t="n">
        <v>301.8524225151801</v>
      </c>
      <c r="AC5" t="n">
        <v>273.0440509629562</v>
      </c>
      <c r="AD5" t="n">
        <v>220612.9876898166</v>
      </c>
      <c r="AE5" t="n">
        <v>301852.4225151801</v>
      </c>
      <c r="AF5" t="n">
        <v>1.286680723701173e-06</v>
      </c>
      <c r="AG5" t="n">
        <v>0.43625</v>
      </c>
      <c r="AH5" t="n">
        <v>273044.0509629563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4.8195</v>
      </c>
      <c r="E6" t="n">
        <v>20.75</v>
      </c>
      <c r="F6" t="n">
        <v>18.53</v>
      </c>
      <c r="G6" t="n">
        <v>58.51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117.92</v>
      </c>
      <c r="Q6" t="n">
        <v>592.7</v>
      </c>
      <c r="R6" t="n">
        <v>44.49</v>
      </c>
      <c r="S6" t="n">
        <v>30.64</v>
      </c>
      <c r="T6" t="n">
        <v>5753.4</v>
      </c>
      <c r="U6" t="n">
        <v>0.6899999999999999</v>
      </c>
      <c r="V6" t="n">
        <v>0.87</v>
      </c>
      <c r="W6" t="n">
        <v>2.39</v>
      </c>
      <c r="X6" t="n">
        <v>0.37</v>
      </c>
      <c r="Y6" t="n">
        <v>0.5</v>
      </c>
      <c r="Z6" t="n">
        <v>10</v>
      </c>
      <c r="AA6" t="n">
        <v>211.6362724168652</v>
      </c>
      <c r="AB6" t="n">
        <v>289.5700846540063</v>
      </c>
      <c r="AC6" t="n">
        <v>261.9339221888796</v>
      </c>
      <c r="AD6" t="n">
        <v>211636.2724168652</v>
      </c>
      <c r="AE6" t="n">
        <v>289570.0846540063</v>
      </c>
      <c r="AF6" t="n">
        <v>1.298562999513716e-06</v>
      </c>
      <c r="AG6" t="n">
        <v>0.4322916666666667</v>
      </c>
      <c r="AH6" t="n">
        <v>261933.9221888796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4.8258</v>
      </c>
      <c r="E7" t="n">
        <v>20.72</v>
      </c>
      <c r="F7" t="n">
        <v>18.52</v>
      </c>
      <c r="G7" t="n">
        <v>61.73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118.19</v>
      </c>
      <c r="Q7" t="n">
        <v>592.7</v>
      </c>
      <c r="R7" t="n">
        <v>44.04</v>
      </c>
      <c r="S7" t="n">
        <v>30.64</v>
      </c>
      <c r="T7" t="n">
        <v>5530.42</v>
      </c>
      <c r="U7" t="n">
        <v>0.7</v>
      </c>
      <c r="V7" t="n">
        <v>0.87</v>
      </c>
      <c r="W7" t="n">
        <v>2.4</v>
      </c>
      <c r="X7" t="n">
        <v>0.36</v>
      </c>
      <c r="Y7" t="n">
        <v>0.5</v>
      </c>
      <c r="Z7" t="n">
        <v>10</v>
      </c>
      <c r="AA7" t="n">
        <v>211.6258162386121</v>
      </c>
      <c r="AB7" t="n">
        <v>289.5557780496264</v>
      </c>
      <c r="AC7" t="n">
        <v>261.9209809867422</v>
      </c>
      <c r="AD7" t="n">
        <v>211625.8162386121</v>
      </c>
      <c r="AE7" t="n">
        <v>289555.7780496264</v>
      </c>
      <c r="AF7" t="n">
        <v>1.300260467486937e-06</v>
      </c>
      <c r="AG7" t="n">
        <v>0.4316666666666666</v>
      </c>
      <c r="AH7" t="n">
        <v>261920.9809867422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3.8055</v>
      </c>
      <c r="E2" t="n">
        <v>26.28</v>
      </c>
      <c r="F2" t="n">
        <v>21.06</v>
      </c>
      <c r="G2" t="n">
        <v>8.84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197.44</v>
      </c>
      <c r="Q2" t="n">
        <v>592.78</v>
      </c>
      <c r="R2" t="n">
        <v>123.55</v>
      </c>
      <c r="S2" t="n">
        <v>30.64</v>
      </c>
      <c r="T2" t="n">
        <v>44661.2</v>
      </c>
      <c r="U2" t="n">
        <v>0.25</v>
      </c>
      <c r="V2" t="n">
        <v>0.77</v>
      </c>
      <c r="W2" t="n">
        <v>2.59</v>
      </c>
      <c r="X2" t="n">
        <v>2.9</v>
      </c>
      <c r="Y2" t="n">
        <v>0.5</v>
      </c>
      <c r="Z2" t="n">
        <v>10</v>
      </c>
      <c r="AA2" t="n">
        <v>411.1421407123187</v>
      </c>
      <c r="AB2" t="n">
        <v>562.5428152337059</v>
      </c>
      <c r="AC2" t="n">
        <v>508.8545184816002</v>
      </c>
      <c r="AD2" t="n">
        <v>411142.1407123187</v>
      </c>
      <c r="AE2" t="n">
        <v>562542.8152337059</v>
      </c>
      <c r="AF2" t="n">
        <v>9.809212313757701e-07</v>
      </c>
      <c r="AG2" t="n">
        <v>0.5475</v>
      </c>
      <c r="AH2" t="n">
        <v>508854.5184816002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4.3588</v>
      </c>
      <c r="E3" t="n">
        <v>22.94</v>
      </c>
      <c r="F3" t="n">
        <v>19.46</v>
      </c>
      <c r="G3" t="n">
        <v>17.96</v>
      </c>
      <c r="H3" t="n">
        <v>0.32</v>
      </c>
      <c r="I3" t="n">
        <v>65</v>
      </c>
      <c r="J3" t="n">
        <v>108.68</v>
      </c>
      <c r="K3" t="n">
        <v>41.65</v>
      </c>
      <c r="L3" t="n">
        <v>2</v>
      </c>
      <c r="M3" t="n">
        <v>63</v>
      </c>
      <c r="N3" t="n">
        <v>15.03</v>
      </c>
      <c r="O3" t="n">
        <v>13638.32</v>
      </c>
      <c r="P3" t="n">
        <v>178.4</v>
      </c>
      <c r="Q3" t="n">
        <v>592.73</v>
      </c>
      <c r="R3" t="n">
        <v>73.77</v>
      </c>
      <c r="S3" t="n">
        <v>30.64</v>
      </c>
      <c r="T3" t="n">
        <v>20162.51</v>
      </c>
      <c r="U3" t="n">
        <v>0.42</v>
      </c>
      <c r="V3" t="n">
        <v>0.83</v>
      </c>
      <c r="W3" t="n">
        <v>2.46</v>
      </c>
      <c r="X3" t="n">
        <v>1.3</v>
      </c>
      <c r="Y3" t="n">
        <v>0.5</v>
      </c>
      <c r="Z3" t="n">
        <v>10</v>
      </c>
      <c r="AA3" t="n">
        <v>327.0940427659964</v>
      </c>
      <c r="AB3" t="n">
        <v>447.5444996831597</v>
      </c>
      <c r="AC3" t="n">
        <v>404.8314807660485</v>
      </c>
      <c r="AD3" t="n">
        <v>327094.0427659964</v>
      </c>
      <c r="AE3" t="n">
        <v>447544.4996831597</v>
      </c>
      <c r="AF3" t="n">
        <v>1.123542100465302e-06</v>
      </c>
      <c r="AG3" t="n">
        <v>0.4779166666666667</v>
      </c>
      <c r="AH3" t="n">
        <v>404831.4807660485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4.5552</v>
      </c>
      <c r="E4" t="n">
        <v>21.95</v>
      </c>
      <c r="F4" t="n">
        <v>18.98</v>
      </c>
      <c r="G4" t="n">
        <v>27.12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169.95</v>
      </c>
      <c r="Q4" t="n">
        <v>592.72</v>
      </c>
      <c r="R4" t="n">
        <v>58.86</v>
      </c>
      <c r="S4" t="n">
        <v>30.64</v>
      </c>
      <c r="T4" t="n">
        <v>12819.98</v>
      </c>
      <c r="U4" t="n">
        <v>0.52</v>
      </c>
      <c r="V4" t="n">
        <v>0.85</v>
      </c>
      <c r="W4" t="n">
        <v>2.42</v>
      </c>
      <c r="X4" t="n">
        <v>0.82</v>
      </c>
      <c r="Y4" t="n">
        <v>0.5</v>
      </c>
      <c r="Z4" t="n">
        <v>10</v>
      </c>
      <c r="AA4" t="n">
        <v>300.5857043374011</v>
      </c>
      <c r="AB4" t="n">
        <v>411.2746215798009</v>
      </c>
      <c r="AC4" t="n">
        <v>372.0231489237806</v>
      </c>
      <c r="AD4" t="n">
        <v>300585.7043374011</v>
      </c>
      <c r="AE4" t="n">
        <v>411274.6215798009</v>
      </c>
      <c r="AF4" t="n">
        <v>1.174166967064225e-06</v>
      </c>
      <c r="AG4" t="n">
        <v>0.4572916666666667</v>
      </c>
      <c r="AH4" t="n">
        <v>372023.1489237807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4.658</v>
      </c>
      <c r="E5" t="n">
        <v>21.47</v>
      </c>
      <c r="F5" t="n">
        <v>18.74</v>
      </c>
      <c r="G5" t="n">
        <v>36.28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163.38</v>
      </c>
      <c r="Q5" t="n">
        <v>592.71</v>
      </c>
      <c r="R5" t="n">
        <v>51.49</v>
      </c>
      <c r="S5" t="n">
        <v>30.64</v>
      </c>
      <c r="T5" t="n">
        <v>9189.57</v>
      </c>
      <c r="U5" t="n">
        <v>0.6</v>
      </c>
      <c r="V5" t="n">
        <v>0.86</v>
      </c>
      <c r="W5" t="n">
        <v>2.4</v>
      </c>
      <c r="X5" t="n">
        <v>0.58</v>
      </c>
      <c r="Y5" t="n">
        <v>0.5</v>
      </c>
      <c r="Z5" t="n">
        <v>10</v>
      </c>
      <c r="AA5" t="n">
        <v>285.148390081471</v>
      </c>
      <c r="AB5" t="n">
        <v>390.1526071685981</v>
      </c>
      <c r="AC5" t="n">
        <v>352.9169899230496</v>
      </c>
      <c r="AD5" t="n">
        <v>285148.3900814709</v>
      </c>
      <c r="AE5" t="n">
        <v>390152.6071685982</v>
      </c>
      <c r="AF5" t="n">
        <v>1.200665115161828e-06</v>
      </c>
      <c r="AG5" t="n">
        <v>0.4472916666666666</v>
      </c>
      <c r="AH5" t="n">
        <v>352916.9899230496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4.719</v>
      </c>
      <c r="E6" t="n">
        <v>21.19</v>
      </c>
      <c r="F6" t="n">
        <v>18.62</v>
      </c>
      <c r="G6" t="n">
        <v>46.55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157.96</v>
      </c>
      <c r="Q6" t="n">
        <v>592.67</v>
      </c>
      <c r="R6" t="n">
        <v>47.63</v>
      </c>
      <c r="S6" t="n">
        <v>30.64</v>
      </c>
      <c r="T6" t="n">
        <v>7295.91</v>
      </c>
      <c r="U6" t="n">
        <v>0.64</v>
      </c>
      <c r="V6" t="n">
        <v>0.87</v>
      </c>
      <c r="W6" t="n">
        <v>2.39</v>
      </c>
      <c r="X6" t="n">
        <v>0.46</v>
      </c>
      <c r="Y6" t="n">
        <v>0.5</v>
      </c>
      <c r="Z6" t="n">
        <v>10</v>
      </c>
      <c r="AA6" t="n">
        <v>274.6584272941397</v>
      </c>
      <c r="AB6" t="n">
        <v>375.7997772984749</v>
      </c>
      <c r="AC6" t="n">
        <v>339.9339739914078</v>
      </c>
      <c r="AD6" t="n">
        <v>274658.4272941397</v>
      </c>
      <c r="AE6" t="n">
        <v>375799.7772984749</v>
      </c>
      <c r="AF6" t="n">
        <v>1.216388724441535e-06</v>
      </c>
      <c r="AG6" t="n">
        <v>0.4414583333333333</v>
      </c>
      <c r="AH6" t="n">
        <v>339933.9739914078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4.7584</v>
      </c>
      <c r="E7" t="n">
        <v>21.02</v>
      </c>
      <c r="F7" t="n">
        <v>18.53</v>
      </c>
      <c r="G7" t="n">
        <v>55.6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152.09</v>
      </c>
      <c r="Q7" t="n">
        <v>592.67</v>
      </c>
      <c r="R7" t="n">
        <v>44.84</v>
      </c>
      <c r="S7" t="n">
        <v>30.64</v>
      </c>
      <c r="T7" t="n">
        <v>5920.29</v>
      </c>
      <c r="U7" t="n">
        <v>0.68</v>
      </c>
      <c r="V7" t="n">
        <v>0.87</v>
      </c>
      <c r="W7" t="n">
        <v>2.39</v>
      </c>
      <c r="X7" t="n">
        <v>0.38</v>
      </c>
      <c r="Y7" t="n">
        <v>0.5</v>
      </c>
      <c r="Z7" t="n">
        <v>10</v>
      </c>
      <c r="AA7" t="n">
        <v>265.2575990687334</v>
      </c>
      <c r="AB7" t="n">
        <v>362.9371493852034</v>
      </c>
      <c r="AC7" t="n">
        <v>328.2989372333672</v>
      </c>
      <c r="AD7" t="n">
        <v>265257.5990687334</v>
      </c>
      <c r="AE7" t="n">
        <v>362937.1493852034</v>
      </c>
      <c r="AF7" t="n">
        <v>1.226544629451706e-06</v>
      </c>
      <c r="AG7" t="n">
        <v>0.4379166666666667</v>
      </c>
      <c r="AH7" t="n">
        <v>328298.9372333672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4.7982</v>
      </c>
      <c r="E8" t="n">
        <v>20.84</v>
      </c>
      <c r="F8" t="n">
        <v>18.45</v>
      </c>
      <c r="G8" t="n">
        <v>69.19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146.14</v>
      </c>
      <c r="Q8" t="n">
        <v>592.67</v>
      </c>
      <c r="R8" t="n">
        <v>42.35</v>
      </c>
      <c r="S8" t="n">
        <v>30.64</v>
      </c>
      <c r="T8" t="n">
        <v>4697.08</v>
      </c>
      <c r="U8" t="n">
        <v>0.72</v>
      </c>
      <c r="V8" t="n">
        <v>0.88</v>
      </c>
      <c r="W8" t="n">
        <v>2.38</v>
      </c>
      <c r="X8" t="n">
        <v>0.29</v>
      </c>
      <c r="Y8" t="n">
        <v>0.5</v>
      </c>
      <c r="Z8" t="n">
        <v>10</v>
      </c>
      <c r="AA8" t="n">
        <v>255.9454275490477</v>
      </c>
      <c r="AB8" t="n">
        <v>350.1958254877908</v>
      </c>
      <c r="AC8" t="n">
        <v>316.7736274062686</v>
      </c>
      <c r="AD8" t="n">
        <v>255945.4275490477</v>
      </c>
      <c r="AE8" t="n">
        <v>350195.8254877909</v>
      </c>
      <c r="AF8" t="n">
        <v>1.236803640096497e-06</v>
      </c>
      <c r="AG8" t="n">
        <v>0.4341666666666666</v>
      </c>
      <c r="AH8" t="n">
        <v>316773.6274062687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4.8165</v>
      </c>
      <c r="E9" t="n">
        <v>20.76</v>
      </c>
      <c r="F9" t="n">
        <v>18.41</v>
      </c>
      <c r="G9" t="n">
        <v>78.92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8</v>
      </c>
      <c r="N9" t="n">
        <v>16.72</v>
      </c>
      <c r="O9" t="n">
        <v>14585.96</v>
      </c>
      <c r="P9" t="n">
        <v>141.61</v>
      </c>
      <c r="Q9" t="n">
        <v>592.6900000000001</v>
      </c>
      <c r="R9" t="n">
        <v>41</v>
      </c>
      <c r="S9" t="n">
        <v>30.64</v>
      </c>
      <c r="T9" t="n">
        <v>4029.47</v>
      </c>
      <c r="U9" t="n">
        <v>0.75</v>
      </c>
      <c r="V9" t="n">
        <v>0.88</v>
      </c>
      <c r="W9" t="n">
        <v>2.38</v>
      </c>
      <c r="X9" t="n">
        <v>0.26</v>
      </c>
      <c r="Y9" t="n">
        <v>0.5</v>
      </c>
      <c r="Z9" t="n">
        <v>10</v>
      </c>
      <c r="AA9" t="n">
        <v>249.6732199361138</v>
      </c>
      <c r="AB9" t="n">
        <v>341.6139143215084</v>
      </c>
      <c r="AC9" t="n">
        <v>309.0107617969055</v>
      </c>
      <c r="AD9" t="n">
        <v>249673.2199361137</v>
      </c>
      <c r="AE9" t="n">
        <v>341613.9143215084</v>
      </c>
      <c r="AF9" t="n">
        <v>1.241520722880409e-06</v>
      </c>
      <c r="AG9" t="n">
        <v>0.4325000000000001</v>
      </c>
      <c r="AH9" t="n">
        <v>309010.7617969055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4.8234</v>
      </c>
      <c r="E10" t="n">
        <v>20.73</v>
      </c>
      <c r="F10" t="n">
        <v>18.41</v>
      </c>
      <c r="G10" t="n">
        <v>84.95999999999999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</v>
      </c>
      <c r="N10" t="n">
        <v>17.01</v>
      </c>
      <c r="O10" t="n">
        <v>14745.39</v>
      </c>
      <c r="P10" t="n">
        <v>139.48</v>
      </c>
      <c r="Q10" t="n">
        <v>592.6799999999999</v>
      </c>
      <c r="R10" t="n">
        <v>40.74</v>
      </c>
      <c r="S10" t="n">
        <v>30.64</v>
      </c>
      <c r="T10" t="n">
        <v>3905.23</v>
      </c>
      <c r="U10" t="n">
        <v>0.75</v>
      </c>
      <c r="V10" t="n">
        <v>0.88</v>
      </c>
      <c r="W10" t="n">
        <v>2.38</v>
      </c>
      <c r="X10" t="n">
        <v>0.25</v>
      </c>
      <c r="Y10" t="n">
        <v>0.5</v>
      </c>
      <c r="Z10" t="n">
        <v>10</v>
      </c>
      <c r="AA10" t="n">
        <v>246.9152134455651</v>
      </c>
      <c r="AB10" t="n">
        <v>337.8402881664825</v>
      </c>
      <c r="AC10" t="n">
        <v>305.5972852257966</v>
      </c>
      <c r="AD10" t="n">
        <v>246915.2134455651</v>
      </c>
      <c r="AE10" t="n">
        <v>337840.2881664825</v>
      </c>
      <c r="AF10" t="n">
        <v>1.243299295077622e-06</v>
      </c>
      <c r="AG10" t="n">
        <v>0.431875</v>
      </c>
      <c r="AH10" t="n">
        <v>305597.2852257966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4.8228</v>
      </c>
      <c r="E11" t="n">
        <v>20.74</v>
      </c>
      <c r="F11" t="n">
        <v>18.41</v>
      </c>
      <c r="G11" t="n">
        <v>84.97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140.82</v>
      </c>
      <c r="Q11" t="n">
        <v>592.67</v>
      </c>
      <c r="R11" t="n">
        <v>40.73</v>
      </c>
      <c r="S11" t="n">
        <v>30.64</v>
      </c>
      <c r="T11" t="n">
        <v>3901.63</v>
      </c>
      <c r="U11" t="n">
        <v>0.75</v>
      </c>
      <c r="V11" t="n">
        <v>0.88</v>
      </c>
      <c r="W11" t="n">
        <v>2.38</v>
      </c>
      <c r="X11" t="n">
        <v>0.25</v>
      </c>
      <c r="Y11" t="n">
        <v>0.5</v>
      </c>
      <c r="Z11" t="n">
        <v>10</v>
      </c>
      <c r="AA11" t="n">
        <v>248.4583603675508</v>
      </c>
      <c r="AB11" t="n">
        <v>339.9516898639799</v>
      </c>
      <c r="AC11" t="n">
        <v>307.5071777086563</v>
      </c>
      <c r="AD11" t="n">
        <v>248458.3603675508</v>
      </c>
      <c r="AE11" t="n">
        <v>339951.6898639799</v>
      </c>
      <c r="AF11" t="n">
        <v>1.24314463662569e-06</v>
      </c>
      <c r="AG11" t="n">
        <v>0.4320833333333333</v>
      </c>
      <c r="AH11" t="n">
        <v>307507.1777086564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4.3451</v>
      </c>
      <c r="E2" t="n">
        <v>23.01</v>
      </c>
      <c r="F2" t="n">
        <v>19.97</v>
      </c>
      <c r="G2" t="n">
        <v>13.31</v>
      </c>
      <c r="H2" t="n">
        <v>0.28</v>
      </c>
      <c r="I2" t="n">
        <v>90</v>
      </c>
      <c r="J2" t="n">
        <v>61.76</v>
      </c>
      <c r="K2" t="n">
        <v>28.92</v>
      </c>
      <c r="L2" t="n">
        <v>1</v>
      </c>
      <c r="M2" t="n">
        <v>88</v>
      </c>
      <c r="N2" t="n">
        <v>6.84</v>
      </c>
      <c r="O2" t="n">
        <v>7851.41</v>
      </c>
      <c r="P2" t="n">
        <v>124.15</v>
      </c>
      <c r="Q2" t="n">
        <v>592.73</v>
      </c>
      <c r="R2" t="n">
        <v>89</v>
      </c>
      <c r="S2" t="n">
        <v>30.64</v>
      </c>
      <c r="T2" t="n">
        <v>27651.05</v>
      </c>
      <c r="U2" t="n">
        <v>0.34</v>
      </c>
      <c r="V2" t="n">
        <v>0.8100000000000001</v>
      </c>
      <c r="W2" t="n">
        <v>2.51</v>
      </c>
      <c r="X2" t="n">
        <v>1.81</v>
      </c>
      <c r="Y2" t="n">
        <v>0.5</v>
      </c>
      <c r="Z2" t="n">
        <v>10</v>
      </c>
      <c r="AA2" t="n">
        <v>237.3881541664715</v>
      </c>
      <c r="AB2" t="n">
        <v>324.8049453566414</v>
      </c>
      <c r="AC2" t="n">
        <v>293.806017238504</v>
      </c>
      <c r="AD2" t="n">
        <v>237388.1541664715</v>
      </c>
      <c r="AE2" t="n">
        <v>324804.9453566414</v>
      </c>
      <c r="AF2" t="n">
        <v>1.215913002999942e-06</v>
      </c>
      <c r="AG2" t="n">
        <v>0.4793750000000001</v>
      </c>
      <c r="AH2" t="n">
        <v>293806.017238504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4.6855</v>
      </c>
      <c r="E3" t="n">
        <v>21.34</v>
      </c>
      <c r="F3" t="n">
        <v>18.98</v>
      </c>
      <c r="G3" t="n">
        <v>27.77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109.74</v>
      </c>
      <c r="Q3" t="n">
        <v>592.75</v>
      </c>
      <c r="R3" t="n">
        <v>58.53</v>
      </c>
      <c r="S3" t="n">
        <v>30.64</v>
      </c>
      <c r="T3" t="n">
        <v>12661.63</v>
      </c>
      <c r="U3" t="n">
        <v>0.52</v>
      </c>
      <c r="V3" t="n">
        <v>0.85</v>
      </c>
      <c r="W3" t="n">
        <v>2.42</v>
      </c>
      <c r="X3" t="n">
        <v>0.82</v>
      </c>
      <c r="Y3" t="n">
        <v>0.5</v>
      </c>
      <c r="Z3" t="n">
        <v>10</v>
      </c>
      <c r="AA3" t="n">
        <v>199.9147304540206</v>
      </c>
      <c r="AB3" t="n">
        <v>273.5321538225154</v>
      </c>
      <c r="AC3" t="n">
        <v>247.4266289665638</v>
      </c>
      <c r="AD3" t="n">
        <v>199914.7304540206</v>
      </c>
      <c r="AE3" t="n">
        <v>273532.1538225154</v>
      </c>
      <c r="AF3" t="n">
        <v>1.311168989334245e-06</v>
      </c>
      <c r="AG3" t="n">
        <v>0.4445833333333333</v>
      </c>
      <c r="AH3" t="n">
        <v>247426.6289665638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4.798</v>
      </c>
      <c r="E4" t="n">
        <v>20.84</v>
      </c>
      <c r="F4" t="n">
        <v>18.69</v>
      </c>
      <c r="G4" t="n">
        <v>43.12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12</v>
      </c>
      <c r="N4" t="n">
        <v>7.16</v>
      </c>
      <c r="O4" t="n">
        <v>8137.65</v>
      </c>
      <c r="P4" t="n">
        <v>99.79000000000001</v>
      </c>
      <c r="Q4" t="n">
        <v>592.6799999999999</v>
      </c>
      <c r="R4" t="n">
        <v>49.01</v>
      </c>
      <c r="S4" t="n">
        <v>30.64</v>
      </c>
      <c r="T4" t="n">
        <v>7975.59</v>
      </c>
      <c r="U4" t="n">
        <v>0.63</v>
      </c>
      <c r="V4" t="n">
        <v>0.87</v>
      </c>
      <c r="W4" t="n">
        <v>2.42</v>
      </c>
      <c r="X4" t="n">
        <v>0.53</v>
      </c>
      <c r="Y4" t="n">
        <v>0.5</v>
      </c>
      <c r="Z4" t="n">
        <v>10</v>
      </c>
      <c r="AA4" t="n">
        <v>182.9476065255546</v>
      </c>
      <c r="AB4" t="n">
        <v>250.3169863269212</v>
      </c>
      <c r="AC4" t="n">
        <v>226.4270844740495</v>
      </c>
      <c r="AD4" t="n">
        <v>182947.6065255546</v>
      </c>
      <c r="AE4" t="n">
        <v>250316.9863269212</v>
      </c>
      <c r="AF4" t="n">
        <v>1.342650477179748e-06</v>
      </c>
      <c r="AG4" t="n">
        <v>0.4341666666666666</v>
      </c>
      <c r="AH4" t="n">
        <v>226427.0844740495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4.8053</v>
      </c>
      <c r="E5" t="n">
        <v>20.81</v>
      </c>
      <c r="F5" t="n">
        <v>18.67</v>
      </c>
      <c r="G5" t="n">
        <v>44.8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100.83</v>
      </c>
      <c r="Q5" t="n">
        <v>592.6799999999999</v>
      </c>
      <c r="R5" t="n">
        <v>48.1</v>
      </c>
      <c r="S5" t="n">
        <v>30.64</v>
      </c>
      <c r="T5" t="n">
        <v>7525.85</v>
      </c>
      <c r="U5" t="n">
        <v>0.64</v>
      </c>
      <c r="V5" t="n">
        <v>0.87</v>
      </c>
      <c r="W5" t="n">
        <v>2.42</v>
      </c>
      <c r="X5" t="n">
        <v>0.51</v>
      </c>
      <c r="Y5" t="n">
        <v>0.5</v>
      </c>
      <c r="Z5" t="n">
        <v>10</v>
      </c>
      <c r="AA5" t="n">
        <v>183.7789754587368</v>
      </c>
      <c r="AB5" t="n">
        <v>251.4545019787092</v>
      </c>
      <c r="AC5" t="n">
        <v>227.4560372285444</v>
      </c>
      <c r="AD5" t="n">
        <v>183778.9754587368</v>
      </c>
      <c r="AE5" t="n">
        <v>251454.5019787092</v>
      </c>
      <c r="AF5" t="n">
        <v>1.344693275946611e-06</v>
      </c>
      <c r="AG5" t="n">
        <v>0.4335416666666667</v>
      </c>
      <c r="AH5" t="n">
        <v>227456.0372285444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3.1623</v>
      </c>
      <c r="E2" t="n">
        <v>31.62</v>
      </c>
      <c r="F2" t="n">
        <v>22.34</v>
      </c>
      <c r="G2" t="n">
        <v>6.57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282.83</v>
      </c>
      <c r="Q2" t="n">
        <v>592.77</v>
      </c>
      <c r="R2" t="n">
        <v>163.13</v>
      </c>
      <c r="S2" t="n">
        <v>30.64</v>
      </c>
      <c r="T2" t="n">
        <v>64144.42</v>
      </c>
      <c r="U2" t="n">
        <v>0.19</v>
      </c>
      <c r="V2" t="n">
        <v>0.72</v>
      </c>
      <c r="W2" t="n">
        <v>2.69</v>
      </c>
      <c r="X2" t="n">
        <v>4.17</v>
      </c>
      <c r="Y2" t="n">
        <v>0.5</v>
      </c>
      <c r="Z2" t="n">
        <v>10</v>
      </c>
      <c r="AA2" t="n">
        <v>688.7714399203662</v>
      </c>
      <c r="AB2" t="n">
        <v>942.4074705504071</v>
      </c>
      <c r="AC2" t="n">
        <v>852.4654242382678</v>
      </c>
      <c r="AD2" t="n">
        <v>688771.4399203663</v>
      </c>
      <c r="AE2" t="n">
        <v>942407.4705504071</v>
      </c>
      <c r="AF2" t="n">
        <v>7.567244101435901e-07</v>
      </c>
      <c r="AG2" t="n">
        <v>0.6587500000000001</v>
      </c>
      <c r="AH2" t="n">
        <v>852465.4242382678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3.9324</v>
      </c>
      <c r="E3" t="n">
        <v>25.43</v>
      </c>
      <c r="F3" t="n">
        <v>19.97</v>
      </c>
      <c r="G3" t="n">
        <v>13.17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250.44</v>
      </c>
      <c r="Q3" t="n">
        <v>592.71</v>
      </c>
      <c r="R3" t="n">
        <v>90.04000000000001</v>
      </c>
      <c r="S3" t="n">
        <v>30.64</v>
      </c>
      <c r="T3" t="n">
        <v>28165.74</v>
      </c>
      <c r="U3" t="n">
        <v>0.34</v>
      </c>
      <c r="V3" t="n">
        <v>0.8100000000000001</v>
      </c>
      <c r="W3" t="n">
        <v>2.49</v>
      </c>
      <c r="X3" t="n">
        <v>1.81</v>
      </c>
      <c r="Y3" t="n">
        <v>0.5</v>
      </c>
      <c r="Z3" t="n">
        <v>10</v>
      </c>
      <c r="AA3" t="n">
        <v>492.5149803655524</v>
      </c>
      <c r="AB3" t="n">
        <v>673.8807243635823</v>
      </c>
      <c r="AC3" t="n">
        <v>609.5664938278583</v>
      </c>
      <c r="AD3" t="n">
        <v>492514.9803655525</v>
      </c>
      <c r="AE3" t="n">
        <v>673880.7243635823</v>
      </c>
      <c r="AF3" t="n">
        <v>9.410059356951123e-07</v>
      </c>
      <c r="AG3" t="n">
        <v>0.5297916666666667</v>
      </c>
      <c r="AH3" t="n">
        <v>609566.4938278582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4.2187</v>
      </c>
      <c r="E4" t="n">
        <v>23.7</v>
      </c>
      <c r="F4" t="n">
        <v>19.33</v>
      </c>
      <c r="G4" t="n">
        <v>19.66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240.05</v>
      </c>
      <c r="Q4" t="n">
        <v>592.71</v>
      </c>
      <c r="R4" t="n">
        <v>69.55</v>
      </c>
      <c r="S4" t="n">
        <v>30.64</v>
      </c>
      <c r="T4" t="n">
        <v>18082.31</v>
      </c>
      <c r="U4" t="n">
        <v>0.44</v>
      </c>
      <c r="V4" t="n">
        <v>0.84</v>
      </c>
      <c r="W4" t="n">
        <v>2.45</v>
      </c>
      <c r="X4" t="n">
        <v>1.17</v>
      </c>
      <c r="Y4" t="n">
        <v>0.5</v>
      </c>
      <c r="Z4" t="n">
        <v>10</v>
      </c>
      <c r="AA4" t="n">
        <v>441.5526673917954</v>
      </c>
      <c r="AB4" t="n">
        <v>604.1518394543165</v>
      </c>
      <c r="AC4" t="n">
        <v>546.4924358292278</v>
      </c>
      <c r="AD4" t="n">
        <v>441552.6673917954</v>
      </c>
      <c r="AE4" t="n">
        <v>604151.8394543164</v>
      </c>
      <c r="AF4" t="n">
        <v>1.009516260023642e-06</v>
      </c>
      <c r="AG4" t="n">
        <v>0.49375</v>
      </c>
      <c r="AH4" t="n">
        <v>546492.4358292278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4.3795</v>
      </c>
      <c r="E5" t="n">
        <v>22.83</v>
      </c>
      <c r="F5" t="n">
        <v>19</v>
      </c>
      <c r="G5" t="n">
        <v>26.52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233.53</v>
      </c>
      <c r="Q5" t="n">
        <v>592.6900000000001</v>
      </c>
      <c r="R5" t="n">
        <v>59.69</v>
      </c>
      <c r="S5" t="n">
        <v>30.64</v>
      </c>
      <c r="T5" t="n">
        <v>13232.99</v>
      </c>
      <c r="U5" t="n">
        <v>0.51</v>
      </c>
      <c r="V5" t="n">
        <v>0.85</v>
      </c>
      <c r="W5" t="n">
        <v>2.42</v>
      </c>
      <c r="X5" t="n">
        <v>0.85</v>
      </c>
      <c r="Y5" t="n">
        <v>0.5</v>
      </c>
      <c r="Z5" t="n">
        <v>10</v>
      </c>
      <c r="AA5" t="n">
        <v>415.1897668754643</v>
      </c>
      <c r="AB5" t="n">
        <v>568.0809559187853</v>
      </c>
      <c r="AC5" t="n">
        <v>513.8641067925248</v>
      </c>
      <c r="AD5" t="n">
        <v>415189.7668754643</v>
      </c>
      <c r="AE5" t="n">
        <v>568080.9559187853</v>
      </c>
      <c r="AF5" t="n">
        <v>1.047994989161007e-06</v>
      </c>
      <c r="AG5" t="n">
        <v>0.475625</v>
      </c>
      <c r="AH5" t="n">
        <v>513864.1067925249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4.4773</v>
      </c>
      <c r="E6" t="n">
        <v>22.33</v>
      </c>
      <c r="F6" t="n">
        <v>18.81</v>
      </c>
      <c r="G6" t="n">
        <v>33.19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228.97</v>
      </c>
      <c r="Q6" t="n">
        <v>592.6799999999999</v>
      </c>
      <c r="R6" t="n">
        <v>53.33</v>
      </c>
      <c r="S6" t="n">
        <v>30.64</v>
      </c>
      <c r="T6" t="n">
        <v>10097.73</v>
      </c>
      <c r="U6" t="n">
        <v>0.57</v>
      </c>
      <c r="V6" t="n">
        <v>0.86</v>
      </c>
      <c r="W6" t="n">
        <v>2.41</v>
      </c>
      <c r="X6" t="n">
        <v>0.65</v>
      </c>
      <c r="Y6" t="n">
        <v>0.5</v>
      </c>
      <c r="Z6" t="n">
        <v>10</v>
      </c>
      <c r="AA6" t="n">
        <v>399.425973232509</v>
      </c>
      <c r="AB6" t="n">
        <v>546.5122380070005</v>
      </c>
      <c r="AC6" t="n">
        <v>494.3538770463551</v>
      </c>
      <c r="AD6" t="n">
        <v>399425.973232509</v>
      </c>
      <c r="AE6" t="n">
        <v>546512.2380070005</v>
      </c>
      <c r="AF6" t="n">
        <v>1.071398096807987e-06</v>
      </c>
      <c r="AG6" t="n">
        <v>0.4652083333333333</v>
      </c>
      <c r="AH6" t="n">
        <v>494353.8770463551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4.5397</v>
      </c>
      <c r="E7" t="n">
        <v>22.03</v>
      </c>
      <c r="F7" t="n">
        <v>18.71</v>
      </c>
      <c r="G7" t="n">
        <v>40.09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225.57</v>
      </c>
      <c r="Q7" t="n">
        <v>592.67</v>
      </c>
      <c r="R7" t="n">
        <v>50.05</v>
      </c>
      <c r="S7" t="n">
        <v>30.64</v>
      </c>
      <c r="T7" t="n">
        <v>8485.620000000001</v>
      </c>
      <c r="U7" t="n">
        <v>0.61</v>
      </c>
      <c r="V7" t="n">
        <v>0.87</v>
      </c>
      <c r="W7" t="n">
        <v>2.41</v>
      </c>
      <c r="X7" t="n">
        <v>0.55</v>
      </c>
      <c r="Y7" t="n">
        <v>0.5</v>
      </c>
      <c r="Z7" t="n">
        <v>10</v>
      </c>
      <c r="AA7" t="n">
        <v>389.2665008372957</v>
      </c>
      <c r="AB7" t="n">
        <v>532.6115996715804</v>
      </c>
      <c r="AC7" t="n">
        <v>481.779896123999</v>
      </c>
      <c r="AD7" t="n">
        <v>389266.5008372957</v>
      </c>
      <c r="AE7" t="n">
        <v>532611.5996715804</v>
      </c>
      <c r="AF7" t="n">
        <v>1.086330140950845e-06</v>
      </c>
      <c r="AG7" t="n">
        <v>0.4589583333333334</v>
      </c>
      <c r="AH7" t="n">
        <v>481779.896123999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4.587</v>
      </c>
      <c r="E8" t="n">
        <v>21.8</v>
      </c>
      <c r="F8" t="n">
        <v>18.61</v>
      </c>
      <c r="G8" t="n">
        <v>46.54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222.18</v>
      </c>
      <c r="Q8" t="n">
        <v>592.72</v>
      </c>
      <c r="R8" t="n">
        <v>47.5</v>
      </c>
      <c r="S8" t="n">
        <v>30.64</v>
      </c>
      <c r="T8" t="n">
        <v>7232.48</v>
      </c>
      <c r="U8" t="n">
        <v>0.65</v>
      </c>
      <c r="V8" t="n">
        <v>0.87</v>
      </c>
      <c r="W8" t="n">
        <v>2.39</v>
      </c>
      <c r="X8" t="n">
        <v>0.46</v>
      </c>
      <c r="Y8" t="n">
        <v>0.5</v>
      </c>
      <c r="Z8" t="n">
        <v>10</v>
      </c>
      <c r="AA8" t="n">
        <v>380.6370862739446</v>
      </c>
      <c r="AB8" t="n">
        <v>520.8044539631017</v>
      </c>
      <c r="AC8" t="n">
        <v>471.0996078305045</v>
      </c>
      <c r="AD8" t="n">
        <v>380637.0862739446</v>
      </c>
      <c r="AE8" t="n">
        <v>520804.4539631016</v>
      </c>
      <c r="AF8" t="n">
        <v>1.097648821847594e-06</v>
      </c>
      <c r="AG8" t="n">
        <v>0.4541666666666667</v>
      </c>
      <c r="AH8" t="n">
        <v>471099.6078305045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4.6219</v>
      </c>
      <c r="E9" t="n">
        <v>21.64</v>
      </c>
      <c r="F9" t="n">
        <v>18.55</v>
      </c>
      <c r="G9" t="n">
        <v>53.01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218.72</v>
      </c>
      <c r="Q9" t="n">
        <v>592.6900000000001</v>
      </c>
      <c r="R9" t="n">
        <v>45.64</v>
      </c>
      <c r="S9" t="n">
        <v>30.64</v>
      </c>
      <c r="T9" t="n">
        <v>6314</v>
      </c>
      <c r="U9" t="n">
        <v>0.67</v>
      </c>
      <c r="V9" t="n">
        <v>0.87</v>
      </c>
      <c r="W9" t="n">
        <v>2.38</v>
      </c>
      <c r="X9" t="n">
        <v>0.39</v>
      </c>
      <c r="Y9" t="n">
        <v>0.5</v>
      </c>
      <c r="Z9" t="n">
        <v>10</v>
      </c>
      <c r="AA9" t="n">
        <v>373.3383951015681</v>
      </c>
      <c r="AB9" t="n">
        <v>510.8180627055268</v>
      </c>
      <c r="AC9" t="n">
        <v>462.0663037385644</v>
      </c>
      <c r="AD9" t="n">
        <v>373338.3951015681</v>
      </c>
      <c r="AE9" t="n">
        <v>510818.0627055268</v>
      </c>
      <c r="AF9" t="n">
        <v>1.10600023756211e-06</v>
      </c>
      <c r="AG9" t="n">
        <v>0.4508333333333334</v>
      </c>
      <c r="AH9" t="n">
        <v>462066.3037385644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4.6406</v>
      </c>
      <c r="E10" t="n">
        <v>21.55</v>
      </c>
      <c r="F10" t="n">
        <v>18.53</v>
      </c>
      <c r="G10" t="n">
        <v>58.52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216.1</v>
      </c>
      <c r="Q10" t="n">
        <v>592.7</v>
      </c>
      <c r="R10" t="n">
        <v>44.84</v>
      </c>
      <c r="S10" t="n">
        <v>30.64</v>
      </c>
      <c r="T10" t="n">
        <v>5926.69</v>
      </c>
      <c r="U10" t="n">
        <v>0.68</v>
      </c>
      <c r="V10" t="n">
        <v>0.87</v>
      </c>
      <c r="W10" t="n">
        <v>2.39</v>
      </c>
      <c r="X10" t="n">
        <v>0.37</v>
      </c>
      <c r="Y10" t="n">
        <v>0.5</v>
      </c>
      <c r="Z10" t="n">
        <v>10</v>
      </c>
      <c r="AA10" t="n">
        <v>368.6472608883208</v>
      </c>
      <c r="AB10" t="n">
        <v>504.3994459167268</v>
      </c>
      <c r="AC10" t="n">
        <v>456.2602707275022</v>
      </c>
      <c r="AD10" t="n">
        <v>368647.2608883208</v>
      </c>
      <c r="AE10" t="n">
        <v>504399.4459167268</v>
      </c>
      <c r="AF10" t="n">
        <v>1.110475064893383e-06</v>
      </c>
      <c r="AG10" t="n">
        <v>0.4489583333333333</v>
      </c>
      <c r="AH10" t="n">
        <v>456260.2707275022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4.6637</v>
      </c>
      <c r="E11" t="n">
        <v>21.44</v>
      </c>
      <c r="F11" t="n">
        <v>18.49</v>
      </c>
      <c r="G11" t="n">
        <v>65.27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213.21</v>
      </c>
      <c r="Q11" t="n">
        <v>592.67</v>
      </c>
      <c r="R11" t="n">
        <v>43.82</v>
      </c>
      <c r="S11" t="n">
        <v>30.64</v>
      </c>
      <c r="T11" t="n">
        <v>5427.61</v>
      </c>
      <c r="U11" t="n">
        <v>0.7</v>
      </c>
      <c r="V11" t="n">
        <v>0.88</v>
      </c>
      <c r="W11" t="n">
        <v>2.38</v>
      </c>
      <c r="X11" t="n">
        <v>0.34</v>
      </c>
      <c r="Y11" t="n">
        <v>0.5</v>
      </c>
      <c r="Z11" t="n">
        <v>10</v>
      </c>
      <c r="AA11" t="n">
        <v>363.2167925475781</v>
      </c>
      <c r="AB11" t="n">
        <v>496.9692395575677</v>
      </c>
      <c r="AC11" t="n">
        <v>449.5391928349011</v>
      </c>
      <c r="AD11" t="n">
        <v>363216.7925475781</v>
      </c>
      <c r="AE11" t="n">
        <v>496969.2395575678</v>
      </c>
      <c r="AF11" t="n">
        <v>1.116002792773191e-06</v>
      </c>
      <c r="AG11" t="n">
        <v>0.4466666666666667</v>
      </c>
      <c r="AH11" t="n">
        <v>449539.1928349012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4.6889</v>
      </c>
      <c r="E12" t="n">
        <v>21.33</v>
      </c>
      <c r="F12" t="n">
        <v>18.45</v>
      </c>
      <c r="G12" t="n">
        <v>73.78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210.04</v>
      </c>
      <c r="Q12" t="n">
        <v>592.7</v>
      </c>
      <c r="R12" t="n">
        <v>42.3</v>
      </c>
      <c r="S12" t="n">
        <v>30.64</v>
      </c>
      <c r="T12" t="n">
        <v>4674.53</v>
      </c>
      <c r="U12" t="n">
        <v>0.72</v>
      </c>
      <c r="V12" t="n">
        <v>0.88</v>
      </c>
      <c r="W12" t="n">
        <v>2.37</v>
      </c>
      <c r="X12" t="n">
        <v>0.29</v>
      </c>
      <c r="Y12" t="n">
        <v>0.5</v>
      </c>
      <c r="Z12" t="n">
        <v>10</v>
      </c>
      <c r="AA12" t="n">
        <v>357.3560775294218</v>
      </c>
      <c r="AB12" t="n">
        <v>488.9503507132277</v>
      </c>
      <c r="AC12" t="n">
        <v>442.2856154872837</v>
      </c>
      <c r="AD12" t="n">
        <v>357356.0775294218</v>
      </c>
      <c r="AE12" t="n">
        <v>488950.3507132277</v>
      </c>
      <c r="AF12" t="n">
        <v>1.122033041369345e-06</v>
      </c>
      <c r="AG12" t="n">
        <v>0.444375</v>
      </c>
      <c r="AH12" t="n">
        <v>442285.6154872837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4.7062</v>
      </c>
      <c r="E13" t="n">
        <v>21.25</v>
      </c>
      <c r="F13" t="n">
        <v>18.4</v>
      </c>
      <c r="G13" t="n">
        <v>78.86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206.57</v>
      </c>
      <c r="Q13" t="n">
        <v>592.67</v>
      </c>
      <c r="R13" t="n">
        <v>40.86</v>
      </c>
      <c r="S13" t="n">
        <v>30.64</v>
      </c>
      <c r="T13" t="n">
        <v>3959.12</v>
      </c>
      <c r="U13" t="n">
        <v>0.75</v>
      </c>
      <c r="V13" t="n">
        <v>0.88</v>
      </c>
      <c r="W13" t="n">
        <v>2.37</v>
      </c>
      <c r="X13" t="n">
        <v>0.24</v>
      </c>
      <c r="Y13" t="n">
        <v>0.5</v>
      </c>
      <c r="Z13" t="n">
        <v>10</v>
      </c>
      <c r="AA13" t="n">
        <v>351.7384668494066</v>
      </c>
      <c r="AB13" t="n">
        <v>481.2640879493388</v>
      </c>
      <c r="AC13" t="n">
        <v>435.3329188538428</v>
      </c>
      <c r="AD13" t="n">
        <v>351738.4668494065</v>
      </c>
      <c r="AE13" t="n">
        <v>481264.0879493388</v>
      </c>
      <c r="AF13" t="n">
        <v>1.126172854889721e-06</v>
      </c>
      <c r="AG13" t="n">
        <v>0.4427083333333333</v>
      </c>
      <c r="AH13" t="n">
        <v>435332.9188538428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4.7135</v>
      </c>
      <c r="E14" t="n">
        <v>21.22</v>
      </c>
      <c r="F14" t="n">
        <v>18.4</v>
      </c>
      <c r="G14" t="n">
        <v>84.93000000000001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204.57</v>
      </c>
      <c r="Q14" t="n">
        <v>592.72</v>
      </c>
      <c r="R14" t="n">
        <v>40.88</v>
      </c>
      <c r="S14" t="n">
        <v>30.64</v>
      </c>
      <c r="T14" t="n">
        <v>3975.91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348.8873978117247</v>
      </c>
      <c r="AB14" t="n">
        <v>477.3631295116938</v>
      </c>
      <c r="AC14" t="n">
        <v>431.8042624144571</v>
      </c>
      <c r="AD14" t="n">
        <v>348887.3978117247</v>
      </c>
      <c r="AE14" t="n">
        <v>477363.1295116938</v>
      </c>
      <c r="AF14" t="n">
        <v>1.127919712617972e-06</v>
      </c>
      <c r="AG14" t="n">
        <v>0.4420833333333333</v>
      </c>
      <c r="AH14" t="n">
        <v>431804.2624144571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4.725</v>
      </c>
      <c r="E15" t="n">
        <v>21.16</v>
      </c>
      <c r="F15" t="n">
        <v>18.38</v>
      </c>
      <c r="G15" t="n">
        <v>91.92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201.93</v>
      </c>
      <c r="Q15" t="n">
        <v>592.6799999999999</v>
      </c>
      <c r="R15" t="n">
        <v>40.28</v>
      </c>
      <c r="S15" t="n">
        <v>30.64</v>
      </c>
      <c r="T15" t="n">
        <v>3680.1</v>
      </c>
      <c r="U15" t="n">
        <v>0.76</v>
      </c>
      <c r="V15" t="n">
        <v>0.88</v>
      </c>
      <c r="W15" t="n">
        <v>2.37</v>
      </c>
      <c r="X15" t="n">
        <v>0.23</v>
      </c>
      <c r="Y15" t="n">
        <v>0.5</v>
      </c>
      <c r="Z15" t="n">
        <v>10</v>
      </c>
      <c r="AA15" t="n">
        <v>344.882462973135</v>
      </c>
      <c r="AB15" t="n">
        <v>471.88340098028</v>
      </c>
      <c r="AC15" t="n">
        <v>426.8475114832342</v>
      </c>
      <c r="AD15" t="n">
        <v>344882.462973135</v>
      </c>
      <c r="AE15" t="n">
        <v>471883.40098028</v>
      </c>
      <c r="AF15" t="n">
        <v>1.130671611778915e-06</v>
      </c>
      <c r="AG15" t="n">
        <v>0.4408333333333334</v>
      </c>
      <c r="AH15" t="n">
        <v>426847.5114832342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4.7385</v>
      </c>
      <c r="E16" t="n">
        <v>21.1</v>
      </c>
      <c r="F16" t="n">
        <v>18.36</v>
      </c>
      <c r="G16" t="n">
        <v>100.14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199.18</v>
      </c>
      <c r="Q16" t="n">
        <v>592.67</v>
      </c>
      <c r="R16" t="n">
        <v>39.43</v>
      </c>
      <c r="S16" t="n">
        <v>30.64</v>
      </c>
      <c r="T16" t="n">
        <v>3262.07</v>
      </c>
      <c r="U16" t="n">
        <v>0.78</v>
      </c>
      <c r="V16" t="n">
        <v>0.88</v>
      </c>
      <c r="W16" t="n">
        <v>2.37</v>
      </c>
      <c r="X16" t="n">
        <v>0.2</v>
      </c>
      <c r="Y16" t="n">
        <v>0.5</v>
      </c>
      <c r="Z16" t="n">
        <v>10</v>
      </c>
      <c r="AA16" t="n">
        <v>340.6281882706502</v>
      </c>
      <c r="AB16" t="n">
        <v>466.0625146469866</v>
      </c>
      <c r="AC16" t="n">
        <v>421.582162371925</v>
      </c>
      <c r="AD16" t="n">
        <v>340628.1882706502</v>
      </c>
      <c r="AE16" t="n">
        <v>466062.5146469866</v>
      </c>
      <c r="AF16" t="n">
        <v>1.133902102098283e-06</v>
      </c>
      <c r="AG16" t="n">
        <v>0.4395833333333334</v>
      </c>
      <c r="AH16" t="n">
        <v>421582.162371925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4.7514</v>
      </c>
      <c r="E17" t="n">
        <v>21.05</v>
      </c>
      <c r="F17" t="n">
        <v>18.34</v>
      </c>
      <c r="G17" t="n">
        <v>110.01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195</v>
      </c>
      <c r="Q17" t="n">
        <v>592.67</v>
      </c>
      <c r="R17" t="n">
        <v>38.72</v>
      </c>
      <c r="S17" t="n">
        <v>30.64</v>
      </c>
      <c r="T17" t="n">
        <v>2913.18</v>
      </c>
      <c r="U17" t="n">
        <v>0.79</v>
      </c>
      <c r="V17" t="n">
        <v>0.88</v>
      </c>
      <c r="W17" t="n">
        <v>2.37</v>
      </c>
      <c r="X17" t="n">
        <v>0.18</v>
      </c>
      <c r="Y17" t="n">
        <v>0.5</v>
      </c>
      <c r="Z17" t="n">
        <v>10</v>
      </c>
      <c r="AA17" t="n">
        <v>334.8031254707257</v>
      </c>
      <c r="AB17" t="n">
        <v>458.0924067404961</v>
      </c>
      <c r="AC17" t="n">
        <v>414.3727103779133</v>
      </c>
      <c r="AD17" t="n">
        <v>334803.1254707257</v>
      </c>
      <c r="AE17" t="n">
        <v>458092.4067404961</v>
      </c>
      <c r="AF17" t="n">
        <v>1.136989015070124e-06</v>
      </c>
      <c r="AG17" t="n">
        <v>0.4385416666666667</v>
      </c>
      <c r="AH17" t="n">
        <v>414372.7103779133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4.7494</v>
      </c>
      <c r="E18" t="n">
        <v>21.06</v>
      </c>
      <c r="F18" t="n">
        <v>18.34</v>
      </c>
      <c r="G18" t="n">
        <v>110.06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190.76</v>
      </c>
      <c r="Q18" t="n">
        <v>592.67</v>
      </c>
      <c r="R18" t="n">
        <v>38.96</v>
      </c>
      <c r="S18" t="n">
        <v>30.64</v>
      </c>
      <c r="T18" t="n">
        <v>3030.87</v>
      </c>
      <c r="U18" t="n">
        <v>0.79</v>
      </c>
      <c r="V18" t="n">
        <v>0.88</v>
      </c>
      <c r="W18" t="n">
        <v>2.37</v>
      </c>
      <c r="X18" t="n">
        <v>0.19</v>
      </c>
      <c r="Y18" t="n">
        <v>0.5</v>
      </c>
      <c r="Z18" t="n">
        <v>10</v>
      </c>
      <c r="AA18" t="n">
        <v>330.0852449095563</v>
      </c>
      <c r="AB18" t="n">
        <v>451.6371944185034</v>
      </c>
      <c r="AC18" t="n">
        <v>408.5335744599842</v>
      </c>
      <c r="AD18" t="n">
        <v>330085.2449095562</v>
      </c>
      <c r="AE18" t="n">
        <v>451637.1944185034</v>
      </c>
      <c r="AF18" t="n">
        <v>1.136510423911699e-06</v>
      </c>
      <c r="AG18" t="n">
        <v>0.43875</v>
      </c>
      <c r="AH18" t="n">
        <v>408533.5744599842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4.761</v>
      </c>
      <c r="E19" t="n">
        <v>21</v>
      </c>
      <c r="F19" t="n">
        <v>18.33</v>
      </c>
      <c r="G19" t="n">
        <v>122.18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190.37</v>
      </c>
      <c r="Q19" t="n">
        <v>592.67</v>
      </c>
      <c r="R19" t="n">
        <v>38.44</v>
      </c>
      <c r="S19" t="n">
        <v>30.64</v>
      </c>
      <c r="T19" t="n">
        <v>2775.16</v>
      </c>
      <c r="U19" t="n">
        <v>0.8</v>
      </c>
      <c r="V19" t="n">
        <v>0.88</v>
      </c>
      <c r="W19" t="n">
        <v>2.37</v>
      </c>
      <c r="X19" t="n">
        <v>0.17</v>
      </c>
      <c r="Y19" t="n">
        <v>0.5</v>
      </c>
      <c r="Z19" t="n">
        <v>10</v>
      </c>
      <c r="AA19" t="n">
        <v>328.7796740176634</v>
      </c>
      <c r="AB19" t="n">
        <v>449.8508547264927</v>
      </c>
      <c r="AC19" t="n">
        <v>406.9177205210356</v>
      </c>
      <c r="AD19" t="n">
        <v>328779.6740176633</v>
      </c>
      <c r="AE19" t="n">
        <v>449850.8547264927</v>
      </c>
      <c r="AF19" t="n">
        <v>1.139286252630564e-06</v>
      </c>
      <c r="AG19" t="n">
        <v>0.4375</v>
      </c>
      <c r="AH19" t="n">
        <v>406917.7205210356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4.7605</v>
      </c>
      <c r="E20" t="n">
        <v>21.01</v>
      </c>
      <c r="F20" t="n">
        <v>18.33</v>
      </c>
      <c r="G20" t="n">
        <v>122.19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5</v>
      </c>
      <c r="N20" t="n">
        <v>39.41</v>
      </c>
      <c r="O20" t="n">
        <v>24259.23</v>
      </c>
      <c r="P20" t="n">
        <v>186.45</v>
      </c>
      <c r="Q20" t="n">
        <v>592.6799999999999</v>
      </c>
      <c r="R20" t="n">
        <v>38.41</v>
      </c>
      <c r="S20" t="n">
        <v>30.64</v>
      </c>
      <c r="T20" t="n">
        <v>2761.03</v>
      </c>
      <c r="U20" t="n">
        <v>0.8</v>
      </c>
      <c r="V20" t="n">
        <v>0.88</v>
      </c>
      <c r="W20" t="n">
        <v>2.37</v>
      </c>
      <c r="X20" t="n">
        <v>0.17</v>
      </c>
      <c r="Y20" t="n">
        <v>0.5</v>
      </c>
      <c r="Z20" t="n">
        <v>10</v>
      </c>
      <c r="AA20" t="n">
        <v>324.3335595871371</v>
      </c>
      <c r="AB20" t="n">
        <v>443.7674848139215</v>
      </c>
      <c r="AC20" t="n">
        <v>401.4149388948568</v>
      </c>
      <c r="AD20" t="n">
        <v>324333.5595871371</v>
      </c>
      <c r="AE20" t="n">
        <v>443767.4848139215</v>
      </c>
      <c r="AF20" t="n">
        <v>1.139166604840958e-06</v>
      </c>
      <c r="AG20" t="n">
        <v>0.4377083333333334</v>
      </c>
      <c r="AH20" t="n">
        <v>401414.9388948568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4.7721</v>
      </c>
      <c r="E21" t="n">
        <v>20.96</v>
      </c>
      <c r="F21" t="n">
        <v>18.31</v>
      </c>
      <c r="G21" t="n">
        <v>137.34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186.49</v>
      </c>
      <c r="Q21" t="n">
        <v>592.71</v>
      </c>
      <c r="R21" t="n">
        <v>37.67</v>
      </c>
      <c r="S21" t="n">
        <v>30.64</v>
      </c>
      <c r="T21" t="n">
        <v>2398.83</v>
      </c>
      <c r="U21" t="n">
        <v>0.8100000000000001</v>
      </c>
      <c r="V21" t="n">
        <v>0.88</v>
      </c>
      <c r="W21" t="n">
        <v>2.38</v>
      </c>
      <c r="X21" t="n">
        <v>0.15</v>
      </c>
      <c r="Y21" t="n">
        <v>0.5</v>
      </c>
      <c r="Z21" t="n">
        <v>10</v>
      </c>
      <c r="AA21" t="n">
        <v>323.4775522330457</v>
      </c>
      <c r="AB21" t="n">
        <v>442.5962577876747</v>
      </c>
      <c r="AC21" t="n">
        <v>400.3554921321674</v>
      </c>
      <c r="AD21" t="n">
        <v>323477.5522330457</v>
      </c>
      <c r="AE21" t="n">
        <v>442596.2577876747</v>
      </c>
      <c r="AF21" t="n">
        <v>1.141942433559822e-06</v>
      </c>
      <c r="AG21" t="n">
        <v>0.4366666666666667</v>
      </c>
      <c r="AH21" t="n">
        <v>400355.4921321674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4.4779</v>
      </c>
      <c r="E2" t="n">
        <v>22.33</v>
      </c>
      <c r="F2" t="n">
        <v>19.66</v>
      </c>
      <c r="G2" t="n">
        <v>15.52</v>
      </c>
      <c r="H2" t="n">
        <v>0.34</v>
      </c>
      <c r="I2" t="n">
        <v>76</v>
      </c>
      <c r="J2" t="n">
        <v>51.33</v>
      </c>
      <c r="K2" t="n">
        <v>24.83</v>
      </c>
      <c r="L2" t="n">
        <v>1</v>
      </c>
      <c r="M2" t="n">
        <v>74</v>
      </c>
      <c r="N2" t="n">
        <v>5.51</v>
      </c>
      <c r="O2" t="n">
        <v>6564.78</v>
      </c>
      <c r="P2" t="n">
        <v>104.7</v>
      </c>
      <c r="Q2" t="n">
        <v>592.71</v>
      </c>
      <c r="R2" t="n">
        <v>80.18000000000001</v>
      </c>
      <c r="S2" t="n">
        <v>30.64</v>
      </c>
      <c r="T2" t="n">
        <v>23310.2</v>
      </c>
      <c r="U2" t="n">
        <v>0.38</v>
      </c>
      <c r="V2" t="n">
        <v>0.82</v>
      </c>
      <c r="W2" t="n">
        <v>2.47</v>
      </c>
      <c r="X2" t="n">
        <v>1.5</v>
      </c>
      <c r="Y2" t="n">
        <v>0.5</v>
      </c>
      <c r="Z2" t="n">
        <v>10</v>
      </c>
      <c r="AA2" t="n">
        <v>199.0916658773934</v>
      </c>
      <c r="AB2" t="n">
        <v>272.4060005577283</v>
      </c>
      <c r="AC2" t="n">
        <v>246.4079541888015</v>
      </c>
      <c r="AD2" t="n">
        <v>199091.6658773934</v>
      </c>
      <c r="AE2" t="n">
        <v>272406.0005577283</v>
      </c>
      <c r="AF2" t="n">
        <v>1.282374312207427e-06</v>
      </c>
      <c r="AG2" t="n">
        <v>0.4652083333333333</v>
      </c>
      <c r="AH2" t="n">
        <v>246407.9541888015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4.7675</v>
      </c>
      <c r="E3" t="n">
        <v>20.98</v>
      </c>
      <c r="F3" t="n">
        <v>18.81</v>
      </c>
      <c r="G3" t="n">
        <v>33.2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89.76000000000001</v>
      </c>
      <c r="Q3" t="n">
        <v>592.6799999999999</v>
      </c>
      <c r="R3" t="n">
        <v>53.2</v>
      </c>
      <c r="S3" t="n">
        <v>30.64</v>
      </c>
      <c r="T3" t="n">
        <v>10029.56</v>
      </c>
      <c r="U3" t="n">
        <v>0.58</v>
      </c>
      <c r="V3" t="n">
        <v>0.86</v>
      </c>
      <c r="W3" t="n">
        <v>2.42</v>
      </c>
      <c r="X3" t="n">
        <v>0.65</v>
      </c>
      <c r="Y3" t="n">
        <v>0.5</v>
      </c>
      <c r="Z3" t="n">
        <v>10</v>
      </c>
      <c r="AA3" t="n">
        <v>167.2603832863761</v>
      </c>
      <c r="AB3" t="n">
        <v>228.8530354196425</v>
      </c>
      <c r="AC3" t="n">
        <v>207.0116229165103</v>
      </c>
      <c r="AD3" t="n">
        <v>167260.383286376</v>
      </c>
      <c r="AE3" t="n">
        <v>228853.0354196425</v>
      </c>
      <c r="AF3" t="n">
        <v>1.365309527557316e-06</v>
      </c>
      <c r="AG3" t="n">
        <v>0.4370833333333333</v>
      </c>
      <c r="AH3" t="n">
        <v>207011.6229165103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4.7802</v>
      </c>
      <c r="E4" t="n">
        <v>20.92</v>
      </c>
      <c r="F4" t="n">
        <v>18.79</v>
      </c>
      <c r="G4" t="n">
        <v>36.37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89.43000000000001</v>
      </c>
      <c r="Q4" t="n">
        <v>592.72</v>
      </c>
      <c r="R4" t="n">
        <v>51.83</v>
      </c>
      <c r="S4" t="n">
        <v>30.64</v>
      </c>
      <c r="T4" t="n">
        <v>9360.780000000001</v>
      </c>
      <c r="U4" t="n">
        <v>0.59</v>
      </c>
      <c r="V4" t="n">
        <v>0.86</v>
      </c>
      <c r="W4" t="n">
        <v>2.44</v>
      </c>
      <c r="X4" t="n">
        <v>0.63</v>
      </c>
      <c r="Y4" t="n">
        <v>0.5</v>
      </c>
      <c r="Z4" t="n">
        <v>10</v>
      </c>
      <c r="AA4" t="n">
        <v>166.3790188965398</v>
      </c>
      <c r="AB4" t="n">
        <v>227.6471137784165</v>
      </c>
      <c r="AC4" t="n">
        <v>205.9207927442009</v>
      </c>
      <c r="AD4" t="n">
        <v>166379.0188965398</v>
      </c>
      <c r="AE4" t="n">
        <v>227647.1137784165</v>
      </c>
      <c r="AF4" t="n">
        <v>1.368946534584055e-06</v>
      </c>
      <c r="AG4" t="n">
        <v>0.4358333333333334</v>
      </c>
      <c r="AH4" t="n">
        <v>205920.7927442009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3.5245</v>
      </c>
      <c r="E2" t="n">
        <v>28.37</v>
      </c>
      <c r="F2" t="n">
        <v>21.59</v>
      </c>
      <c r="G2" t="n">
        <v>7.67</v>
      </c>
      <c r="H2" t="n">
        <v>0.13</v>
      </c>
      <c r="I2" t="n">
        <v>169</v>
      </c>
      <c r="J2" t="n">
        <v>133.21</v>
      </c>
      <c r="K2" t="n">
        <v>46.47</v>
      </c>
      <c r="L2" t="n">
        <v>1</v>
      </c>
      <c r="M2" t="n">
        <v>167</v>
      </c>
      <c r="N2" t="n">
        <v>20.75</v>
      </c>
      <c r="O2" t="n">
        <v>16663.42</v>
      </c>
      <c r="P2" t="n">
        <v>234.52</v>
      </c>
      <c r="Q2" t="n">
        <v>592.79</v>
      </c>
      <c r="R2" t="n">
        <v>139.86</v>
      </c>
      <c r="S2" t="n">
        <v>30.64</v>
      </c>
      <c r="T2" t="n">
        <v>52686.92</v>
      </c>
      <c r="U2" t="n">
        <v>0.22</v>
      </c>
      <c r="V2" t="n">
        <v>0.75</v>
      </c>
      <c r="W2" t="n">
        <v>2.63</v>
      </c>
      <c r="X2" t="n">
        <v>3.43</v>
      </c>
      <c r="Y2" t="n">
        <v>0.5</v>
      </c>
      <c r="Z2" t="n">
        <v>10</v>
      </c>
      <c r="AA2" t="n">
        <v>519.954630193876</v>
      </c>
      <c r="AB2" t="n">
        <v>711.4248638106083</v>
      </c>
      <c r="AC2" t="n">
        <v>643.5274732995905</v>
      </c>
      <c r="AD2" t="n">
        <v>519954.630193876</v>
      </c>
      <c r="AE2" t="n">
        <v>711424.8638106083</v>
      </c>
      <c r="AF2" t="n">
        <v>8.76837097148481e-07</v>
      </c>
      <c r="AG2" t="n">
        <v>0.5910416666666667</v>
      </c>
      <c r="AH2" t="n">
        <v>643527.4732995905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4.1719</v>
      </c>
      <c r="E3" t="n">
        <v>23.97</v>
      </c>
      <c r="F3" t="n">
        <v>19.69</v>
      </c>
      <c r="G3" t="n">
        <v>15.35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210.6</v>
      </c>
      <c r="Q3" t="n">
        <v>592.6900000000001</v>
      </c>
      <c r="R3" t="n">
        <v>80.67</v>
      </c>
      <c r="S3" t="n">
        <v>30.64</v>
      </c>
      <c r="T3" t="n">
        <v>23549.33</v>
      </c>
      <c r="U3" t="n">
        <v>0.38</v>
      </c>
      <c r="V3" t="n">
        <v>0.82</v>
      </c>
      <c r="W3" t="n">
        <v>2.49</v>
      </c>
      <c r="X3" t="n">
        <v>1.53</v>
      </c>
      <c r="Y3" t="n">
        <v>0.5</v>
      </c>
      <c r="Z3" t="n">
        <v>10</v>
      </c>
      <c r="AA3" t="n">
        <v>396.8802614171971</v>
      </c>
      <c r="AB3" t="n">
        <v>543.0290827924121</v>
      </c>
      <c r="AC3" t="n">
        <v>491.2031492768078</v>
      </c>
      <c r="AD3" t="n">
        <v>396880.2614171971</v>
      </c>
      <c r="AE3" t="n">
        <v>543029.082792412</v>
      </c>
      <c r="AF3" t="n">
        <v>1.037899471015391e-06</v>
      </c>
      <c r="AG3" t="n">
        <v>0.499375</v>
      </c>
      <c r="AH3" t="n">
        <v>491203.1492768078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4.4164</v>
      </c>
      <c r="E4" t="n">
        <v>22.64</v>
      </c>
      <c r="F4" t="n">
        <v>19.13</v>
      </c>
      <c r="G4" t="n">
        <v>23.42</v>
      </c>
      <c r="H4" t="n">
        <v>0.39</v>
      </c>
      <c r="I4" t="n">
        <v>49</v>
      </c>
      <c r="J4" t="n">
        <v>135.9</v>
      </c>
      <c r="K4" t="n">
        <v>46.47</v>
      </c>
      <c r="L4" t="n">
        <v>3</v>
      </c>
      <c r="M4" t="n">
        <v>47</v>
      </c>
      <c r="N4" t="n">
        <v>21.43</v>
      </c>
      <c r="O4" t="n">
        <v>16994.64</v>
      </c>
      <c r="P4" t="n">
        <v>201.29</v>
      </c>
      <c r="Q4" t="n">
        <v>592.6799999999999</v>
      </c>
      <c r="R4" t="n">
        <v>62.98</v>
      </c>
      <c r="S4" t="n">
        <v>30.64</v>
      </c>
      <c r="T4" t="n">
        <v>14845.06</v>
      </c>
      <c r="U4" t="n">
        <v>0.49</v>
      </c>
      <c r="V4" t="n">
        <v>0.85</v>
      </c>
      <c r="W4" t="n">
        <v>2.44</v>
      </c>
      <c r="X4" t="n">
        <v>0.97</v>
      </c>
      <c r="Y4" t="n">
        <v>0.5</v>
      </c>
      <c r="Z4" t="n">
        <v>10</v>
      </c>
      <c r="AA4" t="n">
        <v>360.3416666512074</v>
      </c>
      <c r="AB4" t="n">
        <v>493.035365464551</v>
      </c>
      <c r="AC4" t="n">
        <v>445.9807621640949</v>
      </c>
      <c r="AD4" t="n">
        <v>360341.6666512074</v>
      </c>
      <c r="AE4" t="n">
        <v>493035.365464551</v>
      </c>
      <c r="AF4" t="n">
        <v>1.098727012582367e-06</v>
      </c>
      <c r="AG4" t="n">
        <v>0.4716666666666667</v>
      </c>
      <c r="AH4" t="n">
        <v>445980.7621640949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4.541</v>
      </c>
      <c r="E5" t="n">
        <v>22.02</v>
      </c>
      <c r="F5" t="n">
        <v>18.86</v>
      </c>
      <c r="G5" t="n">
        <v>31.44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195.42</v>
      </c>
      <c r="Q5" t="n">
        <v>592.67</v>
      </c>
      <c r="R5" t="n">
        <v>54.81</v>
      </c>
      <c r="S5" t="n">
        <v>30.64</v>
      </c>
      <c r="T5" t="n">
        <v>10826.96</v>
      </c>
      <c r="U5" t="n">
        <v>0.5600000000000001</v>
      </c>
      <c r="V5" t="n">
        <v>0.86</v>
      </c>
      <c r="W5" t="n">
        <v>2.42</v>
      </c>
      <c r="X5" t="n">
        <v>0.7</v>
      </c>
      <c r="Y5" t="n">
        <v>0.5</v>
      </c>
      <c r="Z5" t="n">
        <v>10</v>
      </c>
      <c r="AA5" t="n">
        <v>341.9711633449015</v>
      </c>
      <c r="AB5" t="n">
        <v>467.9000323914559</v>
      </c>
      <c r="AC5" t="n">
        <v>423.2443100018346</v>
      </c>
      <c r="AD5" t="n">
        <v>341971.1633449015</v>
      </c>
      <c r="AE5" t="n">
        <v>467900.0323914559</v>
      </c>
      <c r="AF5" t="n">
        <v>1.12972542435842e-06</v>
      </c>
      <c r="AG5" t="n">
        <v>0.45875</v>
      </c>
      <c r="AH5" t="n">
        <v>423244.3100018346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4.6088</v>
      </c>
      <c r="E6" t="n">
        <v>21.7</v>
      </c>
      <c r="F6" t="n">
        <v>18.73</v>
      </c>
      <c r="G6" t="n">
        <v>38.75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190.75</v>
      </c>
      <c r="Q6" t="n">
        <v>592.67</v>
      </c>
      <c r="R6" t="n">
        <v>51.08</v>
      </c>
      <c r="S6" t="n">
        <v>30.64</v>
      </c>
      <c r="T6" t="n">
        <v>8998.379999999999</v>
      </c>
      <c r="U6" t="n">
        <v>0.6</v>
      </c>
      <c r="V6" t="n">
        <v>0.86</v>
      </c>
      <c r="W6" t="n">
        <v>2.4</v>
      </c>
      <c r="X6" t="n">
        <v>0.57</v>
      </c>
      <c r="Y6" t="n">
        <v>0.5</v>
      </c>
      <c r="Z6" t="n">
        <v>10</v>
      </c>
      <c r="AA6" t="n">
        <v>330.7420921381841</v>
      </c>
      <c r="AB6" t="n">
        <v>452.5359217747666</v>
      </c>
      <c r="AC6" t="n">
        <v>409.3465285387374</v>
      </c>
      <c r="AD6" t="n">
        <v>330742.0921381841</v>
      </c>
      <c r="AE6" t="n">
        <v>452535.9217747666</v>
      </c>
      <c r="AF6" t="n">
        <v>1.146592938952452e-06</v>
      </c>
      <c r="AG6" t="n">
        <v>0.4520833333333333</v>
      </c>
      <c r="AH6" t="n">
        <v>409346.5285387374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4.6601</v>
      </c>
      <c r="E7" t="n">
        <v>21.46</v>
      </c>
      <c r="F7" t="n">
        <v>18.62</v>
      </c>
      <c r="G7" t="n">
        <v>46.56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185.92</v>
      </c>
      <c r="Q7" t="n">
        <v>592.67</v>
      </c>
      <c r="R7" t="n">
        <v>47.78</v>
      </c>
      <c r="S7" t="n">
        <v>30.64</v>
      </c>
      <c r="T7" t="n">
        <v>7369.16</v>
      </c>
      <c r="U7" t="n">
        <v>0.64</v>
      </c>
      <c r="V7" t="n">
        <v>0.87</v>
      </c>
      <c r="W7" t="n">
        <v>2.39</v>
      </c>
      <c r="X7" t="n">
        <v>0.47</v>
      </c>
      <c r="Y7" t="n">
        <v>0.5</v>
      </c>
      <c r="Z7" t="n">
        <v>10</v>
      </c>
      <c r="AA7" t="n">
        <v>320.8858164603464</v>
      </c>
      <c r="AB7" t="n">
        <v>439.0501305641548</v>
      </c>
      <c r="AC7" t="n">
        <v>397.1478023138395</v>
      </c>
      <c r="AD7" t="n">
        <v>320885.8164603464</v>
      </c>
      <c r="AE7" t="n">
        <v>439050.1305641548</v>
      </c>
      <c r="AF7" t="n">
        <v>1.159355527428468e-06</v>
      </c>
      <c r="AG7" t="n">
        <v>0.4470833333333333</v>
      </c>
      <c r="AH7" t="n">
        <v>397147.8023138395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4.7038</v>
      </c>
      <c r="E8" t="n">
        <v>21.26</v>
      </c>
      <c r="F8" t="n">
        <v>18.53</v>
      </c>
      <c r="G8" t="n">
        <v>55.6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182.55</v>
      </c>
      <c r="Q8" t="n">
        <v>592.6799999999999</v>
      </c>
      <c r="R8" t="n">
        <v>44.97</v>
      </c>
      <c r="S8" t="n">
        <v>30.64</v>
      </c>
      <c r="T8" t="n">
        <v>5986.82</v>
      </c>
      <c r="U8" t="n">
        <v>0.68</v>
      </c>
      <c r="V8" t="n">
        <v>0.87</v>
      </c>
      <c r="W8" t="n">
        <v>2.38</v>
      </c>
      <c r="X8" t="n">
        <v>0.38</v>
      </c>
      <c r="Y8" t="n">
        <v>0.5</v>
      </c>
      <c r="Z8" t="n">
        <v>10</v>
      </c>
      <c r="AA8" t="n">
        <v>313.5403722201228</v>
      </c>
      <c r="AB8" t="n">
        <v>428.9997696965519</v>
      </c>
      <c r="AC8" t="n">
        <v>388.0566337816705</v>
      </c>
      <c r="AD8" t="n">
        <v>313540.3722201228</v>
      </c>
      <c r="AE8" t="n">
        <v>428999.7696965519</v>
      </c>
      <c r="AF8" t="n">
        <v>1.170227362056185e-06</v>
      </c>
      <c r="AG8" t="n">
        <v>0.4429166666666667</v>
      </c>
      <c r="AH8" t="n">
        <v>388056.6337816705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4.7343</v>
      </c>
      <c r="E9" t="n">
        <v>21.12</v>
      </c>
      <c r="F9" t="n">
        <v>18.48</v>
      </c>
      <c r="G9" t="n">
        <v>65.22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176.86</v>
      </c>
      <c r="Q9" t="n">
        <v>592.6799999999999</v>
      </c>
      <c r="R9" t="n">
        <v>43.08</v>
      </c>
      <c r="S9" t="n">
        <v>30.64</v>
      </c>
      <c r="T9" t="n">
        <v>5058.33</v>
      </c>
      <c r="U9" t="n">
        <v>0.71</v>
      </c>
      <c r="V9" t="n">
        <v>0.88</v>
      </c>
      <c r="W9" t="n">
        <v>2.38</v>
      </c>
      <c r="X9" t="n">
        <v>0.32</v>
      </c>
      <c r="Y9" t="n">
        <v>0.5</v>
      </c>
      <c r="Z9" t="n">
        <v>10</v>
      </c>
      <c r="AA9" t="n">
        <v>304.7249293038714</v>
      </c>
      <c r="AB9" t="n">
        <v>416.938091788643</v>
      </c>
      <c r="AC9" t="n">
        <v>377.1461054846213</v>
      </c>
      <c r="AD9" t="n">
        <v>304724.9293038714</v>
      </c>
      <c r="AE9" t="n">
        <v>416938.091788643</v>
      </c>
      <c r="AF9" t="n">
        <v>1.177815255789489e-06</v>
      </c>
      <c r="AG9" t="n">
        <v>0.44</v>
      </c>
      <c r="AH9" t="n">
        <v>377146.1054846213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4.7552</v>
      </c>
      <c r="E10" t="n">
        <v>21.03</v>
      </c>
      <c r="F10" t="n">
        <v>18.44</v>
      </c>
      <c r="G10" t="n">
        <v>73.76000000000001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173.44</v>
      </c>
      <c r="Q10" t="n">
        <v>592.67</v>
      </c>
      <c r="R10" t="n">
        <v>42.08</v>
      </c>
      <c r="S10" t="n">
        <v>30.64</v>
      </c>
      <c r="T10" t="n">
        <v>4564.87</v>
      </c>
      <c r="U10" t="n">
        <v>0.73</v>
      </c>
      <c r="V10" t="n">
        <v>0.88</v>
      </c>
      <c r="W10" t="n">
        <v>2.38</v>
      </c>
      <c r="X10" t="n">
        <v>0.28</v>
      </c>
      <c r="Y10" t="n">
        <v>0.5</v>
      </c>
      <c r="Z10" t="n">
        <v>10</v>
      </c>
      <c r="AA10" t="n">
        <v>299.2678144418662</v>
      </c>
      <c r="AB10" t="n">
        <v>409.4714264835313</v>
      </c>
      <c r="AC10" t="n">
        <v>370.3920482366988</v>
      </c>
      <c r="AD10" t="n">
        <v>299267.8144418662</v>
      </c>
      <c r="AE10" t="n">
        <v>409471.4264835313</v>
      </c>
      <c r="AF10" t="n">
        <v>1.18301482887231e-06</v>
      </c>
      <c r="AG10" t="n">
        <v>0.438125</v>
      </c>
      <c r="AH10" t="n">
        <v>370392.0482366988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4.7664</v>
      </c>
      <c r="E11" t="n">
        <v>20.98</v>
      </c>
      <c r="F11" t="n">
        <v>18.42</v>
      </c>
      <c r="G11" t="n">
        <v>78.94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169.14</v>
      </c>
      <c r="Q11" t="n">
        <v>592.67</v>
      </c>
      <c r="R11" t="n">
        <v>41.23</v>
      </c>
      <c r="S11" t="n">
        <v>30.64</v>
      </c>
      <c r="T11" t="n">
        <v>4144.53</v>
      </c>
      <c r="U11" t="n">
        <v>0.74</v>
      </c>
      <c r="V11" t="n">
        <v>0.88</v>
      </c>
      <c r="W11" t="n">
        <v>2.38</v>
      </c>
      <c r="X11" t="n">
        <v>0.26</v>
      </c>
      <c r="Y11" t="n">
        <v>0.5</v>
      </c>
      <c r="Z11" t="n">
        <v>10</v>
      </c>
      <c r="AA11" t="n">
        <v>293.5535441061016</v>
      </c>
      <c r="AB11" t="n">
        <v>401.652909714323</v>
      </c>
      <c r="AC11" t="n">
        <v>363.3197197345865</v>
      </c>
      <c r="AD11" t="n">
        <v>293553.5441061016</v>
      </c>
      <c r="AE11" t="n">
        <v>401652.9097143229</v>
      </c>
      <c r="AF11" t="n">
        <v>1.185801202964539e-06</v>
      </c>
      <c r="AG11" t="n">
        <v>0.4370833333333333</v>
      </c>
      <c r="AH11" t="n">
        <v>363319.7197345865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4.7879</v>
      </c>
      <c r="E12" t="n">
        <v>20.89</v>
      </c>
      <c r="F12" t="n">
        <v>18.38</v>
      </c>
      <c r="G12" t="n">
        <v>91.89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164.49</v>
      </c>
      <c r="Q12" t="n">
        <v>592.6799999999999</v>
      </c>
      <c r="R12" t="n">
        <v>40.12</v>
      </c>
      <c r="S12" t="n">
        <v>30.64</v>
      </c>
      <c r="T12" t="n">
        <v>3602.87</v>
      </c>
      <c r="U12" t="n">
        <v>0.76</v>
      </c>
      <c r="V12" t="n">
        <v>0.88</v>
      </c>
      <c r="W12" t="n">
        <v>2.37</v>
      </c>
      <c r="X12" t="n">
        <v>0.22</v>
      </c>
      <c r="Y12" t="n">
        <v>0.5</v>
      </c>
      <c r="Z12" t="n">
        <v>10</v>
      </c>
      <c r="AA12" t="n">
        <v>286.7479730210463</v>
      </c>
      <c r="AB12" t="n">
        <v>392.3412271151439</v>
      </c>
      <c r="AC12" t="n">
        <v>354.8967310536445</v>
      </c>
      <c r="AD12" t="n">
        <v>286747.9730210463</v>
      </c>
      <c r="AE12" t="n">
        <v>392341.2271151439</v>
      </c>
      <c r="AF12" t="n">
        <v>1.191150046088016e-06</v>
      </c>
      <c r="AG12" t="n">
        <v>0.4352083333333334</v>
      </c>
      <c r="AH12" t="n">
        <v>354896.7310536445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4.7981</v>
      </c>
      <c r="E13" t="n">
        <v>20.84</v>
      </c>
      <c r="F13" t="n">
        <v>18.36</v>
      </c>
      <c r="G13" t="n">
        <v>100.15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6</v>
      </c>
      <c r="N13" t="n">
        <v>24.71</v>
      </c>
      <c r="O13" t="n">
        <v>18509.36</v>
      </c>
      <c r="P13" t="n">
        <v>161.65</v>
      </c>
      <c r="Q13" t="n">
        <v>592.6799999999999</v>
      </c>
      <c r="R13" t="n">
        <v>39.53</v>
      </c>
      <c r="S13" t="n">
        <v>30.64</v>
      </c>
      <c r="T13" t="n">
        <v>3310.32</v>
      </c>
      <c r="U13" t="n">
        <v>0.78</v>
      </c>
      <c r="V13" t="n">
        <v>0.88</v>
      </c>
      <c r="W13" t="n">
        <v>2.37</v>
      </c>
      <c r="X13" t="n">
        <v>0.2</v>
      </c>
      <c r="Y13" t="n">
        <v>0.5</v>
      </c>
      <c r="Z13" t="n">
        <v>10</v>
      </c>
      <c r="AA13" t="n">
        <v>282.8156041447332</v>
      </c>
      <c r="AB13" t="n">
        <v>386.9607865347013</v>
      </c>
      <c r="AC13" t="n">
        <v>350.0297921707035</v>
      </c>
      <c r="AD13" t="n">
        <v>282815.6041447332</v>
      </c>
      <c r="AE13" t="n">
        <v>386960.7865347013</v>
      </c>
      <c r="AF13" t="n">
        <v>1.193687636779153e-06</v>
      </c>
      <c r="AG13" t="n">
        <v>0.4341666666666666</v>
      </c>
      <c r="AH13" t="n">
        <v>350029.7921707035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4.7992</v>
      </c>
      <c r="E14" t="n">
        <v>20.84</v>
      </c>
      <c r="F14" t="n">
        <v>18.36</v>
      </c>
      <c r="G14" t="n">
        <v>100.13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159.74</v>
      </c>
      <c r="Q14" t="n">
        <v>592.6799999999999</v>
      </c>
      <c r="R14" t="n">
        <v>39.22</v>
      </c>
      <c r="S14" t="n">
        <v>30.64</v>
      </c>
      <c r="T14" t="n">
        <v>3154.98</v>
      </c>
      <c r="U14" t="n">
        <v>0.78</v>
      </c>
      <c r="V14" t="n">
        <v>0.88</v>
      </c>
      <c r="W14" t="n">
        <v>2.38</v>
      </c>
      <c r="X14" t="n">
        <v>0.2</v>
      </c>
      <c r="Y14" t="n">
        <v>0.5</v>
      </c>
      <c r="Z14" t="n">
        <v>10</v>
      </c>
      <c r="AA14" t="n">
        <v>280.5857456164943</v>
      </c>
      <c r="AB14" t="n">
        <v>383.9097957219495</v>
      </c>
      <c r="AC14" t="n">
        <v>347.2699836390283</v>
      </c>
      <c r="AD14" t="n">
        <v>280585.7456164943</v>
      </c>
      <c r="AE14" t="n">
        <v>383909.7957219495</v>
      </c>
      <c r="AF14" t="n">
        <v>1.193961298520354e-06</v>
      </c>
      <c r="AG14" t="n">
        <v>0.4341666666666666</v>
      </c>
      <c r="AH14" t="n">
        <v>347269.9836390283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4.7978</v>
      </c>
      <c r="E15" t="n">
        <v>20.84</v>
      </c>
      <c r="F15" t="n">
        <v>18.36</v>
      </c>
      <c r="G15" t="n">
        <v>100.16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160.39</v>
      </c>
      <c r="Q15" t="n">
        <v>592.67</v>
      </c>
      <c r="R15" t="n">
        <v>39.28</v>
      </c>
      <c r="S15" t="n">
        <v>30.64</v>
      </c>
      <c r="T15" t="n">
        <v>3187.1</v>
      </c>
      <c r="U15" t="n">
        <v>0.78</v>
      </c>
      <c r="V15" t="n">
        <v>0.88</v>
      </c>
      <c r="W15" t="n">
        <v>2.38</v>
      </c>
      <c r="X15" t="n">
        <v>0.21</v>
      </c>
      <c r="Y15" t="n">
        <v>0.5</v>
      </c>
      <c r="Z15" t="n">
        <v>10</v>
      </c>
      <c r="AA15" t="n">
        <v>281.4039086861982</v>
      </c>
      <c r="AB15" t="n">
        <v>385.0292425287257</v>
      </c>
      <c r="AC15" t="n">
        <v>348.2825920137191</v>
      </c>
      <c r="AD15" t="n">
        <v>281403.9086861982</v>
      </c>
      <c r="AE15" t="n">
        <v>385029.2425287256</v>
      </c>
      <c r="AF15" t="n">
        <v>1.193613001758826e-06</v>
      </c>
      <c r="AG15" t="n">
        <v>0.4341666666666666</v>
      </c>
      <c r="AH15" t="n">
        <v>348282.5920137191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3.3376</v>
      </c>
      <c r="E2" t="n">
        <v>29.96</v>
      </c>
      <c r="F2" t="n">
        <v>21.97</v>
      </c>
      <c r="G2" t="n">
        <v>7.05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258.8</v>
      </c>
      <c r="Q2" t="n">
        <v>592.75</v>
      </c>
      <c r="R2" t="n">
        <v>151.82</v>
      </c>
      <c r="S2" t="n">
        <v>30.64</v>
      </c>
      <c r="T2" t="n">
        <v>58575.7</v>
      </c>
      <c r="U2" t="n">
        <v>0.2</v>
      </c>
      <c r="V2" t="n">
        <v>0.74</v>
      </c>
      <c r="W2" t="n">
        <v>2.66</v>
      </c>
      <c r="X2" t="n">
        <v>3.81</v>
      </c>
      <c r="Y2" t="n">
        <v>0.5</v>
      </c>
      <c r="Z2" t="n">
        <v>10</v>
      </c>
      <c r="AA2" t="n">
        <v>601.2913483939449</v>
      </c>
      <c r="AB2" t="n">
        <v>822.7133499746984</v>
      </c>
      <c r="AC2" t="n">
        <v>744.1947425385512</v>
      </c>
      <c r="AD2" t="n">
        <v>601291.3483939449</v>
      </c>
      <c r="AE2" t="n">
        <v>822713.3499746984</v>
      </c>
      <c r="AF2" t="n">
        <v>8.135672619606967e-07</v>
      </c>
      <c r="AG2" t="n">
        <v>0.6241666666666666</v>
      </c>
      <c r="AH2" t="n">
        <v>744194.7425385512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4.0515</v>
      </c>
      <c r="E3" t="n">
        <v>24.68</v>
      </c>
      <c r="F3" t="n">
        <v>19.84</v>
      </c>
      <c r="G3" t="n">
        <v>14.17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230.92</v>
      </c>
      <c r="Q3" t="n">
        <v>592.7</v>
      </c>
      <c r="R3" t="n">
        <v>85.48</v>
      </c>
      <c r="S3" t="n">
        <v>30.64</v>
      </c>
      <c r="T3" t="n">
        <v>25920.27</v>
      </c>
      <c r="U3" t="n">
        <v>0.36</v>
      </c>
      <c r="V3" t="n">
        <v>0.82</v>
      </c>
      <c r="W3" t="n">
        <v>2.49</v>
      </c>
      <c r="X3" t="n">
        <v>1.68</v>
      </c>
      <c r="Y3" t="n">
        <v>0.5</v>
      </c>
      <c r="Z3" t="n">
        <v>10</v>
      </c>
      <c r="AA3" t="n">
        <v>444.1901014326119</v>
      </c>
      <c r="AB3" t="n">
        <v>607.7604930643391</v>
      </c>
      <c r="AC3" t="n">
        <v>549.7566846034874</v>
      </c>
      <c r="AD3" t="n">
        <v>444190.1014326119</v>
      </c>
      <c r="AE3" t="n">
        <v>607760.4930643392</v>
      </c>
      <c r="AF3" t="n">
        <v>9.875862181908444e-07</v>
      </c>
      <c r="AG3" t="n">
        <v>0.5141666666666667</v>
      </c>
      <c r="AH3" t="n">
        <v>549756.6846034874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4.3201</v>
      </c>
      <c r="E4" t="n">
        <v>23.15</v>
      </c>
      <c r="F4" t="n">
        <v>19.22</v>
      </c>
      <c r="G4" t="n">
        <v>21.36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220.96</v>
      </c>
      <c r="Q4" t="n">
        <v>592.6900000000001</v>
      </c>
      <c r="R4" t="n">
        <v>66.34999999999999</v>
      </c>
      <c r="S4" t="n">
        <v>30.64</v>
      </c>
      <c r="T4" t="n">
        <v>16508.63</v>
      </c>
      <c r="U4" t="n">
        <v>0.46</v>
      </c>
      <c r="V4" t="n">
        <v>0.84</v>
      </c>
      <c r="W4" t="n">
        <v>2.44</v>
      </c>
      <c r="X4" t="n">
        <v>1.06</v>
      </c>
      <c r="Y4" t="n">
        <v>0.5</v>
      </c>
      <c r="Z4" t="n">
        <v>10</v>
      </c>
      <c r="AA4" t="n">
        <v>400.3094490409888</v>
      </c>
      <c r="AB4" t="n">
        <v>547.7210485843647</v>
      </c>
      <c r="AC4" t="n">
        <v>495.447320438792</v>
      </c>
      <c r="AD4" t="n">
        <v>400309.4490409888</v>
      </c>
      <c r="AE4" t="n">
        <v>547721.0485843647</v>
      </c>
      <c r="AF4" t="n">
        <v>1.053059662151368e-06</v>
      </c>
      <c r="AG4" t="n">
        <v>0.4822916666666666</v>
      </c>
      <c r="AH4" t="n">
        <v>495447.320438792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4.4537</v>
      </c>
      <c r="E5" t="n">
        <v>22.45</v>
      </c>
      <c r="F5" t="n">
        <v>18.95</v>
      </c>
      <c r="G5" t="n">
        <v>28.43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215.18</v>
      </c>
      <c r="Q5" t="n">
        <v>592.6900000000001</v>
      </c>
      <c r="R5" t="n">
        <v>58.05</v>
      </c>
      <c r="S5" t="n">
        <v>30.64</v>
      </c>
      <c r="T5" t="n">
        <v>12428.65</v>
      </c>
      <c r="U5" t="n">
        <v>0.53</v>
      </c>
      <c r="V5" t="n">
        <v>0.85</v>
      </c>
      <c r="W5" t="n">
        <v>2.42</v>
      </c>
      <c r="X5" t="n">
        <v>0.8</v>
      </c>
      <c r="Y5" t="n">
        <v>0.5</v>
      </c>
      <c r="Z5" t="n">
        <v>10</v>
      </c>
      <c r="AA5" t="n">
        <v>379.6739630099282</v>
      </c>
      <c r="AB5" t="n">
        <v>519.4866662232748</v>
      </c>
      <c r="AC5" t="n">
        <v>469.90758790304</v>
      </c>
      <c r="AD5" t="n">
        <v>379673.9630099282</v>
      </c>
      <c r="AE5" t="n">
        <v>519486.6662232748</v>
      </c>
      <c r="AF5" t="n">
        <v>1.085625753413937e-06</v>
      </c>
      <c r="AG5" t="n">
        <v>0.4677083333333333</v>
      </c>
      <c r="AH5" t="n">
        <v>469907.58790304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4.5342</v>
      </c>
      <c r="E6" t="n">
        <v>22.05</v>
      </c>
      <c r="F6" t="n">
        <v>18.8</v>
      </c>
      <c r="G6" t="n">
        <v>35.25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210.91</v>
      </c>
      <c r="Q6" t="n">
        <v>592.6900000000001</v>
      </c>
      <c r="R6" t="n">
        <v>53.29</v>
      </c>
      <c r="S6" t="n">
        <v>30.64</v>
      </c>
      <c r="T6" t="n">
        <v>10087.77</v>
      </c>
      <c r="U6" t="n">
        <v>0.57</v>
      </c>
      <c r="V6" t="n">
        <v>0.86</v>
      </c>
      <c r="W6" t="n">
        <v>2.4</v>
      </c>
      <c r="X6" t="n">
        <v>0.64</v>
      </c>
      <c r="Y6" t="n">
        <v>0.5</v>
      </c>
      <c r="Z6" t="n">
        <v>10</v>
      </c>
      <c r="AA6" t="n">
        <v>366.9569710401846</v>
      </c>
      <c r="AB6" t="n">
        <v>502.0867167761816</v>
      </c>
      <c r="AC6" t="n">
        <v>454.1682652101949</v>
      </c>
      <c r="AD6" t="n">
        <v>366956.9710401846</v>
      </c>
      <c r="AE6" t="n">
        <v>502086.7167761815</v>
      </c>
      <c r="AF6" t="n">
        <v>1.105248285948643e-06</v>
      </c>
      <c r="AG6" t="n">
        <v>0.459375</v>
      </c>
      <c r="AH6" t="n">
        <v>454168.2652101949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4.6038</v>
      </c>
      <c r="E7" t="n">
        <v>21.72</v>
      </c>
      <c r="F7" t="n">
        <v>18.65</v>
      </c>
      <c r="G7" t="n">
        <v>43.04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205.9</v>
      </c>
      <c r="Q7" t="n">
        <v>592.67</v>
      </c>
      <c r="R7" t="n">
        <v>48.72</v>
      </c>
      <c r="S7" t="n">
        <v>30.64</v>
      </c>
      <c r="T7" t="n">
        <v>7830.88</v>
      </c>
      <c r="U7" t="n">
        <v>0.63</v>
      </c>
      <c r="V7" t="n">
        <v>0.87</v>
      </c>
      <c r="W7" t="n">
        <v>2.39</v>
      </c>
      <c r="X7" t="n">
        <v>0.49</v>
      </c>
      <c r="Y7" t="n">
        <v>0.5</v>
      </c>
      <c r="Z7" t="n">
        <v>10</v>
      </c>
      <c r="AA7" t="n">
        <v>354.6452206696215</v>
      </c>
      <c r="AB7" t="n">
        <v>485.2412367630848</v>
      </c>
      <c r="AC7" t="n">
        <v>438.9304941667684</v>
      </c>
      <c r="AD7" t="n">
        <v>354645.2206696215</v>
      </c>
      <c r="AE7" t="n">
        <v>485241.2367630848</v>
      </c>
      <c r="AF7" t="n">
        <v>1.1222138544507e-06</v>
      </c>
      <c r="AG7" t="n">
        <v>0.4525</v>
      </c>
      <c r="AH7" t="n">
        <v>438930.4941667684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4.6454</v>
      </c>
      <c r="E8" t="n">
        <v>21.53</v>
      </c>
      <c r="F8" t="n">
        <v>18.58</v>
      </c>
      <c r="G8" t="n">
        <v>50.67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202.96</v>
      </c>
      <c r="Q8" t="n">
        <v>592.67</v>
      </c>
      <c r="R8" t="n">
        <v>46.35</v>
      </c>
      <c r="S8" t="n">
        <v>30.64</v>
      </c>
      <c r="T8" t="n">
        <v>6666.62</v>
      </c>
      <c r="U8" t="n">
        <v>0.66</v>
      </c>
      <c r="V8" t="n">
        <v>0.87</v>
      </c>
      <c r="W8" t="n">
        <v>2.39</v>
      </c>
      <c r="X8" t="n">
        <v>0.42</v>
      </c>
      <c r="Y8" t="n">
        <v>0.5</v>
      </c>
      <c r="Z8" t="n">
        <v>10</v>
      </c>
      <c r="AA8" t="n">
        <v>347.6392481033426</v>
      </c>
      <c r="AB8" t="n">
        <v>475.6553560162064</v>
      </c>
      <c r="AC8" t="n">
        <v>430.2594764245039</v>
      </c>
      <c r="AD8" t="n">
        <v>347639.2481033426</v>
      </c>
      <c r="AE8" t="n">
        <v>475655.3560162064</v>
      </c>
      <c r="AF8" t="n">
        <v>1.132354194245032e-06</v>
      </c>
      <c r="AG8" t="n">
        <v>0.4485416666666667</v>
      </c>
      <c r="AH8" t="n">
        <v>430259.4764245039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4.6779</v>
      </c>
      <c r="E9" t="n">
        <v>21.38</v>
      </c>
      <c r="F9" t="n">
        <v>18.52</v>
      </c>
      <c r="G9" t="n">
        <v>58.49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199.13</v>
      </c>
      <c r="Q9" t="n">
        <v>592.6900000000001</v>
      </c>
      <c r="R9" t="n">
        <v>44.46</v>
      </c>
      <c r="S9" t="n">
        <v>30.64</v>
      </c>
      <c r="T9" t="n">
        <v>5738.82</v>
      </c>
      <c r="U9" t="n">
        <v>0.6899999999999999</v>
      </c>
      <c r="V9" t="n">
        <v>0.87</v>
      </c>
      <c r="W9" t="n">
        <v>2.39</v>
      </c>
      <c r="X9" t="n">
        <v>0.36</v>
      </c>
      <c r="Y9" t="n">
        <v>0.5</v>
      </c>
      <c r="Z9" t="n">
        <v>10</v>
      </c>
      <c r="AA9" t="n">
        <v>340.4384482383286</v>
      </c>
      <c r="AB9" t="n">
        <v>465.8029039640246</v>
      </c>
      <c r="AC9" t="n">
        <v>421.347328568179</v>
      </c>
      <c r="AD9" t="n">
        <v>340438.4482383286</v>
      </c>
      <c r="AE9" t="n">
        <v>465802.9039640246</v>
      </c>
      <c r="AF9" t="n">
        <v>1.140276334709355e-06</v>
      </c>
      <c r="AG9" t="n">
        <v>0.4454166666666666</v>
      </c>
      <c r="AH9" t="n">
        <v>421347.328568179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4.7008</v>
      </c>
      <c r="E10" t="n">
        <v>21.27</v>
      </c>
      <c r="F10" t="n">
        <v>18.48</v>
      </c>
      <c r="G10" t="n">
        <v>65.20999999999999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195.61</v>
      </c>
      <c r="Q10" t="n">
        <v>592.7</v>
      </c>
      <c r="R10" t="n">
        <v>43.33</v>
      </c>
      <c r="S10" t="n">
        <v>30.64</v>
      </c>
      <c r="T10" t="n">
        <v>5183.13</v>
      </c>
      <c r="U10" t="n">
        <v>0.71</v>
      </c>
      <c r="V10" t="n">
        <v>0.88</v>
      </c>
      <c r="W10" t="n">
        <v>2.37</v>
      </c>
      <c r="X10" t="n">
        <v>0.32</v>
      </c>
      <c r="Y10" t="n">
        <v>0.5</v>
      </c>
      <c r="Z10" t="n">
        <v>10</v>
      </c>
      <c r="AA10" t="n">
        <v>334.4860514290505</v>
      </c>
      <c r="AB10" t="n">
        <v>457.6585720483566</v>
      </c>
      <c r="AC10" t="n">
        <v>413.9802802599008</v>
      </c>
      <c r="AD10" t="n">
        <v>334486.0514290505</v>
      </c>
      <c r="AE10" t="n">
        <v>457658.5720483566</v>
      </c>
      <c r="AF10" t="n">
        <v>1.1458583967596e-06</v>
      </c>
      <c r="AG10" t="n">
        <v>0.443125</v>
      </c>
      <c r="AH10" t="n">
        <v>413980.2802599008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4.7209</v>
      </c>
      <c r="E11" t="n">
        <v>21.18</v>
      </c>
      <c r="F11" t="n">
        <v>18.45</v>
      </c>
      <c r="G11" t="n">
        <v>73.79000000000001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192.18</v>
      </c>
      <c r="Q11" t="n">
        <v>592.67</v>
      </c>
      <c r="R11" t="n">
        <v>42.21</v>
      </c>
      <c r="S11" t="n">
        <v>30.64</v>
      </c>
      <c r="T11" t="n">
        <v>4631.19</v>
      </c>
      <c r="U11" t="n">
        <v>0.73</v>
      </c>
      <c r="V11" t="n">
        <v>0.88</v>
      </c>
      <c r="W11" t="n">
        <v>2.38</v>
      </c>
      <c r="X11" t="n">
        <v>0.29</v>
      </c>
      <c r="Y11" t="n">
        <v>0.5</v>
      </c>
      <c r="Z11" t="n">
        <v>10</v>
      </c>
      <c r="AA11" t="n">
        <v>328.945938830793</v>
      </c>
      <c r="AB11" t="n">
        <v>450.0783455789027</v>
      </c>
      <c r="AC11" t="n">
        <v>407.1234999657769</v>
      </c>
      <c r="AD11" t="n">
        <v>328945.938830793</v>
      </c>
      <c r="AE11" t="n">
        <v>450078.3455789026</v>
      </c>
      <c r="AF11" t="n">
        <v>1.150757935939074e-06</v>
      </c>
      <c r="AG11" t="n">
        <v>0.44125</v>
      </c>
      <c r="AH11" t="n">
        <v>407123.4999657769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4.7366</v>
      </c>
      <c r="E12" t="n">
        <v>21.11</v>
      </c>
      <c r="F12" t="n">
        <v>18.41</v>
      </c>
      <c r="G12" t="n">
        <v>78.89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188.4</v>
      </c>
      <c r="Q12" t="n">
        <v>592.67</v>
      </c>
      <c r="R12" t="n">
        <v>41.01</v>
      </c>
      <c r="S12" t="n">
        <v>30.64</v>
      </c>
      <c r="T12" t="n">
        <v>4037.21</v>
      </c>
      <c r="U12" t="n">
        <v>0.75</v>
      </c>
      <c r="V12" t="n">
        <v>0.88</v>
      </c>
      <c r="W12" t="n">
        <v>2.37</v>
      </c>
      <c r="X12" t="n">
        <v>0.25</v>
      </c>
      <c r="Y12" t="n">
        <v>0.5</v>
      </c>
      <c r="Z12" t="n">
        <v>10</v>
      </c>
      <c r="AA12" t="n">
        <v>323.2934239554946</v>
      </c>
      <c r="AB12" t="n">
        <v>442.344325355163</v>
      </c>
      <c r="AC12" t="n">
        <v>400.1276037774253</v>
      </c>
      <c r="AD12" t="n">
        <v>323293.4239554947</v>
      </c>
      <c r="AE12" t="n">
        <v>442344.325355163</v>
      </c>
      <c r="AF12" t="n">
        <v>1.154584939178762e-06</v>
      </c>
      <c r="AG12" t="n">
        <v>0.4397916666666666</v>
      </c>
      <c r="AH12" t="n">
        <v>400127.6037774253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4.7585</v>
      </c>
      <c r="E13" t="n">
        <v>21.02</v>
      </c>
      <c r="F13" t="n">
        <v>18.37</v>
      </c>
      <c r="G13" t="n">
        <v>91.86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184.36</v>
      </c>
      <c r="Q13" t="n">
        <v>592.67</v>
      </c>
      <c r="R13" t="n">
        <v>39.91</v>
      </c>
      <c r="S13" t="n">
        <v>30.64</v>
      </c>
      <c r="T13" t="n">
        <v>3497.57</v>
      </c>
      <c r="U13" t="n">
        <v>0.77</v>
      </c>
      <c r="V13" t="n">
        <v>0.88</v>
      </c>
      <c r="W13" t="n">
        <v>2.37</v>
      </c>
      <c r="X13" t="n">
        <v>0.21</v>
      </c>
      <c r="Y13" t="n">
        <v>0.5</v>
      </c>
      <c r="Z13" t="n">
        <v>10</v>
      </c>
      <c r="AA13" t="n">
        <v>316.9697146938897</v>
      </c>
      <c r="AB13" t="n">
        <v>433.6919473610721</v>
      </c>
      <c r="AC13" t="n">
        <v>392.3009965954016</v>
      </c>
      <c r="AD13" t="n">
        <v>316969.7146938897</v>
      </c>
      <c r="AE13" t="n">
        <v>433691.9473610721</v>
      </c>
      <c r="AF13" t="n">
        <v>1.159923243060874e-06</v>
      </c>
      <c r="AG13" t="n">
        <v>0.4379166666666667</v>
      </c>
      <c r="AH13" t="n">
        <v>392300.9965954016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4.7723</v>
      </c>
      <c r="E14" t="n">
        <v>20.95</v>
      </c>
      <c r="F14" t="n">
        <v>18.34</v>
      </c>
      <c r="G14" t="n">
        <v>100.05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180.48</v>
      </c>
      <c r="Q14" t="n">
        <v>592.67</v>
      </c>
      <c r="R14" t="n">
        <v>39.02</v>
      </c>
      <c r="S14" t="n">
        <v>30.64</v>
      </c>
      <c r="T14" t="n">
        <v>3054.43</v>
      </c>
      <c r="U14" t="n">
        <v>0.79</v>
      </c>
      <c r="V14" t="n">
        <v>0.88</v>
      </c>
      <c r="W14" t="n">
        <v>2.37</v>
      </c>
      <c r="X14" t="n">
        <v>0.18</v>
      </c>
      <c r="Y14" t="n">
        <v>0.5</v>
      </c>
      <c r="Z14" t="n">
        <v>10</v>
      </c>
      <c r="AA14" t="n">
        <v>311.465359612277</v>
      </c>
      <c r="AB14" t="n">
        <v>426.1606459034018</v>
      </c>
      <c r="AC14" t="n">
        <v>385.4884719786035</v>
      </c>
      <c r="AD14" t="n">
        <v>311465.359612277</v>
      </c>
      <c r="AE14" t="n">
        <v>426160.6459034018</v>
      </c>
      <c r="AF14" t="n">
        <v>1.16328710578111e-06</v>
      </c>
      <c r="AG14" t="n">
        <v>0.4364583333333333</v>
      </c>
      <c r="AH14" t="n">
        <v>385488.4719786035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4.7668</v>
      </c>
      <c r="E15" t="n">
        <v>20.98</v>
      </c>
      <c r="F15" t="n">
        <v>18.37</v>
      </c>
      <c r="G15" t="n">
        <v>100.18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176.96</v>
      </c>
      <c r="Q15" t="n">
        <v>592.6799999999999</v>
      </c>
      <c r="R15" t="n">
        <v>39.68</v>
      </c>
      <c r="S15" t="n">
        <v>30.64</v>
      </c>
      <c r="T15" t="n">
        <v>3387.16</v>
      </c>
      <c r="U15" t="n">
        <v>0.77</v>
      </c>
      <c r="V15" t="n">
        <v>0.88</v>
      </c>
      <c r="W15" t="n">
        <v>2.37</v>
      </c>
      <c r="X15" t="n">
        <v>0.21</v>
      </c>
      <c r="Y15" t="n">
        <v>0.5</v>
      </c>
      <c r="Z15" t="n">
        <v>10</v>
      </c>
      <c r="AA15" t="n">
        <v>307.9722410226348</v>
      </c>
      <c r="AB15" t="n">
        <v>421.3812069435375</v>
      </c>
      <c r="AC15" t="n">
        <v>381.1651759650839</v>
      </c>
      <c r="AD15" t="n">
        <v>307972.2410226348</v>
      </c>
      <c r="AE15" t="n">
        <v>421381.2069435375</v>
      </c>
      <c r="AF15" t="n">
        <v>1.161946435856379e-06</v>
      </c>
      <c r="AG15" t="n">
        <v>0.4370833333333333</v>
      </c>
      <c r="AH15" t="n">
        <v>381165.1759650839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4.7794</v>
      </c>
      <c r="E16" t="n">
        <v>20.92</v>
      </c>
      <c r="F16" t="n">
        <v>18.34</v>
      </c>
      <c r="G16" t="n">
        <v>110.05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5</v>
      </c>
      <c r="N16" t="n">
        <v>31.26</v>
      </c>
      <c r="O16" t="n">
        <v>21244.37</v>
      </c>
      <c r="P16" t="n">
        <v>176.19</v>
      </c>
      <c r="Q16" t="n">
        <v>592.67</v>
      </c>
      <c r="R16" t="n">
        <v>38.88</v>
      </c>
      <c r="S16" t="n">
        <v>30.64</v>
      </c>
      <c r="T16" t="n">
        <v>2991.59</v>
      </c>
      <c r="U16" t="n">
        <v>0.79</v>
      </c>
      <c r="V16" t="n">
        <v>0.88</v>
      </c>
      <c r="W16" t="n">
        <v>2.37</v>
      </c>
      <c r="X16" t="n">
        <v>0.18</v>
      </c>
      <c r="Y16" t="n">
        <v>0.5</v>
      </c>
      <c r="Z16" t="n">
        <v>10</v>
      </c>
      <c r="AA16" t="n">
        <v>306.1204709850256</v>
      </c>
      <c r="AB16" t="n">
        <v>418.8475334837521</v>
      </c>
      <c r="AC16" t="n">
        <v>378.8733127442674</v>
      </c>
      <c r="AD16" t="n">
        <v>306120.4709850256</v>
      </c>
      <c r="AE16" t="n">
        <v>418847.5334837521</v>
      </c>
      <c r="AF16" t="n">
        <v>1.165017788774854e-06</v>
      </c>
      <c r="AG16" t="n">
        <v>0.4358333333333334</v>
      </c>
      <c r="AH16" t="n">
        <v>378873.3127442673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4.7797</v>
      </c>
      <c r="E17" t="n">
        <v>20.92</v>
      </c>
      <c r="F17" t="n">
        <v>18.34</v>
      </c>
      <c r="G17" t="n">
        <v>110.04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2</v>
      </c>
      <c r="N17" t="n">
        <v>31.72</v>
      </c>
      <c r="O17" t="n">
        <v>21424.29</v>
      </c>
      <c r="P17" t="n">
        <v>172.92</v>
      </c>
      <c r="Q17" t="n">
        <v>592.6799999999999</v>
      </c>
      <c r="R17" t="n">
        <v>38.63</v>
      </c>
      <c r="S17" t="n">
        <v>30.64</v>
      </c>
      <c r="T17" t="n">
        <v>2864.27</v>
      </c>
      <c r="U17" t="n">
        <v>0.79</v>
      </c>
      <c r="V17" t="n">
        <v>0.88</v>
      </c>
      <c r="W17" t="n">
        <v>2.38</v>
      </c>
      <c r="X17" t="n">
        <v>0.18</v>
      </c>
      <c r="Y17" t="n">
        <v>0.5</v>
      </c>
      <c r="Z17" t="n">
        <v>10</v>
      </c>
      <c r="AA17" t="n">
        <v>302.3783907054958</v>
      </c>
      <c r="AB17" t="n">
        <v>413.7274541563689</v>
      </c>
      <c r="AC17" t="n">
        <v>374.2418866018131</v>
      </c>
      <c r="AD17" t="n">
        <v>302378.3907054958</v>
      </c>
      <c r="AE17" t="n">
        <v>413727.4541563689</v>
      </c>
      <c r="AF17" t="n">
        <v>1.165090916225294e-06</v>
      </c>
      <c r="AG17" t="n">
        <v>0.4358333333333334</v>
      </c>
      <c r="AH17" t="n">
        <v>374241.8866018131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4.7903</v>
      </c>
      <c r="E18" t="n">
        <v>20.88</v>
      </c>
      <c r="F18" t="n">
        <v>18.32</v>
      </c>
      <c r="G18" t="n">
        <v>122.16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173.6</v>
      </c>
      <c r="Q18" t="n">
        <v>592.6799999999999</v>
      </c>
      <c r="R18" t="n">
        <v>38.09</v>
      </c>
      <c r="S18" t="n">
        <v>30.64</v>
      </c>
      <c r="T18" t="n">
        <v>2603.17</v>
      </c>
      <c r="U18" t="n">
        <v>0.8</v>
      </c>
      <c r="V18" t="n">
        <v>0.88</v>
      </c>
      <c r="W18" t="n">
        <v>2.38</v>
      </c>
      <c r="X18" t="n">
        <v>0.17</v>
      </c>
      <c r="Y18" t="n">
        <v>0.5</v>
      </c>
      <c r="Z18" t="n">
        <v>10</v>
      </c>
      <c r="AA18" t="n">
        <v>302.3748399065259</v>
      </c>
      <c r="AB18" t="n">
        <v>413.7225957965682</v>
      </c>
      <c r="AC18" t="n">
        <v>374.237491917053</v>
      </c>
      <c r="AD18" t="n">
        <v>302374.839906526</v>
      </c>
      <c r="AE18" t="n">
        <v>413722.5957965681</v>
      </c>
      <c r="AF18" t="n">
        <v>1.167674752807504e-06</v>
      </c>
      <c r="AG18" t="n">
        <v>0.435</v>
      </c>
      <c r="AH18" t="n">
        <v>374237.491917053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2.9971</v>
      </c>
      <c r="E2" t="n">
        <v>33.37</v>
      </c>
      <c r="F2" t="n">
        <v>22.67</v>
      </c>
      <c r="G2" t="n">
        <v>6.16</v>
      </c>
      <c r="H2" t="n">
        <v>0.1</v>
      </c>
      <c r="I2" t="n">
        <v>221</v>
      </c>
      <c r="J2" t="n">
        <v>185.69</v>
      </c>
      <c r="K2" t="n">
        <v>53.44</v>
      </c>
      <c r="L2" t="n">
        <v>1</v>
      </c>
      <c r="M2" t="n">
        <v>219</v>
      </c>
      <c r="N2" t="n">
        <v>36.26</v>
      </c>
      <c r="O2" t="n">
        <v>23136.14</v>
      </c>
      <c r="P2" t="n">
        <v>306.53</v>
      </c>
      <c r="Q2" t="n">
        <v>592.83</v>
      </c>
      <c r="R2" t="n">
        <v>174.18</v>
      </c>
      <c r="S2" t="n">
        <v>30.64</v>
      </c>
      <c r="T2" t="n">
        <v>69587.22</v>
      </c>
      <c r="U2" t="n">
        <v>0.18</v>
      </c>
      <c r="V2" t="n">
        <v>0.71</v>
      </c>
      <c r="W2" t="n">
        <v>2.71</v>
      </c>
      <c r="X2" t="n">
        <v>4.51</v>
      </c>
      <c r="Y2" t="n">
        <v>0.5</v>
      </c>
      <c r="Z2" t="n">
        <v>10</v>
      </c>
      <c r="AA2" t="n">
        <v>782.5130448965663</v>
      </c>
      <c r="AB2" t="n">
        <v>1070.66887006658</v>
      </c>
      <c r="AC2" t="n">
        <v>968.4857358006221</v>
      </c>
      <c r="AD2" t="n">
        <v>782513.0448965663</v>
      </c>
      <c r="AE2" t="n">
        <v>1070668.87006658</v>
      </c>
      <c r="AF2" t="n">
        <v>7.05160722752511e-07</v>
      </c>
      <c r="AG2" t="n">
        <v>0.6952083333333333</v>
      </c>
      <c r="AH2" t="n">
        <v>968485.7358006221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3.8084</v>
      </c>
      <c r="E3" t="n">
        <v>26.26</v>
      </c>
      <c r="F3" t="n">
        <v>20.14</v>
      </c>
      <c r="G3" t="n">
        <v>12.33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270.28</v>
      </c>
      <c r="Q3" t="n">
        <v>592.79</v>
      </c>
      <c r="R3" t="n">
        <v>94.65000000000001</v>
      </c>
      <c r="S3" t="n">
        <v>30.64</v>
      </c>
      <c r="T3" t="n">
        <v>30438.55</v>
      </c>
      <c r="U3" t="n">
        <v>0.32</v>
      </c>
      <c r="V3" t="n">
        <v>0.8</v>
      </c>
      <c r="W3" t="n">
        <v>2.52</v>
      </c>
      <c r="X3" t="n">
        <v>1.98</v>
      </c>
      <c r="Y3" t="n">
        <v>0.5</v>
      </c>
      <c r="Z3" t="n">
        <v>10</v>
      </c>
      <c r="AA3" t="n">
        <v>544.9183277818343</v>
      </c>
      <c r="AB3" t="n">
        <v>745.5812961710631</v>
      </c>
      <c r="AC3" t="n">
        <v>674.4240636944176</v>
      </c>
      <c r="AD3" t="n">
        <v>544918.3277818343</v>
      </c>
      <c r="AE3" t="n">
        <v>745581.2961710631</v>
      </c>
      <c r="AF3" t="n">
        <v>8.960442082448577e-07</v>
      </c>
      <c r="AG3" t="n">
        <v>0.5470833333333334</v>
      </c>
      <c r="AH3" t="n">
        <v>674424.0636944176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4.1288</v>
      </c>
      <c r="E4" t="n">
        <v>24.22</v>
      </c>
      <c r="F4" t="n">
        <v>19.41</v>
      </c>
      <c r="G4" t="n">
        <v>18.48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258.31</v>
      </c>
      <c r="Q4" t="n">
        <v>592.72</v>
      </c>
      <c r="R4" t="n">
        <v>71.89</v>
      </c>
      <c r="S4" t="n">
        <v>30.64</v>
      </c>
      <c r="T4" t="n">
        <v>19231.51</v>
      </c>
      <c r="U4" t="n">
        <v>0.43</v>
      </c>
      <c r="V4" t="n">
        <v>0.83</v>
      </c>
      <c r="W4" t="n">
        <v>2.46</v>
      </c>
      <c r="X4" t="n">
        <v>1.25</v>
      </c>
      <c r="Y4" t="n">
        <v>0.5</v>
      </c>
      <c r="Z4" t="n">
        <v>10</v>
      </c>
      <c r="AA4" t="n">
        <v>481.8061162880868</v>
      </c>
      <c r="AB4" t="n">
        <v>659.2283840910536</v>
      </c>
      <c r="AC4" t="n">
        <v>596.3125523462509</v>
      </c>
      <c r="AD4" t="n">
        <v>481806.1162880868</v>
      </c>
      <c r="AE4" t="n">
        <v>659228.3840910536</v>
      </c>
      <c r="AF4" t="n">
        <v>9.714282446700368e-07</v>
      </c>
      <c r="AG4" t="n">
        <v>0.5045833333333333</v>
      </c>
      <c r="AH4" t="n">
        <v>596312.5523462509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19.04</v>
      </c>
      <c r="G5" t="n">
        <v>24.83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251.41</v>
      </c>
      <c r="Q5" t="n">
        <v>592.76</v>
      </c>
      <c r="R5" t="n">
        <v>60.9</v>
      </c>
      <c r="S5" t="n">
        <v>30.64</v>
      </c>
      <c r="T5" t="n">
        <v>13822.68</v>
      </c>
      <c r="U5" t="n">
        <v>0.5</v>
      </c>
      <c r="V5" t="n">
        <v>0.85</v>
      </c>
      <c r="W5" t="n">
        <v>2.42</v>
      </c>
      <c r="X5" t="n">
        <v>0.88</v>
      </c>
      <c r="Y5" t="n">
        <v>0.5</v>
      </c>
      <c r="Z5" t="n">
        <v>10</v>
      </c>
      <c r="AA5" t="n">
        <v>450.7272791821085</v>
      </c>
      <c r="AB5" t="n">
        <v>616.7049480611286</v>
      </c>
      <c r="AC5" t="n">
        <v>557.8474933690046</v>
      </c>
      <c r="AD5" t="n">
        <v>450727.2791821085</v>
      </c>
      <c r="AE5" t="n">
        <v>616704.9480611286</v>
      </c>
      <c r="AF5" t="n">
        <v>1.013308264906248e-06</v>
      </c>
      <c r="AG5" t="n">
        <v>0.48375</v>
      </c>
      <c r="AH5" t="n">
        <v>557847.4933690046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4.3976</v>
      </c>
      <c r="E6" t="n">
        <v>22.74</v>
      </c>
      <c r="F6" t="n">
        <v>18.89</v>
      </c>
      <c r="G6" t="n">
        <v>30.64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247.59</v>
      </c>
      <c r="Q6" t="n">
        <v>592.6900000000001</v>
      </c>
      <c r="R6" t="n">
        <v>55.95</v>
      </c>
      <c r="S6" t="n">
        <v>30.64</v>
      </c>
      <c r="T6" t="n">
        <v>11389.06</v>
      </c>
      <c r="U6" t="n">
        <v>0.55</v>
      </c>
      <c r="V6" t="n">
        <v>0.86</v>
      </c>
      <c r="W6" t="n">
        <v>2.42</v>
      </c>
      <c r="X6" t="n">
        <v>0.73</v>
      </c>
      <c r="Y6" t="n">
        <v>0.5</v>
      </c>
      <c r="Z6" t="n">
        <v>10</v>
      </c>
      <c r="AA6" t="n">
        <v>435.7288807825175</v>
      </c>
      <c r="AB6" t="n">
        <v>596.1834776881702</v>
      </c>
      <c r="AC6" t="n">
        <v>539.2845633263768</v>
      </c>
      <c r="AD6" t="n">
        <v>435728.8807825175</v>
      </c>
      <c r="AE6" t="n">
        <v>596183.4776881703</v>
      </c>
      <c r="AF6" t="n">
        <v>1.034671780846966e-06</v>
      </c>
      <c r="AG6" t="n">
        <v>0.4737499999999999</v>
      </c>
      <c r="AH6" t="n">
        <v>539284.5633263767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4.48</v>
      </c>
      <c r="E7" t="n">
        <v>22.32</v>
      </c>
      <c r="F7" t="n">
        <v>18.74</v>
      </c>
      <c r="G7" t="n">
        <v>37.47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243.11</v>
      </c>
      <c r="Q7" t="n">
        <v>592.6900000000001</v>
      </c>
      <c r="R7" t="n">
        <v>51.19</v>
      </c>
      <c r="S7" t="n">
        <v>30.64</v>
      </c>
      <c r="T7" t="n">
        <v>9044.379999999999</v>
      </c>
      <c r="U7" t="n">
        <v>0.6</v>
      </c>
      <c r="V7" t="n">
        <v>0.86</v>
      </c>
      <c r="W7" t="n">
        <v>2.4</v>
      </c>
      <c r="X7" t="n">
        <v>0.58</v>
      </c>
      <c r="Y7" t="n">
        <v>0.5</v>
      </c>
      <c r="Z7" t="n">
        <v>10</v>
      </c>
      <c r="AA7" t="n">
        <v>421.322440588571</v>
      </c>
      <c r="AB7" t="n">
        <v>576.4719506475274</v>
      </c>
      <c r="AC7" t="n">
        <v>521.4542767611907</v>
      </c>
      <c r="AD7" t="n">
        <v>421322.440588571</v>
      </c>
      <c r="AE7" t="n">
        <v>576471.9506475274</v>
      </c>
      <c r="AF7" t="n">
        <v>1.054058936282156e-06</v>
      </c>
      <c r="AG7" t="n">
        <v>0.465</v>
      </c>
      <c r="AH7" t="n">
        <v>521454.2767611907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4.5272</v>
      </c>
      <c r="E8" t="n">
        <v>22.09</v>
      </c>
      <c r="F8" t="n">
        <v>18.65</v>
      </c>
      <c r="G8" t="n">
        <v>43.04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240.03</v>
      </c>
      <c r="Q8" t="n">
        <v>592.67</v>
      </c>
      <c r="R8" t="n">
        <v>48.7</v>
      </c>
      <c r="S8" t="n">
        <v>30.64</v>
      </c>
      <c r="T8" t="n">
        <v>7823.03</v>
      </c>
      <c r="U8" t="n">
        <v>0.63</v>
      </c>
      <c r="V8" t="n">
        <v>0.87</v>
      </c>
      <c r="W8" t="n">
        <v>2.39</v>
      </c>
      <c r="X8" t="n">
        <v>0.49</v>
      </c>
      <c r="Y8" t="n">
        <v>0.5</v>
      </c>
      <c r="Z8" t="n">
        <v>10</v>
      </c>
      <c r="AA8" t="n">
        <v>412.6627987722511</v>
      </c>
      <c r="AB8" t="n">
        <v>564.6234466780043</v>
      </c>
      <c r="AC8" t="n">
        <v>510.7365773810392</v>
      </c>
      <c r="AD8" t="n">
        <v>412662.7987722511</v>
      </c>
      <c r="AE8" t="n">
        <v>564623.4466780042</v>
      </c>
      <c r="AF8" t="n">
        <v>1.065164200075129e-06</v>
      </c>
      <c r="AG8" t="n">
        <v>0.4602083333333333</v>
      </c>
      <c r="AH8" t="n">
        <v>510736.5773810392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4.5601</v>
      </c>
      <c r="E9" t="n">
        <v>21.93</v>
      </c>
      <c r="F9" t="n">
        <v>18.6</v>
      </c>
      <c r="G9" t="n">
        <v>48.53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237.81</v>
      </c>
      <c r="Q9" t="n">
        <v>592.67</v>
      </c>
      <c r="R9" t="n">
        <v>47.03</v>
      </c>
      <c r="S9" t="n">
        <v>30.64</v>
      </c>
      <c r="T9" t="n">
        <v>6999.98</v>
      </c>
      <c r="U9" t="n">
        <v>0.65</v>
      </c>
      <c r="V9" t="n">
        <v>0.87</v>
      </c>
      <c r="W9" t="n">
        <v>2.39</v>
      </c>
      <c r="X9" t="n">
        <v>0.45</v>
      </c>
      <c r="Y9" t="n">
        <v>0.5</v>
      </c>
      <c r="Z9" t="n">
        <v>10</v>
      </c>
      <c r="AA9" t="n">
        <v>406.7269984131237</v>
      </c>
      <c r="AB9" t="n">
        <v>556.5018227576162</v>
      </c>
      <c r="AC9" t="n">
        <v>503.3900698488422</v>
      </c>
      <c r="AD9" t="n">
        <v>406726.9984131237</v>
      </c>
      <c r="AE9" t="n">
        <v>556501.8227576162</v>
      </c>
      <c r="AF9" t="n">
        <v>1.072904945388451e-06</v>
      </c>
      <c r="AG9" t="n">
        <v>0.456875</v>
      </c>
      <c r="AH9" t="n">
        <v>503390.0698488422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4.5979</v>
      </c>
      <c r="E10" t="n">
        <v>21.75</v>
      </c>
      <c r="F10" t="n">
        <v>18.54</v>
      </c>
      <c r="G10" t="n">
        <v>55.61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235.04</v>
      </c>
      <c r="Q10" t="n">
        <v>592.67</v>
      </c>
      <c r="R10" t="n">
        <v>44.94</v>
      </c>
      <c r="S10" t="n">
        <v>30.64</v>
      </c>
      <c r="T10" t="n">
        <v>5971.48</v>
      </c>
      <c r="U10" t="n">
        <v>0.68</v>
      </c>
      <c r="V10" t="n">
        <v>0.87</v>
      </c>
      <c r="W10" t="n">
        <v>2.39</v>
      </c>
      <c r="X10" t="n">
        <v>0.38</v>
      </c>
      <c r="Y10" t="n">
        <v>0.5</v>
      </c>
      <c r="Z10" t="n">
        <v>10</v>
      </c>
      <c r="AA10" t="n">
        <v>399.7362106229718</v>
      </c>
      <c r="AB10" t="n">
        <v>546.9367184913394</v>
      </c>
      <c r="AC10" t="n">
        <v>494.7378457090309</v>
      </c>
      <c r="AD10" t="n">
        <v>399736.2106229718</v>
      </c>
      <c r="AE10" t="n">
        <v>546936.7184913395</v>
      </c>
      <c r="AF10" t="n">
        <v>1.081798567663331e-06</v>
      </c>
      <c r="AG10" t="n">
        <v>0.453125</v>
      </c>
      <c r="AH10" t="n">
        <v>494737.8457090309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4.623</v>
      </c>
      <c r="E11" t="n">
        <v>21.63</v>
      </c>
      <c r="F11" t="n">
        <v>18.49</v>
      </c>
      <c r="G11" t="n">
        <v>61.64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232.08</v>
      </c>
      <c r="Q11" t="n">
        <v>592.67</v>
      </c>
      <c r="R11" t="n">
        <v>43.65</v>
      </c>
      <c r="S11" t="n">
        <v>30.64</v>
      </c>
      <c r="T11" t="n">
        <v>5337.1</v>
      </c>
      <c r="U11" t="n">
        <v>0.7</v>
      </c>
      <c r="V11" t="n">
        <v>0.88</v>
      </c>
      <c r="W11" t="n">
        <v>2.38</v>
      </c>
      <c r="X11" t="n">
        <v>0.33</v>
      </c>
      <c r="Y11" t="n">
        <v>0.5</v>
      </c>
      <c r="Z11" t="n">
        <v>10</v>
      </c>
      <c r="AA11" t="n">
        <v>393.7736495307724</v>
      </c>
      <c r="AB11" t="n">
        <v>538.7784793553622</v>
      </c>
      <c r="AC11" t="n">
        <v>487.3582174660306</v>
      </c>
      <c r="AD11" t="n">
        <v>393773.6495307724</v>
      </c>
      <c r="AE11" t="n">
        <v>538778.4793553621</v>
      </c>
      <c r="AF11" t="n">
        <v>1.087704121078662e-06</v>
      </c>
      <c r="AG11" t="n">
        <v>0.450625</v>
      </c>
      <c r="AH11" t="n">
        <v>487358.2174660306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4.6477</v>
      </c>
      <c r="E12" t="n">
        <v>21.52</v>
      </c>
      <c r="F12" t="n">
        <v>18.45</v>
      </c>
      <c r="G12" t="n">
        <v>69.19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229.57</v>
      </c>
      <c r="Q12" t="n">
        <v>592.6799999999999</v>
      </c>
      <c r="R12" t="n">
        <v>42.37</v>
      </c>
      <c r="S12" t="n">
        <v>30.64</v>
      </c>
      <c r="T12" t="n">
        <v>4707.39</v>
      </c>
      <c r="U12" t="n">
        <v>0.72</v>
      </c>
      <c r="V12" t="n">
        <v>0.88</v>
      </c>
      <c r="W12" t="n">
        <v>2.38</v>
      </c>
      <c r="X12" t="n">
        <v>0.29</v>
      </c>
      <c r="Y12" t="n">
        <v>0.5</v>
      </c>
      <c r="Z12" t="n">
        <v>10</v>
      </c>
      <c r="AA12" t="n">
        <v>388.4992024862838</v>
      </c>
      <c r="AB12" t="n">
        <v>531.5617482169117</v>
      </c>
      <c r="AC12" t="n">
        <v>480.8302410186882</v>
      </c>
      <c r="AD12" t="n">
        <v>388499.2024862838</v>
      </c>
      <c r="AE12" t="n">
        <v>531561.7482169117</v>
      </c>
      <c r="AF12" t="n">
        <v>1.093515562088968e-06</v>
      </c>
      <c r="AG12" t="n">
        <v>0.4483333333333333</v>
      </c>
      <c r="AH12" t="n">
        <v>480830.2410186882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4.6565</v>
      </c>
      <c r="E13" t="n">
        <v>21.48</v>
      </c>
      <c r="F13" t="n">
        <v>18.45</v>
      </c>
      <c r="G13" t="n">
        <v>73.79000000000001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227.54</v>
      </c>
      <c r="Q13" t="n">
        <v>592.6900000000001</v>
      </c>
      <c r="R13" t="n">
        <v>42.24</v>
      </c>
      <c r="S13" t="n">
        <v>30.64</v>
      </c>
      <c r="T13" t="n">
        <v>4645.95</v>
      </c>
      <c r="U13" t="n">
        <v>0.73</v>
      </c>
      <c r="V13" t="n">
        <v>0.88</v>
      </c>
      <c r="W13" t="n">
        <v>2.38</v>
      </c>
      <c r="X13" t="n">
        <v>0.29</v>
      </c>
      <c r="Y13" t="n">
        <v>0.5</v>
      </c>
      <c r="Z13" t="n">
        <v>10</v>
      </c>
      <c r="AA13" t="n">
        <v>385.395727797514</v>
      </c>
      <c r="AB13" t="n">
        <v>527.3154372320967</v>
      </c>
      <c r="AC13" t="n">
        <v>476.989191994529</v>
      </c>
      <c r="AD13" t="n">
        <v>385395.727797514</v>
      </c>
      <c r="AE13" t="n">
        <v>527315.4372320967</v>
      </c>
      <c r="AF13" t="n">
        <v>1.095586034999522e-06</v>
      </c>
      <c r="AG13" t="n">
        <v>0.4475</v>
      </c>
      <c r="AH13" t="n">
        <v>476989.191994529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4.6749</v>
      </c>
      <c r="E14" t="n">
        <v>21.39</v>
      </c>
      <c r="F14" t="n">
        <v>18.4</v>
      </c>
      <c r="G14" t="n">
        <v>78.86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224.53</v>
      </c>
      <c r="Q14" t="n">
        <v>592.6900000000001</v>
      </c>
      <c r="R14" t="n">
        <v>40.76</v>
      </c>
      <c r="S14" t="n">
        <v>30.64</v>
      </c>
      <c r="T14" t="n">
        <v>3910.13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380.0678477757129</v>
      </c>
      <c r="AB14" t="n">
        <v>520.0255967367908</v>
      </c>
      <c r="AC14" t="n">
        <v>470.3950836447397</v>
      </c>
      <c r="AD14" t="n">
        <v>380067.8477757129</v>
      </c>
      <c r="AE14" t="n">
        <v>520025.5967367908</v>
      </c>
      <c r="AF14" t="n">
        <v>1.099915205630681e-06</v>
      </c>
      <c r="AG14" t="n">
        <v>0.445625</v>
      </c>
      <c r="AH14" t="n">
        <v>470395.0836447397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4.6843</v>
      </c>
      <c r="E15" t="n">
        <v>21.35</v>
      </c>
      <c r="F15" t="n">
        <v>18.4</v>
      </c>
      <c r="G15" t="n">
        <v>84.90000000000001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223.23</v>
      </c>
      <c r="Q15" t="n">
        <v>592.67</v>
      </c>
      <c r="R15" t="n">
        <v>40.73</v>
      </c>
      <c r="S15" t="n">
        <v>30.64</v>
      </c>
      <c r="T15" t="n">
        <v>3901.84</v>
      </c>
      <c r="U15" t="n">
        <v>0.75</v>
      </c>
      <c r="V15" t="n">
        <v>0.88</v>
      </c>
      <c r="W15" t="n">
        <v>2.37</v>
      </c>
      <c r="X15" t="n">
        <v>0.24</v>
      </c>
      <c r="Y15" t="n">
        <v>0.5</v>
      </c>
      <c r="Z15" t="n">
        <v>10</v>
      </c>
      <c r="AA15" t="n">
        <v>377.7984269835259</v>
      </c>
      <c r="AB15" t="n">
        <v>516.9204750891413</v>
      </c>
      <c r="AC15" t="n">
        <v>467.5863104490762</v>
      </c>
      <c r="AD15" t="n">
        <v>377798.4269835259</v>
      </c>
      <c r="AE15" t="n">
        <v>516920.4750891413</v>
      </c>
      <c r="AF15" t="n">
        <v>1.102126847148773e-06</v>
      </c>
      <c r="AG15" t="n">
        <v>0.4447916666666667</v>
      </c>
      <c r="AH15" t="n">
        <v>467586.3104490762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4.6924</v>
      </c>
      <c r="E16" t="n">
        <v>21.31</v>
      </c>
      <c r="F16" t="n">
        <v>18.4</v>
      </c>
      <c r="G16" t="n">
        <v>91.98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220.54</v>
      </c>
      <c r="Q16" t="n">
        <v>592.67</v>
      </c>
      <c r="R16" t="n">
        <v>40.54</v>
      </c>
      <c r="S16" t="n">
        <v>30.64</v>
      </c>
      <c r="T16" t="n">
        <v>3812.93</v>
      </c>
      <c r="U16" t="n">
        <v>0.76</v>
      </c>
      <c r="V16" t="n">
        <v>0.88</v>
      </c>
      <c r="W16" t="n">
        <v>2.38</v>
      </c>
      <c r="X16" t="n">
        <v>0.24</v>
      </c>
      <c r="Y16" t="n">
        <v>0.5</v>
      </c>
      <c r="Z16" t="n">
        <v>10</v>
      </c>
      <c r="AA16" t="n">
        <v>374.0291212467815</v>
      </c>
      <c r="AB16" t="n">
        <v>511.7631446900947</v>
      </c>
      <c r="AC16" t="n">
        <v>462.921188424956</v>
      </c>
      <c r="AD16" t="n">
        <v>374029.1212467815</v>
      </c>
      <c r="AE16" t="n">
        <v>511763.1446900947</v>
      </c>
      <c r="AF16" t="n">
        <v>1.104032623350533e-06</v>
      </c>
      <c r="AG16" t="n">
        <v>0.4439583333333333</v>
      </c>
      <c r="AH16" t="n">
        <v>462921.188424956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4.7093</v>
      </c>
      <c r="E17" t="n">
        <v>21.23</v>
      </c>
      <c r="F17" t="n">
        <v>18.36</v>
      </c>
      <c r="G17" t="n">
        <v>100.13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217.58</v>
      </c>
      <c r="Q17" t="n">
        <v>592.67</v>
      </c>
      <c r="R17" t="n">
        <v>39.28</v>
      </c>
      <c r="S17" t="n">
        <v>30.64</v>
      </c>
      <c r="T17" t="n">
        <v>3186.38</v>
      </c>
      <c r="U17" t="n">
        <v>0.78</v>
      </c>
      <c r="V17" t="n">
        <v>0.88</v>
      </c>
      <c r="W17" t="n">
        <v>2.37</v>
      </c>
      <c r="X17" t="n">
        <v>0.2</v>
      </c>
      <c r="Y17" t="n">
        <v>0.5</v>
      </c>
      <c r="Z17" t="n">
        <v>10</v>
      </c>
      <c r="AA17" t="n">
        <v>369.0232851506918</v>
      </c>
      <c r="AB17" t="n">
        <v>504.9139389015224</v>
      </c>
      <c r="AC17" t="n">
        <v>456.7256612239244</v>
      </c>
      <c r="AD17" t="n">
        <v>369023.2851506918</v>
      </c>
      <c r="AE17" t="n">
        <v>504913.9389015224</v>
      </c>
      <c r="AF17" t="n">
        <v>1.108008872462847e-06</v>
      </c>
      <c r="AG17" t="n">
        <v>0.4422916666666667</v>
      </c>
      <c r="AH17" t="n">
        <v>456725.6612239244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4.7216</v>
      </c>
      <c r="E18" t="n">
        <v>21.18</v>
      </c>
      <c r="F18" t="n">
        <v>18.34</v>
      </c>
      <c r="G18" t="n">
        <v>110.03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213.73</v>
      </c>
      <c r="Q18" t="n">
        <v>592.67</v>
      </c>
      <c r="R18" t="n">
        <v>38.84</v>
      </c>
      <c r="S18" t="n">
        <v>30.64</v>
      </c>
      <c r="T18" t="n">
        <v>2972.83</v>
      </c>
      <c r="U18" t="n">
        <v>0.79</v>
      </c>
      <c r="V18" t="n">
        <v>0.88</v>
      </c>
      <c r="W18" t="n">
        <v>2.37</v>
      </c>
      <c r="X18" t="n">
        <v>0.18</v>
      </c>
      <c r="Y18" t="n">
        <v>0.5</v>
      </c>
      <c r="Z18" t="n">
        <v>10</v>
      </c>
      <c r="AA18" t="n">
        <v>363.5053049661616</v>
      </c>
      <c r="AB18" t="n">
        <v>497.3639949769433</v>
      </c>
      <c r="AC18" t="n">
        <v>449.8962733510944</v>
      </c>
      <c r="AD18" t="n">
        <v>363505.3049661617</v>
      </c>
      <c r="AE18" t="n">
        <v>497363.9949769434</v>
      </c>
      <c r="AF18" t="n">
        <v>1.110902828917372e-06</v>
      </c>
      <c r="AG18" t="n">
        <v>0.44125</v>
      </c>
      <c r="AH18" t="n">
        <v>449896.2733510943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4.7216</v>
      </c>
      <c r="E19" t="n">
        <v>21.18</v>
      </c>
      <c r="F19" t="n">
        <v>18.34</v>
      </c>
      <c r="G19" t="n">
        <v>110.03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213.56</v>
      </c>
      <c r="Q19" t="n">
        <v>592.67</v>
      </c>
      <c r="R19" t="n">
        <v>38.79</v>
      </c>
      <c r="S19" t="n">
        <v>30.64</v>
      </c>
      <c r="T19" t="n">
        <v>2948.75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  <c r="AA19" t="n">
        <v>363.3093686402588</v>
      </c>
      <c r="AB19" t="n">
        <v>497.0959062517425</v>
      </c>
      <c r="AC19" t="n">
        <v>449.6537706375617</v>
      </c>
      <c r="AD19" t="n">
        <v>363309.3686402588</v>
      </c>
      <c r="AE19" t="n">
        <v>497095.9062517424</v>
      </c>
      <c r="AF19" t="n">
        <v>1.110902828917372e-06</v>
      </c>
      <c r="AG19" t="n">
        <v>0.44125</v>
      </c>
      <c r="AH19" t="n">
        <v>449653.7706375617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4.735</v>
      </c>
      <c r="E20" t="n">
        <v>21.12</v>
      </c>
      <c r="F20" t="n">
        <v>18.32</v>
      </c>
      <c r="G20" t="n">
        <v>122.1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209.26</v>
      </c>
      <c r="Q20" t="n">
        <v>592.67</v>
      </c>
      <c r="R20" t="n">
        <v>38.16</v>
      </c>
      <c r="S20" t="n">
        <v>30.64</v>
      </c>
      <c r="T20" t="n">
        <v>2637.98</v>
      </c>
      <c r="U20" t="n">
        <v>0.8</v>
      </c>
      <c r="V20" t="n">
        <v>0.88</v>
      </c>
      <c r="W20" t="n">
        <v>2.37</v>
      </c>
      <c r="X20" t="n">
        <v>0.16</v>
      </c>
      <c r="Y20" t="n">
        <v>0.5</v>
      </c>
      <c r="Z20" t="n">
        <v>10</v>
      </c>
      <c r="AA20" t="n">
        <v>357.2201739022775</v>
      </c>
      <c r="AB20" t="n">
        <v>488.7644013749239</v>
      </c>
      <c r="AC20" t="n">
        <v>442.1174128928462</v>
      </c>
      <c r="AD20" t="n">
        <v>357220.1739022774</v>
      </c>
      <c r="AE20" t="n">
        <v>488764.4013749239</v>
      </c>
      <c r="AF20" t="n">
        <v>1.114055594485716e-06</v>
      </c>
      <c r="AG20" t="n">
        <v>0.44</v>
      </c>
      <c r="AH20" t="n">
        <v>442117.4128928462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4.7352</v>
      </c>
      <c r="E21" t="n">
        <v>21.12</v>
      </c>
      <c r="F21" t="n">
        <v>18.32</v>
      </c>
      <c r="G21" t="n">
        <v>122.1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208.77</v>
      </c>
      <c r="Q21" t="n">
        <v>592.67</v>
      </c>
      <c r="R21" t="n">
        <v>38.03</v>
      </c>
      <c r="S21" t="n">
        <v>30.64</v>
      </c>
      <c r="T21" t="n">
        <v>2573.45</v>
      </c>
      <c r="U21" t="n">
        <v>0.8100000000000001</v>
      </c>
      <c r="V21" t="n">
        <v>0.88</v>
      </c>
      <c r="W21" t="n">
        <v>2.37</v>
      </c>
      <c r="X21" t="n">
        <v>0.16</v>
      </c>
      <c r="Y21" t="n">
        <v>0.5</v>
      </c>
      <c r="Z21" t="n">
        <v>10</v>
      </c>
      <c r="AA21" t="n">
        <v>356.6420967719385</v>
      </c>
      <c r="AB21" t="n">
        <v>487.9734507422311</v>
      </c>
      <c r="AC21" t="n">
        <v>441.4019494784314</v>
      </c>
      <c r="AD21" t="n">
        <v>356642.0967719385</v>
      </c>
      <c r="AE21" t="n">
        <v>487973.4507422312</v>
      </c>
      <c r="AF21" t="n">
        <v>1.114102650688229e-06</v>
      </c>
      <c r="AG21" t="n">
        <v>0.44</v>
      </c>
      <c r="AH21" t="n">
        <v>441401.9494784314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4.745</v>
      </c>
      <c r="E22" t="n">
        <v>21.07</v>
      </c>
      <c r="F22" t="n">
        <v>18.31</v>
      </c>
      <c r="G22" t="n">
        <v>137.31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204.37</v>
      </c>
      <c r="Q22" t="n">
        <v>592.67</v>
      </c>
      <c r="R22" t="n">
        <v>37.97</v>
      </c>
      <c r="S22" t="n">
        <v>30.64</v>
      </c>
      <c r="T22" t="n">
        <v>2547.56</v>
      </c>
      <c r="U22" t="n">
        <v>0.8100000000000001</v>
      </c>
      <c r="V22" t="n">
        <v>0.88</v>
      </c>
      <c r="W22" t="n">
        <v>2.37</v>
      </c>
      <c r="X22" t="n">
        <v>0.15</v>
      </c>
      <c r="Y22" t="n">
        <v>0.5</v>
      </c>
      <c r="Z22" t="n">
        <v>10</v>
      </c>
      <c r="AA22" t="n">
        <v>350.800358832378</v>
      </c>
      <c r="AB22" t="n">
        <v>479.9805271740355</v>
      </c>
      <c r="AC22" t="n">
        <v>434.1718593174456</v>
      </c>
      <c r="AD22" t="n">
        <v>350800.3588323781</v>
      </c>
      <c r="AE22" t="n">
        <v>479980.5271740355</v>
      </c>
      <c r="AF22" t="n">
        <v>1.116408404611346e-06</v>
      </c>
      <c r="AG22" t="n">
        <v>0.4389583333333333</v>
      </c>
      <c r="AH22" t="n">
        <v>434171.8593174457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4.7463</v>
      </c>
      <c r="E23" t="n">
        <v>21.07</v>
      </c>
      <c r="F23" t="n">
        <v>18.3</v>
      </c>
      <c r="G23" t="n">
        <v>137.27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203.88</v>
      </c>
      <c r="Q23" t="n">
        <v>592.67</v>
      </c>
      <c r="R23" t="n">
        <v>37.7</v>
      </c>
      <c r="S23" t="n">
        <v>30.64</v>
      </c>
      <c r="T23" t="n">
        <v>2411.89</v>
      </c>
      <c r="U23" t="n">
        <v>0.8100000000000001</v>
      </c>
      <c r="V23" t="n">
        <v>0.88</v>
      </c>
      <c r="W23" t="n">
        <v>2.37</v>
      </c>
      <c r="X23" t="n">
        <v>0.14</v>
      </c>
      <c r="Y23" t="n">
        <v>0.5</v>
      </c>
      <c r="Z23" t="n">
        <v>10</v>
      </c>
      <c r="AA23" t="n">
        <v>350.0817329306033</v>
      </c>
      <c r="AB23" t="n">
        <v>478.9972715116901</v>
      </c>
      <c r="AC23" t="n">
        <v>433.2824441955066</v>
      </c>
      <c r="AD23" t="n">
        <v>350081.7329306033</v>
      </c>
      <c r="AE23" t="n">
        <v>478997.2715116902</v>
      </c>
      <c r="AF23" t="n">
        <v>1.116714269927678e-06</v>
      </c>
      <c r="AG23" t="n">
        <v>0.4389583333333333</v>
      </c>
      <c r="AH23" t="n">
        <v>433282.4441955066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4.7485</v>
      </c>
      <c r="E24" t="n">
        <v>21.06</v>
      </c>
      <c r="F24" t="n">
        <v>18.29</v>
      </c>
      <c r="G24" t="n">
        <v>137.2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202.49</v>
      </c>
      <c r="Q24" t="n">
        <v>592.6799999999999</v>
      </c>
      <c r="R24" t="n">
        <v>37.3</v>
      </c>
      <c r="S24" t="n">
        <v>30.64</v>
      </c>
      <c r="T24" t="n">
        <v>2210.33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348.265639358943</v>
      </c>
      <c r="AB24" t="n">
        <v>476.5124121665507</v>
      </c>
      <c r="AC24" t="n">
        <v>431.0347363387452</v>
      </c>
      <c r="AD24" t="n">
        <v>348265.639358943</v>
      </c>
      <c r="AE24" t="n">
        <v>476512.4121665508</v>
      </c>
      <c r="AF24" t="n">
        <v>1.117231888155316e-06</v>
      </c>
      <c r="AG24" t="n">
        <v>0.43875</v>
      </c>
      <c r="AH24" t="n">
        <v>431034.7363387452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4.7475</v>
      </c>
      <c r="E25" t="n">
        <v>21.06</v>
      </c>
      <c r="F25" t="n">
        <v>18.3</v>
      </c>
      <c r="G25" t="n">
        <v>137.23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202.62</v>
      </c>
      <c r="Q25" t="n">
        <v>592.67</v>
      </c>
      <c r="R25" t="n">
        <v>37.31</v>
      </c>
      <c r="S25" t="n">
        <v>30.64</v>
      </c>
      <c r="T25" t="n">
        <v>2216.05</v>
      </c>
      <c r="U25" t="n">
        <v>0.82</v>
      </c>
      <c r="V25" t="n">
        <v>0.88</v>
      </c>
      <c r="W25" t="n">
        <v>2.37</v>
      </c>
      <c r="X25" t="n">
        <v>0.14</v>
      </c>
      <c r="Y25" t="n">
        <v>0.5</v>
      </c>
      <c r="Z25" t="n">
        <v>10</v>
      </c>
      <c r="AA25" t="n">
        <v>348.5489407028575</v>
      </c>
      <c r="AB25" t="n">
        <v>476.9000375636678</v>
      </c>
      <c r="AC25" t="n">
        <v>431.3853673119971</v>
      </c>
      <c r="AD25" t="n">
        <v>348548.9407028575</v>
      </c>
      <c r="AE25" t="n">
        <v>476900.0375636677</v>
      </c>
      <c r="AF25" t="n">
        <v>1.116996607142753e-06</v>
      </c>
      <c r="AG25" t="n">
        <v>0.43875</v>
      </c>
      <c r="AH25" t="n">
        <v>431385.367311997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4.7475</v>
      </c>
      <c r="E26" t="n">
        <v>21.06</v>
      </c>
      <c r="F26" t="n">
        <v>18.3</v>
      </c>
      <c r="G26" t="n">
        <v>137.23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203.62</v>
      </c>
      <c r="Q26" t="n">
        <v>592.67</v>
      </c>
      <c r="R26" t="n">
        <v>37.3</v>
      </c>
      <c r="S26" t="n">
        <v>30.64</v>
      </c>
      <c r="T26" t="n">
        <v>2212.87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  <c r="AA26" t="n">
        <v>349.6952194952658</v>
      </c>
      <c r="AB26" t="n">
        <v>478.4684267776921</v>
      </c>
      <c r="AC26" t="n">
        <v>432.804071660683</v>
      </c>
      <c r="AD26" t="n">
        <v>349695.2194952658</v>
      </c>
      <c r="AE26" t="n">
        <v>478468.426777692</v>
      </c>
      <c r="AF26" t="n">
        <v>1.116996607142753e-06</v>
      </c>
      <c r="AG26" t="n">
        <v>0.43875</v>
      </c>
      <c r="AH26" t="n">
        <v>432804.071660683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3.7102</v>
      </c>
      <c r="E2" t="n">
        <v>26.95</v>
      </c>
      <c r="F2" t="n">
        <v>21.24</v>
      </c>
      <c r="G2" t="n">
        <v>8.380000000000001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210.04</v>
      </c>
      <c r="Q2" t="n">
        <v>592.75</v>
      </c>
      <c r="R2" t="n">
        <v>129.27</v>
      </c>
      <c r="S2" t="n">
        <v>30.64</v>
      </c>
      <c r="T2" t="n">
        <v>47476.89</v>
      </c>
      <c r="U2" t="n">
        <v>0.24</v>
      </c>
      <c r="V2" t="n">
        <v>0.76</v>
      </c>
      <c r="W2" t="n">
        <v>2.6</v>
      </c>
      <c r="X2" t="n">
        <v>3.08</v>
      </c>
      <c r="Y2" t="n">
        <v>0.5</v>
      </c>
      <c r="Z2" t="n">
        <v>10</v>
      </c>
      <c r="AA2" t="n">
        <v>446.3281282818635</v>
      </c>
      <c r="AB2" t="n">
        <v>610.685835722573</v>
      </c>
      <c r="AC2" t="n">
        <v>552.4028366641634</v>
      </c>
      <c r="AD2" t="n">
        <v>446328.1282818635</v>
      </c>
      <c r="AE2" t="n">
        <v>610685.835722573</v>
      </c>
      <c r="AF2" t="n">
        <v>9.44387130024987e-07</v>
      </c>
      <c r="AG2" t="n">
        <v>0.5614583333333333</v>
      </c>
      <c r="AH2" t="n">
        <v>552402.8366641634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4.2971</v>
      </c>
      <c r="E3" t="n">
        <v>23.27</v>
      </c>
      <c r="F3" t="n">
        <v>19.54</v>
      </c>
      <c r="G3" t="n">
        <v>16.99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189.61</v>
      </c>
      <c r="Q3" t="n">
        <v>592.72</v>
      </c>
      <c r="R3" t="n">
        <v>76.3</v>
      </c>
      <c r="S3" t="n">
        <v>30.64</v>
      </c>
      <c r="T3" t="n">
        <v>21407.63</v>
      </c>
      <c r="U3" t="n">
        <v>0.4</v>
      </c>
      <c r="V3" t="n">
        <v>0.83</v>
      </c>
      <c r="W3" t="n">
        <v>2.46</v>
      </c>
      <c r="X3" t="n">
        <v>1.38</v>
      </c>
      <c r="Y3" t="n">
        <v>0.5</v>
      </c>
      <c r="Z3" t="n">
        <v>10</v>
      </c>
      <c r="AA3" t="n">
        <v>350.4293824920678</v>
      </c>
      <c r="AB3" t="n">
        <v>479.4729409789021</v>
      </c>
      <c r="AC3" t="n">
        <v>433.7127164363741</v>
      </c>
      <c r="AD3" t="n">
        <v>350429.3824920678</v>
      </c>
      <c r="AE3" t="n">
        <v>479472.9409789021</v>
      </c>
      <c r="AF3" t="n">
        <v>1.093775520573115e-06</v>
      </c>
      <c r="AG3" t="n">
        <v>0.4847916666666667</v>
      </c>
      <c r="AH3" t="n">
        <v>433712.7164363741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4.5011</v>
      </c>
      <c r="E4" t="n">
        <v>22.22</v>
      </c>
      <c r="F4" t="n">
        <v>19.06</v>
      </c>
      <c r="G4" t="n">
        <v>25.41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181.09</v>
      </c>
      <c r="Q4" t="n">
        <v>592.67</v>
      </c>
      <c r="R4" t="n">
        <v>60.82</v>
      </c>
      <c r="S4" t="n">
        <v>30.64</v>
      </c>
      <c r="T4" t="n">
        <v>13785.89</v>
      </c>
      <c r="U4" t="n">
        <v>0.5</v>
      </c>
      <c r="V4" t="n">
        <v>0.85</v>
      </c>
      <c r="W4" t="n">
        <v>2.44</v>
      </c>
      <c r="X4" t="n">
        <v>0.9</v>
      </c>
      <c r="Y4" t="n">
        <v>0.5</v>
      </c>
      <c r="Z4" t="n">
        <v>10</v>
      </c>
      <c r="AA4" t="n">
        <v>321.8166765022721</v>
      </c>
      <c r="AB4" t="n">
        <v>440.3237743401643</v>
      </c>
      <c r="AC4" t="n">
        <v>398.2998913154369</v>
      </c>
      <c r="AD4" t="n">
        <v>321816.6765022721</v>
      </c>
      <c r="AE4" t="n">
        <v>440323.7743401643</v>
      </c>
      <c r="AF4" t="n">
        <v>1.145701285902504e-06</v>
      </c>
      <c r="AG4" t="n">
        <v>0.4629166666666666</v>
      </c>
      <c r="AH4" t="n">
        <v>398299.8913154369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4.6132</v>
      </c>
      <c r="E5" t="n">
        <v>21.68</v>
      </c>
      <c r="F5" t="n">
        <v>18.8</v>
      </c>
      <c r="G5" t="n">
        <v>34.19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175.04</v>
      </c>
      <c r="Q5" t="n">
        <v>592.6900000000001</v>
      </c>
      <c r="R5" t="n">
        <v>53.49</v>
      </c>
      <c r="S5" t="n">
        <v>30.64</v>
      </c>
      <c r="T5" t="n">
        <v>10179</v>
      </c>
      <c r="U5" t="n">
        <v>0.57</v>
      </c>
      <c r="V5" t="n">
        <v>0.86</v>
      </c>
      <c r="W5" t="n">
        <v>2.4</v>
      </c>
      <c r="X5" t="n">
        <v>0.65</v>
      </c>
      <c r="Y5" t="n">
        <v>0.5</v>
      </c>
      <c r="Z5" t="n">
        <v>10</v>
      </c>
      <c r="AA5" t="n">
        <v>305.5760480212377</v>
      </c>
      <c r="AB5" t="n">
        <v>418.1026299664513</v>
      </c>
      <c r="AC5" t="n">
        <v>378.1995017731791</v>
      </c>
      <c r="AD5" t="n">
        <v>305576.0480212377</v>
      </c>
      <c r="AE5" t="n">
        <v>418102.6299664513</v>
      </c>
      <c r="AF5" t="n">
        <v>1.174235003027133e-06</v>
      </c>
      <c r="AG5" t="n">
        <v>0.4516666666666667</v>
      </c>
      <c r="AH5" t="n">
        <v>378199.5017731791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4.6818</v>
      </c>
      <c r="E6" t="n">
        <v>21.36</v>
      </c>
      <c r="F6" t="n">
        <v>18.65</v>
      </c>
      <c r="G6" t="n">
        <v>43.05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169.29</v>
      </c>
      <c r="Q6" t="n">
        <v>592.67</v>
      </c>
      <c r="R6" t="n">
        <v>48.54</v>
      </c>
      <c r="S6" t="n">
        <v>30.64</v>
      </c>
      <c r="T6" t="n">
        <v>7739.6</v>
      </c>
      <c r="U6" t="n">
        <v>0.63</v>
      </c>
      <c r="V6" t="n">
        <v>0.87</v>
      </c>
      <c r="W6" t="n">
        <v>2.39</v>
      </c>
      <c r="X6" t="n">
        <v>0.5</v>
      </c>
      <c r="Y6" t="n">
        <v>0.5</v>
      </c>
      <c r="Z6" t="n">
        <v>10</v>
      </c>
      <c r="AA6" t="n">
        <v>293.6864646225432</v>
      </c>
      <c r="AB6" t="n">
        <v>401.8347774289576</v>
      </c>
      <c r="AC6" t="n">
        <v>363.4842302497894</v>
      </c>
      <c r="AD6" t="n">
        <v>293686.4646225432</v>
      </c>
      <c r="AE6" t="n">
        <v>401834.7774289576</v>
      </c>
      <c r="AF6" t="n">
        <v>1.191696314309467e-06</v>
      </c>
      <c r="AG6" t="n">
        <v>0.445</v>
      </c>
      <c r="AH6" t="n">
        <v>363484.2302497894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4.7293</v>
      </c>
      <c r="E7" t="n">
        <v>21.14</v>
      </c>
      <c r="F7" t="n">
        <v>18.56</v>
      </c>
      <c r="G7" t="n">
        <v>53.03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164.28</v>
      </c>
      <c r="Q7" t="n">
        <v>592.6799999999999</v>
      </c>
      <c r="R7" t="n">
        <v>45.71</v>
      </c>
      <c r="S7" t="n">
        <v>30.64</v>
      </c>
      <c r="T7" t="n">
        <v>6350.26</v>
      </c>
      <c r="U7" t="n">
        <v>0.67</v>
      </c>
      <c r="V7" t="n">
        <v>0.87</v>
      </c>
      <c r="W7" t="n">
        <v>2.39</v>
      </c>
      <c r="X7" t="n">
        <v>0.4</v>
      </c>
      <c r="Y7" t="n">
        <v>0.5</v>
      </c>
      <c r="Z7" t="n">
        <v>10</v>
      </c>
      <c r="AA7" t="n">
        <v>284.5409110626633</v>
      </c>
      <c r="AB7" t="n">
        <v>389.3214275749826</v>
      </c>
      <c r="AC7" t="n">
        <v>352.1651369432809</v>
      </c>
      <c r="AD7" t="n">
        <v>284540.9110626633</v>
      </c>
      <c r="AE7" t="n">
        <v>389321.4275749826</v>
      </c>
      <c r="AF7" t="n">
        <v>1.203786872413123e-06</v>
      </c>
      <c r="AG7" t="n">
        <v>0.4404166666666667</v>
      </c>
      <c r="AH7" t="n">
        <v>352165.1369432809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4.7596</v>
      </c>
      <c r="E8" t="n">
        <v>21.01</v>
      </c>
      <c r="F8" t="n">
        <v>18.5</v>
      </c>
      <c r="G8" t="n">
        <v>61.65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157.48</v>
      </c>
      <c r="Q8" t="n">
        <v>592.6900000000001</v>
      </c>
      <c r="R8" t="n">
        <v>43.69</v>
      </c>
      <c r="S8" t="n">
        <v>30.64</v>
      </c>
      <c r="T8" t="n">
        <v>5357.95</v>
      </c>
      <c r="U8" t="n">
        <v>0.7</v>
      </c>
      <c r="V8" t="n">
        <v>0.87</v>
      </c>
      <c r="W8" t="n">
        <v>2.38</v>
      </c>
      <c r="X8" t="n">
        <v>0.34</v>
      </c>
      <c r="Y8" t="n">
        <v>0.5</v>
      </c>
      <c r="Z8" t="n">
        <v>10</v>
      </c>
      <c r="AA8" t="n">
        <v>274.6693986635015</v>
      </c>
      <c r="AB8" t="n">
        <v>375.8147888100585</v>
      </c>
      <c r="AC8" t="n">
        <v>339.9475528253946</v>
      </c>
      <c r="AD8" t="n">
        <v>274669.3986635015</v>
      </c>
      <c r="AE8" t="n">
        <v>375814.7888100585</v>
      </c>
      <c r="AF8" t="n">
        <v>1.21149937579293e-06</v>
      </c>
      <c r="AG8" t="n">
        <v>0.4377083333333334</v>
      </c>
      <c r="AH8" t="n">
        <v>339947.5528253946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4.7888</v>
      </c>
      <c r="E9" t="n">
        <v>20.88</v>
      </c>
      <c r="F9" t="n">
        <v>18.44</v>
      </c>
      <c r="G9" t="n">
        <v>73.76000000000001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153.91</v>
      </c>
      <c r="Q9" t="n">
        <v>592.67</v>
      </c>
      <c r="R9" t="n">
        <v>42.16</v>
      </c>
      <c r="S9" t="n">
        <v>30.64</v>
      </c>
      <c r="T9" t="n">
        <v>4608.75</v>
      </c>
      <c r="U9" t="n">
        <v>0.73</v>
      </c>
      <c r="V9" t="n">
        <v>0.88</v>
      </c>
      <c r="W9" t="n">
        <v>2.37</v>
      </c>
      <c r="X9" t="n">
        <v>0.28</v>
      </c>
      <c r="Y9" t="n">
        <v>0.5</v>
      </c>
      <c r="Z9" t="n">
        <v>10</v>
      </c>
      <c r="AA9" t="n">
        <v>268.6532785095646</v>
      </c>
      <c r="AB9" t="n">
        <v>367.5832678029527</v>
      </c>
      <c r="AC9" t="n">
        <v>332.5016366301948</v>
      </c>
      <c r="AD9" t="n">
        <v>268653.2785095646</v>
      </c>
      <c r="AE9" t="n">
        <v>367583.2678029527</v>
      </c>
      <c r="AF9" t="n">
        <v>1.218931887300862e-06</v>
      </c>
      <c r="AG9" t="n">
        <v>0.435</v>
      </c>
      <c r="AH9" t="n">
        <v>332501.6366301947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4.8072</v>
      </c>
      <c r="E10" t="n">
        <v>20.8</v>
      </c>
      <c r="F10" t="n">
        <v>18.41</v>
      </c>
      <c r="G10" t="n">
        <v>84.95999999999999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149.04</v>
      </c>
      <c r="Q10" t="n">
        <v>592.6900000000001</v>
      </c>
      <c r="R10" t="n">
        <v>40.82</v>
      </c>
      <c r="S10" t="n">
        <v>30.64</v>
      </c>
      <c r="T10" t="n">
        <v>3948.73</v>
      </c>
      <c r="U10" t="n">
        <v>0.75</v>
      </c>
      <c r="V10" t="n">
        <v>0.88</v>
      </c>
      <c r="W10" t="n">
        <v>2.38</v>
      </c>
      <c r="X10" t="n">
        <v>0.25</v>
      </c>
      <c r="Y10" t="n">
        <v>0.5</v>
      </c>
      <c r="Z10" t="n">
        <v>10</v>
      </c>
      <c r="AA10" t="n">
        <v>261.9716458661184</v>
      </c>
      <c r="AB10" t="n">
        <v>358.4411632473615</v>
      </c>
      <c r="AC10" t="n">
        <v>324.2320417023647</v>
      </c>
      <c r="AD10" t="n">
        <v>261971.6458661184</v>
      </c>
      <c r="AE10" t="n">
        <v>358441.1632473615</v>
      </c>
      <c r="AF10" t="n">
        <v>1.22361538770312e-06</v>
      </c>
      <c r="AG10" t="n">
        <v>0.4333333333333333</v>
      </c>
      <c r="AH10" t="n">
        <v>324232.0417023647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4.8197</v>
      </c>
      <c r="E11" t="n">
        <v>20.75</v>
      </c>
      <c r="F11" t="n">
        <v>18.38</v>
      </c>
      <c r="G11" t="n">
        <v>91.89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3</v>
      </c>
      <c r="N11" t="n">
        <v>19.4</v>
      </c>
      <c r="O11" t="n">
        <v>15996.02</v>
      </c>
      <c r="P11" t="n">
        <v>146.14</v>
      </c>
      <c r="Q11" t="n">
        <v>592.67</v>
      </c>
      <c r="R11" t="n">
        <v>39.76</v>
      </c>
      <c r="S11" t="n">
        <v>30.64</v>
      </c>
      <c r="T11" t="n">
        <v>3422.58</v>
      </c>
      <c r="U11" t="n">
        <v>0.77</v>
      </c>
      <c r="V11" t="n">
        <v>0.88</v>
      </c>
      <c r="W11" t="n">
        <v>2.38</v>
      </c>
      <c r="X11" t="n">
        <v>0.22</v>
      </c>
      <c r="Y11" t="n">
        <v>0.5</v>
      </c>
      <c r="Z11" t="n">
        <v>10</v>
      </c>
      <c r="AA11" t="n">
        <v>257.8762123967853</v>
      </c>
      <c r="AB11" t="n">
        <v>352.8376104966799</v>
      </c>
      <c r="AC11" t="n">
        <v>319.1632841616786</v>
      </c>
      <c r="AD11" t="n">
        <v>257876.2123967853</v>
      </c>
      <c r="AE11" t="n">
        <v>352837.6104966799</v>
      </c>
      <c r="AF11" t="n">
        <v>1.226797113519872e-06</v>
      </c>
      <c r="AG11" t="n">
        <v>0.4322916666666667</v>
      </c>
      <c r="AH11" t="n">
        <v>319163.2841616786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4.8175</v>
      </c>
      <c r="E12" t="n">
        <v>20.76</v>
      </c>
      <c r="F12" t="n">
        <v>18.39</v>
      </c>
      <c r="G12" t="n">
        <v>91.93000000000001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147.76</v>
      </c>
      <c r="Q12" t="n">
        <v>592.7</v>
      </c>
      <c r="R12" t="n">
        <v>39.93</v>
      </c>
      <c r="S12" t="n">
        <v>30.64</v>
      </c>
      <c r="T12" t="n">
        <v>3504.93</v>
      </c>
      <c r="U12" t="n">
        <v>0.77</v>
      </c>
      <c r="V12" t="n">
        <v>0.88</v>
      </c>
      <c r="W12" t="n">
        <v>2.38</v>
      </c>
      <c r="X12" t="n">
        <v>0.23</v>
      </c>
      <c r="Y12" t="n">
        <v>0.5</v>
      </c>
      <c r="Z12" t="n">
        <v>10</v>
      </c>
      <c r="AA12" t="n">
        <v>259.8720014958863</v>
      </c>
      <c r="AB12" t="n">
        <v>355.5683371902376</v>
      </c>
      <c r="AC12" t="n">
        <v>321.6333941320962</v>
      </c>
      <c r="AD12" t="n">
        <v>259872.0014958863</v>
      </c>
      <c r="AE12" t="n">
        <v>355568.3371902377</v>
      </c>
      <c r="AF12" t="n">
        <v>1.226237129776124e-06</v>
      </c>
      <c r="AG12" t="n">
        <v>0.4325000000000001</v>
      </c>
      <c r="AH12" t="n">
        <v>321633.3941320961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4.0073</v>
      </c>
      <c r="E2" t="n">
        <v>24.95</v>
      </c>
      <c r="F2" t="n">
        <v>20.67</v>
      </c>
      <c r="G2" t="n">
        <v>10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170.77</v>
      </c>
      <c r="Q2" t="n">
        <v>592.7</v>
      </c>
      <c r="R2" t="n">
        <v>111.23</v>
      </c>
      <c r="S2" t="n">
        <v>30.64</v>
      </c>
      <c r="T2" t="n">
        <v>38596</v>
      </c>
      <c r="U2" t="n">
        <v>0.28</v>
      </c>
      <c r="V2" t="n">
        <v>0.78</v>
      </c>
      <c r="W2" t="n">
        <v>2.56</v>
      </c>
      <c r="X2" t="n">
        <v>2.51</v>
      </c>
      <c r="Y2" t="n">
        <v>0.5</v>
      </c>
      <c r="Z2" t="n">
        <v>10</v>
      </c>
      <c r="AA2" t="n">
        <v>342.0282213733879</v>
      </c>
      <c r="AB2" t="n">
        <v>467.9781017032536</v>
      </c>
      <c r="AC2" t="n">
        <v>423.3149284880852</v>
      </c>
      <c r="AD2" t="n">
        <v>342028.2213733879</v>
      </c>
      <c r="AE2" t="n">
        <v>467978.1017032536</v>
      </c>
      <c r="AF2" t="n">
        <v>1.062512705092367e-06</v>
      </c>
      <c r="AG2" t="n">
        <v>0.5197916666666667</v>
      </c>
      <c r="AH2" t="n">
        <v>423314.9284880852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4.486</v>
      </c>
      <c r="E3" t="n">
        <v>22.29</v>
      </c>
      <c r="F3" t="n">
        <v>19.27</v>
      </c>
      <c r="G3" t="n">
        <v>20.29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154.24</v>
      </c>
      <c r="Q3" t="n">
        <v>592.75</v>
      </c>
      <c r="R3" t="n">
        <v>68.19</v>
      </c>
      <c r="S3" t="n">
        <v>30.64</v>
      </c>
      <c r="T3" t="n">
        <v>17409.97</v>
      </c>
      <c r="U3" t="n">
        <v>0.45</v>
      </c>
      <c r="V3" t="n">
        <v>0.84</v>
      </c>
      <c r="W3" t="n">
        <v>2.44</v>
      </c>
      <c r="X3" t="n">
        <v>1.12</v>
      </c>
      <c r="Y3" t="n">
        <v>0.5</v>
      </c>
      <c r="Z3" t="n">
        <v>10</v>
      </c>
      <c r="AA3" t="n">
        <v>279.2080381119505</v>
      </c>
      <c r="AB3" t="n">
        <v>382.0247555340674</v>
      </c>
      <c r="AC3" t="n">
        <v>345.5648490410071</v>
      </c>
      <c r="AD3" t="n">
        <v>279208.0381119506</v>
      </c>
      <c r="AE3" t="n">
        <v>382024.7555340674</v>
      </c>
      <c r="AF3" t="n">
        <v>1.189437275732878e-06</v>
      </c>
      <c r="AG3" t="n">
        <v>0.464375</v>
      </c>
      <c r="AH3" t="n">
        <v>345564.8490410071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4.6555</v>
      </c>
      <c r="E4" t="n">
        <v>21.48</v>
      </c>
      <c r="F4" t="n">
        <v>18.86</v>
      </c>
      <c r="G4" t="n">
        <v>31.43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145.64</v>
      </c>
      <c r="Q4" t="n">
        <v>592.67</v>
      </c>
      <c r="R4" t="n">
        <v>54.8</v>
      </c>
      <c r="S4" t="n">
        <v>30.64</v>
      </c>
      <c r="T4" t="n">
        <v>10822.73</v>
      </c>
      <c r="U4" t="n">
        <v>0.5600000000000001</v>
      </c>
      <c r="V4" t="n">
        <v>0.86</v>
      </c>
      <c r="W4" t="n">
        <v>2.42</v>
      </c>
      <c r="X4" t="n">
        <v>0.7</v>
      </c>
      <c r="Y4" t="n">
        <v>0.5</v>
      </c>
      <c r="Z4" t="n">
        <v>10</v>
      </c>
      <c r="AA4" t="n">
        <v>257.2306820532592</v>
      </c>
      <c r="AB4" t="n">
        <v>351.9543674018791</v>
      </c>
      <c r="AC4" t="n">
        <v>318.3643365482059</v>
      </c>
      <c r="AD4" t="n">
        <v>257230.6820532592</v>
      </c>
      <c r="AE4" t="n">
        <v>351954.3674018791</v>
      </c>
      <c r="AF4" t="n">
        <v>1.234379232539994e-06</v>
      </c>
      <c r="AG4" t="n">
        <v>0.4475</v>
      </c>
      <c r="AH4" t="n">
        <v>318364.3365482059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4.7413</v>
      </c>
      <c r="E5" t="n">
        <v>21.09</v>
      </c>
      <c r="F5" t="n">
        <v>18.66</v>
      </c>
      <c r="G5" t="n">
        <v>43.06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138.05</v>
      </c>
      <c r="Q5" t="n">
        <v>592.72</v>
      </c>
      <c r="R5" t="n">
        <v>48.68</v>
      </c>
      <c r="S5" t="n">
        <v>30.64</v>
      </c>
      <c r="T5" t="n">
        <v>7812.52</v>
      </c>
      <c r="U5" t="n">
        <v>0.63</v>
      </c>
      <c r="V5" t="n">
        <v>0.87</v>
      </c>
      <c r="W5" t="n">
        <v>2.4</v>
      </c>
      <c r="X5" t="n">
        <v>0.5</v>
      </c>
      <c r="Y5" t="n">
        <v>0.5</v>
      </c>
      <c r="Z5" t="n">
        <v>10</v>
      </c>
      <c r="AA5" t="n">
        <v>243.0225211259136</v>
      </c>
      <c r="AB5" t="n">
        <v>332.5141348012733</v>
      </c>
      <c r="AC5" t="n">
        <v>300.7794524624579</v>
      </c>
      <c r="AD5" t="n">
        <v>243022.5211259136</v>
      </c>
      <c r="AE5" t="n">
        <v>332514.1348012732</v>
      </c>
      <c r="AF5" t="n">
        <v>1.257128612445897e-06</v>
      </c>
      <c r="AG5" t="n">
        <v>0.439375</v>
      </c>
      <c r="AH5" t="n">
        <v>300779.4524624579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4.7961</v>
      </c>
      <c r="E6" t="n">
        <v>20.85</v>
      </c>
      <c r="F6" t="n">
        <v>18.53</v>
      </c>
      <c r="G6" t="n">
        <v>55.6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131.5</v>
      </c>
      <c r="Q6" t="n">
        <v>592.67</v>
      </c>
      <c r="R6" t="n">
        <v>44.77</v>
      </c>
      <c r="S6" t="n">
        <v>30.64</v>
      </c>
      <c r="T6" t="n">
        <v>5887.96</v>
      </c>
      <c r="U6" t="n">
        <v>0.68</v>
      </c>
      <c r="V6" t="n">
        <v>0.87</v>
      </c>
      <c r="W6" t="n">
        <v>2.39</v>
      </c>
      <c r="X6" t="n">
        <v>0.37</v>
      </c>
      <c r="Y6" t="n">
        <v>0.5</v>
      </c>
      <c r="Z6" t="n">
        <v>10</v>
      </c>
      <c r="AA6" t="n">
        <v>232.2727340576411</v>
      </c>
      <c r="AB6" t="n">
        <v>317.8058018873355</v>
      </c>
      <c r="AC6" t="n">
        <v>287.4748621985468</v>
      </c>
      <c r="AD6" t="n">
        <v>232272.7340576412</v>
      </c>
      <c r="AE6" t="n">
        <v>317805.8018873355</v>
      </c>
      <c r="AF6" t="n">
        <v>1.271658519425425e-06</v>
      </c>
      <c r="AG6" t="n">
        <v>0.434375</v>
      </c>
      <c r="AH6" t="n">
        <v>287474.8621985468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4.8173</v>
      </c>
      <c r="E7" t="n">
        <v>20.76</v>
      </c>
      <c r="F7" t="n">
        <v>18.5</v>
      </c>
      <c r="G7" t="n">
        <v>65.28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7</v>
      </c>
      <c r="N7" t="n">
        <v>12.47</v>
      </c>
      <c r="O7" t="n">
        <v>12076.67</v>
      </c>
      <c r="P7" t="n">
        <v>125.94</v>
      </c>
      <c r="Q7" t="n">
        <v>592.71</v>
      </c>
      <c r="R7" t="n">
        <v>43.55</v>
      </c>
      <c r="S7" t="n">
        <v>30.64</v>
      </c>
      <c r="T7" t="n">
        <v>5290.9</v>
      </c>
      <c r="U7" t="n">
        <v>0.7</v>
      </c>
      <c r="V7" t="n">
        <v>0.87</v>
      </c>
      <c r="W7" t="n">
        <v>2.39</v>
      </c>
      <c r="X7" t="n">
        <v>0.34</v>
      </c>
      <c r="Y7" t="n">
        <v>0.5</v>
      </c>
      <c r="Z7" t="n">
        <v>10</v>
      </c>
      <c r="AA7" t="n">
        <v>224.8483113162207</v>
      </c>
      <c r="AB7" t="n">
        <v>307.6473791501147</v>
      </c>
      <c r="AC7" t="n">
        <v>278.2859450699273</v>
      </c>
      <c r="AD7" t="n">
        <v>224848.3113162207</v>
      </c>
      <c r="AE7" t="n">
        <v>307647.3791501147</v>
      </c>
      <c r="AF7" t="n">
        <v>1.277279578329914e-06</v>
      </c>
      <c r="AG7" t="n">
        <v>0.4325000000000001</v>
      </c>
      <c r="AH7" t="n">
        <v>278285.9450699273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4.8278</v>
      </c>
      <c r="E8" t="n">
        <v>20.71</v>
      </c>
      <c r="F8" t="n">
        <v>18.47</v>
      </c>
      <c r="G8" t="n">
        <v>69.27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126.06</v>
      </c>
      <c r="Q8" t="n">
        <v>592.71</v>
      </c>
      <c r="R8" t="n">
        <v>42.41</v>
      </c>
      <c r="S8" t="n">
        <v>30.64</v>
      </c>
      <c r="T8" t="n">
        <v>4727.47</v>
      </c>
      <c r="U8" t="n">
        <v>0.72</v>
      </c>
      <c r="V8" t="n">
        <v>0.88</v>
      </c>
      <c r="W8" t="n">
        <v>2.4</v>
      </c>
      <c r="X8" t="n">
        <v>0.31</v>
      </c>
      <c r="Y8" t="n">
        <v>0.5</v>
      </c>
      <c r="Z8" t="n">
        <v>10</v>
      </c>
      <c r="AA8" t="n">
        <v>224.3694042785367</v>
      </c>
      <c r="AB8" t="n">
        <v>306.9921174132683</v>
      </c>
      <c r="AC8" t="n">
        <v>277.6932205935797</v>
      </c>
      <c r="AD8" t="n">
        <v>224369.4042785367</v>
      </c>
      <c r="AE8" t="n">
        <v>306992.1174132683</v>
      </c>
      <c r="AF8" t="n">
        <v>1.280063593353363e-06</v>
      </c>
      <c r="AG8" t="n">
        <v>0.4314583333333333</v>
      </c>
      <c r="AH8" t="n">
        <v>277693.2205935797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2.9125</v>
      </c>
      <c r="E2" t="n">
        <v>34.33</v>
      </c>
      <c r="F2" t="n">
        <v>22.87</v>
      </c>
      <c r="G2" t="n">
        <v>5.97</v>
      </c>
      <c r="H2" t="n">
        <v>0.09</v>
      </c>
      <c r="I2" t="n">
        <v>230</v>
      </c>
      <c r="J2" t="n">
        <v>194.77</v>
      </c>
      <c r="K2" t="n">
        <v>54.38</v>
      </c>
      <c r="L2" t="n">
        <v>1</v>
      </c>
      <c r="M2" t="n">
        <v>228</v>
      </c>
      <c r="N2" t="n">
        <v>39.4</v>
      </c>
      <c r="O2" t="n">
        <v>24256.19</v>
      </c>
      <c r="P2" t="n">
        <v>318.97</v>
      </c>
      <c r="Q2" t="n">
        <v>592.83</v>
      </c>
      <c r="R2" t="n">
        <v>179.96</v>
      </c>
      <c r="S2" t="n">
        <v>30.64</v>
      </c>
      <c r="T2" t="n">
        <v>72432.46000000001</v>
      </c>
      <c r="U2" t="n">
        <v>0.17</v>
      </c>
      <c r="V2" t="n">
        <v>0.71</v>
      </c>
      <c r="W2" t="n">
        <v>2.73</v>
      </c>
      <c r="X2" t="n">
        <v>4.71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3.755</v>
      </c>
      <c r="E3" t="n">
        <v>26.63</v>
      </c>
      <c r="F3" t="n">
        <v>20.19</v>
      </c>
      <c r="G3" t="n">
        <v>11.99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279.46</v>
      </c>
      <c r="Q3" t="n">
        <v>592.73</v>
      </c>
      <c r="R3" t="n">
        <v>96.27</v>
      </c>
      <c r="S3" t="n">
        <v>30.64</v>
      </c>
      <c r="T3" t="n">
        <v>31230.01</v>
      </c>
      <c r="U3" t="n">
        <v>0.32</v>
      </c>
      <c r="V3" t="n">
        <v>0.8</v>
      </c>
      <c r="W3" t="n">
        <v>2.52</v>
      </c>
      <c r="X3" t="n">
        <v>2.03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4.0811</v>
      </c>
      <c r="E4" t="n">
        <v>24.5</v>
      </c>
      <c r="F4" t="n">
        <v>19.46</v>
      </c>
      <c r="G4" t="n">
        <v>17.96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267.55</v>
      </c>
      <c r="Q4" t="n">
        <v>592.67</v>
      </c>
      <c r="R4" t="n">
        <v>73.69</v>
      </c>
      <c r="S4" t="n">
        <v>30.64</v>
      </c>
      <c r="T4" t="n">
        <v>20120.78</v>
      </c>
      <c r="U4" t="n">
        <v>0.42</v>
      </c>
      <c r="V4" t="n">
        <v>0.83</v>
      </c>
      <c r="W4" t="n">
        <v>2.46</v>
      </c>
      <c r="X4" t="n">
        <v>1.3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4.2552</v>
      </c>
      <c r="E5" t="n">
        <v>23.5</v>
      </c>
      <c r="F5" t="n">
        <v>19.12</v>
      </c>
      <c r="G5" t="n">
        <v>23.9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261.08</v>
      </c>
      <c r="Q5" t="n">
        <v>592.72</v>
      </c>
      <c r="R5" t="n">
        <v>63.06</v>
      </c>
      <c r="S5" t="n">
        <v>30.64</v>
      </c>
      <c r="T5" t="n">
        <v>14890</v>
      </c>
      <c r="U5" t="n">
        <v>0.49</v>
      </c>
      <c r="V5" t="n">
        <v>0.85</v>
      </c>
      <c r="W5" t="n">
        <v>2.43</v>
      </c>
      <c r="X5" t="n">
        <v>0.96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4.3688</v>
      </c>
      <c r="E6" t="n">
        <v>22.89</v>
      </c>
      <c r="F6" t="n">
        <v>18.89</v>
      </c>
      <c r="G6" t="n">
        <v>29.83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256.26</v>
      </c>
      <c r="Q6" t="n">
        <v>592.73</v>
      </c>
      <c r="R6" t="n">
        <v>56.44</v>
      </c>
      <c r="S6" t="n">
        <v>30.64</v>
      </c>
      <c r="T6" t="n">
        <v>11630.19</v>
      </c>
      <c r="U6" t="n">
        <v>0.54</v>
      </c>
      <c r="V6" t="n">
        <v>0.86</v>
      </c>
      <c r="W6" t="n">
        <v>2.4</v>
      </c>
      <c r="X6" t="n">
        <v>0.74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4.4315</v>
      </c>
      <c r="E7" t="n">
        <v>22.57</v>
      </c>
      <c r="F7" t="n">
        <v>18.8</v>
      </c>
      <c r="G7" t="n">
        <v>35.26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253.16</v>
      </c>
      <c r="Q7" t="n">
        <v>592.6799999999999</v>
      </c>
      <c r="R7" t="n">
        <v>53.36</v>
      </c>
      <c r="S7" t="n">
        <v>30.64</v>
      </c>
      <c r="T7" t="n">
        <v>10119.68</v>
      </c>
      <c r="U7" t="n">
        <v>0.57</v>
      </c>
      <c r="V7" t="n">
        <v>0.86</v>
      </c>
      <c r="W7" t="n">
        <v>2.41</v>
      </c>
      <c r="X7" t="n">
        <v>0.65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4.4929</v>
      </c>
      <c r="E8" t="n">
        <v>22.26</v>
      </c>
      <c r="F8" t="n">
        <v>18.69</v>
      </c>
      <c r="G8" t="n">
        <v>41.53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249.81</v>
      </c>
      <c r="Q8" t="n">
        <v>592.6900000000001</v>
      </c>
      <c r="R8" t="n">
        <v>49.79</v>
      </c>
      <c r="S8" t="n">
        <v>30.64</v>
      </c>
      <c r="T8" t="n">
        <v>8363.08</v>
      </c>
      <c r="U8" t="n">
        <v>0.62</v>
      </c>
      <c r="V8" t="n">
        <v>0.87</v>
      </c>
      <c r="W8" t="n">
        <v>2.4</v>
      </c>
      <c r="X8" t="n">
        <v>0.53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4.5269</v>
      </c>
      <c r="E9" t="n">
        <v>22.09</v>
      </c>
      <c r="F9" t="n">
        <v>18.64</v>
      </c>
      <c r="G9" t="n">
        <v>46.6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246.63</v>
      </c>
      <c r="Q9" t="n">
        <v>592.71</v>
      </c>
      <c r="R9" t="n">
        <v>48.06</v>
      </c>
      <c r="S9" t="n">
        <v>30.64</v>
      </c>
      <c r="T9" t="n">
        <v>7511.94</v>
      </c>
      <c r="U9" t="n">
        <v>0.64</v>
      </c>
      <c r="V9" t="n">
        <v>0.87</v>
      </c>
      <c r="W9" t="n">
        <v>2.4</v>
      </c>
      <c r="X9" t="n">
        <v>0.48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4.5675</v>
      </c>
      <c r="E10" t="n">
        <v>21.89</v>
      </c>
      <c r="F10" t="n">
        <v>18.56</v>
      </c>
      <c r="G10" t="n">
        <v>53.03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243.94</v>
      </c>
      <c r="Q10" t="n">
        <v>592.6799999999999</v>
      </c>
      <c r="R10" t="n">
        <v>45.86</v>
      </c>
      <c r="S10" t="n">
        <v>30.64</v>
      </c>
      <c r="T10" t="n">
        <v>6424.14</v>
      </c>
      <c r="U10" t="n">
        <v>0.67</v>
      </c>
      <c r="V10" t="n">
        <v>0.87</v>
      </c>
      <c r="W10" t="n">
        <v>2.38</v>
      </c>
      <c r="X10" t="n">
        <v>0.4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4.5934</v>
      </c>
      <c r="E11" t="n">
        <v>21.77</v>
      </c>
      <c r="F11" t="n">
        <v>18.52</v>
      </c>
      <c r="G11" t="n">
        <v>58.47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241.65</v>
      </c>
      <c r="Q11" t="n">
        <v>592.67</v>
      </c>
      <c r="R11" t="n">
        <v>44.45</v>
      </c>
      <c r="S11" t="n">
        <v>30.64</v>
      </c>
      <c r="T11" t="n">
        <v>5733.09</v>
      </c>
      <c r="U11" t="n">
        <v>0.6899999999999999</v>
      </c>
      <c r="V11" t="n">
        <v>0.87</v>
      </c>
      <c r="W11" t="n">
        <v>2.38</v>
      </c>
      <c r="X11" t="n">
        <v>0.36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4.6158</v>
      </c>
      <c r="E12" t="n">
        <v>21.66</v>
      </c>
      <c r="F12" t="n">
        <v>18.49</v>
      </c>
      <c r="G12" t="n">
        <v>65.25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239.38</v>
      </c>
      <c r="Q12" t="n">
        <v>592.6900000000001</v>
      </c>
      <c r="R12" t="n">
        <v>43.25</v>
      </c>
      <c r="S12" t="n">
        <v>30.64</v>
      </c>
      <c r="T12" t="n">
        <v>5141.6</v>
      </c>
      <c r="U12" t="n">
        <v>0.71</v>
      </c>
      <c r="V12" t="n">
        <v>0.88</v>
      </c>
      <c r="W12" t="n">
        <v>2.39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4.6272</v>
      </c>
      <c r="E13" t="n">
        <v>21.61</v>
      </c>
      <c r="F13" t="n">
        <v>18.47</v>
      </c>
      <c r="G13" t="n">
        <v>69.27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237.13</v>
      </c>
      <c r="Q13" t="n">
        <v>592.6900000000001</v>
      </c>
      <c r="R13" t="n">
        <v>43.05</v>
      </c>
      <c r="S13" t="n">
        <v>30.64</v>
      </c>
      <c r="T13" t="n">
        <v>5044.95</v>
      </c>
      <c r="U13" t="n">
        <v>0.71</v>
      </c>
      <c r="V13" t="n">
        <v>0.88</v>
      </c>
      <c r="W13" t="n">
        <v>2.38</v>
      </c>
      <c r="X13" t="n">
        <v>0.31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4.6566</v>
      </c>
      <c r="E14" t="n">
        <v>21.47</v>
      </c>
      <c r="F14" t="n">
        <v>18.41</v>
      </c>
      <c r="G14" t="n">
        <v>78.92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234.39</v>
      </c>
      <c r="Q14" t="n">
        <v>592.6900000000001</v>
      </c>
      <c r="R14" t="n">
        <v>41.25</v>
      </c>
      <c r="S14" t="n">
        <v>30.64</v>
      </c>
      <c r="T14" t="n">
        <v>4158.04</v>
      </c>
      <c r="U14" t="n">
        <v>0.74</v>
      </c>
      <c r="V14" t="n">
        <v>0.88</v>
      </c>
      <c r="W14" t="n">
        <v>2.37</v>
      </c>
      <c r="X14" t="n">
        <v>0.26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4.6679</v>
      </c>
      <c r="E15" t="n">
        <v>21.42</v>
      </c>
      <c r="F15" t="n">
        <v>18.4</v>
      </c>
      <c r="G15" t="n">
        <v>84.93000000000001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232.48</v>
      </c>
      <c r="Q15" t="n">
        <v>592.67</v>
      </c>
      <c r="R15" t="n">
        <v>40.73</v>
      </c>
      <c r="S15" t="n">
        <v>30.64</v>
      </c>
      <c r="T15" t="n">
        <v>3899.45</v>
      </c>
      <c r="U15" t="n">
        <v>0.75</v>
      </c>
      <c r="V15" t="n">
        <v>0.88</v>
      </c>
      <c r="W15" t="n">
        <v>2.38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4.6816</v>
      </c>
      <c r="E16" t="n">
        <v>21.36</v>
      </c>
      <c r="F16" t="n">
        <v>18.38</v>
      </c>
      <c r="G16" t="n">
        <v>91.88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229.69</v>
      </c>
      <c r="Q16" t="n">
        <v>592.67</v>
      </c>
      <c r="R16" t="n">
        <v>39.88</v>
      </c>
      <c r="S16" t="n">
        <v>30.64</v>
      </c>
      <c r="T16" t="n">
        <v>3481.38</v>
      </c>
      <c r="U16" t="n">
        <v>0.77</v>
      </c>
      <c r="V16" t="n">
        <v>0.88</v>
      </c>
      <c r="W16" t="n">
        <v>2.38</v>
      </c>
      <c r="X16" t="n">
        <v>0.22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4.6785</v>
      </c>
      <c r="E17" t="n">
        <v>21.37</v>
      </c>
      <c r="F17" t="n">
        <v>18.39</v>
      </c>
      <c r="G17" t="n">
        <v>91.95999999999999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228.43</v>
      </c>
      <c r="Q17" t="n">
        <v>592.67</v>
      </c>
      <c r="R17" t="n">
        <v>40.41</v>
      </c>
      <c r="S17" t="n">
        <v>30.64</v>
      </c>
      <c r="T17" t="n">
        <v>3746.01</v>
      </c>
      <c r="U17" t="n">
        <v>0.76</v>
      </c>
      <c r="V17" t="n">
        <v>0.88</v>
      </c>
      <c r="W17" t="n">
        <v>2.38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4.6947</v>
      </c>
      <c r="E18" t="n">
        <v>21.3</v>
      </c>
      <c r="F18" t="n">
        <v>18.36</v>
      </c>
      <c r="G18" t="n">
        <v>100.12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226.42</v>
      </c>
      <c r="Q18" t="n">
        <v>592.67</v>
      </c>
      <c r="R18" t="n">
        <v>39.57</v>
      </c>
      <c r="S18" t="n">
        <v>30.64</v>
      </c>
      <c r="T18" t="n">
        <v>3330.88</v>
      </c>
      <c r="U18" t="n">
        <v>0.77</v>
      </c>
      <c r="V18" t="n">
        <v>0.88</v>
      </c>
      <c r="W18" t="n">
        <v>2.37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4.7064</v>
      </c>
      <c r="E19" t="n">
        <v>21.25</v>
      </c>
      <c r="F19" t="n">
        <v>18.34</v>
      </c>
      <c r="G19" t="n">
        <v>110.05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223.45</v>
      </c>
      <c r="Q19" t="n">
        <v>592.67</v>
      </c>
      <c r="R19" t="n">
        <v>38.95</v>
      </c>
      <c r="S19" t="n">
        <v>30.64</v>
      </c>
      <c r="T19" t="n">
        <v>3024.84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4.7091</v>
      </c>
      <c r="E20" t="n">
        <v>21.24</v>
      </c>
      <c r="F20" t="n">
        <v>18.33</v>
      </c>
      <c r="G20" t="n">
        <v>109.98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221.6</v>
      </c>
      <c r="Q20" t="n">
        <v>592.67</v>
      </c>
      <c r="R20" t="n">
        <v>38.7</v>
      </c>
      <c r="S20" t="n">
        <v>30.64</v>
      </c>
      <c r="T20" t="n">
        <v>2901.3</v>
      </c>
      <c r="U20" t="n">
        <v>0.79</v>
      </c>
      <c r="V20" t="n">
        <v>0.88</v>
      </c>
      <c r="W20" t="n">
        <v>2.36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4.7191</v>
      </c>
      <c r="E21" t="n">
        <v>21.19</v>
      </c>
      <c r="F21" t="n">
        <v>18.32</v>
      </c>
      <c r="G21" t="n">
        <v>122.16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218.73</v>
      </c>
      <c r="Q21" t="n">
        <v>592.67</v>
      </c>
      <c r="R21" t="n">
        <v>38.36</v>
      </c>
      <c r="S21" t="n">
        <v>30.64</v>
      </c>
      <c r="T21" t="n">
        <v>2735.87</v>
      </c>
      <c r="U21" t="n">
        <v>0.8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4.721</v>
      </c>
      <c r="E22" t="n">
        <v>21.18</v>
      </c>
      <c r="F22" t="n">
        <v>18.32</v>
      </c>
      <c r="G22" t="n">
        <v>122.1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217.7</v>
      </c>
      <c r="Q22" t="n">
        <v>592.67</v>
      </c>
      <c r="R22" t="n">
        <v>38.24</v>
      </c>
      <c r="S22" t="n">
        <v>30.64</v>
      </c>
      <c r="T22" t="n">
        <v>2676.18</v>
      </c>
      <c r="U22" t="n">
        <v>0.8</v>
      </c>
      <c r="V22" t="n">
        <v>0.88</v>
      </c>
      <c r="W22" t="n">
        <v>2.36</v>
      </c>
      <c r="X22" t="n">
        <v>0.16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4.7317</v>
      </c>
      <c r="E23" t="n">
        <v>21.13</v>
      </c>
      <c r="F23" t="n">
        <v>18.31</v>
      </c>
      <c r="G23" t="n">
        <v>137.3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214.01</v>
      </c>
      <c r="Q23" t="n">
        <v>592.73</v>
      </c>
      <c r="R23" t="n">
        <v>37.91</v>
      </c>
      <c r="S23" t="n">
        <v>30.64</v>
      </c>
      <c r="T23" t="n">
        <v>2517.4</v>
      </c>
      <c r="U23" t="n">
        <v>0.8100000000000001</v>
      </c>
      <c r="V23" t="n">
        <v>0.88</v>
      </c>
      <c r="W23" t="n">
        <v>2.36</v>
      </c>
      <c r="X23" t="n">
        <v>0.15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4.7343</v>
      </c>
      <c r="E24" t="n">
        <v>21.12</v>
      </c>
      <c r="F24" t="n">
        <v>18.29</v>
      </c>
      <c r="G24" t="n">
        <v>137.21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212.4</v>
      </c>
      <c r="Q24" t="n">
        <v>592.7</v>
      </c>
      <c r="R24" t="n">
        <v>37.45</v>
      </c>
      <c r="S24" t="n">
        <v>30.64</v>
      </c>
      <c r="T24" t="n">
        <v>2285.03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4.7352</v>
      </c>
      <c r="E25" t="n">
        <v>21.12</v>
      </c>
      <c r="F25" t="n">
        <v>18.29</v>
      </c>
      <c r="G25" t="n">
        <v>137.18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209.93</v>
      </c>
      <c r="Q25" t="n">
        <v>592.6799999999999</v>
      </c>
      <c r="R25" t="n">
        <v>37.31</v>
      </c>
      <c r="S25" t="n">
        <v>30.64</v>
      </c>
      <c r="T25" t="n">
        <v>2216.3</v>
      </c>
      <c r="U25" t="n">
        <v>0.82</v>
      </c>
      <c r="V25" t="n">
        <v>0.88</v>
      </c>
      <c r="W25" t="n">
        <v>2.37</v>
      </c>
      <c r="X25" t="n">
        <v>0.13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4.7334</v>
      </c>
      <c r="E26" t="n">
        <v>21.13</v>
      </c>
      <c r="F26" t="n">
        <v>18.3</v>
      </c>
      <c r="G26" t="n">
        <v>137.24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208.12</v>
      </c>
      <c r="Q26" t="n">
        <v>592.67</v>
      </c>
      <c r="R26" t="n">
        <v>37.47</v>
      </c>
      <c r="S26" t="n">
        <v>30.64</v>
      </c>
      <c r="T26" t="n">
        <v>2294.83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4.7465</v>
      </c>
      <c r="E27" t="n">
        <v>21.07</v>
      </c>
      <c r="F27" t="n">
        <v>18.28</v>
      </c>
      <c r="G27" t="n">
        <v>156.68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1</v>
      </c>
      <c r="N27" t="n">
        <v>55.14</v>
      </c>
      <c r="O27" t="n">
        <v>29280.69</v>
      </c>
      <c r="P27" t="n">
        <v>207.24</v>
      </c>
      <c r="Q27" t="n">
        <v>592.67</v>
      </c>
      <c r="R27" t="n">
        <v>36.86</v>
      </c>
      <c r="S27" t="n">
        <v>30.64</v>
      </c>
      <c r="T27" t="n">
        <v>1997.48</v>
      </c>
      <c r="U27" t="n">
        <v>0.83</v>
      </c>
      <c r="V27" t="n">
        <v>0.89</v>
      </c>
      <c r="W27" t="n">
        <v>2.37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4.746</v>
      </c>
      <c r="E28" t="n">
        <v>21.07</v>
      </c>
      <c r="F28" t="n">
        <v>18.28</v>
      </c>
      <c r="G28" t="n">
        <v>156.7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208.86</v>
      </c>
      <c r="Q28" t="n">
        <v>592.67</v>
      </c>
      <c r="R28" t="n">
        <v>36.94</v>
      </c>
      <c r="S28" t="n">
        <v>30.64</v>
      </c>
      <c r="T28" t="n">
        <v>2036.13</v>
      </c>
      <c r="U28" t="n">
        <v>0.83</v>
      </c>
      <c r="V28" t="n">
        <v>0.89</v>
      </c>
      <c r="W28" t="n">
        <v>2.37</v>
      </c>
      <c r="X28" t="n">
        <v>0.12</v>
      </c>
      <c r="Y28" t="n">
        <v>0.5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4.0073</v>
      </c>
      <c r="E29" t="n">
        <v>24.95</v>
      </c>
      <c r="F29" t="n">
        <v>20.67</v>
      </c>
      <c r="G29" t="n">
        <v>10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170.77</v>
      </c>
      <c r="Q29" t="n">
        <v>592.7</v>
      </c>
      <c r="R29" t="n">
        <v>111.23</v>
      </c>
      <c r="S29" t="n">
        <v>30.64</v>
      </c>
      <c r="T29" t="n">
        <v>38596</v>
      </c>
      <c r="U29" t="n">
        <v>0.28</v>
      </c>
      <c r="V29" t="n">
        <v>0.78</v>
      </c>
      <c r="W29" t="n">
        <v>2.56</v>
      </c>
      <c r="X29" t="n">
        <v>2.51</v>
      </c>
      <c r="Y29" t="n">
        <v>0.5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4.486</v>
      </c>
      <c r="E30" t="n">
        <v>22.29</v>
      </c>
      <c r="F30" t="n">
        <v>19.27</v>
      </c>
      <c r="G30" t="n">
        <v>20.29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154.24</v>
      </c>
      <c r="Q30" t="n">
        <v>592.75</v>
      </c>
      <c r="R30" t="n">
        <v>68.19</v>
      </c>
      <c r="S30" t="n">
        <v>30.64</v>
      </c>
      <c r="T30" t="n">
        <v>17409.97</v>
      </c>
      <c r="U30" t="n">
        <v>0.45</v>
      </c>
      <c r="V30" t="n">
        <v>0.84</v>
      </c>
      <c r="W30" t="n">
        <v>2.44</v>
      </c>
      <c r="X30" t="n">
        <v>1.12</v>
      </c>
      <c r="Y30" t="n">
        <v>0.5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4.6555</v>
      </c>
      <c r="E31" t="n">
        <v>21.48</v>
      </c>
      <c r="F31" t="n">
        <v>18.86</v>
      </c>
      <c r="G31" t="n">
        <v>31.43</v>
      </c>
      <c r="H31" t="n">
        <v>0.57</v>
      </c>
      <c r="I31" t="n">
        <v>36</v>
      </c>
      <c r="J31" t="n">
        <v>92.31999999999999</v>
      </c>
      <c r="K31" t="n">
        <v>37.55</v>
      </c>
      <c r="L31" t="n">
        <v>3</v>
      </c>
      <c r="M31" t="n">
        <v>34</v>
      </c>
      <c r="N31" t="n">
        <v>11.77</v>
      </c>
      <c r="O31" t="n">
        <v>11620.34</v>
      </c>
      <c r="P31" t="n">
        <v>145.64</v>
      </c>
      <c r="Q31" t="n">
        <v>592.67</v>
      </c>
      <c r="R31" t="n">
        <v>54.8</v>
      </c>
      <c r="S31" t="n">
        <v>30.64</v>
      </c>
      <c r="T31" t="n">
        <v>10822.73</v>
      </c>
      <c r="U31" t="n">
        <v>0.5600000000000001</v>
      </c>
      <c r="V31" t="n">
        <v>0.86</v>
      </c>
      <c r="W31" t="n">
        <v>2.42</v>
      </c>
      <c r="X31" t="n">
        <v>0.7</v>
      </c>
      <c r="Y31" t="n">
        <v>0.5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4.7413</v>
      </c>
      <c r="E32" t="n">
        <v>21.09</v>
      </c>
      <c r="F32" t="n">
        <v>18.66</v>
      </c>
      <c r="G32" t="n">
        <v>43.06</v>
      </c>
      <c r="H32" t="n">
        <v>0.75</v>
      </c>
      <c r="I32" t="n">
        <v>26</v>
      </c>
      <c r="J32" t="n">
        <v>93.55</v>
      </c>
      <c r="K32" t="n">
        <v>37.55</v>
      </c>
      <c r="L32" t="n">
        <v>4</v>
      </c>
      <c r="M32" t="n">
        <v>24</v>
      </c>
      <c r="N32" t="n">
        <v>12</v>
      </c>
      <c r="O32" t="n">
        <v>11772.07</v>
      </c>
      <c r="P32" t="n">
        <v>138.05</v>
      </c>
      <c r="Q32" t="n">
        <v>592.72</v>
      </c>
      <c r="R32" t="n">
        <v>48.68</v>
      </c>
      <c r="S32" t="n">
        <v>30.64</v>
      </c>
      <c r="T32" t="n">
        <v>7812.52</v>
      </c>
      <c r="U32" t="n">
        <v>0.63</v>
      </c>
      <c r="V32" t="n">
        <v>0.87</v>
      </c>
      <c r="W32" t="n">
        <v>2.4</v>
      </c>
      <c r="X32" t="n">
        <v>0.5</v>
      </c>
      <c r="Y32" t="n">
        <v>0.5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4.7961</v>
      </c>
      <c r="E33" t="n">
        <v>20.85</v>
      </c>
      <c r="F33" t="n">
        <v>18.53</v>
      </c>
      <c r="G33" t="n">
        <v>55.6</v>
      </c>
      <c r="H33" t="n">
        <v>0.93</v>
      </c>
      <c r="I33" t="n">
        <v>20</v>
      </c>
      <c r="J33" t="n">
        <v>94.79000000000001</v>
      </c>
      <c r="K33" t="n">
        <v>37.55</v>
      </c>
      <c r="L33" t="n">
        <v>5</v>
      </c>
      <c r="M33" t="n">
        <v>18</v>
      </c>
      <c r="N33" t="n">
        <v>12.23</v>
      </c>
      <c r="O33" t="n">
        <v>11924.18</v>
      </c>
      <c r="P33" t="n">
        <v>131.5</v>
      </c>
      <c r="Q33" t="n">
        <v>592.67</v>
      </c>
      <c r="R33" t="n">
        <v>44.77</v>
      </c>
      <c r="S33" t="n">
        <v>30.64</v>
      </c>
      <c r="T33" t="n">
        <v>5887.96</v>
      </c>
      <c r="U33" t="n">
        <v>0.68</v>
      </c>
      <c r="V33" t="n">
        <v>0.87</v>
      </c>
      <c r="W33" t="n">
        <v>2.39</v>
      </c>
      <c r="X33" t="n">
        <v>0.37</v>
      </c>
      <c r="Y33" t="n">
        <v>0.5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4.8173</v>
      </c>
      <c r="E34" t="n">
        <v>20.76</v>
      </c>
      <c r="F34" t="n">
        <v>18.5</v>
      </c>
      <c r="G34" t="n">
        <v>65.28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7</v>
      </c>
      <c r="N34" t="n">
        <v>12.47</v>
      </c>
      <c r="O34" t="n">
        <v>12076.67</v>
      </c>
      <c r="P34" t="n">
        <v>125.94</v>
      </c>
      <c r="Q34" t="n">
        <v>592.71</v>
      </c>
      <c r="R34" t="n">
        <v>43.55</v>
      </c>
      <c r="S34" t="n">
        <v>30.64</v>
      </c>
      <c r="T34" t="n">
        <v>5290.9</v>
      </c>
      <c r="U34" t="n">
        <v>0.7</v>
      </c>
      <c r="V34" t="n">
        <v>0.87</v>
      </c>
      <c r="W34" t="n">
        <v>2.39</v>
      </c>
      <c r="X34" t="n">
        <v>0.34</v>
      </c>
      <c r="Y34" t="n">
        <v>0.5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4.8278</v>
      </c>
      <c r="E35" t="n">
        <v>20.71</v>
      </c>
      <c r="F35" t="n">
        <v>18.47</v>
      </c>
      <c r="G35" t="n">
        <v>69.27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126.06</v>
      </c>
      <c r="Q35" t="n">
        <v>592.71</v>
      </c>
      <c r="R35" t="n">
        <v>42.41</v>
      </c>
      <c r="S35" t="n">
        <v>30.64</v>
      </c>
      <c r="T35" t="n">
        <v>4727.47</v>
      </c>
      <c r="U35" t="n">
        <v>0.72</v>
      </c>
      <c r="V35" t="n">
        <v>0.88</v>
      </c>
      <c r="W35" t="n">
        <v>2.4</v>
      </c>
      <c r="X35" t="n">
        <v>0.31</v>
      </c>
      <c r="Y35" t="n">
        <v>0.5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4.2291</v>
      </c>
      <c r="E36" t="n">
        <v>23.65</v>
      </c>
      <c r="F36" t="n">
        <v>20.21</v>
      </c>
      <c r="G36" t="n">
        <v>11.89</v>
      </c>
      <c r="H36" t="n">
        <v>0.24</v>
      </c>
      <c r="I36" t="n">
        <v>102</v>
      </c>
      <c r="J36" t="n">
        <v>71.52</v>
      </c>
      <c r="K36" t="n">
        <v>32.27</v>
      </c>
      <c r="L36" t="n">
        <v>1</v>
      </c>
      <c r="M36" t="n">
        <v>100</v>
      </c>
      <c r="N36" t="n">
        <v>8.25</v>
      </c>
      <c r="O36" t="n">
        <v>9054.6</v>
      </c>
      <c r="P36" t="n">
        <v>141.01</v>
      </c>
      <c r="Q36" t="n">
        <v>592.73</v>
      </c>
      <c r="R36" t="n">
        <v>97.09999999999999</v>
      </c>
      <c r="S36" t="n">
        <v>30.64</v>
      </c>
      <c r="T36" t="n">
        <v>31638.99</v>
      </c>
      <c r="U36" t="n">
        <v>0.32</v>
      </c>
      <c r="V36" t="n">
        <v>0.8</v>
      </c>
      <c r="W36" t="n">
        <v>2.52</v>
      </c>
      <c r="X36" t="n">
        <v>2.06</v>
      </c>
      <c r="Y36" t="n">
        <v>0.5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4.6177</v>
      </c>
      <c r="E37" t="n">
        <v>21.66</v>
      </c>
      <c r="F37" t="n">
        <v>19.08</v>
      </c>
      <c r="G37" t="n">
        <v>24.36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126.5</v>
      </c>
      <c r="Q37" t="n">
        <v>592.7</v>
      </c>
      <c r="R37" t="n">
        <v>62.09</v>
      </c>
      <c r="S37" t="n">
        <v>30.64</v>
      </c>
      <c r="T37" t="n">
        <v>14409.63</v>
      </c>
      <c r="U37" t="n">
        <v>0.49</v>
      </c>
      <c r="V37" t="n">
        <v>0.85</v>
      </c>
      <c r="W37" t="n">
        <v>2.42</v>
      </c>
      <c r="X37" t="n">
        <v>0.92</v>
      </c>
      <c r="Y37" t="n">
        <v>0.5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4.7606</v>
      </c>
      <c r="E38" t="n">
        <v>21.01</v>
      </c>
      <c r="F38" t="n">
        <v>18.71</v>
      </c>
      <c r="G38" t="n">
        <v>38.71</v>
      </c>
      <c r="H38" t="n">
        <v>0.71</v>
      </c>
      <c r="I38" t="n">
        <v>29</v>
      </c>
      <c r="J38" t="n">
        <v>73.88</v>
      </c>
      <c r="K38" t="n">
        <v>32.27</v>
      </c>
      <c r="L38" t="n">
        <v>3</v>
      </c>
      <c r="M38" t="n">
        <v>27</v>
      </c>
      <c r="N38" t="n">
        <v>8.609999999999999</v>
      </c>
      <c r="O38" t="n">
        <v>9346.23</v>
      </c>
      <c r="P38" t="n">
        <v>116.05</v>
      </c>
      <c r="Q38" t="n">
        <v>592.71</v>
      </c>
      <c r="R38" t="n">
        <v>50.42</v>
      </c>
      <c r="S38" t="n">
        <v>30.64</v>
      </c>
      <c r="T38" t="n">
        <v>8667.120000000001</v>
      </c>
      <c r="U38" t="n">
        <v>0.61</v>
      </c>
      <c r="V38" t="n">
        <v>0.86</v>
      </c>
      <c r="W38" t="n">
        <v>2.4</v>
      </c>
      <c r="X38" t="n">
        <v>0.55</v>
      </c>
      <c r="Y38" t="n">
        <v>0.5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4.8123</v>
      </c>
      <c r="E39" t="n">
        <v>20.78</v>
      </c>
      <c r="F39" t="n">
        <v>18.59</v>
      </c>
      <c r="G39" t="n">
        <v>50.71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10</v>
      </c>
      <c r="N39" t="n">
        <v>8.800000000000001</v>
      </c>
      <c r="O39" t="n">
        <v>9492.549999999999</v>
      </c>
      <c r="P39" t="n">
        <v>109.17</v>
      </c>
      <c r="Q39" t="n">
        <v>592.67</v>
      </c>
      <c r="R39" t="n">
        <v>46.54</v>
      </c>
      <c r="S39" t="n">
        <v>30.64</v>
      </c>
      <c r="T39" t="n">
        <v>6761.95</v>
      </c>
      <c r="U39" t="n">
        <v>0.66</v>
      </c>
      <c r="V39" t="n">
        <v>0.87</v>
      </c>
      <c r="W39" t="n">
        <v>2.4</v>
      </c>
      <c r="X39" t="n">
        <v>0.44</v>
      </c>
      <c r="Y39" t="n">
        <v>0.5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4.8195</v>
      </c>
      <c r="E40" t="n">
        <v>20.75</v>
      </c>
      <c r="F40" t="n">
        <v>18.58</v>
      </c>
      <c r="G40" t="n">
        <v>53.08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109.97</v>
      </c>
      <c r="Q40" t="n">
        <v>592.71</v>
      </c>
      <c r="R40" t="n">
        <v>45.61</v>
      </c>
      <c r="S40" t="n">
        <v>30.64</v>
      </c>
      <c r="T40" t="n">
        <v>6299.66</v>
      </c>
      <c r="U40" t="n">
        <v>0.67</v>
      </c>
      <c r="V40" t="n">
        <v>0.87</v>
      </c>
      <c r="W40" t="n">
        <v>2.41</v>
      </c>
      <c r="X40" t="n">
        <v>0.42</v>
      </c>
      <c r="Y40" t="n">
        <v>0.5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4.6102</v>
      </c>
      <c r="E41" t="n">
        <v>21.69</v>
      </c>
      <c r="F41" t="n">
        <v>19.34</v>
      </c>
      <c r="G41" t="n">
        <v>19.66</v>
      </c>
      <c r="H41" t="n">
        <v>0.43</v>
      </c>
      <c r="I41" t="n">
        <v>59</v>
      </c>
      <c r="J41" t="n">
        <v>39.78</v>
      </c>
      <c r="K41" t="n">
        <v>19.54</v>
      </c>
      <c r="L41" t="n">
        <v>1</v>
      </c>
      <c r="M41" t="n">
        <v>56</v>
      </c>
      <c r="N41" t="n">
        <v>4.24</v>
      </c>
      <c r="O41" t="n">
        <v>5140</v>
      </c>
      <c r="P41" t="n">
        <v>80.93000000000001</v>
      </c>
      <c r="Q41" t="n">
        <v>592.71</v>
      </c>
      <c r="R41" t="n">
        <v>69.97</v>
      </c>
      <c r="S41" t="n">
        <v>30.64</v>
      </c>
      <c r="T41" t="n">
        <v>18288.95</v>
      </c>
      <c r="U41" t="n">
        <v>0.44</v>
      </c>
      <c r="V41" t="n">
        <v>0.84</v>
      </c>
      <c r="W41" t="n">
        <v>2.45</v>
      </c>
      <c r="X41" t="n">
        <v>1.18</v>
      </c>
      <c r="Y41" t="n">
        <v>0.5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4.7268</v>
      </c>
      <c r="E42" t="n">
        <v>21.16</v>
      </c>
      <c r="F42" t="n">
        <v>19</v>
      </c>
      <c r="G42" t="n">
        <v>27.81</v>
      </c>
      <c r="H42" t="n">
        <v>0.84</v>
      </c>
      <c r="I42" t="n">
        <v>41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75.98999999999999</v>
      </c>
      <c r="Q42" t="n">
        <v>592.72</v>
      </c>
      <c r="R42" t="n">
        <v>57.83</v>
      </c>
      <c r="S42" t="n">
        <v>30.64</v>
      </c>
      <c r="T42" t="n">
        <v>12312.51</v>
      </c>
      <c r="U42" t="n">
        <v>0.53</v>
      </c>
      <c r="V42" t="n">
        <v>0.85</v>
      </c>
      <c r="W42" t="n">
        <v>2.47</v>
      </c>
      <c r="X42" t="n">
        <v>0.84</v>
      </c>
      <c r="Y42" t="n">
        <v>0.5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3.4293</v>
      </c>
      <c r="E43" t="n">
        <v>29.16</v>
      </c>
      <c r="F43" t="n">
        <v>21.79</v>
      </c>
      <c r="G43" t="n">
        <v>7.34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246.81</v>
      </c>
      <c r="Q43" t="n">
        <v>592.78</v>
      </c>
      <c r="R43" t="n">
        <v>145.88</v>
      </c>
      <c r="S43" t="n">
        <v>30.64</v>
      </c>
      <c r="T43" t="n">
        <v>55651.65</v>
      </c>
      <c r="U43" t="n">
        <v>0.21</v>
      </c>
      <c r="V43" t="n">
        <v>0.74</v>
      </c>
      <c r="W43" t="n">
        <v>2.66</v>
      </c>
      <c r="X43" t="n">
        <v>3.63</v>
      </c>
      <c r="Y43" t="n">
        <v>0.5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4.1174</v>
      </c>
      <c r="E44" t="n">
        <v>24.29</v>
      </c>
      <c r="F44" t="n">
        <v>19.75</v>
      </c>
      <c r="G44" t="n">
        <v>14.81</v>
      </c>
      <c r="H44" t="n">
        <v>0.25</v>
      </c>
      <c r="I44" t="n">
        <v>80</v>
      </c>
      <c r="J44" t="n">
        <v>143.17</v>
      </c>
      <c r="K44" t="n">
        <v>47.83</v>
      </c>
      <c r="L44" t="n">
        <v>2</v>
      </c>
      <c r="M44" t="n">
        <v>78</v>
      </c>
      <c r="N44" t="n">
        <v>23.34</v>
      </c>
      <c r="O44" t="n">
        <v>17891.86</v>
      </c>
      <c r="P44" t="n">
        <v>220.65</v>
      </c>
      <c r="Q44" t="n">
        <v>592.6900000000001</v>
      </c>
      <c r="R44" t="n">
        <v>82.86</v>
      </c>
      <c r="S44" t="n">
        <v>30.64</v>
      </c>
      <c r="T44" t="n">
        <v>24633.07</v>
      </c>
      <c r="U44" t="n">
        <v>0.37</v>
      </c>
      <c r="V44" t="n">
        <v>0.82</v>
      </c>
      <c r="W44" t="n">
        <v>2.48</v>
      </c>
      <c r="X44" t="n">
        <v>1.59</v>
      </c>
      <c r="Y44" t="n">
        <v>0.5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4.3634</v>
      </c>
      <c r="E45" t="n">
        <v>22.92</v>
      </c>
      <c r="F45" t="n">
        <v>19.19</v>
      </c>
      <c r="G45" t="n">
        <v>22.14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211.58</v>
      </c>
      <c r="Q45" t="n">
        <v>592.73</v>
      </c>
      <c r="R45" t="n">
        <v>64.98999999999999</v>
      </c>
      <c r="S45" t="n">
        <v>30.64</v>
      </c>
      <c r="T45" t="n">
        <v>15834.99</v>
      </c>
      <c r="U45" t="n">
        <v>0.47</v>
      </c>
      <c r="V45" t="n">
        <v>0.84</v>
      </c>
      <c r="W45" t="n">
        <v>2.44</v>
      </c>
      <c r="X45" t="n">
        <v>1.03</v>
      </c>
      <c r="Y45" t="n">
        <v>0.5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4.4996</v>
      </c>
      <c r="E46" t="n">
        <v>22.22</v>
      </c>
      <c r="F46" t="n">
        <v>18.9</v>
      </c>
      <c r="G46" t="n">
        <v>29.84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205.64</v>
      </c>
      <c r="Q46" t="n">
        <v>592.6799999999999</v>
      </c>
      <c r="R46" t="n">
        <v>56.26</v>
      </c>
      <c r="S46" t="n">
        <v>30.64</v>
      </c>
      <c r="T46" t="n">
        <v>11543.05</v>
      </c>
      <c r="U46" t="n">
        <v>0.54</v>
      </c>
      <c r="V46" t="n">
        <v>0.86</v>
      </c>
      <c r="W46" t="n">
        <v>2.41</v>
      </c>
      <c r="X46" t="n">
        <v>0.74</v>
      </c>
      <c r="Y46" t="n">
        <v>0.5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4.5818</v>
      </c>
      <c r="E47" t="n">
        <v>21.83</v>
      </c>
      <c r="F47" t="n">
        <v>18.73</v>
      </c>
      <c r="G47" t="n">
        <v>37.46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200.59</v>
      </c>
      <c r="Q47" t="n">
        <v>592.6799999999999</v>
      </c>
      <c r="R47" t="n">
        <v>50.93</v>
      </c>
      <c r="S47" t="n">
        <v>30.64</v>
      </c>
      <c r="T47" t="n">
        <v>8916.950000000001</v>
      </c>
      <c r="U47" t="n">
        <v>0.6</v>
      </c>
      <c r="V47" t="n">
        <v>0.86</v>
      </c>
      <c r="W47" t="n">
        <v>2.4</v>
      </c>
      <c r="X47" t="n">
        <v>0.57</v>
      </c>
      <c r="Y47" t="n">
        <v>0.5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4.6323</v>
      </c>
      <c r="E48" t="n">
        <v>21.59</v>
      </c>
      <c r="F48" t="n">
        <v>18.64</v>
      </c>
      <c r="G48" t="n">
        <v>44.73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196.74</v>
      </c>
      <c r="Q48" t="n">
        <v>592.6900000000001</v>
      </c>
      <c r="R48" t="n">
        <v>47.94</v>
      </c>
      <c r="S48" t="n">
        <v>30.64</v>
      </c>
      <c r="T48" t="n">
        <v>7448.23</v>
      </c>
      <c r="U48" t="n">
        <v>0.64</v>
      </c>
      <c r="V48" t="n">
        <v>0.87</v>
      </c>
      <c r="W48" t="n">
        <v>2.4</v>
      </c>
      <c r="X48" t="n">
        <v>0.48</v>
      </c>
      <c r="Y48" t="n">
        <v>0.5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4.6763</v>
      </c>
      <c r="E49" t="n">
        <v>21.38</v>
      </c>
      <c r="F49" t="n">
        <v>18.55</v>
      </c>
      <c r="G49" t="n">
        <v>53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192.07</v>
      </c>
      <c r="Q49" t="n">
        <v>592.6900000000001</v>
      </c>
      <c r="R49" t="n">
        <v>45.63</v>
      </c>
      <c r="S49" t="n">
        <v>30.64</v>
      </c>
      <c r="T49" t="n">
        <v>6312.23</v>
      </c>
      <c r="U49" t="n">
        <v>0.67</v>
      </c>
      <c r="V49" t="n">
        <v>0.87</v>
      </c>
      <c r="W49" t="n">
        <v>2.38</v>
      </c>
      <c r="X49" t="n">
        <v>0.39</v>
      </c>
      <c r="Y49" t="n">
        <v>0.5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4.7039</v>
      </c>
      <c r="E50" t="n">
        <v>21.26</v>
      </c>
      <c r="F50" t="n">
        <v>18.51</v>
      </c>
      <c r="G50" t="n">
        <v>61.7</v>
      </c>
      <c r="H50" t="n">
        <v>0.9399999999999999</v>
      </c>
      <c r="I50" t="n">
        <v>18</v>
      </c>
      <c r="J50" t="n">
        <v>151.46</v>
      </c>
      <c r="K50" t="n">
        <v>47.83</v>
      </c>
      <c r="L50" t="n">
        <v>8</v>
      </c>
      <c r="M50" t="n">
        <v>16</v>
      </c>
      <c r="N50" t="n">
        <v>25.63</v>
      </c>
      <c r="O50" t="n">
        <v>18913.66</v>
      </c>
      <c r="P50" t="n">
        <v>188.57</v>
      </c>
      <c r="Q50" t="n">
        <v>592.6799999999999</v>
      </c>
      <c r="R50" t="n">
        <v>44.11</v>
      </c>
      <c r="S50" t="n">
        <v>30.64</v>
      </c>
      <c r="T50" t="n">
        <v>5564.23</v>
      </c>
      <c r="U50" t="n">
        <v>0.6899999999999999</v>
      </c>
      <c r="V50" t="n">
        <v>0.87</v>
      </c>
      <c r="W50" t="n">
        <v>2.39</v>
      </c>
      <c r="X50" t="n">
        <v>0.35</v>
      </c>
      <c r="Y50" t="n">
        <v>0.5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4.7301</v>
      </c>
      <c r="E51" t="n">
        <v>21.14</v>
      </c>
      <c r="F51" t="n">
        <v>18.45</v>
      </c>
      <c r="G51" t="n">
        <v>69.19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185.13</v>
      </c>
      <c r="Q51" t="n">
        <v>592.67</v>
      </c>
      <c r="R51" t="n">
        <v>42.43</v>
      </c>
      <c r="S51" t="n">
        <v>30.64</v>
      </c>
      <c r="T51" t="n">
        <v>4737.07</v>
      </c>
      <c r="U51" t="n">
        <v>0.72</v>
      </c>
      <c r="V51" t="n">
        <v>0.88</v>
      </c>
      <c r="W51" t="n">
        <v>2.37</v>
      </c>
      <c r="X51" t="n">
        <v>0.29</v>
      </c>
      <c r="Y51" t="n">
        <v>0.5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4.7505</v>
      </c>
      <c r="E52" t="n">
        <v>21.05</v>
      </c>
      <c r="F52" t="n">
        <v>18.42</v>
      </c>
      <c r="G52" t="n">
        <v>78.93000000000001</v>
      </c>
      <c r="H52" t="n">
        <v>1.15</v>
      </c>
      <c r="I52" t="n">
        <v>14</v>
      </c>
      <c r="J52" t="n">
        <v>154.25</v>
      </c>
      <c r="K52" t="n">
        <v>47.83</v>
      </c>
      <c r="L52" t="n">
        <v>10</v>
      </c>
      <c r="M52" t="n">
        <v>12</v>
      </c>
      <c r="N52" t="n">
        <v>26.43</v>
      </c>
      <c r="O52" t="n">
        <v>19258.55</v>
      </c>
      <c r="P52" t="n">
        <v>180.79</v>
      </c>
      <c r="Q52" t="n">
        <v>592.6900000000001</v>
      </c>
      <c r="R52" t="n">
        <v>41.33</v>
      </c>
      <c r="S52" t="n">
        <v>30.64</v>
      </c>
      <c r="T52" t="n">
        <v>4197.25</v>
      </c>
      <c r="U52" t="n">
        <v>0.74</v>
      </c>
      <c r="V52" t="n">
        <v>0.88</v>
      </c>
      <c r="W52" t="n">
        <v>2.37</v>
      </c>
      <c r="X52" t="n">
        <v>0.26</v>
      </c>
      <c r="Y52" t="n">
        <v>0.5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4.7591</v>
      </c>
      <c r="E53" t="n">
        <v>21.01</v>
      </c>
      <c r="F53" t="n">
        <v>18.41</v>
      </c>
      <c r="G53" t="n">
        <v>84.95999999999999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178.35</v>
      </c>
      <c r="Q53" t="n">
        <v>592.6799999999999</v>
      </c>
      <c r="R53" t="n">
        <v>41.14</v>
      </c>
      <c r="S53" t="n">
        <v>30.64</v>
      </c>
      <c r="T53" t="n">
        <v>4105.81</v>
      </c>
      <c r="U53" t="n">
        <v>0.74</v>
      </c>
      <c r="V53" t="n">
        <v>0.88</v>
      </c>
      <c r="W53" t="n">
        <v>2.37</v>
      </c>
      <c r="X53" t="n">
        <v>0.25</v>
      </c>
      <c r="Y53" t="n">
        <v>0.5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4.7716</v>
      </c>
      <c r="E54" t="n">
        <v>20.96</v>
      </c>
      <c r="F54" t="n">
        <v>18.38</v>
      </c>
      <c r="G54" t="n">
        <v>91.91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173.98</v>
      </c>
      <c r="Q54" t="n">
        <v>592.71</v>
      </c>
      <c r="R54" t="n">
        <v>40.24</v>
      </c>
      <c r="S54" t="n">
        <v>30.64</v>
      </c>
      <c r="T54" t="n">
        <v>3660.58</v>
      </c>
      <c r="U54" t="n">
        <v>0.76</v>
      </c>
      <c r="V54" t="n">
        <v>0.88</v>
      </c>
      <c r="W54" t="n">
        <v>2.37</v>
      </c>
      <c r="X54" t="n">
        <v>0.22</v>
      </c>
      <c r="Y54" t="n">
        <v>0.5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4.782</v>
      </c>
      <c r="E55" t="n">
        <v>20.91</v>
      </c>
      <c r="F55" t="n">
        <v>18.37</v>
      </c>
      <c r="G55" t="n">
        <v>100.18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170.16</v>
      </c>
      <c r="Q55" t="n">
        <v>592.67</v>
      </c>
      <c r="R55" t="n">
        <v>39.7</v>
      </c>
      <c r="S55" t="n">
        <v>30.64</v>
      </c>
      <c r="T55" t="n">
        <v>3394.27</v>
      </c>
      <c r="U55" t="n">
        <v>0.77</v>
      </c>
      <c r="V55" t="n">
        <v>0.88</v>
      </c>
      <c r="W55" t="n">
        <v>2.37</v>
      </c>
      <c r="X55" t="n">
        <v>0.21</v>
      </c>
      <c r="Y55" t="n">
        <v>0.5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4.795</v>
      </c>
      <c r="E56" t="n">
        <v>20.86</v>
      </c>
      <c r="F56" t="n">
        <v>18.34</v>
      </c>
      <c r="G56" t="n">
        <v>110.03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3</v>
      </c>
      <c r="N56" t="n">
        <v>28.07</v>
      </c>
      <c r="O56" t="n">
        <v>19955.16</v>
      </c>
      <c r="P56" t="n">
        <v>167.1</v>
      </c>
      <c r="Q56" t="n">
        <v>592.67</v>
      </c>
      <c r="R56" t="n">
        <v>38.65</v>
      </c>
      <c r="S56" t="n">
        <v>30.64</v>
      </c>
      <c r="T56" t="n">
        <v>2873.86</v>
      </c>
      <c r="U56" t="n">
        <v>0.79</v>
      </c>
      <c r="V56" t="n">
        <v>0.88</v>
      </c>
      <c r="W56" t="n">
        <v>2.37</v>
      </c>
      <c r="X56" t="n">
        <v>0.18</v>
      </c>
      <c r="Y56" t="n">
        <v>0.5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4.7939</v>
      </c>
      <c r="E57" t="n">
        <v>20.86</v>
      </c>
      <c r="F57" t="n">
        <v>18.34</v>
      </c>
      <c r="G57" t="n">
        <v>110.06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0</v>
      </c>
      <c r="N57" t="n">
        <v>28.5</v>
      </c>
      <c r="O57" t="n">
        <v>20130.71</v>
      </c>
      <c r="P57" t="n">
        <v>167.81</v>
      </c>
      <c r="Q57" t="n">
        <v>592.67</v>
      </c>
      <c r="R57" t="n">
        <v>38.73</v>
      </c>
      <c r="S57" t="n">
        <v>30.64</v>
      </c>
      <c r="T57" t="n">
        <v>2915</v>
      </c>
      <c r="U57" t="n">
        <v>0.79</v>
      </c>
      <c r="V57" t="n">
        <v>0.88</v>
      </c>
      <c r="W57" t="n">
        <v>2.38</v>
      </c>
      <c r="X57" t="n">
        <v>0.18</v>
      </c>
      <c r="Y57" t="n">
        <v>0.5</v>
      </c>
      <c r="Z57" t="n">
        <v>10</v>
      </c>
    </row>
    <row r="58">
      <c r="A58" t="n">
        <v>0</v>
      </c>
      <c r="B58" t="n">
        <v>90</v>
      </c>
      <c r="C58" t="inlineStr">
        <is>
          <t xml:space="preserve">CONCLUIDO	</t>
        </is>
      </c>
      <c r="D58" t="n">
        <v>3.0809</v>
      </c>
      <c r="E58" t="n">
        <v>32.46</v>
      </c>
      <c r="F58" t="n">
        <v>22.5</v>
      </c>
      <c r="G58" t="n">
        <v>6.37</v>
      </c>
      <c r="H58" t="n">
        <v>0.1</v>
      </c>
      <c r="I58" t="n">
        <v>212</v>
      </c>
      <c r="J58" t="n">
        <v>176.73</v>
      </c>
      <c r="K58" t="n">
        <v>52.44</v>
      </c>
      <c r="L58" t="n">
        <v>1</v>
      </c>
      <c r="M58" t="n">
        <v>210</v>
      </c>
      <c r="N58" t="n">
        <v>33.29</v>
      </c>
      <c r="O58" t="n">
        <v>22031.19</v>
      </c>
      <c r="P58" t="n">
        <v>294.6</v>
      </c>
      <c r="Q58" t="n">
        <v>592.79</v>
      </c>
      <c r="R58" t="n">
        <v>168.21</v>
      </c>
      <c r="S58" t="n">
        <v>30.64</v>
      </c>
      <c r="T58" t="n">
        <v>66648.62</v>
      </c>
      <c r="U58" t="n">
        <v>0.18</v>
      </c>
      <c r="V58" t="n">
        <v>0.72</v>
      </c>
      <c r="W58" t="n">
        <v>2.71</v>
      </c>
      <c r="X58" t="n">
        <v>4.34</v>
      </c>
      <c r="Y58" t="n">
        <v>0.5</v>
      </c>
      <c r="Z58" t="n">
        <v>10</v>
      </c>
    </row>
    <row r="59">
      <c r="A59" t="n">
        <v>1</v>
      </c>
      <c r="B59" t="n">
        <v>90</v>
      </c>
      <c r="C59" t="inlineStr">
        <is>
          <t xml:space="preserve">CONCLUIDO	</t>
        </is>
      </c>
      <c r="D59" t="n">
        <v>3.8775</v>
      </c>
      <c r="E59" t="n">
        <v>25.79</v>
      </c>
      <c r="F59" t="n">
        <v>20.03</v>
      </c>
      <c r="G59" t="n">
        <v>12.78</v>
      </c>
      <c r="H59" t="n">
        <v>0.2</v>
      </c>
      <c r="I59" t="n">
        <v>94</v>
      </c>
      <c r="J59" t="n">
        <v>178.21</v>
      </c>
      <c r="K59" t="n">
        <v>52.44</v>
      </c>
      <c r="L59" t="n">
        <v>2</v>
      </c>
      <c r="M59" t="n">
        <v>92</v>
      </c>
      <c r="N59" t="n">
        <v>33.77</v>
      </c>
      <c r="O59" t="n">
        <v>22213.89</v>
      </c>
      <c r="P59" t="n">
        <v>259.92</v>
      </c>
      <c r="Q59" t="n">
        <v>592.72</v>
      </c>
      <c r="R59" t="n">
        <v>91.41</v>
      </c>
      <c r="S59" t="n">
        <v>30.64</v>
      </c>
      <c r="T59" t="n">
        <v>28834.3</v>
      </c>
      <c r="U59" t="n">
        <v>0.34</v>
      </c>
      <c r="V59" t="n">
        <v>0.8100000000000001</v>
      </c>
      <c r="W59" t="n">
        <v>2.5</v>
      </c>
      <c r="X59" t="n">
        <v>1.87</v>
      </c>
      <c r="Y59" t="n">
        <v>0.5</v>
      </c>
      <c r="Z59" t="n">
        <v>10</v>
      </c>
    </row>
    <row r="60">
      <c r="A60" t="n">
        <v>2</v>
      </c>
      <c r="B60" t="n">
        <v>90</v>
      </c>
      <c r="C60" t="inlineStr">
        <is>
          <t xml:space="preserve">CONCLUIDO	</t>
        </is>
      </c>
      <c r="D60" t="n">
        <v>4.1767</v>
      </c>
      <c r="E60" t="n">
        <v>23.94</v>
      </c>
      <c r="F60" t="n">
        <v>19.35</v>
      </c>
      <c r="G60" t="n">
        <v>19.04</v>
      </c>
      <c r="H60" t="n">
        <v>0.3</v>
      </c>
      <c r="I60" t="n">
        <v>61</v>
      </c>
      <c r="J60" t="n">
        <v>179.7</v>
      </c>
      <c r="K60" t="n">
        <v>52.44</v>
      </c>
      <c r="L60" t="n">
        <v>3</v>
      </c>
      <c r="M60" t="n">
        <v>59</v>
      </c>
      <c r="N60" t="n">
        <v>34.26</v>
      </c>
      <c r="O60" t="n">
        <v>22397.24</v>
      </c>
      <c r="P60" t="n">
        <v>249.06</v>
      </c>
      <c r="Q60" t="n">
        <v>592.7</v>
      </c>
      <c r="R60" t="n">
        <v>70.27</v>
      </c>
      <c r="S60" t="n">
        <v>30.64</v>
      </c>
      <c r="T60" t="n">
        <v>18432.26</v>
      </c>
      <c r="U60" t="n">
        <v>0.44</v>
      </c>
      <c r="V60" t="n">
        <v>0.84</v>
      </c>
      <c r="W60" t="n">
        <v>2.45</v>
      </c>
      <c r="X60" t="n">
        <v>1.19</v>
      </c>
      <c r="Y60" t="n">
        <v>0.5</v>
      </c>
      <c r="Z60" t="n">
        <v>10</v>
      </c>
    </row>
    <row r="61">
      <c r="A61" t="n">
        <v>3</v>
      </c>
      <c r="B61" t="n">
        <v>90</v>
      </c>
      <c r="C61" t="inlineStr">
        <is>
          <t xml:space="preserve">CONCLUIDO	</t>
        </is>
      </c>
      <c r="D61" t="n">
        <v>4.3329</v>
      </c>
      <c r="E61" t="n">
        <v>23.08</v>
      </c>
      <c r="F61" t="n">
        <v>19.06</v>
      </c>
      <c r="G61" t="n">
        <v>25.41</v>
      </c>
      <c r="H61" t="n">
        <v>0.39</v>
      </c>
      <c r="I61" t="n">
        <v>45</v>
      </c>
      <c r="J61" t="n">
        <v>181.19</v>
      </c>
      <c r="K61" t="n">
        <v>52.44</v>
      </c>
      <c r="L61" t="n">
        <v>4</v>
      </c>
      <c r="M61" t="n">
        <v>43</v>
      </c>
      <c r="N61" t="n">
        <v>34.75</v>
      </c>
      <c r="O61" t="n">
        <v>22581.25</v>
      </c>
      <c r="P61" t="n">
        <v>243.14</v>
      </c>
      <c r="Q61" t="n">
        <v>592.6900000000001</v>
      </c>
      <c r="R61" t="n">
        <v>61.08</v>
      </c>
      <c r="S61" t="n">
        <v>30.64</v>
      </c>
      <c r="T61" t="n">
        <v>13914.27</v>
      </c>
      <c r="U61" t="n">
        <v>0.5</v>
      </c>
      <c r="V61" t="n">
        <v>0.85</v>
      </c>
      <c r="W61" t="n">
        <v>2.43</v>
      </c>
      <c r="X61" t="n">
        <v>0.9</v>
      </c>
      <c r="Y61" t="n">
        <v>0.5</v>
      </c>
      <c r="Z61" t="n">
        <v>10</v>
      </c>
    </row>
    <row r="62">
      <c r="A62" t="n">
        <v>4</v>
      </c>
      <c r="B62" t="n">
        <v>90</v>
      </c>
      <c r="C62" t="inlineStr">
        <is>
          <t xml:space="preserve">CONCLUIDO	</t>
        </is>
      </c>
      <c r="D62" t="n">
        <v>4.4322</v>
      </c>
      <c r="E62" t="n">
        <v>22.56</v>
      </c>
      <c r="F62" t="n">
        <v>18.86</v>
      </c>
      <c r="G62" t="n">
        <v>31.44</v>
      </c>
      <c r="H62" t="n">
        <v>0.49</v>
      </c>
      <c r="I62" t="n">
        <v>36</v>
      </c>
      <c r="J62" t="n">
        <v>182.69</v>
      </c>
      <c r="K62" t="n">
        <v>52.44</v>
      </c>
      <c r="L62" t="n">
        <v>5</v>
      </c>
      <c r="M62" t="n">
        <v>34</v>
      </c>
      <c r="N62" t="n">
        <v>35.25</v>
      </c>
      <c r="O62" t="n">
        <v>22766.06</v>
      </c>
      <c r="P62" t="n">
        <v>238.35</v>
      </c>
      <c r="Q62" t="n">
        <v>592.7</v>
      </c>
      <c r="R62" t="n">
        <v>54.99</v>
      </c>
      <c r="S62" t="n">
        <v>30.64</v>
      </c>
      <c r="T62" t="n">
        <v>10917.33</v>
      </c>
      <c r="U62" t="n">
        <v>0.5600000000000001</v>
      </c>
      <c r="V62" t="n">
        <v>0.86</v>
      </c>
      <c r="W62" t="n">
        <v>2.41</v>
      </c>
      <c r="X62" t="n">
        <v>0.7</v>
      </c>
      <c r="Y62" t="n">
        <v>0.5</v>
      </c>
      <c r="Z62" t="n">
        <v>10</v>
      </c>
    </row>
    <row r="63">
      <c r="A63" t="n">
        <v>5</v>
      </c>
      <c r="B63" t="n">
        <v>90</v>
      </c>
      <c r="C63" t="inlineStr">
        <is>
          <t xml:space="preserve">CONCLUIDO	</t>
        </is>
      </c>
      <c r="D63" t="n">
        <v>4.5087</v>
      </c>
      <c r="E63" t="n">
        <v>22.18</v>
      </c>
      <c r="F63" t="n">
        <v>18.73</v>
      </c>
      <c r="G63" t="n">
        <v>38.75</v>
      </c>
      <c r="H63" t="n">
        <v>0.58</v>
      </c>
      <c r="I63" t="n">
        <v>29</v>
      </c>
      <c r="J63" t="n">
        <v>184.19</v>
      </c>
      <c r="K63" t="n">
        <v>52.44</v>
      </c>
      <c r="L63" t="n">
        <v>6</v>
      </c>
      <c r="M63" t="n">
        <v>27</v>
      </c>
      <c r="N63" t="n">
        <v>35.75</v>
      </c>
      <c r="O63" t="n">
        <v>22951.43</v>
      </c>
      <c r="P63" t="n">
        <v>234.52</v>
      </c>
      <c r="Q63" t="n">
        <v>592.6900000000001</v>
      </c>
      <c r="R63" t="n">
        <v>50.74</v>
      </c>
      <c r="S63" t="n">
        <v>30.64</v>
      </c>
      <c r="T63" t="n">
        <v>8826.83</v>
      </c>
      <c r="U63" t="n">
        <v>0.6</v>
      </c>
      <c r="V63" t="n">
        <v>0.86</v>
      </c>
      <c r="W63" t="n">
        <v>2.4</v>
      </c>
      <c r="X63" t="n">
        <v>0.57</v>
      </c>
      <c r="Y63" t="n">
        <v>0.5</v>
      </c>
      <c r="Z63" t="n">
        <v>10</v>
      </c>
    </row>
    <row r="64">
      <c r="A64" t="n">
        <v>6</v>
      </c>
      <c r="B64" t="n">
        <v>90</v>
      </c>
      <c r="C64" t="inlineStr">
        <is>
          <t xml:space="preserve">CONCLUIDO	</t>
        </is>
      </c>
      <c r="D64" t="n">
        <v>4.5562</v>
      </c>
      <c r="E64" t="n">
        <v>21.95</v>
      </c>
      <c r="F64" t="n">
        <v>18.64</v>
      </c>
      <c r="G64" t="n">
        <v>44.73</v>
      </c>
      <c r="H64" t="n">
        <v>0.67</v>
      </c>
      <c r="I64" t="n">
        <v>25</v>
      </c>
      <c r="J64" t="n">
        <v>185.7</v>
      </c>
      <c r="K64" t="n">
        <v>52.44</v>
      </c>
      <c r="L64" t="n">
        <v>7</v>
      </c>
      <c r="M64" t="n">
        <v>23</v>
      </c>
      <c r="N64" t="n">
        <v>36.26</v>
      </c>
      <c r="O64" t="n">
        <v>23137.49</v>
      </c>
      <c r="P64" t="n">
        <v>231.51</v>
      </c>
      <c r="Q64" t="n">
        <v>592.6799999999999</v>
      </c>
      <c r="R64" t="n">
        <v>47.91</v>
      </c>
      <c r="S64" t="n">
        <v>30.64</v>
      </c>
      <c r="T64" t="n">
        <v>7433.16</v>
      </c>
      <c r="U64" t="n">
        <v>0.64</v>
      </c>
      <c r="V64" t="n">
        <v>0.87</v>
      </c>
      <c r="W64" t="n">
        <v>2.4</v>
      </c>
      <c r="X64" t="n">
        <v>0.48</v>
      </c>
      <c r="Y64" t="n">
        <v>0.5</v>
      </c>
      <c r="Z64" t="n">
        <v>10</v>
      </c>
    </row>
    <row r="65">
      <c r="A65" t="n">
        <v>7</v>
      </c>
      <c r="B65" t="n">
        <v>90</v>
      </c>
      <c r="C65" t="inlineStr">
        <is>
          <t xml:space="preserve">CONCLUIDO	</t>
        </is>
      </c>
      <c r="D65" t="n">
        <v>4.5898</v>
      </c>
      <c r="E65" t="n">
        <v>21.79</v>
      </c>
      <c r="F65" t="n">
        <v>18.58</v>
      </c>
      <c r="G65" t="n">
        <v>50.68</v>
      </c>
      <c r="H65" t="n">
        <v>0.76</v>
      </c>
      <c r="I65" t="n">
        <v>22</v>
      </c>
      <c r="J65" t="n">
        <v>187.22</v>
      </c>
      <c r="K65" t="n">
        <v>52.44</v>
      </c>
      <c r="L65" t="n">
        <v>8</v>
      </c>
      <c r="M65" t="n">
        <v>20</v>
      </c>
      <c r="N65" t="n">
        <v>36.78</v>
      </c>
      <c r="O65" t="n">
        <v>23324.24</v>
      </c>
      <c r="P65" t="n">
        <v>228.44</v>
      </c>
      <c r="Q65" t="n">
        <v>592.67</v>
      </c>
      <c r="R65" t="n">
        <v>46.6</v>
      </c>
      <c r="S65" t="n">
        <v>30.64</v>
      </c>
      <c r="T65" t="n">
        <v>6792.66</v>
      </c>
      <c r="U65" t="n">
        <v>0.66</v>
      </c>
      <c r="V65" t="n">
        <v>0.87</v>
      </c>
      <c r="W65" t="n">
        <v>2.39</v>
      </c>
      <c r="X65" t="n">
        <v>0.43</v>
      </c>
      <c r="Y65" t="n">
        <v>0.5</v>
      </c>
      <c r="Z65" t="n">
        <v>10</v>
      </c>
    </row>
    <row r="66">
      <c r="A66" t="n">
        <v>8</v>
      </c>
      <c r="B66" t="n">
        <v>90</v>
      </c>
      <c r="C66" t="inlineStr">
        <is>
          <t xml:space="preserve">CONCLUIDO	</t>
        </is>
      </c>
      <c r="D66" t="n">
        <v>4.6261</v>
      </c>
      <c r="E66" t="n">
        <v>21.62</v>
      </c>
      <c r="F66" t="n">
        <v>18.52</v>
      </c>
      <c r="G66" t="n">
        <v>58.49</v>
      </c>
      <c r="H66" t="n">
        <v>0.85</v>
      </c>
      <c r="I66" t="n">
        <v>19</v>
      </c>
      <c r="J66" t="n">
        <v>188.74</v>
      </c>
      <c r="K66" t="n">
        <v>52.44</v>
      </c>
      <c r="L66" t="n">
        <v>9</v>
      </c>
      <c r="M66" t="n">
        <v>17</v>
      </c>
      <c r="N66" t="n">
        <v>37.3</v>
      </c>
      <c r="O66" t="n">
        <v>23511.69</v>
      </c>
      <c r="P66" t="n">
        <v>225.36</v>
      </c>
      <c r="Q66" t="n">
        <v>592.67</v>
      </c>
      <c r="R66" t="n">
        <v>44.35</v>
      </c>
      <c r="S66" t="n">
        <v>30.64</v>
      </c>
      <c r="T66" t="n">
        <v>5680.68</v>
      </c>
      <c r="U66" t="n">
        <v>0.6899999999999999</v>
      </c>
      <c r="V66" t="n">
        <v>0.87</v>
      </c>
      <c r="W66" t="n">
        <v>2.39</v>
      </c>
      <c r="X66" t="n">
        <v>0.36</v>
      </c>
      <c r="Y66" t="n">
        <v>0.5</v>
      </c>
      <c r="Z66" t="n">
        <v>10</v>
      </c>
    </row>
    <row r="67">
      <c r="A67" t="n">
        <v>9</v>
      </c>
      <c r="B67" t="n">
        <v>90</v>
      </c>
      <c r="C67" t="inlineStr">
        <is>
          <t xml:space="preserve">CONCLUIDO	</t>
        </is>
      </c>
      <c r="D67" t="n">
        <v>4.6492</v>
      </c>
      <c r="E67" t="n">
        <v>21.51</v>
      </c>
      <c r="F67" t="n">
        <v>18.48</v>
      </c>
      <c r="G67" t="n">
        <v>65.23999999999999</v>
      </c>
      <c r="H67" t="n">
        <v>0.93</v>
      </c>
      <c r="I67" t="n">
        <v>17</v>
      </c>
      <c r="J67" t="n">
        <v>190.26</v>
      </c>
      <c r="K67" t="n">
        <v>52.44</v>
      </c>
      <c r="L67" t="n">
        <v>10</v>
      </c>
      <c r="M67" t="n">
        <v>15</v>
      </c>
      <c r="N67" t="n">
        <v>37.82</v>
      </c>
      <c r="O67" t="n">
        <v>23699.85</v>
      </c>
      <c r="P67" t="n">
        <v>221.73</v>
      </c>
      <c r="Q67" t="n">
        <v>592.67</v>
      </c>
      <c r="R67" t="n">
        <v>43.12</v>
      </c>
      <c r="S67" t="n">
        <v>30.64</v>
      </c>
      <c r="T67" t="n">
        <v>5077.56</v>
      </c>
      <c r="U67" t="n">
        <v>0.71</v>
      </c>
      <c r="V67" t="n">
        <v>0.88</v>
      </c>
      <c r="W67" t="n">
        <v>2.39</v>
      </c>
      <c r="X67" t="n">
        <v>0.33</v>
      </c>
      <c r="Y67" t="n">
        <v>0.5</v>
      </c>
      <c r="Z67" t="n">
        <v>10</v>
      </c>
    </row>
    <row r="68">
      <c r="A68" t="n">
        <v>10</v>
      </c>
      <c r="B68" t="n">
        <v>90</v>
      </c>
      <c r="C68" t="inlineStr">
        <is>
          <t xml:space="preserve">CONCLUIDO	</t>
        </is>
      </c>
      <c r="D68" t="n">
        <v>4.6616</v>
      </c>
      <c r="E68" t="n">
        <v>21.45</v>
      </c>
      <c r="F68" t="n">
        <v>18.46</v>
      </c>
      <c r="G68" t="n">
        <v>69.23</v>
      </c>
      <c r="H68" t="n">
        <v>1.02</v>
      </c>
      <c r="I68" t="n">
        <v>16</v>
      </c>
      <c r="J68" t="n">
        <v>191.79</v>
      </c>
      <c r="K68" t="n">
        <v>52.44</v>
      </c>
      <c r="L68" t="n">
        <v>11</v>
      </c>
      <c r="M68" t="n">
        <v>14</v>
      </c>
      <c r="N68" t="n">
        <v>38.35</v>
      </c>
      <c r="O68" t="n">
        <v>23888.73</v>
      </c>
      <c r="P68" t="n">
        <v>220.32</v>
      </c>
      <c r="Q68" t="n">
        <v>592.67</v>
      </c>
      <c r="R68" t="n">
        <v>42.72</v>
      </c>
      <c r="S68" t="n">
        <v>30.64</v>
      </c>
      <c r="T68" t="n">
        <v>4878.97</v>
      </c>
      <c r="U68" t="n">
        <v>0.72</v>
      </c>
      <c r="V68" t="n">
        <v>0.88</v>
      </c>
      <c r="W68" t="n">
        <v>2.38</v>
      </c>
      <c r="X68" t="n">
        <v>0.3</v>
      </c>
      <c r="Y68" t="n">
        <v>0.5</v>
      </c>
      <c r="Z68" t="n">
        <v>10</v>
      </c>
    </row>
    <row r="69">
      <c r="A69" t="n">
        <v>11</v>
      </c>
      <c r="B69" t="n">
        <v>90</v>
      </c>
      <c r="C69" t="inlineStr">
        <is>
          <t xml:space="preserve">CONCLUIDO	</t>
        </is>
      </c>
      <c r="D69" t="n">
        <v>4.6862</v>
      </c>
      <c r="E69" t="n">
        <v>21.34</v>
      </c>
      <c r="F69" t="n">
        <v>18.42</v>
      </c>
      <c r="G69" t="n">
        <v>78.95</v>
      </c>
      <c r="H69" t="n">
        <v>1.1</v>
      </c>
      <c r="I69" t="n">
        <v>14</v>
      </c>
      <c r="J69" t="n">
        <v>193.33</v>
      </c>
      <c r="K69" t="n">
        <v>52.44</v>
      </c>
      <c r="L69" t="n">
        <v>12</v>
      </c>
      <c r="M69" t="n">
        <v>12</v>
      </c>
      <c r="N69" t="n">
        <v>38.89</v>
      </c>
      <c r="O69" t="n">
        <v>24078.33</v>
      </c>
      <c r="P69" t="n">
        <v>216.87</v>
      </c>
      <c r="Q69" t="n">
        <v>592.71</v>
      </c>
      <c r="R69" t="n">
        <v>41.33</v>
      </c>
      <c r="S69" t="n">
        <v>30.64</v>
      </c>
      <c r="T69" t="n">
        <v>4196.22</v>
      </c>
      <c r="U69" t="n">
        <v>0.74</v>
      </c>
      <c r="V69" t="n">
        <v>0.88</v>
      </c>
      <c r="W69" t="n">
        <v>2.38</v>
      </c>
      <c r="X69" t="n">
        <v>0.26</v>
      </c>
      <c r="Y69" t="n">
        <v>0.5</v>
      </c>
      <c r="Z69" t="n">
        <v>10</v>
      </c>
    </row>
    <row r="70">
      <c r="A70" t="n">
        <v>12</v>
      </c>
      <c r="B70" t="n">
        <v>90</v>
      </c>
      <c r="C70" t="inlineStr">
        <is>
          <t xml:space="preserve">CONCLUIDO	</t>
        </is>
      </c>
      <c r="D70" t="n">
        <v>4.6981</v>
      </c>
      <c r="E70" t="n">
        <v>21.29</v>
      </c>
      <c r="F70" t="n">
        <v>18.4</v>
      </c>
      <c r="G70" t="n">
        <v>84.93000000000001</v>
      </c>
      <c r="H70" t="n">
        <v>1.18</v>
      </c>
      <c r="I70" t="n">
        <v>13</v>
      </c>
      <c r="J70" t="n">
        <v>194.88</v>
      </c>
      <c r="K70" t="n">
        <v>52.44</v>
      </c>
      <c r="L70" t="n">
        <v>13</v>
      </c>
      <c r="M70" t="n">
        <v>11</v>
      </c>
      <c r="N70" t="n">
        <v>39.43</v>
      </c>
      <c r="O70" t="n">
        <v>24268.67</v>
      </c>
      <c r="P70" t="n">
        <v>214.78</v>
      </c>
      <c r="Q70" t="n">
        <v>592.67</v>
      </c>
      <c r="R70" t="n">
        <v>40.93</v>
      </c>
      <c r="S70" t="n">
        <v>30.64</v>
      </c>
      <c r="T70" t="n">
        <v>3999.02</v>
      </c>
      <c r="U70" t="n">
        <v>0.75</v>
      </c>
      <c r="V70" t="n">
        <v>0.88</v>
      </c>
      <c r="W70" t="n">
        <v>2.37</v>
      </c>
      <c r="X70" t="n">
        <v>0.24</v>
      </c>
      <c r="Y70" t="n">
        <v>0.5</v>
      </c>
      <c r="Z70" t="n">
        <v>10</v>
      </c>
    </row>
    <row r="71">
      <c r="A71" t="n">
        <v>13</v>
      </c>
      <c r="B71" t="n">
        <v>90</v>
      </c>
      <c r="C71" t="inlineStr">
        <is>
          <t xml:space="preserve">CONCLUIDO	</t>
        </is>
      </c>
      <c r="D71" t="n">
        <v>4.7133</v>
      </c>
      <c r="E71" t="n">
        <v>21.22</v>
      </c>
      <c r="F71" t="n">
        <v>18.37</v>
      </c>
      <c r="G71" t="n">
        <v>91.84999999999999</v>
      </c>
      <c r="H71" t="n">
        <v>1.27</v>
      </c>
      <c r="I71" t="n">
        <v>12</v>
      </c>
      <c r="J71" t="n">
        <v>196.42</v>
      </c>
      <c r="K71" t="n">
        <v>52.44</v>
      </c>
      <c r="L71" t="n">
        <v>14</v>
      </c>
      <c r="M71" t="n">
        <v>10</v>
      </c>
      <c r="N71" t="n">
        <v>39.98</v>
      </c>
      <c r="O71" t="n">
        <v>24459.75</v>
      </c>
      <c r="P71" t="n">
        <v>211.62</v>
      </c>
      <c r="Q71" t="n">
        <v>592.67</v>
      </c>
      <c r="R71" t="n">
        <v>39.74</v>
      </c>
      <c r="S71" t="n">
        <v>30.64</v>
      </c>
      <c r="T71" t="n">
        <v>3409.6</v>
      </c>
      <c r="U71" t="n">
        <v>0.77</v>
      </c>
      <c r="V71" t="n">
        <v>0.88</v>
      </c>
      <c r="W71" t="n">
        <v>2.37</v>
      </c>
      <c r="X71" t="n">
        <v>0.21</v>
      </c>
      <c r="Y71" t="n">
        <v>0.5</v>
      </c>
      <c r="Z71" t="n">
        <v>10</v>
      </c>
    </row>
    <row r="72">
      <c r="A72" t="n">
        <v>14</v>
      </c>
      <c r="B72" t="n">
        <v>90</v>
      </c>
      <c r="C72" t="inlineStr">
        <is>
          <t xml:space="preserve">CONCLUIDO	</t>
        </is>
      </c>
      <c r="D72" t="n">
        <v>4.7262</v>
      </c>
      <c r="E72" t="n">
        <v>21.16</v>
      </c>
      <c r="F72" t="n">
        <v>18.35</v>
      </c>
      <c r="G72" t="n">
        <v>100.07</v>
      </c>
      <c r="H72" t="n">
        <v>1.35</v>
      </c>
      <c r="I72" t="n">
        <v>11</v>
      </c>
      <c r="J72" t="n">
        <v>197.98</v>
      </c>
      <c r="K72" t="n">
        <v>52.44</v>
      </c>
      <c r="L72" t="n">
        <v>15</v>
      </c>
      <c r="M72" t="n">
        <v>9</v>
      </c>
      <c r="N72" t="n">
        <v>40.54</v>
      </c>
      <c r="O72" t="n">
        <v>24651.58</v>
      </c>
      <c r="P72" t="n">
        <v>208.27</v>
      </c>
      <c r="Q72" t="n">
        <v>592.67</v>
      </c>
      <c r="R72" t="n">
        <v>39.1</v>
      </c>
      <c r="S72" t="n">
        <v>30.64</v>
      </c>
      <c r="T72" t="n">
        <v>3094.53</v>
      </c>
      <c r="U72" t="n">
        <v>0.78</v>
      </c>
      <c r="V72" t="n">
        <v>0.88</v>
      </c>
      <c r="W72" t="n">
        <v>2.37</v>
      </c>
      <c r="X72" t="n">
        <v>0.19</v>
      </c>
      <c r="Y72" t="n">
        <v>0.5</v>
      </c>
      <c r="Z72" t="n">
        <v>10</v>
      </c>
    </row>
    <row r="73">
      <c r="A73" t="n">
        <v>15</v>
      </c>
      <c r="B73" t="n">
        <v>90</v>
      </c>
      <c r="C73" t="inlineStr">
        <is>
          <t xml:space="preserve">CONCLUIDO	</t>
        </is>
      </c>
      <c r="D73" t="n">
        <v>4.725</v>
      </c>
      <c r="E73" t="n">
        <v>21.16</v>
      </c>
      <c r="F73" t="n">
        <v>18.35</v>
      </c>
      <c r="G73" t="n">
        <v>100.1</v>
      </c>
      <c r="H73" t="n">
        <v>1.42</v>
      </c>
      <c r="I73" t="n">
        <v>11</v>
      </c>
      <c r="J73" t="n">
        <v>199.54</v>
      </c>
      <c r="K73" t="n">
        <v>52.44</v>
      </c>
      <c r="L73" t="n">
        <v>16</v>
      </c>
      <c r="M73" t="n">
        <v>9</v>
      </c>
      <c r="N73" t="n">
        <v>41.1</v>
      </c>
      <c r="O73" t="n">
        <v>24844.17</v>
      </c>
      <c r="P73" t="n">
        <v>205.9</v>
      </c>
      <c r="Q73" t="n">
        <v>592.67</v>
      </c>
      <c r="R73" t="n">
        <v>39.38</v>
      </c>
      <c r="S73" t="n">
        <v>30.64</v>
      </c>
      <c r="T73" t="n">
        <v>3235.84</v>
      </c>
      <c r="U73" t="n">
        <v>0.78</v>
      </c>
      <c r="V73" t="n">
        <v>0.88</v>
      </c>
      <c r="W73" t="n">
        <v>2.37</v>
      </c>
      <c r="X73" t="n">
        <v>0.19</v>
      </c>
      <c r="Y73" t="n">
        <v>0.5</v>
      </c>
      <c r="Z73" t="n">
        <v>10</v>
      </c>
    </row>
    <row r="74">
      <c r="A74" t="n">
        <v>16</v>
      </c>
      <c r="B74" t="n">
        <v>90</v>
      </c>
      <c r="C74" t="inlineStr">
        <is>
          <t xml:space="preserve">CONCLUIDO	</t>
        </is>
      </c>
      <c r="D74" t="n">
        <v>4.7359</v>
      </c>
      <c r="E74" t="n">
        <v>21.12</v>
      </c>
      <c r="F74" t="n">
        <v>18.34</v>
      </c>
      <c r="G74" t="n">
        <v>110.04</v>
      </c>
      <c r="H74" t="n">
        <v>1.5</v>
      </c>
      <c r="I74" t="n">
        <v>10</v>
      </c>
      <c r="J74" t="n">
        <v>201.11</v>
      </c>
      <c r="K74" t="n">
        <v>52.44</v>
      </c>
      <c r="L74" t="n">
        <v>17</v>
      </c>
      <c r="M74" t="n">
        <v>8</v>
      </c>
      <c r="N74" t="n">
        <v>41.67</v>
      </c>
      <c r="O74" t="n">
        <v>25037.53</v>
      </c>
      <c r="P74" t="n">
        <v>204.85</v>
      </c>
      <c r="Q74" t="n">
        <v>592.67</v>
      </c>
      <c r="R74" t="n">
        <v>38.85</v>
      </c>
      <c r="S74" t="n">
        <v>30.64</v>
      </c>
      <c r="T74" t="n">
        <v>2974.1</v>
      </c>
      <c r="U74" t="n">
        <v>0.79</v>
      </c>
      <c r="V74" t="n">
        <v>0.88</v>
      </c>
      <c r="W74" t="n">
        <v>2.37</v>
      </c>
      <c r="X74" t="n">
        <v>0.18</v>
      </c>
      <c r="Y74" t="n">
        <v>0.5</v>
      </c>
      <c r="Z74" t="n">
        <v>10</v>
      </c>
    </row>
    <row r="75">
      <c r="A75" t="n">
        <v>17</v>
      </c>
      <c r="B75" t="n">
        <v>90</v>
      </c>
      <c r="C75" t="inlineStr">
        <is>
          <t xml:space="preserve">CONCLUIDO	</t>
        </is>
      </c>
      <c r="D75" t="n">
        <v>4.7496</v>
      </c>
      <c r="E75" t="n">
        <v>21.05</v>
      </c>
      <c r="F75" t="n">
        <v>18.31</v>
      </c>
      <c r="G75" t="n">
        <v>122.09</v>
      </c>
      <c r="H75" t="n">
        <v>1.58</v>
      </c>
      <c r="I75" t="n">
        <v>9</v>
      </c>
      <c r="J75" t="n">
        <v>202.68</v>
      </c>
      <c r="K75" t="n">
        <v>52.44</v>
      </c>
      <c r="L75" t="n">
        <v>18</v>
      </c>
      <c r="M75" t="n">
        <v>7</v>
      </c>
      <c r="N75" t="n">
        <v>42.24</v>
      </c>
      <c r="O75" t="n">
        <v>25231.66</v>
      </c>
      <c r="P75" t="n">
        <v>199.82</v>
      </c>
      <c r="Q75" t="n">
        <v>592.67</v>
      </c>
      <c r="R75" t="n">
        <v>38.07</v>
      </c>
      <c r="S75" t="n">
        <v>30.64</v>
      </c>
      <c r="T75" t="n">
        <v>2592.25</v>
      </c>
      <c r="U75" t="n">
        <v>0.8</v>
      </c>
      <c r="V75" t="n">
        <v>0.88</v>
      </c>
      <c r="W75" t="n">
        <v>2.37</v>
      </c>
      <c r="X75" t="n">
        <v>0.16</v>
      </c>
      <c r="Y75" t="n">
        <v>0.5</v>
      </c>
      <c r="Z75" t="n">
        <v>10</v>
      </c>
    </row>
    <row r="76">
      <c r="A76" t="n">
        <v>18</v>
      </c>
      <c r="B76" t="n">
        <v>90</v>
      </c>
      <c r="C76" t="inlineStr">
        <is>
          <t xml:space="preserve">CONCLUIDO	</t>
        </is>
      </c>
      <c r="D76" t="n">
        <v>4.75</v>
      </c>
      <c r="E76" t="n">
        <v>21.05</v>
      </c>
      <c r="F76" t="n">
        <v>18.31</v>
      </c>
      <c r="G76" t="n">
        <v>122.08</v>
      </c>
      <c r="H76" t="n">
        <v>1.65</v>
      </c>
      <c r="I76" t="n">
        <v>9</v>
      </c>
      <c r="J76" t="n">
        <v>204.26</v>
      </c>
      <c r="K76" t="n">
        <v>52.44</v>
      </c>
      <c r="L76" t="n">
        <v>19</v>
      </c>
      <c r="M76" t="n">
        <v>7</v>
      </c>
      <c r="N76" t="n">
        <v>42.82</v>
      </c>
      <c r="O76" t="n">
        <v>25426.72</v>
      </c>
      <c r="P76" t="n">
        <v>199.32</v>
      </c>
      <c r="Q76" t="n">
        <v>592.6799999999999</v>
      </c>
      <c r="R76" t="n">
        <v>38.1</v>
      </c>
      <c r="S76" t="n">
        <v>30.64</v>
      </c>
      <c r="T76" t="n">
        <v>2605.44</v>
      </c>
      <c r="U76" t="n">
        <v>0.8</v>
      </c>
      <c r="V76" t="n">
        <v>0.88</v>
      </c>
      <c r="W76" t="n">
        <v>2.36</v>
      </c>
      <c r="X76" t="n">
        <v>0.15</v>
      </c>
      <c r="Y76" t="n">
        <v>0.5</v>
      </c>
      <c r="Z76" t="n">
        <v>10</v>
      </c>
    </row>
    <row r="77">
      <c r="A77" t="n">
        <v>19</v>
      </c>
      <c r="B77" t="n">
        <v>90</v>
      </c>
      <c r="C77" t="inlineStr">
        <is>
          <t xml:space="preserve">CONCLUIDO	</t>
        </is>
      </c>
      <c r="D77" t="n">
        <v>4.7459</v>
      </c>
      <c r="E77" t="n">
        <v>21.07</v>
      </c>
      <c r="F77" t="n">
        <v>18.33</v>
      </c>
      <c r="G77" t="n">
        <v>122.2</v>
      </c>
      <c r="H77" t="n">
        <v>1.73</v>
      </c>
      <c r="I77" t="n">
        <v>9</v>
      </c>
      <c r="J77" t="n">
        <v>205.85</v>
      </c>
      <c r="K77" t="n">
        <v>52.44</v>
      </c>
      <c r="L77" t="n">
        <v>20</v>
      </c>
      <c r="M77" t="n">
        <v>5</v>
      </c>
      <c r="N77" t="n">
        <v>43.41</v>
      </c>
      <c r="O77" t="n">
        <v>25622.45</v>
      </c>
      <c r="P77" t="n">
        <v>195.79</v>
      </c>
      <c r="Q77" t="n">
        <v>592.67</v>
      </c>
      <c r="R77" t="n">
        <v>38.55</v>
      </c>
      <c r="S77" t="n">
        <v>30.64</v>
      </c>
      <c r="T77" t="n">
        <v>2829.53</v>
      </c>
      <c r="U77" t="n">
        <v>0.79</v>
      </c>
      <c r="V77" t="n">
        <v>0.88</v>
      </c>
      <c r="W77" t="n">
        <v>2.37</v>
      </c>
      <c r="X77" t="n">
        <v>0.17</v>
      </c>
      <c r="Y77" t="n">
        <v>0.5</v>
      </c>
      <c r="Z77" t="n">
        <v>10</v>
      </c>
    </row>
    <row r="78">
      <c r="A78" t="n">
        <v>20</v>
      </c>
      <c r="B78" t="n">
        <v>90</v>
      </c>
      <c r="C78" t="inlineStr">
        <is>
          <t xml:space="preserve">CONCLUIDO	</t>
        </is>
      </c>
      <c r="D78" t="n">
        <v>4.761</v>
      </c>
      <c r="E78" t="n">
        <v>21</v>
      </c>
      <c r="F78" t="n">
        <v>18.3</v>
      </c>
      <c r="G78" t="n">
        <v>137.24</v>
      </c>
      <c r="H78" t="n">
        <v>1.8</v>
      </c>
      <c r="I78" t="n">
        <v>8</v>
      </c>
      <c r="J78" t="n">
        <v>207.45</v>
      </c>
      <c r="K78" t="n">
        <v>52.44</v>
      </c>
      <c r="L78" t="n">
        <v>21</v>
      </c>
      <c r="M78" t="n">
        <v>3</v>
      </c>
      <c r="N78" t="n">
        <v>44</v>
      </c>
      <c r="O78" t="n">
        <v>25818.99</v>
      </c>
      <c r="P78" t="n">
        <v>195.77</v>
      </c>
      <c r="Q78" t="n">
        <v>592.67</v>
      </c>
      <c r="R78" t="n">
        <v>37.62</v>
      </c>
      <c r="S78" t="n">
        <v>30.64</v>
      </c>
      <c r="T78" t="n">
        <v>2370.23</v>
      </c>
      <c r="U78" t="n">
        <v>0.8100000000000001</v>
      </c>
      <c r="V78" t="n">
        <v>0.88</v>
      </c>
      <c r="W78" t="n">
        <v>2.37</v>
      </c>
      <c r="X78" t="n">
        <v>0.14</v>
      </c>
      <c r="Y78" t="n">
        <v>0.5</v>
      </c>
      <c r="Z78" t="n">
        <v>10</v>
      </c>
    </row>
    <row r="79">
      <c r="A79" t="n">
        <v>21</v>
      </c>
      <c r="B79" t="n">
        <v>90</v>
      </c>
      <c r="C79" t="inlineStr">
        <is>
          <t xml:space="preserve">CONCLUIDO	</t>
        </is>
      </c>
      <c r="D79" t="n">
        <v>4.7598</v>
      </c>
      <c r="E79" t="n">
        <v>21.01</v>
      </c>
      <c r="F79" t="n">
        <v>18.3</v>
      </c>
      <c r="G79" t="n">
        <v>137.28</v>
      </c>
      <c r="H79" t="n">
        <v>1.87</v>
      </c>
      <c r="I79" t="n">
        <v>8</v>
      </c>
      <c r="J79" t="n">
        <v>209.05</v>
      </c>
      <c r="K79" t="n">
        <v>52.44</v>
      </c>
      <c r="L79" t="n">
        <v>22</v>
      </c>
      <c r="M79" t="n">
        <v>2</v>
      </c>
      <c r="N79" t="n">
        <v>44.6</v>
      </c>
      <c r="O79" t="n">
        <v>26016.35</v>
      </c>
      <c r="P79" t="n">
        <v>196.58</v>
      </c>
      <c r="Q79" t="n">
        <v>592.67</v>
      </c>
      <c r="R79" t="n">
        <v>37.62</v>
      </c>
      <c r="S79" t="n">
        <v>30.64</v>
      </c>
      <c r="T79" t="n">
        <v>2369.65</v>
      </c>
      <c r="U79" t="n">
        <v>0.8100000000000001</v>
      </c>
      <c r="V79" t="n">
        <v>0.88</v>
      </c>
      <c r="W79" t="n">
        <v>2.37</v>
      </c>
      <c r="X79" t="n">
        <v>0.15</v>
      </c>
      <c r="Y79" t="n">
        <v>0.5</v>
      </c>
      <c r="Z79" t="n">
        <v>10</v>
      </c>
    </row>
    <row r="80">
      <c r="A80" t="n">
        <v>22</v>
      </c>
      <c r="B80" t="n">
        <v>90</v>
      </c>
      <c r="C80" t="inlineStr">
        <is>
          <t xml:space="preserve">CONCLUIDO	</t>
        </is>
      </c>
      <c r="D80" t="n">
        <v>4.7608</v>
      </c>
      <c r="E80" t="n">
        <v>21</v>
      </c>
      <c r="F80" t="n">
        <v>18.3</v>
      </c>
      <c r="G80" t="n">
        <v>137.25</v>
      </c>
      <c r="H80" t="n">
        <v>1.94</v>
      </c>
      <c r="I80" t="n">
        <v>8</v>
      </c>
      <c r="J80" t="n">
        <v>210.65</v>
      </c>
      <c r="K80" t="n">
        <v>52.44</v>
      </c>
      <c r="L80" t="n">
        <v>23</v>
      </c>
      <c r="M80" t="n">
        <v>0</v>
      </c>
      <c r="N80" t="n">
        <v>45.21</v>
      </c>
      <c r="O80" t="n">
        <v>26214.54</v>
      </c>
      <c r="P80" t="n">
        <v>197.46</v>
      </c>
      <c r="Q80" t="n">
        <v>592.67</v>
      </c>
      <c r="R80" t="n">
        <v>37.44</v>
      </c>
      <c r="S80" t="n">
        <v>30.64</v>
      </c>
      <c r="T80" t="n">
        <v>2283.31</v>
      </c>
      <c r="U80" t="n">
        <v>0.82</v>
      </c>
      <c r="V80" t="n">
        <v>0.88</v>
      </c>
      <c r="W80" t="n">
        <v>2.37</v>
      </c>
      <c r="X80" t="n">
        <v>0.14</v>
      </c>
      <c r="Y80" t="n">
        <v>0.5</v>
      </c>
      <c r="Z80" t="n">
        <v>10</v>
      </c>
    </row>
    <row r="81">
      <c r="A81" t="n">
        <v>0</v>
      </c>
      <c r="B81" t="n">
        <v>10</v>
      </c>
      <c r="C81" t="inlineStr">
        <is>
          <t xml:space="preserve">CONCLUIDO	</t>
        </is>
      </c>
      <c r="D81" t="n">
        <v>4.5969</v>
      </c>
      <c r="E81" t="n">
        <v>21.75</v>
      </c>
      <c r="F81" t="n">
        <v>19.43</v>
      </c>
      <c r="G81" t="n">
        <v>19.11</v>
      </c>
      <c r="H81" t="n">
        <v>0.64</v>
      </c>
      <c r="I81" t="n">
        <v>61</v>
      </c>
      <c r="J81" t="n">
        <v>26.11</v>
      </c>
      <c r="K81" t="n">
        <v>12.1</v>
      </c>
      <c r="L81" t="n">
        <v>1</v>
      </c>
      <c r="M81" t="n">
        <v>0</v>
      </c>
      <c r="N81" t="n">
        <v>3.01</v>
      </c>
      <c r="O81" t="n">
        <v>3454.41</v>
      </c>
      <c r="P81" t="n">
        <v>56.26</v>
      </c>
      <c r="Q81" t="n">
        <v>592.76</v>
      </c>
      <c r="R81" t="n">
        <v>70.23</v>
      </c>
      <c r="S81" t="n">
        <v>30.64</v>
      </c>
      <c r="T81" t="n">
        <v>18410.27</v>
      </c>
      <c r="U81" t="n">
        <v>0.44</v>
      </c>
      <c r="V81" t="n">
        <v>0.83</v>
      </c>
      <c r="W81" t="n">
        <v>2.53</v>
      </c>
      <c r="X81" t="n">
        <v>1.27</v>
      </c>
      <c r="Y81" t="n">
        <v>0.5</v>
      </c>
      <c r="Z81" t="n">
        <v>10</v>
      </c>
    </row>
    <row r="82">
      <c r="A82" t="n">
        <v>0</v>
      </c>
      <c r="B82" t="n">
        <v>45</v>
      </c>
      <c r="C82" t="inlineStr">
        <is>
          <t xml:space="preserve">CONCLUIDO	</t>
        </is>
      </c>
      <c r="D82" t="n">
        <v>3.9123</v>
      </c>
      <c r="E82" t="n">
        <v>25.56</v>
      </c>
      <c r="F82" t="n">
        <v>20.84</v>
      </c>
      <c r="G82" t="n">
        <v>9.4</v>
      </c>
      <c r="H82" t="n">
        <v>0.18</v>
      </c>
      <c r="I82" t="n">
        <v>133</v>
      </c>
      <c r="J82" t="n">
        <v>98.70999999999999</v>
      </c>
      <c r="K82" t="n">
        <v>39.72</v>
      </c>
      <c r="L82" t="n">
        <v>1</v>
      </c>
      <c r="M82" t="n">
        <v>131</v>
      </c>
      <c r="N82" t="n">
        <v>12.99</v>
      </c>
      <c r="O82" t="n">
        <v>12407.75</v>
      </c>
      <c r="P82" t="n">
        <v>184.03</v>
      </c>
      <c r="Q82" t="n">
        <v>592.8200000000001</v>
      </c>
      <c r="R82" t="n">
        <v>116.55</v>
      </c>
      <c r="S82" t="n">
        <v>30.64</v>
      </c>
      <c r="T82" t="n">
        <v>41210.91</v>
      </c>
      <c r="U82" t="n">
        <v>0.26</v>
      </c>
      <c r="V82" t="n">
        <v>0.78</v>
      </c>
      <c r="W82" t="n">
        <v>2.57</v>
      </c>
      <c r="X82" t="n">
        <v>2.68</v>
      </c>
      <c r="Y82" t="n">
        <v>0.5</v>
      </c>
      <c r="Z82" t="n">
        <v>10</v>
      </c>
    </row>
    <row r="83">
      <c r="A83" t="n">
        <v>1</v>
      </c>
      <c r="B83" t="n">
        <v>45</v>
      </c>
      <c r="C83" t="inlineStr">
        <is>
          <t xml:space="preserve">CONCLUIDO	</t>
        </is>
      </c>
      <c r="D83" t="n">
        <v>4.426</v>
      </c>
      <c r="E83" t="n">
        <v>22.59</v>
      </c>
      <c r="F83" t="n">
        <v>19.35</v>
      </c>
      <c r="G83" t="n">
        <v>19.03</v>
      </c>
      <c r="H83" t="n">
        <v>0.35</v>
      </c>
      <c r="I83" t="n">
        <v>61</v>
      </c>
      <c r="J83" t="n">
        <v>99.95</v>
      </c>
      <c r="K83" t="n">
        <v>39.72</v>
      </c>
      <c r="L83" t="n">
        <v>2</v>
      </c>
      <c r="M83" t="n">
        <v>59</v>
      </c>
      <c r="N83" t="n">
        <v>13.24</v>
      </c>
      <c r="O83" t="n">
        <v>12561.45</v>
      </c>
      <c r="P83" t="n">
        <v>166.47</v>
      </c>
      <c r="Q83" t="n">
        <v>592.72</v>
      </c>
      <c r="R83" t="n">
        <v>70.29000000000001</v>
      </c>
      <c r="S83" t="n">
        <v>30.64</v>
      </c>
      <c r="T83" t="n">
        <v>18441.67</v>
      </c>
      <c r="U83" t="n">
        <v>0.44</v>
      </c>
      <c r="V83" t="n">
        <v>0.84</v>
      </c>
      <c r="W83" t="n">
        <v>2.45</v>
      </c>
      <c r="X83" t="n">
        <v>1.19</v>
      </c>
      <c r="Y83" t="n">
        <v>0.5</v>
      </c>
      <c r="Z83" t="n">
        <v>10</v>
      </c>
    </row>
    <row r="84">
      <c r="A84" t="n">
        <v>2</v>
      </c>
      <c r="B84" t="n">
        <v>45</v>
      </c>
      <c r="C84" t="inlineStr">
        <is>
          <t xml:space="preserve">CONCLUIDO	</t>
        </is>
      </c>
      <c r="D84" t="n">
        <v>4.6051</v>
      </c>
      <c r="E84" t="n">
        <v>21.72</v>
      </c>
      <c r="F84" t="n">
        <v>18.93</v>
      </c>
      <c r="G84" t="n">
        <v>29.12</v>
      </c>
      <c r="H84" t="n">
        <v>0.52</v>
      </c>
      <c r="I84" t="n">
        <v>39</v>
      </c>
      <c r="J84" t="n">
        <v>101.2</v>
      </c>
      <c r="K84" t="n">
        <v>39.72</v>
      </c>
      <c r="L84" t="n">
        <v>3</v>
      </c>
      <c r="M84" t="n">
        <v>37</v>
      </c>
      <c r="N84" t="n">
        <v>13.49</v>
      </c>
      <c r="O84" t="n">
        <v>12715.54</v>
      </c>
      <c r="P84" t="n">
        <v>158.11</v>
      </c>
      <c r="Q84" t="n">
        <v>592.6900000000001</v>
      </c>
      <c r="R84" t="n">
        <v>57.16</v>
      </c>
      <c r="S84" t="n">
        <v>30.64</v>
      </c>
      <c r="T84" t="n">
        <v>11985.36</v>
      </c>
      <c r="U84" t="n">
        <v>0.54</v>
      </c>
      <c r="V84" t="n">
        <v>0.86</v>
      </c>
      <c r="W84" t="n">
        <v>2.41</v>
      </c>
      <c r="X84" t="n">
        <v>0.77</v>
      </c>
      <c r="Y84" t="n">
        <v>0.5</v>
      </c>
      <c r="Z84" t="n">
        <v>10</v>
      </c>
    </row>
    <row r="85">
      <c r="A85" t="n">
        <v>3</v>
      </c>
      <c r="B85" t="n">
        <v>45</v>
      </c>
      <c r="C85" t="inlineStr">
        <is>
          <t xml:space="preserve">CONCLUIDO	</t>
        </is>
      </c>
      <c r="D85" t="n">
        <v>4.6904</v>
      </c>
      <c r="E85" t="n">
        <v>21.32</v>
      </c>
      <c r="F85" t="n">
        <v>18.74</v>
      </c>
      <c r="G85" t="n">
        <v>38.76</v>
      </c>
      <c r="H85" t="n">
        <v>0.6899999999999999</v>
      </c>
      <c r="I85" t="n">
        <v>29</v>
      </c>
      <c r="J85" t="n">
        <v>102.45</v>
      </c>
      <c r="K85" t="n">
        <v>39.72</v>
      </c>
      <c r="L85" t="n">
        <v>4</v>
      </c>
      <c r="M85" t="n">
        <v>27</v>
      </c>
      <c r="N85" t="n">
        <v>13.74</v>
      </c>
      <c r="O85" t="n">
        <v>12870.03</v>
      </c>
      <c r="P85" t="n">
        <v>151.79</v>
      </c>
      <c r="Q85" t="n">
        <v>592.7</v>
      </c>
      <c r="R85" t="n">
        <v>51.1</v>
      </c>
      <c r="S85" t="n">
        <v>30.64</v>
      </c>
      <c r="T85" t="n">
        <v>9006.790000000001</v>
      </c>
      <c r="U85" t="n">
        <v>0.6</v>
      </c>
      <c r="V85" t="n">
        <v>0.86</v>
      </c>
      <c r="W85" t="n">
        <v>2.4</v>
      </c>
      <c r="X85" t="n">
        <v>0.58</v>
      </c>
      <c r="Y85" t="n">
        <v>0.5</v>
      </c>
      <c r="Z85" t="n">
        <v>10</v>
      </c>
    </row>
    <row r="86">
      <c r="A86" t="n">
        <v>4</v>
      </c>
      <c r="B86" t="n">
        <v>45</v>
      </c>
      <c r="C86" t="inlineStr">
        <is>
          <t xml:space="preserve">CONCLUIDO	</t>
        </is>
      </c>
      <c r="D86" t="n">
        <v>4.7559</v>
      </c>
      <c r="E86" t="n">
        <v>21.03</v>
      </c>
      <c r="F86" t="n">
        <v>18.59</v>
      </c>
      <c r="G86" t="n">
        <v>50.69</v>
      </c>
      <c r="H86" t="n">
        <v>0.85</v>
      </c>
      <c r="I86" t="n">
        <v>22</v>
      </c>
      <c r="J86" t="n">
        <v>103.71</v>
      </c>
      <c r="K86" t="n">
        <v>39.72</v>
      </c>
      <c r="L86" t="n">
        <v>5</v>
      </c>
      <c r="M86" t="n">
        <v>20</v>
      </c>
      <c r="N86" t="n">
        <v>14</v>
      </c>
      <c r="O86" t="n">
        <v>13024.91</v>
      </c>
      <c r="P86" t="n">
        <v>145.57</v>
      </c>
      <c r="Q86" t="n">
        <v>592.67</v>
      </c>
      <c r="R86" t="n">
        <v>46.58</v>
      </c>
      <c r="S86" t="n">
        <v>30.64</v>
      </c>
      <c r="T86" t="n">
        <v>6783.39</v>
      </c>
      <c r="U86" t="n">
        <v>0.66</v>
      </c>
      <c r="V86" t="n">
        <v>0.87</v>
      </c>
      <c r="W86" t="n">
        <v>2.39</v>
      </c>
      <c r="X86" t="n">
        <v>0.43</v>
      </c>
      <c r="Y86" t="n">
        <v>0.5</v>
      </c>
      <c r="Z86" t="n">
        <v>10</v>
      </c>
    </row>
    <row r="87">
      <c r="A87" t="n">
        <v>5</v>
      </c>
      <c r="B87" t="n">
        <v>45</v>
      </c>
      <c r="C87" t="inlineStr">
        <is>
          <t xml:space="preserve">CONCLUIDO	</t>
        </is>
      </c>
      <c r="D87" t="n">
        <v>4.796</v>
      </c>
      <c r="E87" t="n">
        <v>20.85</v>
      </c>
      <c r="F87" t="n">
        <v>18.49</v>
      </c>
      <c r="G87" t="n">
        <v>61.64</v>
      </c>
      <c r="H87" t="n">
        <v>1.01</v>
      </c>
      <c r="I87" t="n">
        <v>18</v>
      </c>
      <c r="J87" t="n">
        <v>104.97</v>
      </c>
      <c r="K87" t="n">
        <v>39.72</v>
      </c>
      <c r="L87" t="n">
        <v>6</v>
      </c>
      <c r="M87" t="n">
        <v>16</v>
      </c>
      <c r="N87" t="n">
        <v>14.25</v>
      </c>
      <c r="O87" t="n">
        <v>13180.19</v>
      </c>
      <c r="P87" t="n">
        <v>138.66</v>
      </c>
      <c r="Q87" t="n">
        <v>592.67</v>
      </c>
      <c r="R87" t="n">
        <v>43.67</v>
      </c>
      <c r="S87" t="n">
        <v>30.64</v>
      </c>
      <c r="T87" t="n">
        <v>5348.07</v>
      </c>
      <c r="U87" t="n">
        <v>0.7</v>
      </c>
      <c r="V87" t="n">
        <v>0.88</v>
      </c>
      <c r="W87" t="n">
        <v>2.38</v>
      </c>
      <c r="X87" t="n">
        <v>0.34</v>
      </c>
      <c r="Y87" t="n">
        <v>0.5</v>
      </c>
      <c r="Z87" t="n">
        <v>10</v>
      </c>
    </row>
    <row r="88">
      <c r="A88" t="n">
        <v>6</v>
      </c>
      <c r="B88" t="n">
        <v>45</v>
      </c>
      <c r="C88" t="inlineStr">
        <is>
          <t xml:space="preserve">CONCLUIDO	</t>
        </is>
      </c>
      <c r="D88" t="n">
        <v>4.8202</v>
      </c>
      <c r="E88" t="n">
        <v>20.75</v>
      </c>
      <c r="F88" t="n">
        <v>18.45</v>
      </c>
      <c r="G88" t="n">
        <v>73.8</v>
      </c>
      <c r="H88" t="n">
        <v>1.16</v>
      </c>
      <c r="I88" t="n">
        <v>15</v>
      </c>
      <c r="J88" t="n">
        <v>106.23</v>
      </c>
      <c r="K88" t="n">
        <v>39.72</v>
      </c>
      <c r="L88" t="n">
        <v>7</v>
      </c>
      <c r="M88" t="n">
        <v>9</v>
      </c>
      <c r="N88" t="n">
        <v>14.52</v>
      </c>
      <c r="O88" t="n">
        <v>13335.87</v>
      </c>
      <c r="P88" t="n">
        <v>133.03</v>
      </c>
      <c r="Q88" t="n">
        <v>592.6900000000001</v>
      </c>
      <c r="R88" t="n">
        <v>42.16</v>
      </c>
      <c r="S88" t="n">
        <v>30.64</v>
      </c>
      <c r="T88" t="n">
        <v>4606.36</v>
      </c>
      <c r="U88" t="n">
        <v>0.73</v>
      </c>
      <c r="V88" t="n">
        <v>0.88</v>
      </c>
      <c r="W88" t="n">
        <v>2.38</v>
      </c>
      <c r="X88" t="n">
        <v>0.29</v>
      </c>
      <c r="Y88" t="n">
        <v>0.5</v>
      </c>
      <c r="Z88" t="n">
        <v>10</v>
      </c>
    </row>
    <row r="89">
      <c r="A89" t="n">
        <v>7</v>
      </c>
      <c r="B89" t="n">
        <v>45</v>
      </c>
      <c r="C89" t="inlineStr">
        <is>
          <t xml:space="preserve">CONCLUIDO	</t>
        </is>
      </c>
      <c r="D89" t="n">
        <v>4.8197</v>
      </c>
      <c r="E89" t="n">
        <v>20.75</v>
      </c>
      <c r="F89" t="n">
        <v>18.45</v>
      </c>
      <c r="G89" t="n">
        <v>73.81</v>
      </c>
      <c r="H89" t="n">
        <v>1.31</v>
      </c>
      <c r="I89" t="n">
        <v>15</v>
      </c>
      <c r="J89" t="n">
        <v>107.5</v>
      </c>
      <c r="K89" t="n">
        <v>39.72</v>
      </c>
      <c r="L89" t="n">
        <v>8</v>
      </c>
      <c r="M89" t="n">
        <v>0</v>
      </c>
      <c r="N89" t="n">
        <v>14.78</v>
      </c>
      <c r="O89" t="n">
        <v>13491.96</v>
      </c>
      <c r="P89" t="n">
        <v>133.35</v>
      </c>
      <c r="Q89" t="n">
        <v>592.67</v>
      </c>
      <c r="R89" t="n">
        <v>41.77</v>
      </c>
      <c r="S89" t="n">
        <v>30.64</v>
      </c>
      <c r="T89" t="n">
        <v>4412.25</v>
      </c>
      <c r="U89" t="n">
        <v>0.73</v>
      </c>
      <c r="V89" t="n">
        <v>0.88</v>
      </c>
      <c r="W89" t="n">
        <v>2.4</v>
      </c>
      <c r="X89" t="n">
        <v>0.29</v>
      </c>
      <c r="Y89" t="n">
        <v>0.5</v>
      </c>
      <c r="Z89" t="n">
        <v>10</v>
      </c>
    </row>
    <row r="90">
      <c r="A90" t="n">
        <v>0</v>
      </c>
      <c r="B90" t="n">
        <v>60</v>
      </c>
      <c r="C90" t="inlineStr">
        <is>
          <t xml:space="preserve">CONCLUIDO	</t>
        </is>
      </c>
      <c r="D90" t="n">
        <v>3.6131</v>
      </c>
      <c r="E90" t="n">
        <v>27.68</v>
      </c>
      <c r="F90" t="n">
        <v>21.43</v>
      </c>
      <c r="G90" t="n">
        <v>7.99</v>
      </c>
      <c r="H90" t="n">
        <v>0.14</v>
      </c>
      <c r="I90" t="n">
        <v>161</v>
      </c>
      <c r="J90" t="n">
        <v>124.63</v>
      </c>
      <c r="K90" t="n">
        <v>45</v>
      </c>
      <c r="L90" t="n">
        <v>1</v>
      </c>
      <c r="M90" t="n">
        <v>159</v>
      </c>
      <c r="N90" t="n">
        <v>18.64</v>
      </c>
      <c r="O90" t="n">
        <v>15605.44</v>
      </c>
      <c r="P90" t="n">
        <v>222.56</v>
      </c>
      <c r="Q90" t="n">
        <v>592.78</v>
      </c>
      <c r="R90" t="n">
        <v>135.12</v>
      </c>
      <c r="S90" t="n">
        <v>30.64</v>
      </c>
      <c r="T90" t="n">
        <v>50355.6</v>
      </c>
      <c r="U90" t="n">
        <v>0.23</v>
      </c>
      <c r="V90" t="n">
        <v>0.76</v>
      </c>
      <c r="W90" t="n">
        <v>2.62</v>
      </c>
      <c r="X90" t="n">
        <v>3.27</v>
      </c>
      <c r="Y90" t="n">
        <v>0.5</v>
      </c>
      <c r="Z90" t="n">
        <v>10</v>
      </c>
    </row>
    <row r="91">
      <c r="A91" t="n">
        <v>1</v>
      </c>
      <c r="B91" t="n">
        <v>60</v>
      </c>
      <c r="C91" t="inlineStr">
        <is>
          <t xml:space="preserve">CONCLUIDO	</t>
        </is>
      </c>
      <c r="D91" t="n">
        <v>4.2366</v>
      </c>
      <c r="E91" t="n">
        <v>23.6</v>
      </c>
      <c r="F91" t="n">
        <v>19.61</v>
      </c>
      <c r="G91" t="n">
        <v>16.11</v>
      </c>
      <c r="H91" t="n">
        <v>0.28</v>
      </c>
      <c r="I91" t="n">
        <v>73</v>
      </c>
      <c r="J91" t="n">
        <v>125.95</v>
      </c>
      <c r="K91" t="n">
        <v>45</v>
      </c>
      <c r="L91" t="n">
        <v>2</v>
      </c>
      <c r="M91" t="n">
        <v>71</v>
      </c>
      <c r="N91" t="n">
        <v>18.95</v>
      </c>
      <c r="O91" t="n">
        <v>15767.7</v>
      </c>
      <c r="P91" t="n">
        <v>200.21</v>
      </c>
      <c r="Q91" t="n">
        <v>592.7</v>
      </c>
      <c r="R91" t="n">
        <v>78.09</v>
      </c>
      <c r="S91" t="n">
        <v>30.64</v>
      </c>
      <c r="T91" t="n">
        <v>22279.32</v>
      </c>
      <c r="U91" t="n">
        <v>0.39</v>
      </c>
      <c r="V91" t="n">
        <v>0.83</v>
      </c>
      <c r="W91" t="n">
        <v>2.48</v>
      </c>
      <c r="X91" t="n">
        <v>1.45</v>
      </c>
      <c r="Y91" t="n">
        <v>0.5</v>
      </c>
      <c r="Z91" t="n">
        <v>10</v>
      </c>
    </row>
    <row r="92">
      <c r="A92" t="n">
        <v>2</v>
      </c>
      <c r="B92" t="n">
        <v>60</v>
      </c>
      <c r="C92" t="inlineStr">
        <is>
          <t xml:space="preserve">CONCLUIDO	</t>
        </is>
      </c>
      <c r="D92" t="n">
        <v>4.4621</v>
      </c>
      <c r="E92" t="n">
        <v>22.41</v>
      </c>
      <c r="F92" t="n">
        <v>19.08</v>
      </c>
      <c r="G92" t="n">
        <v>24.35</v>
      </c>
      <c r="H92" t="n">
        <v>0.42</v>
      </c>
      <c r="I92" t="n">
        <v>47</v>
      </c>
      <c r="J92" t="n">
        <v>127.27</v>
      </c>
      <c r="K92" t="n">
        <v>45</v>
      </c>
      <c r="L92" t="n">
        <v>3</v>
      </c>
      <c r="M92" t="n">
        <v>45</v>
      </c>
      <c r="N92" t="n">
        <v>19.27</v>
      </c>
      <c r="O92" t="n">
        <v>15930.42</v>
      </c>
      <c r="P92" t="n">
        <v>191.36</v>
      </c>
      <c r="Q92" t="n">
        <v>592.67</v>
      </c>
      <c r="R92" t="n">
        <v>61.82</v>
      </c>
      <c r="S92" t="n">
        <v>30.64</v>
      </c>
      <c r="T92" t="n">
        <v>14273.92</v>
      </c>
      <c r="U92" t="n">
        <v>0.5</v>
      </c>
      <c r="V92" t="n">
        <v>0.85</v>
      </c>
      <c r="W92" t="n">
        <v>2.43</v>
      </c>
      <c r="X92" t="n">
        <v>0.92</v>
      </c>
      <c r="Y92" t="n">
        <v>0.5</v>
      </c>
      <c r="Z92" t="n">
        <v>10</v>
      </c>
    </row>
    <row r="93">
      <c r="A93" t="n">
        <v>3</v>
      </c>
      <c r="B93" t="n">
        <v>60</v>
      </c>
      <c r="C93" t="inlineStr">
        <is>
          <t xml:space="preserve">CONCLUIDO	</t>
        </is>
      </c>
      <c r="D93" t="n">
        <v>4.5728</v>
      </c>
      <c r="E93" t="n">
        <v>21.87</v>
      </c>
      <c r="F93" t="n">
        <v>18.84</v>
      </c>
      <c r="G93" t="n">
        <v>32.3</v>
      </c>
      <c r="H93" t="n">
        <v>0.55</v>
      </c>
      <c r="I93" t="n">
        <v>35</v>
      </c>
      <c r="J93" t="n">
        <v>128.59</v>
      </c>
      <c r="K93" t="n">
        <v>45</v>
      </c>
      <c r="L93" t="n">
        <v>4</v>
      </c>
      <c r="M93" t="n">
        <v>33</v>
      </c>
      <c r="N93" t="n">
        <v>19.59</v>
      </c>
      <c r="O93" t="n">
        <v>16093.6</v>
      </c>
      <c r="P93" t="n">
        <v>185.16</v>
      </c>
      <c r="Q93" t="n">
        <v>592.67</v>
      </c>
      <c r="R93" t="n">
        <v>54.66</v>
      </c>
      <c r="S93" t="n">
        <v>30.64</v>
      </c>
      <c r="T93" t="n">
        <v>10757.28</v>
      </c>
      <c r="U93" t="n">
        <v>0.5600000000000001</v>
      </c>
      <c r="V93" t="n">
        <v>0.86</v>
      </c>
      <c r="W93" t="n">
        <v>2.41</v>
      </c>
      <c r="X93" t="n">
        <v>0.68</v>
      </c>
      <c r="Y93" t="n">
        <v>0.5</v>
      </c>
      <c r="Z93" t="n">
        <v>10</v>
      </c>
    </row>
    <row r="94">
      <c r="A94" t="n">
        <v>4</v>
      </c>
      <c r="B94" t="n">
        <v>60</v>
      </c>
      <c r="C94" t="inlineStr">
        <is>
          <t xml:space="preserve">CONCLUIDO	</t>
        </is>
      </c>
      <c r="D94" t="n">
        <v>4.6498</v>
      </c>
      <c r="E94" t="n">
        <v>21.51</v>
      </c>
      <c r="F94" t="n">
        <v>18.68</v>
      </c>
      <c r="G94" t="n">
        <v>41.52</v>
      </c>
      <c r="H94" t="n">
        <v>0.68</v>
      </c>
      <c r="I94" t="n">
        <v>27</v>
      </c>
      <c r="J94" t="n">
        <v>129.92</v>
      </c>
      <c r="K94" t="n">
        <v>45</v>
      </c>
      <c r="L94" t="n">
        <v>5</v>
      </c>
      <c r="M94" t="n">
        <v>25</v>
      </c>
      <c r="N94" t="n">
        <v>19.92</v>
      </c>
      <c r="O94" t="n">
        <v>16257.24</v>
      </c>
      <c r="P94" t="n">
        <v>180.3</v>
      </c>
      <c r="Q94" t="n">
        <v>592.67</v>
      </c>
      <c r="R94" t="n">
        <v>49.6</v>
      </c>
      <c r="S94" t="n">
        <v>30.64</v>
      </c>
      <c r="T94" t="n">
        <v>8264.92</v>
      </c>
      <c r="U94" t="n">
        <v>0.62</v>
      </c>
      <c r="V94" t="n">
        <v>0.87</v>
      </c>
      <c r="W94" t="n">
        <v>2.4</v>
      </c>
      <c r="X94" t="n">
        <v>0.53</v>
      </c>
      <c r="Y94" t="n">
        <v>0.5</v>
      </c>
      <c r="Z94" t="n">
        <v>10</v>
      </c>
    </row>
    <row r="95">
      <c r="A95" t="n">
        <v>5</v>
      </c>
      <c r="B95" t="n">
        <v>60</v>
      </c>
      <c r="C95" t="inlineStr">
        <is>
          <t xml:space="preserve">CONCLUIDO	</t>
        </is>
      </c>
      <c r="D95" t="n">
        <v>4.6971</v>
      </c>
      <c r="E95" t="n">
        <v>21.29</v>
      </c>
      <c r="F95" t="n">
        <v>18.6</v>
      </c>
      <c r="G95" t="n">
        <v>50.71</v>
      </c>
      <c r="H95" t="n">
        <v>0.8100000000000001</v>
      </c>
      <c r="I95" t="n">
        <v>22</v>
      </c>
      <c r="J95" t="n">
        <v>131.25</v>
      </c>
      <c r="K95" t="n">
        <v>45</v>
      </c>
      <c r="L95" t="n">
        <v>6</v>
      </c>
      <c r="M95" t="n">
        <v>20</v>
      </c>
      <c r="N95" t="n">
        <v>20.25</v>
      </c>
      <c r="O95" t="n">
        <v>16421.36</v>
      </c>
      <c r="P95" t="n">
        <v>176</v>
      </c>
      <c r="Q95" t="n">
        <v>592.67</v>
      </c>
      <c r="R95" t="n">
        <v>46.69</v>
      </c>
      <c r="S95" t="n">
        <v>30.64</v>
      </c>
      <c r="T95" t="n">
        <v>6836.48</v>
      </c>
      <c r="U95" t="n">
        <v>0.66</v>
      </c>
      <c r="V95" t="n">
        <v>0.87</v>
      </c>
      <c r="W95" t="n">
        <v>2.39</v>
      </c>
      <c r="X95" t="n">
        <v>0.44</v>
      </c>
      <c r="Y95" t="n">
        <v>0.5</v>
      </c>
      <c r="Z95" t="n">
        <v>10</v>
      </c>
    </row>
    <row r="96">
      <c r="A96" t="n">
        <v>6</v>
      </c>
      <c r="B96" t="n">
        <v>60</v>
      </c>
      <c r="C96" t="inlineStr">
        <is>
          <t xml:space="preserve">CONCLUIDO	</t>
        </is>
      </c>
      <c r="D96" t="n">
        <v>4.7307</v>
      </c>
      <c r="E96" t="n">
        <v>21.14</v>
      </c>
      <c r="F96" t="n">
        <v>18.52</v>
      </c>
      <c r="G96" t="n">
        <v>58.49</v>
      </c>
      <c r="H96" t="n">
        <v>0.93</v>
      </c>
      <c r="I96" t="n">
        <v>19</v>
      </c>
      <c r="J96" t="n">
        <v>132.58</v>
      </c>
      <c r="K96" t="n">
        <v>45</v>
      </c>
      <c r="L96" t="n">
        <v>7</v>
      </c>
      <c r="M96" t="n">
        <v>17</v>
      </c>
      <c r="N96" t="n">
        <v>20.59</v>
      </c>
      <c r="O96" t="n">
        <v>16585.95</v>
      </c>
      <c r="P96" t="n">
        <v>170.89</v>
      </c>
      <c r="Q96" t="n">
        <v>592.67</v>
      </c>
      <c r="R96" t="n">
        <v>44.52</v>
      </c>
      <c r="S96" t="n">
        <v>30.64</v>
      </c>
      <c r="T96" t="n">
        <v>5766.36</v>
      </c>
      <c r="U96" t="n">
        <v>0.6899999999999999</v>
      </c>
      <c r="V96" t="n">
        <v>0.87</v>
      </c>
      <c r="W96" t="n">
        <v>2.38</v>
      </c>
      <c r="X96" t="n">
        <v>0.36</v>
      </c>
      <c r="Y96" t="n">
        <v>0.5</v>
      </c>
      <c r="Z96" t="n">
        <v>10</v>
      </c>
    </row>
    <row r="97">
      <c r="A97" t="n">
        <v>7</v>
      </c>
      <c r="B97" t="n">
        <v>60</v>
      </c>
      <c r="C97" t="inlineStr">
        <is>
          <t xml:space="preserve">CONCLUIDO	</t>
        </is>
      </c>
      <c r="D97" t="n">
        <v>4.7642</v>
      </c>
      <c r="E97" t="n">
        <v>20.99</v>
      </c>
      <c r="F97" t="n">
        <v>18.45</v>
      </c>
      <c r="G97" t="n">
        <v>69.18000000000001</v>
      </c>
      <c r="H97" t="n">
        <v>1.06</v>
      </c>
      <c r="I97" t="n">
        <v>16</v>
      </c>
      <c r="J97" t="n">
        <v>133.92</v>
      </c>
      <c r="K97" t="n">
        <v>45</v>
      </c>
      <c r="L97" t="n">
        <v>8</v>
      </c>
      <c r="M97" t="n">
        <v>14</v>
      </c>
      <c r="N97" t="n">
        <v>20.93</v>
      </c>
      <c r="O97" t="n">
        <v>16751.02</v>
      </c>
      <c r="P97" t="n">
        <v>166.58</v>
      </c>
      <c r="Q97" t="n">
        <v>592.67</v>
      </c>
      <c r="R97" t="n">
        <v>42.31</v>
      </c>
      <c r="S97" t="n">
        <v>30.64</v>
      </c>
      <c r="T97" t="n">
        <v>4674.53</v>
      </c>
      <c r="U97" t="n">
        <v>0.72</v>
      </c>
      <c r="V97" t="n">
        <v>0.88</v>
      </c>
      <c r="W97" t="n">
        <v>2.38</v>
      </c>
      <c r="X97" t="n">
        <v>0.29</v>
      </c>
      <c r="Y97" t="n">
        <v>0.5</v>
      </c>
      <c r="Z97" t="n">
        <v>10</v>
      </c>
    </row>
    <row r="98">
      <c r="A98" t="n">
        <v>8</v>
      </c>
      <c r="B98" t="n">
        <v>60</v>
      </c>
      <c r="C98" t="inlineStr">
        <is>
          <t xml:space="preserve">CONCLUIDO	</t>
        </is>
      </c>
      <c r="D98" t="n">
        <v>4.7832</v>
      </c>
      <c r="E98" t="n">
        <v>20.91</v>
      </c>
      <c r="F98" t="n">
        <v>18.42</v>
      </c>
      <c r="G98" t="n">
        <v>78.93000000000001</v>
      </c>
      <c r="H98" t="n">
        <v>1.18</v>
      </c>
      <c r="I98" t="n">
        <v>14</v>
      </c>
      <c r="J98" t="n">
        <v>135.27</v>
      </c>
      <c r="K98" t="n">
        <v>45</v>
      </c>
      <c r="L98" t="n">
        <v>9</v>
      </c>
      <c r="M98" t="n">
        <v>12</v>
      </c>
      <c r="N98" t="n">
        <v>21.27</v>
      </c>
      <c r="O98" t="n">
        <v>16916.71</v>
      </c>
      <c r="P98" t="n">
        <v>161.86</v>
      </c>
      <c r="Q98" t="n">
        <v>592.67</v>
      </c>
      <c r="R98" t="n">
        <v>41.34</v>
      </c>
      <c r="S98" t="n">
        <v>30.64</v>
      </c>
      <c r="T98" t="n">
        <v>4199.1</v>
      </c>
      <c r="U98" t="n">
        <v>0.74</v>
      </c>
      <c r="V98" t="n">
        <v>0.88</v>
      </c>
      <c r="W98" t="n">
        <v>2.37</v>
      </c>
      <c r="X98" t="n">
        <v>0.26</v>
      </c>
      <c r="Y98" t="n">
        <v>0.5</v>
      </c>
      <c r="Z98" t="n">
        <v>10</v>
      </c>
    </row>
    <row r="99">
      <c r="A99" t="n">
        <v>9</v>
      </c>
      <c r="B99" t="n">
        <v>60</v>
      </c>
      <c r="C99" t="inlineStr">
        <is>
          <t xml:space="preserve">CONCLUIDO	</t>
        </is>
      </c>
      <c r="D99" t="n">
        <v>4.7919</v>
      </c>
      <c r="E99" t="n">
        <v>20.87</v>
      </c>
      <c r="F99" t="n">
        <v>18.4</v>
      </c>
      <c r="G99" t="n">
        <v>84.94</v>
      </c>
      <c r="H99" t="n">
        <v>1.29</v>
      </c>
      <c r="I99" t="n">
        <v>13</v>
      </c>
      <c r="J99" t="n">
        <v>136.61</v>
      </c>
      <c r="K99" t="n">
        <v>45</v>
      </c>
      <c r="L99" t="n">
        <v>10</v>
      </c>
      <c r="M99" t="n">
        <v>10</v>
      </c>
      <c r="N99" t="n">
        <v>21.61</v>
      </c>
      <c r="O99" t="n">
        <v>17082.76</v>
      </c>
      <c r="P99" t="n">
        <v>157.33</v>
      </c>
      <c r="Q99" t="n">
        <v>592.67</v>
      </c>
      <c r="R99" t="n">
        <v>40.87</v>
      </c>
      <c r="S99" t="n">
        <v>30.64</v>
      </c>
      <c r="T99" t="n">
        <v>3973.81</v>
      </c>
      <c r="U99" t="n">
        <v>0.75</v>
      </c>
      <c r="V99" t="n">
        <v>0.88</v>
      </c>
      <c r="W99" t="n">
        <v>2.38</v>
      </c>
      <c r="X99" t="n">
        <v>0.25</v>
      </c>
      <c r="Y99" t="n">
        <v>0.5</v>
      </c>
      <c r="Z99" t="n">
        <v>10</v>
      </c>
    </row>
    <row r="100">
      <c r="A100" t="n">
        <v>10</v>
      </c>
      <c r="B100" t="n">
        <v>60</v>
      </c>
      <c r="C100" t="inlineStr">
        <is>
          <t xml:space="preserve">CONCLUIDO	</t>
        </is>
      </c>
      <c r="D100" t="n">
        <v>4.8004</v>
      </c>
      <c r="E100" t="n">
        <v>20.83</v>
      </c>
      <c r="F100" t="n">
        <v>18.39</v>
      </c>
      <c r="G100" t="n">
        <v>91.95999999999999</v>
      </c>
      <c r="H100" t="n">
        <v>1.41</v>
      </c>
      <c r="I100" t="n">
        <v>12</v>
      </c>
      <c r="J100" t="n">
        <v>137.96</v>
      </c>
      <c r="K100" t="n">
        <v>45</v>
      </c>
      <c r="L100" t="n">
        <v>11</v>
      </c>
      <c r="M100" t="n">
        <v>4</v>
      </c>
      <c r="N100" t="n">
        <v>21.96</v>
      </c>
      <c r="O100" t="n">
        <v>17249.3</v>
      </c>
      <c r="P100" t="n">
        <v>154.3</v>
      </c>
      <c r="Q100" t="n">
        <v>592.6799999999999</v>
      </c>
      <c r="R100" t="n">
        <v>40.32</v>
      </c>
      <c r="S100" t="n">
        <v>30.64</v>
      </c>
      <c r="T100" t="n">
        <v>3703.79</v>
      </c>
      <c r="U100" t="n">
        <v>0.76</v>
      </c>
      <c r="V100" t="n">
        <v>0.88</v>
      </c>
      <c r="W100" t="n">
        <v>2.38</v>
      </c>
      <c r="X100" t="n">
        <v>0.23</v>
      </c>
      <c r="Y100" t="n">
        <v>0.5</v>
      </c>
      <c r="Z100" t="n">
        <v>10</v>
      </c>
    </row>
    <row r="101">
      <c r="A101" t="n">
        <v>11</v>
      </c>
      <c r="B101" t="n">
        <v>60</v>
      </c>
      <c r="C101" t="inlineStr">
        <is>
          <t xml:space="preserve">CONCLUIDO	</t>
        </is>
      </c>
      <c r="D101" t="n">
        <v>4.8121</v>
      </c>
      <c r="E101" t="n">
        <v>20.78</v>
      </c>
      <c r="F101" t="n">
        <v>18.37</v>
      </c>
      <c r="G101" t="n">
        <v>100.19</v>
      </c>
      <c r="H101" t="n">
        <v>1.52</v>
      </c>
      <c r="I101" t="n">
        <v>11</v>
      </c>
      <c r="J101" t="n">
        <v>139.32</v>
      </c>
      <c r="K101" t="n">
        <v>45</v>
      </c>
      <c r="L101" t="n">
        <v>12</v>
      </c>
      <c r="M101" t="n">
        <v>0</v>
      </c>
      <c r="N101" t="n">
        <v>22.32</v>
      </c>
      <c r="O101" t="n">
        <v>17416.34</v>
      </c>
      <c r="P101" t="n">
        <v>153.43</v>
      </c>
      <c r="Q101" t="n">
        <v>592.6900000000001</v>
      </c>
      <c r="R101" t="n">
        <v>39.48</v>
      </c>
      <c r="S101" t="n">
        <v>30.64</v>
      </c>
      <c r="T101" t="n">
        <v>3288.66</v>
      </c>
      <c r="U101" t="n">
        <v>0.78</v>
      </c>
      <c r="V101" t="n">
        <v>0.88</v>
      </c>
      <c r="W101" t="n">
        <v>2.38</v>
      </c>
      <c r="X101" t="n">
        <v>0.21</v>
      </c>
      <c r="Y101" t="n">
        <v>0.5</v>
      </c>
      <c r="Z101" t="n">
        <v>10</v>
      </c>
    </row>
    <row r="102">
      <c r="A102" t="n">
        <v>0</v>
      </c>
      <c r="B102" t="n">
        <v>80</v>
      </c>
      <c r="C102" t="inlineStr">
        <is>
          <t xml:space="preserve">CONCLUIDO	</t>
        </is>
      </c>
      <c r="D102" t="n">
        <v>3.2524</v>
      </c>
      <c r="E102" t="n">
        <v>30.75</v>
      </c>
      <c r="F102" t="n">
        <v>22.14</v>
      </c>
      <c r="G102" t="n">
        <v>6.81</v>
      </c>
      <c r="H102" t="n">
        <v>0.11</v>
      </c>
      <c r="I102" t="n">
        <v>195</v>
      </c>
      <c r="J102" t="n">
        <v>159.12</v>
      </c>
      <c r="K102" t="n">
        <v>50.28</v>
      </c>
      <c r="L102" t="n">
        <v>1</v>
      </c>
      <c r="M102" t="n">
        <v>193</v>
      </c>
      <c r="N102" t="n">
        <v>27.84</v>
      </c>
      <c r="O102" t="n">
        <v>19859.16</v>
      </c>
      <c r="P102" t="n">
        <v>270.65</v>
      </c>
      <c r="Q102" t="n">
        <v>592.8099999999999</v>
      </c>
      <c r="R102" t="n">
        <v>157.11</v>
      </c>
      <c r="S102" t="n">
        <v>30.64</v>
      </c>
      <c r="T102" t="n">
        <v>61182.21</v>
      </c>
      <c r="U102" t="n">
        <v>0.2</v>
      </c>
      <c r="V102" t="n">
        <v>0.73</v>
      </c>
      <c r="W102" t="n">
        <v>2.67</v>
      </c>
      <c r="X102" t="n">
        <v>3.98</v>
      </c>
      <c r="Y102" t="n">
        <v>0.5</v>
      </c>
      <c r="Z102" t="n">
        <v>10</v>
      </c>
    </row>
    <row r="103">
      <c r="A103" t="n">
        <v>1</v>
      </c>
      <c r="B103" t="n">
        <v>80</v>
      </c>
      <c r="C103" t="inlineStr">
        <is>
          <t xml:space="preserve">CONCLUIDO	</t>
        </is>
      </c>
      <c r="D103" t="n">
        <v>3.9859</v>
      </c>
      <c r="E103" t="n">
        <v>25.09</v>
      </c>
      <c r="F103" t="n">
        <v>19.93</v>
      </c>
      <c r="G103" t="n">
        <v>13.59</v>
      </c>
      <c r="H103" t="n">
        <v>0.22</v>
      </c>
      <c r="I103" t="n">
        <v>88</v>
      </c>
      <c r="J103" t="n">
        <v>160.54</v>
      </c>
      <c r="K103" t="n">
        <v>50.28</v>
      </c>
      <c r="L103" t="n">
        <v>2</v>
      </c>
      <c r="M103" t="n">
        <v>86</v>
      </c>
      <c r="N103" t="n">
        <v>28.26</v>
      </c>
      <c r="O103" t="n">
        <v>20034.4</v>
      </c>
      <c r="P103" t="n">
        <v>240.94</v>
      </c>
      <c r="Q103" t="n">
        <v>592.75</v>
      </c>
      <c r="R103" t="n">
        <v>88.25</v>
      </c>
      <c r="S103" t="n">
        <v>30.64</v>
      </c>
      <c r="T103" t="n">
        <v>27285.32</v>
      </c>
      <c r="U103" t="n">
        <v>0.35</v>
      </c>
      <c r="V103" t="n">
        <v>0.8100000000000001</v>
      </c>
      <c r="W103" t="n">
        <v>2.5</v>
      </c>
      <c r="X103" t="n">
        <v>1.77</v>
      </c>
      <c r="Y103" t="n">
        <v>0.5</v>
      </c>
      <c r="Z103" t="n">
        <v>10</v>
      </c>
    </row>
    <row r="104">
      <c r="A104" t="n">
        <v>2</v>
      </c>
      <c r="B104" t="n">
        <v>80</v>
      </c>
      <c r="C104" t="inlineStr">
        <is>
          <t xml:space="preserve">CONCLUIDO	</t>
        </is>
      </c>
      <c r="D104" t="n">
        <v>4.2764</v>
      </c>
      <c r="E104" t="n">
        <v>23.38</v>
      </c>
      <c r="F104" t="n">
        <v>19.26</v>
      </c>
      <c r="G104" t="n">
        <v>20.63</v>
      </c>
      <c r="H104" t="n">
        <v>0.33</v>
      </c>
      <c r="I104" t="n">
        <v>56</v>
      </c>
      <c r="J104" t="n">
        <v>161.97</v>
      </c>
      <c r="K104" t="n">
        <v>50.28</v>
      </c>
      <c r="L104" t="n">
        <v>3</v>
      </c>
      <c r="M104" t="n">
        <v>54</v>
      </c>
      <c r="N104" t="n">
        <v>28.69</v>
      </c>
      <c r="O104" t="n">
        <v>20210.21</v>
      </c>
      <c r="P104" t="n">
        <v>230.42</v>
      </c>
      <c r="Q104" t="n">
        <v>592.67</v>
      </c>
      <c r="R104" t="n">
        <v>67.43000000000001</v>
      </c>
      <c r="S104" t="n">
        <v>30.64</v>
      </c>
      <c r="T104" t="n">
        <v>17035.57</v>
      </c>
      <c r="U104" t="n">
        <v>0.45</v>
      </c>
      <c r="V104" t="n">
        <v>0.84</v>
      </c>
      <c r="W104" t="n">
        <v>2.44</v>
      </c>
      <c r="X104" t="n">
        <v>1.1</v>
      </c>
      <c r="Y104" t="n">
        <v>0.5</v>
      </c>
      <c r="Z104" t="n">
        <v>10</v>
      </c>
    </row>
    <row r="105">
      <c r="A105" t="n">
        <v>3</v>
      </c>
      <c r="B105" t="n">
        <v>80</v>
      </c>
      <c r="C105" t="inlineStr">
        <is>
          <t xml:space="preserve">CONCLUIDO	</t>
        </is>
      </c>
      <c r="D105" t="n">
        <v>4.4153</v>
      </c>
      <c r="E105" t="n">
        <v>22.65</v>
      </c>
      <c r="F105" t="n">
        <v>18.97</v>
      </c>
      <c r="G105" t="n">
        <v>27.1</v>
      </c>
      <c r="H105" t="n">
        <v>0.43</v>
      </c>
      <c r="I105" t="n">
        <v>42</v>
      </c>
      <c r="J105" t="n">
        <v>163.4</v>
      </c>
      <c r="K105" t="n">
        <v>50.28</v>
      </c>
      <c r="L105" t="n">
        <v>4</v>
      </c>
      <c r="M105" t="n">
        <v>40</v>
      </c>
      <c r="N105" t="n">
        <v>29.12</v>
      </c>
      <c r="O105" t="n">
        <v>20386.62</v>
      </c>
      <c r="P105" t="n">
        <v>224.52</v>
      </c>
      <c r="Q105" t="n">
        <v>592.6799999999999</v>
      </c>
      <c r="R105" t="n">
        <v>58.78</v>
      </c>
      <c r="S105" t="n">
        <v>30.64</v>
      </c>
      <c r="T105" t="n">
        <v>12779.58</v>
      </c>
      <c r="U105" t="n">
        <v>0.52</v>
      </c>
      <c r="V105" t="n">
        <v>0.85</v>
      </c>
      <c r="W105" t="n">
        <v>2.41</v>
      </c>
      <c r="X105" t="n">
        <v>0.8100000000000001</v>
      </c>
      <c r="Y105" t="n">
        <v>0.5</v>
      </c>
      <c r="Z105" t="n">
        <v>10</v>
      </c>
    </row>
    <row r="106">
      <c r="A106" t="n">
        <v>4</v>
      </c>
      <c r="B106" t="n">
        <v>80</v>
      </c>
      <c r="C106" t="inlineStr">
        <is>
          <t xml:space="preserve">CONCLUIDO	</t>
        </is>
      </c>
      <c r="D106" t="n">
        <v>4.5047</v>
      </c>
      <c r="E106" t="n">
        <v>22.2</v>
      </c>
      <c r="F106" t="n">
        <v>18.81</v>
      </c>
      <c r="G106" t="n">
        <v>34.2</v>
      </c>
      <c r="H106" t="n">
        <v>0.54</v>
      </c>
      <c r="I106" t="n">
        <v>33</v>
      </c>
      <c r="J106" t="n">
        <v>164.83</v>
      </c>
      <c r="K106" t="n">
        <v>50.28</v>
      </c>
      <c r="L106" t="n">
        <v>5</v>
      </c>
      <c r="M106" t="n">
        <v>31</v>
      </c>
      <c r="N106" t="n">
        <v>29.55</v>
      </c>
      <c r="O106" t="n">
        <v>20563.61</v>
      </c>
      <c r="P106" t="n">
        <v>220.18</v>
      </c>
      <c r="Q106" t="n">
        <v>592.6799999999999</v>
      </c>
      <c r="R106" t="n">
        <v>53.44</v>
      </c>
      <c r="S106" t="n">
        <v>30.64</v>
      </c>
      <c r="T106" t="n">
        <v>10156.45</v>
      </c>
      <c r="U106" t="n">
        <v>0.57</v>
      </c>
      <c r="V106" t="n">
        <v>0.86</v>
      </c>
      <c r="W106" t="n">
        <v>2.41</v>
      </c>
      <c r="X106" t="n">
        <v>0.65</v>
      </c>
      <c r="Y106" t="n">
        <v>0.5</v>
      </c>
      <c r="Z106" t="n">
        <v>10</v>
      </c>
    </row>
    <row r="107">
      <c r="A107" t="n">
        <v>5</v>
      </c>
      <c r="B107" t="n">
        <v>80</v>
      </c>
      <c r="C107" t="inlineStr">
        <is>
          <t xml:space="preserve">CONCLUIDO	</t>
        </is>
      </c>
      <c r="D107" t="n">
        <v>4.5706</v>
      </c>
      <c r="E107" t="n">
        <v>21.88</v>
      </c>
      <c r="F107" t="n">
        <v>18.68</v>
      </c>
      <c r="G107" t="n">
        <v>41.52</v>
      </c>
      <c r="H107" t="n">
        <v>0.64</v>
      </c>
      <c r="I107" t="n">
        <v>27</v>
      </c>
      <c r="J107" t="n">
        <v>166.27</v>
      </c>
      <c r="K107" t="n">
        <v>50.28</v>
      </c>
      <c r="L107" t="n">
        <v>6</v>
      </c>
      <c r="M107" t="n">
        <v>25</v>
      </c>
      <c r="N107" t="n">
        <v>29.99</v>
      </c>
      <c r="O107" t="n">
        <v>20741.2</v>
      </c>
      <c r="P107" t="n">
        <v>216.07</v>
      </c>
      <c r="Q107" t="n">
        <v>592.6799999999999</v>
      </c>
      <c r="R107" t="n">
        <v>49.63</v>
      </c>
      <c r="S107" t="n">
        <v>30.64</v>
      </c>
      <c r="T107" t="n">
        <v>8280.780000000001</v>
      </c>
      <c r="U107" t="n">
        <v>0.62</v>
      </c>
      <c r="V107" t="n">
        <v>0.87</v>
      </c>
      <c r="W107" t="n">
        <v>2.4</v>
      </c>
      <c r="X107" t="n">
        <v>0.53</v>
      </c>
      <c r="Y107" t="n">
        <v>0.5</v>
      </c>
      <c r="Z107" t="n">
        <v>10</v>
      </c>
    </row>
    <row r="108">
      <c r="A108" t="n">
        <v>6</v>
      </c>
      <c r="B108" t="n">
        <v>80</v>
      </c>
      <c r="C108" t="inlineStr">
        <is>
          <t xml:space="preserve">CONCLUIDO	</t>
        </is>
      </c>
      <c r="D108" t="n">
        <v>4.6155</v>
      </c>
      <c r="E108" t="n">
        <v>21.67</v>
      </c>
      <c r="F108" t="n">
        <v>18.6</v>
      </c>
      <c r="G108" t="n">
        <v>48.52</v>
      </c>
      <c r="H108" t="n">
        <v>0.74</v>
      </c>
      <c r="I108" t="n">
        <v>23</v>
      </c>
      <c r="J108" t="n">
        <v>167.72</v>
      </c>
      <c r="K108" t="n">
        <v>50.28</v>
      </c>
      <c r="L108" t="n">
        <v>7</v>
      </c>
      <c r="M108" t="n">
        <v>21</v>
      </c>
      <c r="N108" t="n">
        <v>30.44</v>
      </c>
      <c r="O108" t="n">
        <v>20919.39</v>
      </c>
      <c r="P108" t="n">
        <v>212.37</v>
      </c>
      <c r="Q108" t="n">
        <v>592.7</v>
      </c>
      <c r="R108" t="n">
        <v>47</v>
      </c>
      <c r="S108" t="n">
        <v>30.64</v>
      </c>
      <c r="T108" t="n">
        <v>6986.83</v>
      </c>
      <c r="U108" t="n">
        <v>0.65</v>
      </c>
      <c r="V108" t="n">
        <v>0.87</v>
      </c>
      <c r="W108" t="n">
        <v>2.39</v>
      </c>
      <c r="X108" t="n">
        <v>0.44</v>
      </c>
      <c r="Y108" t="n">
        <v>0.5</v>
      </c>
      <c r="Z108" t="n">
        <v>10</v>
      </c>
    </row>
    <row r="109">
      <c r="A109" t="n">
        <v>7</v>
      </c>
      <c r="B109" t="n">
        <v>80</v>
      </c>
      <c r="C109" t="inlineStr">
        <is>
          <t xml:space="preserve">CONCLUIDO	</t>
        </is>
      </c>
      <c r="D109" t="n">
        <v>4.6492</v>
      </c>
      <c r="E109" t="n">
        <v>21.51</v>
      </c>
      <c r="F109" t="n">
        <v>18.54</v>
      </c>
      <c r="G109" t="n">
        <v>55.62</v>
      </c>
      <c r="H109" t="n">
        <v>0.84</v>
      </c>
      <c r="I109" t="n">
        <v>20</v>
      </c>
      <c r="J109" t="n">
        <v>169.17</v>
      </c>
      <c r="K109" t="n">
        <v>50.28</v>
      </c>
      <c r="L109" t="n">
        <v>8</v>
      </c>
      <c r="M109" t="n">
        <v>18</v>
      </c>
      <c r="N109" t="n">
        <v>30.89</v>
      </c>
      <c r="O109" t="n">
        <v>21098.19</v>
      </c>
      <c r="P109" t="n">
        <v>209.39</v>
      </c>
      <c r="Q109" t="n">
        <v>592.6799999999999</v>
      </c>
      <c r="R109" t="n">
        <v>45.01</v>
      </c>
      <c r="S109" t="n">
        <v>30.64</v>
      </c>
      <c r="T109" t="n">
        <v>6007.04</v>
      </c>
      <c r="U109" t="n">
        <v>0.68</v>
      </c>
      <c r="V109" t="n">
        <v>0.87</v>
      </c>
      <c r="W109" t="n">
        <v>2.39</v>
      </c>
      <c r="X109" t="n">
        <v>0.38</v>
      </c>
      <c r="Y109" t="n">
        <v>0.5</v>
      </c>
      <c r="Z109" t="n">
        <v>10</v>
      </c>
    </row>
    <row r="110">
      <c r="A110" t="n">
        <v>8</v>
      </c>
      <c r="B110" t="n">
        <v>80</v>
      </c>
      <c r="C110" t="inlineStr">
        <is>
          <t xml:space="preserve">CONCLUIDO	</t>
        </is>
      </c>
      <c r="D110" t="n">
        <v>4.6741</v>
      </c>
      <c r="E110" t="n">
        <v>21.39</v>
      </c>
      <c r="F110" t="n">
        <v>18.49</v>
      </c>
      <c r="G110" t="n">
        <v>61.63</v>
      </c>
      <c r="H110" t="n">
        <v>0.9399999999999999</v>
      </c>
      <c r="I110" t="n">
        <v>18</v>
      </c>
      <c r="J110" t="n">
        <v>170.62</v>
      </c>
      <c r="K110" t="n">
        <v>50.28</v>
      </c>
      <c r="L110" t="n">
        <v>9</v>
      </c>
      <c r="M110" t="n">
        <v>16</v>
      </c>
      <c r="N110" t="n">
        <v>31.34</v>
      </c>
      <c r="O110" t="n">
        <v>21277.6</v>
      </c>
      <c r="P110" t="n">
        <v>205.51</v>
      </c>
      <c r="Q110" t="n">
        <v>592.67</v>
      </c>
      <c r="R110" t="n">
        <v>43.58</v>
      </c>
      <c r="S110" t="n">
        <v>30.64</v>
      </c>
      <c r="T110" t="n">
        <v>5300.34</v>
      </c>
      <c r="U110" t="n">
        <v>0.7</v>
      </c>
      <c r="V110" t="n">
        <v>0.88</v>
      </c>
      <c r="W110" t="n">
        <v>2.38</v>
      </c>
      <c r="X110" t="n">
        <v>0.33</v>
      </c>
      <c r="Y110" t="n">
        <v>0.5</v>
      </c>
      <c r="Z110" t="n">
        <v>10</v>
      </c>
    </row>
    <row r="111">
      <c r="A111" t="n">
        <v>9</v>
      </c>
      <c r="B111" t="n">
        <v>80</v>
      </c>
      <c r="C111" t="inlineStr">
        <is>
          <t xml:space="preserve">CONCLUIDO	</t>
        </is>
      </c>
      <c r="D111" t="n">
        <v>4.6959</v>
      </c>
      <c r="E111" t="n">
        <v>21.3</v>
      </c>
      <c r="F111" t="n">
        <v>18.45</v>
      </c>
      <c r="G111" t="n">
        <v>69.20999999999999</v>
      </c>
      <c r="H111" t="n">
        <v>1.03</v>
      </c>
      <c r="I111" t="n">
        <v>16</v>
      </c>
      <c r="J111" t="n">
        <v>172.08</v>
      </c>
      <c r="K111" t="n">
        <v>50.28</v>
      </c>
      <c r="L111" t="n">
        <v>10</v>
      </c>
      <c r="M111" t="n">
        <v>14</v>
      </c>
      <c r="N111" t="n">
        <v>31.8</v>
      </c>
      <c r="O111" t="n">
        <v>21457.64</v>
      </c>
      <c r="P111" t="n">
        <v>202.87</v>
      </c>
      <c r="Q111" t="n">
        <v>592.67</v>
      </c>
      <c r="R111" t="n">
        <v>42.32</v>
      </c>
      <c r="S111" t="n">
        <v>30.64</v>
      </c>
      <c r="T111" t="n">
        <v>4682.74</v>
      </c>
      <c r="U111" t="n">
        <v>0.72</v>
      </c>
      <c r="V111" t="n">
        <v>0.88</v>
      </c>
      <c r="W111" t="n">
        <v>2.38</v>
      </c>
      <c r="X111" t="n">
        <v>0.3</v>
      </c>
      <c r="Y111" t="n">
        <v>0.5</v>
      </c>
      <c r="Z111" t="n">
        <v>10</v>
      </c>
    </row>
    <row r="112">
      <c r="A112" t="n">
        <v>10</v>
      </c>
      <c r="B112" t="n">
        <v>80</v>
      </c>
      <c r="C112" t="inlineStr">
        <is>
          <t xml:space="preserve">CONCLUIDO	</t>
        </is>
      </c>
      <c r="D112" t="n">
        <v>4.718</v>
      </c>
      <c r="E112" t="n">
        <v>21.2</v>
      </c>
      <c r="F112" t="n">
        <v>18.42</v>
      </c>
      <c r="G112" t="n">
        <v>78.94</v>
      </c>
      <c r="H112" t="n">
        <v>1.12</v>
      </c>
      <c r="I112" t="n">
        <v>14</v>
      </c>
      <c r="J112" t="n">
        <v>173.55</v>
      </c>
      <c r="K112" t="n">
        <v>50.28</v>
      </c>
      <c r="L112" t="n">
        <v>11</v>
      </c>
      <c r="M112" t="n">
        <v>12</v>
      </c>
      <c r="N112" t="n">
        <v>32.27</v>
      </c>
      <c r="O112" t="n">
        <v>21638.31</v>
      </c>
      <c r="P112" t="n">
        <v>199.16</v>
      </c>
      <c r="Q112" t="n">
        <v>592.67</v>
      </c>
      <c r="R112" t="n">
        <v>41.34</v>
      </c>
      <c r="S112" t="n">
        <v>30.64</v>
      </c>
      <c r="T112" t="n">
        <v>4200.2</v>
      </c>
      <c r="U112" t="n">
        <v>0.74</v>
      </c>
      <c r="V112" t="n">
        <v>0.88</v>
      </c>
      <c r="W112" t="n">
        <v>2.38</v>
      </c>
      <c r="X112" t="n">
        <v>0.26</v>
      </c>
      <c r="Y112" t="n">
        <v>0.5</v>
      </c>
      <c r="Z112" t="n">
        <v>10</v>
      </c>
    </row>
    <row r="113">
      <c r="A113" t="n">
        <v>11</v>
      </c>
      <c r="B113" t="n">
        <v>80</v>
      </c>
      <c r="C113" t="inlineStr">
        <is>
          <t xml:space="preserve">CONCLUIDO	</t>
        </is>
      </c>
      <c r="D113" t="n">
        <v>4.7296</v>
      </c>
      <c r="E113" t="n">
        <v>21.14</v>
      </c>
      <c r="F113" t="n">
        <v>18.4</v>
      </c>
      <c r="G113" t="n">
        <v>84.92</v>
      </c>
      <c r="H113" t="n">
        <v>1.22</v>
      </c>
      <c r="I113" t="n">
        <v>13</v>
      </c>
      <c r="J113" t="n">
        <v>175.02</v>
      </c>
      <c r="K113" t="n">
        <v>50.28</v>
      </c>
      <c r="L113" t="n">
        <v>12</v>
      </c>
      <c r="M113" t="n">
        <v>11</v>
      </c>
      <c r="N113" t="n">
        <v>32.74</v>
      </c>
      <c r="O113" t="n">
        <v>21819.6</v>
      </c>
      <c r="P113" t="n">
        <v>196.88</v>
      </c>
      <c r="Q113" t="n">
        <v>592.67</v>
      </c>
      <c r="R113" t="n">
        <v>40.83</v>
      </c>
      <c r="S113" t="n">
        <v>30.64</v>
      </c>
      <c r="T113" t="n">
        <v>3950.04</v>
      </c>
      <c r="U113" t="n">
        <v>0.75</v>
      </c>
      <c r="V113" t="n">
        <v>0.88</v>
      </c>
      <c r="W113" t="n">
        <v>2.37</v>
      </c>
      <c r="X113" t="n">
        <v>0.24</v>
      </c>
      <c r="Y113" t="n">
        <v>0.5</v>
      </c>
      <c r="Z113" t="n">
        <v>10</v>
      </c>
    </row>
    <row r="114">
      <c r="A114" t="n">
        <v>12</v>
      </c>
      <c r="B114" t="n">
        <v>80</v>
      </c>
      <c r="C114" t="inlineStr">
        <is>
          <t xml:space="preserve">CONCLUIDO	</t>
        </is>
      </c>
      <c r="D114" t="n">
        <v>4.7411</v>
      </c>
      <c r="E114" t="n">
        <v>21.09</v>
      </c>
      <c r="F114" t="n">
        <v>18.38</v>
      </c>
      <c r="G114" t="n">
        <v>91.90000000000001</v>
      </c>
      <c r="H114" t="n">
        <v>1.31</v>
      </c>
      <c r="I114" t="n">
        <v>12</v>
      </c>
      <c r="J114" t="n">
        <v>176.49</v>
      </c>
      <c r="K114" t="n">
        <v>50.28</v>
      </c>
      <c r="L114" t="n">
        <v>13</v>
      </c>
      <c r="M114" t="n">
        <v>10</v>
      </c>
      <c r="N114" t="n">
        <v>33.21</v>
      </c>
      <c r="O114" t="n">
        <v>22001.54</v>
      </c>
      <c r="P114" t="n">
        <v>193</v>
      </c>
      <c r="Q114" t="n">
        <v>592.71</v>
      </c>
      <c r="R114" t="n">
        <v>40.09</v>
      </c>
      <c r="S114" t="n">
        <v>30.64</v>
      </c>
      <c r="T114" t="n">
        <v>3587.39</v>
      </c>
      <c r="U114" t="n">
        <v>0.76</v>
      </c>
      <c r="V114" t="n">
        <v>0.88</v>
      </c>
      <c r="W114" t="n">
        <v>2.37</v>
      </c>
      <c r="X114" t="n">
        <v>0.22</v>
      </c>
      <c r="Y114" t="n">
        <v>0.5</v>
      </c>
      <c r="Z114" t="n">
        <v>10</v>
      </c>
    </row>
    <row r="115">
      <c r="A115" t="n">
        <v>13</v>
      </c>
      <c r="B115" t="n">
        <v>80</v>
      </c>
      <c r="C115" t="inlineStr">
        <is>
          <t xml:space="preserve">CONCLUIDO	</t>
        </is>
      </c>
      <c r="D115" t="n">
        <v>4.7539</v>
      </c>
      <c r="E115" t="n">
        <v>21.04</v>
      </c>
      <c r="F115" t="n">
        <v>18.36</v>
      </c>
      <c r="G115" t="n">
        <v>100.13</v>
      </c>
      <c r="H115" t="n">
        <v>1.4</v>
      </c>
      <c r="I115" t="n">
        <v>11</v>
      </c>
      <c r="J115" t="n">
        <v>177.97</v>
      </c>
      <c r="K115" t="n">
        <v>50.28</v>
      </c>
      <c r="L115" t="n">
        <v>14</v>
      </c>
      <c r="M115" t="n">
        <v>9</v>
      </c>
      <c r="N115" t="n">
        <v>33.69</v>
      </c>
      <c r="O115" t="n">
        <v>22184.13</v>
      </c>
      <c r="P115" t="n">
        <v>190.07</v>
      </c>
      <c r="Q115" t="n">
        <v>592.67</v>
      </c>
      <c r="R115" t="n">
        <v>39.42</v>
      </c>
      <c r="S115" t="n">
        <v>30.64</v>
      </c>
      <c r="T115" t="n">
        <v>3256.21</v>
      </c>
      <c r="U115" t="n">
        <v>0.78</v>
      </c>
      <c r="V115" t="n">
        <v>0.88</v>
      </c>
      <c r="W115" t="n">
        <v>2.37</v>
      </c>
      <c r="X115" t="n">
        <v>0.2</v>
      </c>
      <c r="Y115" t="n">
        <v>0.5</v>
      </c>
      <c r="Z115" t="n">
        <v>10</v>
      </c>
    </row>
    <row r="116">
      <c r="A116" t="n">
        <v>14</v>
      </c>
      <c r="B116" t="n">
        <v>80</v>
      </c>
      <c r="C116" t="inlineStr">
        <is>
          <t xml:space="preserve">CONCLUIDO	</t>
        </is>
      </c>
      <c r="D116" t="n">
        <v>4.7651</v>
      </c>
      <c r="E116" t="n">
        <v>20.99</v>
      </c>
      <c r="F116" t="n">
        <v>18.34</v>
      </c>
      <c r="G116" t="n">
        <v>110.04</v>
      </c>
      <c r="H116" t="n">
        <v>1.48</v>
      </c>
      <c r="I116" t="n">
        <v>10</v>
      </c>
      <c r="J116" t="n">
        <v>179.46</v>
      </c>
      <c r="K116" t="n">
        <v>50.28</v>
      </c>
      <c r="L116" t="n">
        <v>15</v>
      </c>
      <c r="M116" t="n">
        <v>8</v>
      </c>
      <c r="N116" t="n">
        <v>34.18</v>
      </c>
      <c r="O116" t="n">
        <v>22367.38</v>
      </c>
      <c r="P116" t="n">
        <v>186.28</v>
      </c>
      <c r="Q116" t="n">
        <v>592.67</v>
      </c>
      <c r="R116" t="n">
        <v>38.92</v>
      </c>
      <c r="S116" t="n">
        <v>30.64</v>
      </c>
      <c r="T116" t="n">
        <v>3011.74</v>
      </c>
      <c r="U116" t="n">
        <v>0.79</v>
      </c>
      <c r="V116" t="n">
        <v>0.88</v>
      </c>
      <c r="W116" t="n">
        <v>2.37</v>
      </c>
      <c r="X116" t="n">
        <v>0.18</v>
      </c>
      <c r="Y116" t="n">
        <v>0.5</v>
      </c>
      <c r="Z116" t="n">
        <v>10</v>
      </c>
    </row>
    <row r="117">
      <c r="A117" t="n">
        <v>15</v>
      </c>
      <c r="B117" t="n">
        <v>80</v>
      </c>
      <c r="C117" t="inlineStr">
        <is>
          <t xml:space="preserve">CONCLUIDO	</t>
        </is>
      </c>
      <c r="D117" t="n">
        <v>4.7661</v>
      </c>
      <c r="E117" t="n">
        <v>20.98</v>
      </c>
      <c r="F117" t="n">
        <v>18.33</v>
      </c>
      <c r="G117" t="n">
        <v>110.01</v>
      </c>
      <c r="H117" t="n">
        <v>1.57</v>
      </c>
      <c r="I117" t="n">
        <v>10</v>
      </c>
      <c r="J117" t="n">
        <v>180.95</v>
      </c>
      <c r="K117" t="n">
        <v>50.28</v>
      </c>
      <c r="L117" t="n">
        <v>16</v>
      </c>
      <c r="M117" t="n">
        <v>8</v>
      </c>
      <c r="N117" t="n">
        <v>34.67</v>
      </c>
      <c r="O117" t="n">
        <v>22551.28</v>
      </c>
      <c r="P117" t="n">
        <v>182.96</v>
      </c>
      <c r="Q117" t="n">
        <v>592.67</v>
      </c>
      <c r="R117" t="n">
        <v>38.72</v>
      </c>
      <c r="S117" t="n">
        <v>30.64</v>
      </c>
      <c r="T117" t="n">
        <v>2909.15</v>
      </c>
      <c r="U117" t="n">
        <v>0.79</v>
      </c>
      <c r="V117" t="n">
        <v>0.88</v>
      </c>
      <c r="W117" t="n">
        <v>2.37</v>
      </c>
      <c r="X117" t="n">
        <v>0.18</v>
      </c>
      <c r="Y117" t="n">
        <v>0.5</v>
      </c>
      <c r="Z117" t="n">
        <v>10</v>
      </c>
    </row>
    <row r="118">
      <c r="A118" t="n">
        <v>16</v>
      </c>
      <c r="B118" t="n">
        <v>80</v>
      </c>
      <c r="C118" t="inlineStr">
        <is>
          <t xml:space="preserve">CONCLUIDO	</t>
        </is>
      </c>
      <c r="D118" t="n">
        <v>4.7752</v>
      </c>
      <c r="E118" t="n">
        <v>20.94</v>
      </c>
      <c r="F118" t="n">
        <v>18.33</v>
      </c>
      <c r="G118" t="n">
        <v>122.18</v>
      </c>
      <c r="H118" t="n">
        <v>1.65</v>
      </c>
      <c r="I118" t="n">
        <v>9</v>
      </c>
      <c r="J118" t="n">
        <v>182.45</v>
      </c>
      <c r="K118" t="n">
        <v>50.28</v>
      </c>
      <c r="L118" t="n">
        <v>17</v>
      </c>
      <c r="M118" t="n">
        <v>4</v>
      </c>
      <c r="N118" t="n">
        <v>35.17</v>
      </c>
      <c r="O118" t="n">
        <v>22735.98</v>
      </c>
      <c r="P118" t="n">
        <v>181.57</v>
      </c>
      <c r="Q118" t="n">
        <v>592.7</v>
      </c>
      <c r="R118" t="n">
        <v>38.44</v>
      </c>
      <c r="S118" t="n">
        <v>30.64</v>
      </c>
      <c r="T118" t="n">
        <v>2778.8</v>
      </c>
      <c r="U118" t="n">
        <v>0.8</v>
      </c>
      <c r="V118" t="n">
        <v>0.88</v>
      </c>
      <c r="W118" t="n">
        <v>2.37</v>
      </c>
      <c r="X118" t="n">
        <v>0.17</v>
      </c>
      <c r="Y118" t="n">
        <v>0.5</v>
      </c>
      <c r="Z118" t="n">
        <v>10</v>
      </c>
    </row>
    <row r="119">
      <c r="A119" t="n">
        <v>17</v>
      </c>
      <c r="B119" t="n">
        <v>80</v>
      </c>
      <c r="C119" t="inlineStr">
        <is>
          <t xml:space="preserve">CONCLUIDO	</t>
        </is>
      </c>
      <c r="D119" t="n">
        <v>4.7745</v>
      </c>
      <c r="E119" t="n">
        <v>20.94</v>
      </c>
      <c r="F119" t="n">
        <v>18.33</v>
      </c>
      <c r="G119" t="n">
        <v>122.2</v>
      </c>
      <c r="H119" t="n">
        <v>1.74</v>
      </c>
      <c r="I119" t="n">
        <v>9</v>
      </c>
      <c r="J119" t="n">
        <v>183.95</v>
      </c>
      <c r="K119" t="n">
        <v>50.28</v>
      </c>
      <c r="L119" t="n">
        <v>18</v>
      </c>
      <c r="M119" t="n">
        <v>0</v>
      </c>
      <c r="N119" t="n">
        <v>35.67</v>
      </c>
      <c r="O119" t="n">
        <v>22921.24</v>
      </c>
      <c r="P119" t="n">
        <v>181.42</v>
      </c>
      <c r="Q119" t="n">
        <v>592.71</v>
      </c>
      <c r="R119" t="n">
        <v>38.29</v>
      </c>
      <c r="S119" t="n">
        <v>30.64</v>
      </c>
      <c r="T119" t="n">
        <v>2698.84</v>
      </c>
      <c r="U119" t="n">
        <v>0.8</v>
      </c>
      <c r="V119" t="n">
        <v>0.88</v>
      </c>
      <c r="W119" t="n">
        <v>2.38</v>
      </c>
      <c r="X119" t="n">
        <v>0.17</v>
      </c>
      <c r="Y119" t="n">
        <v>0.5</v>
      </c>
      <c r="Z119" t="n">
        <v>10</v>
      </c>
    </row>
    <row r="120">
      <c r="A120" t="n">
        <v>0</v>
      </c>
      <c r="B120" t="n">
        <v>35</v>
      </c>
      <c r="C120" t="inlineStr">
        <is>
          <t xml:space="preserve">CONCLUIDO	</t>
        </is>
      </c>
      <c r="D120" t="n">
        <v>4.1214</v>
      </c>
      <c r="E120" t="n">
        <v>24.26</v>
      </c>
      <c r="F120" t="n">
        <v>20.43</v>
      </c>
      <c r="G120" t="n">
        <v>10.85</v>
      </c>
      <c r="H120" t="n">
        <v>0.22</v>
      </c>
      <c r="I120" t="n">
        <v>113</v>
      </c>
      <c r="J120" t="n">
        <v>80.84</v>
      </c>
      <c r="K120" t="n">
        <v>35.1</v>
      </c>
      <c r="L120" t="n">
        <v>1</v>
      </c>
      <c r="M120" t="n">
        <v>111</v>
      </c>
      <c r="N120" t="n">
        <v>9.74</v>
      </c>
      <c r="O120" t="n">
        <v>10204.21</v>
      </c>
      <c r="P120" t="n">
        <v>156.29</v>
      </c>
      <c r="Q120" t="n">
        <v>592.77</v>
      </c>
      <c r="R120" t="n">
        <v>103.56</v>
      </c>
      <c r="S120" t="n">
        <v>30.64</v>
      </c>
      <c r="T120" t="n">
        <v>34818.67</v>
      </c>
      <c r="U120" t="n">
        <v>0.3</v>
      </c>
      <c r="V120" t="n">
        <v>0.79</v>
      </c>
      <c r="W120" t="n">
        <v>2.54</v>
      </c>
      <c r="X120" t="n">
        <v>2.27</v>
      </c>
      <c r="Y120" t="n">
        <v>0.5</v>
      </c>
      <c r="Z120" t="n">
        <v>10</v>
      </c>
    </row>
    <row r="121">
      <c r="A121" t="n">
        <v>1</v>
      </c>
      <c r="B121" t="n">
        <v>35</v>
      </c>
      <c r="C121" t="inlineStr">
        <is>
          <t xml:space="preserve">CONCLUIDO	</t>
        </is>
      </c>
      <c r="D121" t="n">
        <v>4.5518</v>
      </c>
      <c r="E121" t="n">
        <v>21.97</v>
      </c>
      <c r="F121" t="n">
        <v>19.18</v>
      </c>
      <c r="G121" t="n">
        <v>22.13</v>
      </c>
      <c r="H121" t="n">
        <v>0.43</v>
      </c>
      <c r="I121" t="n">
        <v>52</v>
      </c>
      <c r="J121" t="n">
        <v>82.04000000000001</v>
      </c>
      <c r="K121" t="n">
        <v>35.1</v>
      </c>
      <c r="L121" t="n">
        <v>2</v>
      </c>
      <c r="M121" t="n">
        <v>50</v>
      </c>
      <c r="N121" t="n">
        <v>9.94</v>
      </c>
      <c r="O121" t="n">
        <v>10352.53</v>
      </c>
      <c r="P121" t="n">
        <v>141.03</v>
      </c>
      <c r="Q121" t="n">
        <v>592.6900000000001</v>
      </c>
      <c r="R121" t="n">
        <v>65.02</v>
      </c>
      <c r="S121" t="n">
        <v>30.64</v>
      </c>
      <c r="T121" t="n">
        <v>15850.78</v>
      </c>
      <c r="U121" t="n">
        <v>0.47</v>
      </c>
      <c r="V121" t="n">
        <v>0.84</v>
      </c>
      <c r="W121" t="n">
        <v>2.44</v>
      </c>
      <c r="X121" t="n">
        <v>1.02</v>
      </c>
      <c r="Y121" t="n">
        <v>0.5</v>
      </c>
      <c r="Z121" t="n">
        <v>10</v>
      </c>
    </row>
    <row r="122">
      <c r="A122" t="n">
        <v>2</v>
      </c>
      <c r="B122" t="n">
        <v>35</v>
      </c>
      <c r="C122" t="inlineStr">
        <is>
          <t xml:space="preserve">CONCLUIDO	</t>
        </is>
      </c>
      <c r="D122" t="n">
        <v>4.7032</v>
      </c>
      <c r="E122" t="n">
        <v>21.26</v>
      </c>
      <c r="F122" t="n">
        <v>18.8</v>
      </c>
      <c r="G122" t="n">
        <v>34.19</v>
      </c>
      <c r="H122" t="n">
        <v>0.63</v>
      </c>
      <c r="I122" t="n">
        <v>33</v>
      </c>
      <c r="J122" t="n">
        <v>83.25</v>
      </c>
      <c r="K122" t="n">
        <v>35.1</v>
      </c>
      <c r="L122" t="n">
        <v>3</v>
      </c>
      <c r="M122" t="n">
        <v>31</v>
      </c>
      <c r="N122" t="n">
        <v>10.15</v>
      </c>
      <c r="O122" t="n">
        <v>10501.19</v>
      </c>
      <c r="P122" t="n">
        <v>132.22</v>
      </c>
      <c r="Q122" t="n">
        <v>592.74</v>
      </c>
      <c r="R122" t="n">
        <v>53.4</v>
      </c>
      <c r="S122" t="n">
        <v>30.64</v>
      </c>
      <c r="T122" t="n">
        <v>10135.97</v>
      </c>
      <c r="U122" t="n">
        <v>0.57</v>
      </c>
      <c r="V122" t="n">
        <v>0.86</v>
      </c>
      <c r="W122" t="n">
        <v>2.4</v>
      </c>
      <c r="X122" t="n">
        <v>0.64</v>
      </c>
      <c r="Y122" t="n">
        <v>0.5</v>
      </c>
      <c r="Z122" t="n">
        <v>10</v>
      </c>
    </row>
    <row r="123">
      <c r="A123" t="n">
        <v>3</v>
      </c>
      <c r="B123" t="n">
        <v>35</v>
      </c>
      <c r="C123" t="inlineStr">
        <is>
          <t xml:space="preserve">CONCLUIDO	</t>
        </is>
      </c>
      <c r="D123" t="n">
        <v>4.7754</v>
      </c>
      <c r="E123" t="n">
        <v>20.94</v>
      </c>
      <c r="F123" t="n">
        <v>18.64</v>
      </c>
      <c r="G123" t="n">
        <v>46.59</v>
      </c>
      <c r="H123" t="n">
        <v>0.83</v>
      </c>
      <c r="I123" t="n">
        <v>24</v>
      </c>
      <c r="J123" t="n">
        <v>84.45999999999999</v>
      </c>
      <c r="K123" t="n">
        <v>35.1</v>
      </c>
      <c r="L123" t="n">
        <v>4</v>
      </c>
      <c r="M123" t="n">
        <v>22</v>
      </c>
      <c r="N123" t="n">
        <v>10.36</v>
      </c>
      <c r="O123" t="n">
        <v>10650.22</v>
      </c>
      <c r="P123" t="n">
        <v>123.7</v>
      </c>
      <c r="Q123" t="n">
        <v>592.6900000000001</v>
      </c>
      <c r="R123" t="n">
        <v>47.93</v>
      </c>
      <c r="S123" t="n">
        <v>30.64</v>
      </c>
      <c r="T123" t="n">
        <v>7446.57</v>
      </c>
      <c r="U123" t="n">
        <v>0.64</v>
      </c>
      <c r="V123" t="n">
        <v>0.87</v>
      </c>
      <c r="W123" t="n">
        <v>2.4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35</v>
      </c>
      <c r="C124" t="inlineStr">
        <is>
          <t xml:space="preserve">CONCLUIDO	</t>
        </is>
      </c>
      <c r="D124" t="n">
        <v>4.8195</v>
      </c>
      <c r="E124" t="n">
        <v>20.75</v>
      </c>
      <c r="F124" t="n">
        <v>18.53</v>
      </c>
      <c r="G124" t="n">
        <v>58.51</v>
      </c>
      <c r="H124" t="n">
        <v>1.02</v>
      </c>
      <c r="I124" t="n">
        <v>19</v>
      </c>
      <c r="J124" t="n">
        <v>85.67</v>
      </c>
      <c r="K124" t="n">
        <v>35.1</v>
      </c>
      <c r="L124" t="n">
        <v>5</v>
      </c>
      <c r="M124" t="n">
        <v>9</v>
      </c>
      <c r="N124" t="n">
        <v>10.57</v>
      </c>
      <c r="O124" t="n">
        <v>10799.59</v>
      </c>
      <c r="P124" t="n">
        <v>117.92</v>
      </c>
      <c r="Q124" t="n">
        <v>592.7</v>
      </c>
      <c r="R124" t="n">
        <v>44.49</v>
      </c>
      <c r="S124" t="n">
        <v>30.64</v>
      </c>
      <c r="T124" t="n">
        <v>5753.4</v>
      </c>
      <c r="U124" t="n">
        <v>0.6899999999999999</v>
      </c>
      <c r="V124" t="n">
        <v>0.87</v>
      </c>
      <c r="W124" t="n">
        <v>2.39</v>
      </c>
      <c r="X124" t="n">
        <v>0.37</v>
      </c>
      <c r="Y124" t="n">
        <v>0.5</v>
      </c>
      <c r="Z124" t="n">
        <v>10</v>
      </c>
    </row>
    <row r="125">
      <c r="A125" t="n">
        <v>5</v>
      </c>
      <c r="B125" t="n">
        <v>35</v>
      </c>
      <c r="C125" t="inlineStr">
        <is>
          <t xml:space="preserve">CONCLUIDO	</t>
        </is>
      </c>
      <c r="D125" t="n">
        <v>4.8258</v>
      </c>
      <c r="E125" t="n">
        <v>20.72</v>
      </c>
      <c r="F125" t="n">
        <v>18.52</v>
      </c>
      <c r="G125" t="n">
        <v>61.73</v>
      </c>
      <c r="H125" t="n">
        <v>1.21</v>
      </c>
      <c r="I125" t="n">
        <v>18</v>
      </c>
      <c r="J125" t="n">
        <v>86.88</v>
      </c>
      <c r="K125" t="n">
        <v>35.1</v>
      </c>
      <c r="L125" t="n">
        <v>6</v>
      </c>
      <c r="M125" t="n">
        <v>0</v>
      </c>
      <c r="N125" t="n">
        <v>10.78</v>
      </c>
      <c r="O125" t="n">
        <v>10949.33</v>
      </c>
      <c r="P125" t="n">
        <v>118.19</v>
      </c>
      <c r="Q125" t="n">
        <v>592.7</v>
      </c>
      <c r="R125" t="n">
        <v>44.04</v>
      </c>
      <c r="S125" t="n">
        <v>30.64</v>
      </c>
      <c r="T125" t="n">
        <v>5530.42</v>
      </c>
      <c r="U125" t="n">
        <v>0.7</v>
      </c>
      <c r="V125" t="n">
        <v>0.87</v>
      </c>
      <c r="W125" t="n">
        <v>2.4</v>
      </c>
      <c r="X125" t="n">
        <v>0.36</v>
      </c>
      <c r="Y125" t="n">
        <v>0.5</v>
      </c>
      <c r="Z125" t="n">
        <v>10</v>
      </c>
    </row>
    <row r="126">
      <c r="A126" t="n">
        <v>0</v>
      </c>
      <c r="B126" t="n">
        <v>50</v>
      </c>
      <c r="C126" t="inlineStr">
        <is>
          <t xml:space="preserve">CONCLUIDO	</t>
        </is>
      </c>
      <c r="D126" t="n">
        <v>3.8055</v>
      </c>
      <c r="E126" t="n">
        <v>26.28</v>
      </c>
      <c r="F126" t="n">
        <v>21.06</v>
      </c>
      <c r="G126" t="n">
        <v>8.84</v>
      </c>
      <c r="H126" t="n">
        <v>0.16</v>
      </c>
      <c r="I126" t="n">
        <v>143</v>
      </c>
      <c r="J126" t="n">
        <v>107.41</v>
      </c>
      <c r="K126" t="n">
        <v>41.65</v>
      </c>
      <c r="L126" t="n">
        <v>1</v>
      </c>
      <c r="M126" t="n">
        <v>141</v>
      </c>
      <c r="N126" t="n">
        <v>14.77</v>
      </c>
      <c r="O126" t="n">
        <v>13481.73</v>
      </c>
      <c r="P126" t="n">
        <v>197.44</v>
      </c>
      <c r="Q126" t="n">
        <v>592.78</v>
      </c>
      <c r="R126" t="n">
        <v>123.55</v>
      </c>
      <c r="S126" t="n">
        <v>30.64</v>
      </c>
      <c r="T126" t="n">
        <v>44661.2</v>
      </c>
      <c r="U126" t="n">
        <v>0.25</v>
      </c>
      <c r="V126" t="n">
        <v>0.77</v>
      </c>
      <c r="W126" t="n">
        <v>2.59</v>
      </c>
      <c r="X126" t="n">
        <v>2.9</v>
      </c>
      <c r="Y126" t="n">
        <v>0.5</v>
      </c>
      <c r="Z126" t="n">
        <v>10</v>
      </c>
    </row>
    <row r="127">
      <c r="A127" t="n">
        <v>1</v>
      </c>
      <c r="B127" t="n">
        <v>50</v>
      </c>
      <c r="C127" t="inlineStr">
        <is>
          <t xml:space="preserve">CONCLUIDO	</t>
        </is>
      </c>
      <c r="D127" t="n">
        <v>4.3588</v>
      </c>
      <c r="E127" t="n">
        <v>22.94</v>
      </c>
      <c r="F127" t="n">
        <v>19.46</v>
      </c>
      <c r="G127" t="n">
        <v>17.96</v>
      </c>
      <c r="H127" t="n">
        <v>0.32</v>
      </c>
      <c r="I127" t="n">
        <v>65</v>
      </c>
      <c r="J127" t="n">
        <v>108.68</v>
      </c>
      <c r="K127" t="n">
        <v>41.65</v>
      </c>
      <c r="L127" t="n">
        <v>2</v>
      </c>
      <c r="M127" t="n">
        <v>63</v>
      </c>
      <c r="N127" t="n">
        <v>15.03</v>
      </c>
      <c r="O127" t="n">
        <v>13638.32</v>
      </c>
      <c r="P127" t="n">
        <v>178.4</v>
      </c>
      <c r="Q127" t="n">
        <v>592.73</v>
      </c>
      <c r="R127" t="n">
        <v>73.77</v>
      </c>
      <c r="S127" t="n">
        <v>30.64</v>
      </c>
      <c r="T127" t="n">
        <v>20162.51</v>
      </c>
      <c r="U127" t="n">
        <v>0.42</v>
      </c>
      <c r="V127" t="n">
        <v>0.83</v>
      </c>
      <c r="W127" t="n">
        <v>2.46</v>
      </c>
      <c r="X127" t="n">
        <v>1.3</v>
      </c>
      <c r="Y127" t="n">
        <v>0.5</v>
      </c>
      <c r="Z127" t="n">
        <v>10</v>
      </c>
    </row>
    <row r="128">
      <c r="A128" t="n">
        <v>2</v>
      </c>
      <c r="B128" t="n">
        <v>50</v>
      </c>
      <c r="C128" t="inlineStr">
        <is>
          <t xml:space="preserve">CONCLUIDO	</t>
        </is>
      </c>
      <c r="D128" t="n">
        <v>4.5552</v>
      </c>
      <c r="E128" t="n">
        <v>21.95</v>
      </c>
      <c r="F128" t="n">
        <v>18.98</v>
      </c>
      <c r="G128" t="n">
        <v>27.12</v>
      </c>
      <c r="H128" t="n">
        <v>0.48</v>
      </c>
      <c r="I128" t="n">
        <v>42</v>
      </c>
      <c r="J128" t="n">
        <v>109.96</v>
      </c>
      <c r="K128" t="n">
        <v>41.65</v>
      </c>
      <c r="L128" t="n">
        <v>3</v>
      </c>
      <c r="M128" t="n">
        <v>40</v>
      </c>
      <c r="N128" t="n">
        <v>15.31</v>
      </c>
      <c r="O128" t="n">
        <v>13795.21</v>
      </c>
      <c r="P128" t="n">
        <v>169.95</v>
      </c>
      <c r="Q128" t="n">
        <v>592.72</v>
      </c>
      <c r="R128" t="n">
        <v>58.86</v>
      </c>
      <c r="S128" t="n">
        <v>30.64</v>
      </c>
      <c r="T128" t="n">
        <v>12819.98</v>
      </c>
      <c r="U128" t="n">
        <v>0.52</v>
      </c>
      <c r="V128" t="n">
        <v>0.85</v>
      </c>
      <c r="W128" t="n">
        <v>2.42</v>
      </c>
      <c r="X128" t="n">
        <v>0.82</v>
      </c>
      <c r="Y128" t="n">
        <v>0.5</v>
      </c>
      <c r="Z128" t="n">
        <v>10</v>
      </c>
    </row>
    <row r="129">
      <c r="A129" t="n">
        <v>3</v>
      </c>
      <c r="B129" t="n">
        <v>50</v>
      </c>
      <c r="C129" t="inlineStr">
        <is>
          <t xml:space="preserve">CONCLUIDO	</t>
        </is>
      </c>
      <c r="D129" t="n">
        <v>4.658</v>
      </c>
      <c r="E129" t="n">
        <v>21.47</v>
      </c>
      <c r="F129" t="n">
        <v>18.74</v>
      </c>
      <c r="G129" t="n">
        <v>36.28</v>
      </c>
      <c r="H129" t="n">
        <v>0.63</v>
      </c>
      <c r="I129" t="n">
        <v>31</v>
      </c>
      <c r="J129" t="n">
        <v>111.23</v>
      </c>
      <c r="K129" t="n">
        <v>41.65</v>
      </c>
      <c r="L129" t="n">
        <v>4</v>
      </c>
      <c r="M129" t="n">
        <v>29</v>
      </c>
      <c r="N129" t="n">
        <v>15.58</v>
      </c>
      <c r="O129" t="n">
        <v>13952.52</v>
      </c>
      <c r="P129" t="n">
        <v>163.38</v>
      </c>
      <c r="Q129" t="n">
        <v>592.71</v>
      </c>
      <c r="R129" t="n">
        <v>51.49</v>
      </c>
      <c r="S129" t="n">
        <v>30.64</v>
      </c>
      <c r="T129" t="n">
        <v>9189.57</v>
      </c>
      <c r="U129" t="n">
        <v>0.6</v>
      </c>
      <c r="V129" t="n">
        <v>0.86</v>
      </c>
      <c r="W129" t="n">
        <v>2.4</v>
      </c>
      <c r="X129" t="n">
        <v>0.58</v>
      </c>
      <c r="Y129" t="n">
        <v>0.5</v>
      </c>
      <c r="Z129" t="n">
        <v>10</v>
      </c>
    </row>
    <row r="130">
      <c r="A130" t="n">
        <v>4</v>
      </c>
      <c r="B130" t="n">
        <v>50</v>
      </c>
      <c r="C130" t="inlineStr">
        <is>
          <t xml:space="preserve">CONCLUIDO	</t>
        </is>
      </c>
      <c r="D130" t="n">
        <v>4.719</v>
      </c>
      <c r="E130" t="n">
        <v>21.19</v>
      </c>
      <c r="F130" t="n">
        <v>18.62</v>
      </c>
      <c r="G130" t="n">
        <v>46.55</v>
      </c>
      <c r="H130" t="n">
        <v>0.78</v>
      </c>
      <c r="I130" t="n">
        <v>24</v>
      </c>
      <c r="J130" t="n">
        <v>112.51</v>
      </c>
      <c r="K130" t="n">
        <v>41.65</v>
      </c>
      <c r="L130" t="n">
        <v>5</v>
      </c>
      <c r="M130" t="n">
        <v>22</v>
      </c>
      <c r="N130" t="n">
        <v>15.86</v>
      </c>
      <c r="O130" t="n">
        <v>14110.24</v>
      </c>
      <c r="P130" t="n">
        <v>157.96</v>
      </c>
      <c r="Q130" t="n">
        <v>592.67</v>
      </c>
      <c r="R130" t="n">
        <v>47.63</v>
      </c>
      <c r="S130" t="n">
        <v>30.64</v>
      </c>
      <c r="T130" t="n">
        <v>7295.91</v>
      </c>
      <c r="U130" t="n">
        <v>0.64</v>
      </c>
      <c r="V130" t="n">
        <v>0.87</v>
      </c>
      <c r="W130" t="n">
        <v>2.39</v>
      </c>
      <c r="X130" t="n">
        <v>0.46</v>
      </c>
      <c r="Y130" t="n">
        <v>0.5</v>
      </c>
      <c r="Z130" t="n">
        <v>10</v>
      </c>
    </row>
    <row r="131">
      <c r="A131" t="n">
        <v>5</v>
      </c>
      <c r="B131" t="n">
        <v>50</v>
      </c>
      <c r="C131" t="inlineStr">
        <is>
          <t xml:space="preserve">CONCLUIDO	</t>
        </is>
      </c>
      <c r="D131" t="n">
        <v>4.7584</v>
      </c>
      <c r="E131" t="n">
        <v>21.02</v>
      </c>
      <c r="F131" t="n">
        <v>18.53</v>
      </c>
      <c r="G131" t="n">
        <v>55.6</v>
      </c>
      <c r="H131" t="n">
        <v>0.93</v>
      </c>
      <c r="I131" t="n">
        <v>20</v>
      </c>
      <c r="J131" t="n">
        <v>113.79</v>
      </c>
      <c r="K131" t="n">
        <v>41.65</v>
      </c>
      <c r="L131" t="n">
        <v>6</v>
      </c>
      <c r="M131" t="n">
        <v>18</v>
      </c>
      <c r="N131" t="n">
        <v>16.14</v>
      </c>
      <c r="O131" t="n">
        <v>14268.39</v>
      </c>
      <c r="P131" t="n">
        <v>152.09</v>
      </c>
      <c r="Q131" t="n">
        <v>592.67</v>
      </c>
      <c r="R131" t="n">
        <v>44.84</v>
      </c>
      <c r="S131" t="n">
        <v>30.64</v>
      </c>
      <c r="T131" t="n">
        <v>5920.29</v>
      </c>
      <c r="U131" t="n">
        <v>0.68</v>
      </c>
      <c r="V131" t="n">
        <v>0.87</v>
      </c>
      <c r="W131" t="n">
        <v>2.39</v>
      </c>
      <c r="X131" t="n">
        <v>0.38</v>
      </c>
      <c r="Y131" t="n">
        <v>0.5</v>
      </c>
      <c r="Z131" t="n">
        <v>10</v>
      </c>
    </row>
    <row r="132">
      <c r="A132" t="n">
        <v>6</v>
      </c>
      <c r="B132" t="n">
        <v>50</v>
      </c>
      <c r="C132" t="inlineStr">
        <is>
          <t xml:space="preserve">CONCLUIDO	</t>
        </is>
      </c>
      <c r="D132" t="n">
        <v>4.7982</v>
      </c>
      <c r="E132" t="n">
        <v>20.84</v>
      </c>
      <c r="F132" t="n">
        <v>18.45</v>
      </c>
      <c r="G132" t="n">
        <v>69.19</v>
      </c>
      <c r="H132" t="n">
        <v>1.07</v>
      </c>
      <c r="I132" t="n">
        <v>16</v>
      </c>
      <c r="J132" t="n">
        <v>115.08</v>
      </c>
      <c r="K132" t="n">
        <v>41.65</v>
      </c>
      <c r="L132" t="n">
        <v>7</v>
      </c>
      <c r="M132" t="n">
        <v>14</v>
      </c>
      <c r="N132" t="n">
        <v>16.43</v>
      </c>
      <c r="O132" t="n">
        <v>14426.96</v>
      </c>
      <c r="P132" t="n">
        <v>146.14</v>
      </c>
      <c r="Q132" t="n">
        <v>592.67</v>
      </c>
      <c r="R132" t="n">
        <v>42.35</v>
      </c>
      <c r="S132" t="n">
        <v>30.64</v>
      </c>
      <c r="T132" t="n">
        <v>4697.08</v>
      </c>
      <c r="U132" t="n">
        <v>0.72</v>
      </c>
      <c r="V132" t="n">
        <v>0.88</v>
      </c>
      <c r="W132" t="n">
        <v>2.38</v>
      </c>
      <c r="X132" t="n">
        <v>0.29</v>
      </c>
      <c r="Y132" t="n">
        <v>0.5</v>
      </c>
      <c r="Z132" t="n">
        <v>10</v>
      </c>
    </row>
    <row r="133">
      <c r="A133" t="n">
        <v>7</v>
      </c>
      <c r="B133" t="n">
        <v>50</v>
      </c>
      <c r="C133" t="inlineStr">
        <is>
          <t xml:space="preserve">CONCLUIDO	</t>
        </is>
      </c>
      <c r="D133" t="n">
        <v>4.8165</v>
      </c>
      <c r="E133" t="n">
        <v>20.76</v>
      </c>
      <c r="F133" t="n">
        <v>18.41</v>
      </c>
      <c r="G133" t="n">
        <v>78.92</v>
      </c>
      <c r="H133" t="n">
        <v>1.21</v>
      </c>
      <c r="I133" t="n">
        <v>14</v>
      </c>
      <c r="J133" t="n">
        <v>116.37</v>
      </c>
      <c r="K133" t="n">
        <v>41.65</v>
      </c>
      <c r="L133" t="n">
        <v>8</v>
      </c>
      <c r="M133" t="n">
        <v>8</v>
      </c>
      <c r="N133" t="n">
        <v>16.72</v>
      </c>
      <c r="O133" t="n">
        <v>14585.96</v>
      </c>
      <c r="P133" t="n">
        <v>141.61</v>
      </c>
      <c r="Q133" t="n">
        <v>592.6900000000001</v>
      </c>
      <c r="R133" t="n">
        <v>41</v>
      </c>
      <c r="S133" t="n">
        <v>30.64</v>
      </c>
      <c r="T133" t="n">
        <v>4029.47</v>
      </c>
      <c r="U133" t="n">
        <v>0.75</v>
      </c>
      <c r="V133" t="n">
        <v>0.88</v>
      </c>
      <c r="W133" t="n">
        <v>2.38</v>
      </c>
      <c r="X133" t="n">
        <v>0.26</v>
      </c>
      <c r="Y133" t="n">
        <v>0.5</v>
      </c>
      <c r="Z133" t="n">
        <v>10</v>
      </c>
    </row>
    <row r="134">
      <c r="A134" t="n">
        <v>8</v>
      </c>
      <c r="B134" t="n">
        <v>50</v>
      </c>
      <c r="C134" t="inlineStr">
        <is>
          <t xml:space="preserve">CONCLUIDO	</t>
        </is>
      </c>
      <c r="D134" t="n">
        <v>4.8234</v>
      </c>
      <c r="E134" t="n">
        <v>20.73</v>
      </c>
      <c r="F134" t="n">
        <v>18.41</v>
      </c>
      <c r="G134" t="n">
        <v>84.95999999999999</v>
      </c>
      <c r="H134" t="n">
        <v>1.35</v>
      </c>
      <c r="I134" t="n">
        <v>13</v>
      </c>
      <c r="J134" t="n">
        <v>117.66</v>
      </c>
      <c r="K134" t="n">
        <v>41.65</v>
      </c>
      <c r="L134" t="n">
        <v>9</v>
      </c>
      <c r="M134" t="n">
        <v>1</v>
      </c>
      <c r="N134" t="n">
        <v>17.01</v>
      </c>
      <c r="O134" t="n">
        <v>14745.39</v>
      </c>
      <c r="P134" t="n">
        <v>139.48</v>
      </c>
      <c r="Q134" t="n">
        <v>592.6799999999999</v>
      </c>
      <c r="R134" t="n">
        <v>40.74</v>
      </c>
      <c r="S134" t="n">
        <v>30.64</v>
      </c>
      <c r="T134" t="n">
        <v>3905.23</v>
      </c>
      <c r="U134" t="n">
        <v>0.75</v>
      </c>
      <c r="V134" t="n">
        <v>0.88</v>
      </c>
      <c r="W134" t="n">
        <v>2.38</v>
      </c>
      <c r="X134" t="n">
        <v>0.25</v>
      </c>
      <c r="Y134" t="n">
        <v>0.5</v>
      </c>
      <c r="Z134" t="n">
        <v>10</v>
      </c>
    </row>
    <row r="135">
      <c r="A135" t="n">
        <v>9</v>
      </c>
      <c r="B135" t="n">
        <v>50</v>
      </c>
      <c r="C135" t="inlineStr">
        <is>
          <t xml:space="preserve">CONCLUIDO	</t>
        </is>
      </c>
      <c r="D135" t="n">
        <v>4.8228</v>
      </c>
      <c r="E135" t="n">
        <v>20.74</v>
      </c>
      <c r="F135" t="n">
        <v>18.41</v>
      </c>
      <c r="G135" t="n">
        <v>84.97</v>
      </c>
      <c r="H135" t="n">
        <v>1.48</v>
      </c>
      <c r="I135" t="n">
        <v>13</v>
      </c>
      <c r="J135" t="n">
        <v>118.96</v>
      </c>
      <c r="K135" t="n">
        <v>41.65</v>
      </c>
      <c r="L135" t="n">
        <v>10</v>
      </c>
      <c r="M135" t="n">
        <v>0</v>
      </c>
      <c r="N135" t="n">
        <v>17.31</v>
      </c>
      <c r="O135" t="n">
        <v>14905.25</v>
      </c>
      <c r="P135" t="n">
        <v>140.82</v>
      </c>
      <c r="Q135" t="n">
        <v>592.67</v>
      </c>
      <c r="R135" t="n">
        <v>40.73</v>
      </c>
      <c r="S135" t="n">
        <v>30.64</v>
      </c>
      <c r="T135" t="n">
        <v>3901.63</v>
      </c>
      <c r="U135" t="n">
        <v>0.75</v>
      </c>
      <c r="V135" t="n">
        <v>0.88</v>
      </c>
      <c r="W135" t="n">
        <v>2.38</v>
      </c>
      <c r="X135" t="n">
        <v>0.25</v>
      </c>
      <c r="Y135" t="n">
        <v>0.5</v>
      </c>
      <c r="Z135" t="n">
        <v>10</v>
      </c>
    </row>
    <row r="136">
      <c r="A136" t="n">
        <v>0</v>
      </c>
      <c r="B136" t="n">
        <v>25</v>
      </c>
      <c r="C136" t="inlineStr">
        <is>
          <t xml:space="preserve">CONCLUIDO	</t>
        </is>
      </c>
      <c r="D136" t="n">
        <v>4.3451</v>
      </c>
      <c r="E136" t="n">
        <v>23.01</v>
      </c>
      <c r="F136" t="n">
        <v>19.97</v>
      </c>
      <c r="G136" t="n">
        <v>13.31</v>
      </c>
      <c r="H136" t="n">
        <v>0.28</v>
      </c>
      <c r="I136" t="n">
        <v>90</v>
      </c>
      <c r="J136" t="n">
        <v>61.76</v>
      </c>
      <c r="K136" t="n">
        <v>28.92</v>
      </c>
      <c r="L136" t="n">
        <v>1</v>
      </c>
      <c r="M136" t="n">
        <v>88</v>
      </c>
      <c r="N136" t="n">
        <v>6.84</v>
      </c>
      <c r="O136" t="n">
        <v>7851.41</v>
      </c>
      <c r="P136" t="n">
        <v>124.15</v>
      </c>
      <c r="Q136" t="n">
        <v>592.73</v>
      </c>
      <c r="R136" t="n">
        <v>89</v>
      </c>
      <c r="S136" t="n">
        <v>30.64</v>
      </c>
      <c r="T136" t="n">
        <v>27651.05</v>
      </c>
      <c r="U136" t="n">
        <v>0.34</v>
      </c>
      <c r="V136" t="n">
        <v>0.8100000000000001</v>
      </c>
      <c r="W136" t="n">
        <v>2.51</v>
      </c>
      <c r="X136" t="n">
        <v>1.81</v>
      </c>
      <c r="Y136" t="n">
        <v>0.5</v>
      </c>
      <c r="Z136" t="n">
        <v>10</v>
      </c>
    </row>
    <row r="137">
      <c r="A137" t="n">
        <v>1</v>
      </c>
      <c r="B137" t="n">
        <v>25</v>
      </c>
      <c r="C137" t="inlineStr">
        <is>
          <t xml:space="preserve">CONCLUIDO	</t>
        </is>
      </c>
      <c r="D137" t="n">
        <v>4.6855</v>
      </c>
      <c r="E137" t="n">
        <v>21.34</v>
      </c>
      <c r="F137" t="n">
        <v>18.98</v>
      </c>
      <c r="G137" t="n">
        <v>27.77</v>
      </c>
      <c r="H137" t="n">
        <v>0.55</v>
      </c>
      <c r="I137" t="n">
        <v>41</v>
      </c>
      <c r="J137" t="n">
        <v>62.92</v>
      </c>
      <c r="K137" t="n">
        <v>28.92</v>
      </c>
      <c r="L137" t="n">
        <v>2</v>
      </c>
      <c r="M137" t="n">
        <v>39</v>
      </c>
      <c r="N137" t="n">
        <v>7</v>
      </c>
      <c r="O137" t="n">
        <v>7994.37</v>
      </c>
      <c r="P137" t="n">
        <v>109.74</v>
      </c>
      <c r="Q137" t="n">
        <v>592.75</v>
      </c>
      <c r="R137" t="n">
        <v>58.53</v>
      </c>
      <c r="S137" t="n">
        <v>30.64</v>
      </c>
      <c r="T137" t="n">
        <v>12661.63</v>
      </c>
      <c r="U137" t="n">
        <v>0.52</v>
      </c>
      <c r="V137" t="n">
        <v>0.85</v>
      </c>
      <c r="W137" t="n">
        <v>2.42</v>
      </c>
      <c r="X137" t="n">
        <v>0.82</v>
      </c>
      <c r="Y137" t="n">
        <v>0.5</v>
      </c>
      <c r="Z137" t="n">
        <v>10</v>
      </c>
    </row>
    <row r="138">
      <c r="A138" t="n">
        <v>2</v>
      </c>
      <c r="B138" t="n">
        <v>25</v>
      </c>
      <c r="C138" t="inlineStr">
        <is>
          <t xml:space="preserve">CONCLUIDO	</t>
        </is>
      </c>
      <c r="D138" t="n">
        <v>4.798</v>
      </c>
      <c r="E138" t="n">
        <v>20.84</v>
      </c>
      <c r="F138" t="n">
        <v>18.69</v>
      </c>
      <c r="G138" t="n">
        <v>43.12</v>
      </c>
      <c r="H138" t="n">
        <v>0.8100000000000001</v>
      </c>
      <c r="I138" t="n">
        <v>26</v>
      </c>
      <c r="J138" t="n">
        <v>64.08</v>
      </c>
      <c r="K138" t="n">
        <v>28.92</v>
      </c>
      <c r="L138" t="n">
        <v>3</v>
      </c>
      <c r="M138" t="n">
        <v>12</v>
      </c>
      <c r="N138" t="n">
        <v>7.16</v>
      </c>
      <c r="O138" t="n">
        <v>8137.65</v>
      </c>
      <c r="P138" t="n">
        <v>99.79000000000001</v>
      </c>
      <c r="Q138" t="n">
        <v>592.6799999999999</v>
      </c>
      <c r="R138" t="n">
        <v>49.01</v>
      </c>
      <c r="S138" t="n">
        <v>30.64</v>
      </c>
      <c r="T138" t="n">
        <v>7975.59</v>
      </c>
      <c r="U138" t="n">
        <v>0.63</v>
      </c>
      <c r="V138" t="n">
        <v>0.87</v>
      </c>
      <c r="W138" t="n">
        <v>2.42</v>
      </c>
      <c r="X138" t="n">
        <v>0.53</v>
      </c>
      <c r="Y138" t="n">
        <v>0.5</v>
      </c>
      <c r="Z138" t="n">
        <v>10</v>
      </c>
    </row>
    <row r="139">
      <c r="A139" t="n">
        <v>3</v>
      </c>
      <c r="B139" t="n">
        <v>25</v>
      </c>
      <c r="C139" t="inlineStr">
        <is>
          <t xml:space="preserve">CONCLUIDO	</t>
        </is>
      </c>
      <c r="D139" t="n">
        <v>4.8053</v>
      </c>
      <c r="E139" t="n">
        <v>20.81</v>
      </c>
      <c r="F139" t="n">
        <v>18.67</v>
      </c>
      <c r="G139" t="n">
        <v>44.8</v>
      </c>
      <c r="H139" t="n">
        <v>1.07</v>
      </c>
      <c r="I139" t="n">
        <v>25</v>
      </c>
      <c r="J139" t="n">
        <v>65.25</v>
      </c>
      <c r="K139" t="n">
        <v>28.92</v>
      </c>
      <c r="L139" t="n">
        <v>4</v>
      </c>
      <c r="M139" t="n">
        <v>0</v>
      </c>
      <c r="N139" t="n">
        <v>7.33</v>
      </c>
      <c r="O139" t="n">
        <v>8281.25</v>
      </c>
      <c r="P139" t="n">
        <v>100.83</v>
      </c>
      <c r="Q139" t="n">
        <v>592.6799999999999</v>
      </c>
      <c r="R139" t="n">
        <v>48.1</v>
      </c>
      <c r="S139" t="n">
        <v>30.64</v>
      </c>
      <c r="T139" t="n">
        <v>7525.85</v>
      </c>
      <c r="U139" t="n">
        <v>0.64</v>
      </c>
      <c r="V139" t="n">
        <v>0.87</v>
      </c>
      <c r="W139" t="n">
        <v>2.42</v>
      </c>
      <c r="X139" t="n">
        <v>0.51</v>
      </c>
      <c r="Y139" t="n">
        <v>0.5</v>
      </c>
      <c r="Z139" t="n">
        <v>10</v>
      </c>
    </row>
    <row r="140">
      <c r="A140" t="n">
        <v>0</v>
      </c>
      <c r="B140" t="n">
        <v>85</v>
      </c>
      <c r="C140" t="inlineStr">
        <is>
          <t xml:space="preserve">CONCLUIDO	</t>
        </is>
      </c>
      <c r="D140" t="n">
        <v>3.1623</v>
      </c>
      <c r="E140" t="n">
        <v>31.62</v>
      </c>
      <c r="F140" t="n">
        <v>22.34</v>
      </c>
      <c r="G140" t="n">
        <v>6.57</v>
      </c>
      <c r="H140" t="n">
        <v>0.11</v>
      </c>
      <c r="I140" t="n">
        <v>204</v>
      </c>
      <c r="J140" t="n">
        <v>167.88</v>
      </c>
      <c r="K140" t="n">
        <v>51.39</v>
      </c>
      <c r="L140" t="n">
        <v>1</v>
      </c>
      <c r="M140" t="n">
        <v>202</v>
      </c>
      <c r="N140" t="n">
        <v>30.49</v>
      </c>
      <c r="O140" t="n">
        <v>20939.59</v>
      </c>
      <c r="P140" t="n">
        <v>282.83</v>
      </c>
      <c r="Q140" t="n">
        <v>592.77</v>
      </c>
      <c r="R140" t="n">
        <v>163.13</v>
      </c>
      <c r="S140" t="n">
        <v>30.64</v>
      </c>
      <c r="T140" t="n">
        <v>64144.42</v>
      </c>
      <c r="U140" t="n">
        <v>0.19</v>
      </c>
      <c r="V140" t="n">
        <v>0.72</v>
      </c>
      <c r="W140" t="n">
        <v>2.69</v>
      </c>
      <c r="X140" t="n">
        <v>4.17</v>
      </c>
      <c r="Y140" t="n">
        <v>0.5</v>
      </c>
      <c r="Z140" t="n">
        <v>10</v>
      </c>
    </row>
    <row r="141">
      <c r="A141" t="n">
        <v>1</v>
      </c>
      <c r="B141" t="n">
        <v>85</v>
      </c>
      <c r="C141" t="inlineStr">
        <is>
          <t xml:space="preserve">CONCLUIDO	</t>
        </is>
      </c>
      <c r="D141" t="n">
        <v>3.9324</v>
      </c>
      <c r="E141" t="n">
        <v>25.43</v>
      </c>
      <c r="F141" t="n">
        <v>19.97</v>
      </c>
      <c r="G141" t="n">
        <v>13.17</v>
      </c>
      <c r="H141" t="n">
        <v>0.21</v>
      </c>
      <c r="I141" t="n">
        <v>91</v>
      </c>
      <c r="J141" t="n">
        <v>169.33</v>
      </c>
      <c r="K141" t="n">
        <v>51.39</v>
      </c>
      <c r="L141" t="n">
        <v>2</v>
      </c>
      <c r="M141" t="n">
        <v>89</v>
      </c>
      <c r="N141" t="n">
        <v>30.94</v>
      </c>
      <c r="O141" t="n">
        <v>21118.46</v>
      </c>
      <c r="P141" t="n">
        <v>250.44</v>
      </c>
      <c r="Q141" t="n">
        <v>592.71</v>
      </c>
      <c r="R141" t="n">
        <v>90.04000000000001</v>
      </c>
      <c r="S141" t="n">
        <v>30.64</v>
      </c>
      <c r="T141" t="n">
        <v>28165.74</v>
      </c>
      <c r="U141" t="n">
        <v>0.34</v>
      </c>
      <c r="V141" t="n">
        <v>0.8100000000000001</v>
      </c>
      <c r="W141" t="n">
        <v>2.49</v>
      </c>
      <c r="X141" t="n">
        <v>1.81</v>
      </c>
      <c r="Y141" t="n">
        <v>0.5</v>
      </c>
      <c r="Z141" t="n">
        <v>10</v>
      </c>
    </row>
    <row r="142">
      <c r="A142" t="n">
        <v>2</v>
      </c>
      <c r="B142" t="n">
        <v>85</v>
      </c>
      <c r="C142" t="inlineStr">
        <is>
          <t xml:space="preserve">CONCLUIDO	</t>
        </is>
      </c>
      <c r="D142" t="n">
        <v>4.2187</v>
      </c>
      <c r="E142" t="n">
        <v>23.7</v>
      </c>
      <c r="F142" t="n">
        <v>19.33</v>
      </c>
      <c r="G142" t="n">
        <v>19.66</v>
      </c>
      <c r="H142" t="n">
        <v>0.31</v>
      </c>
      <c r="I142" t="n">
        <v>59</v>
      </c>
      <c r="J142" t="n">
        <v>170.79</v>
      </c>
      <c r="K142" t="n">
        <v>51.39</v>
      </c>
      <c r="L142" t="n">
        <v>3</v>
      </c>
      <c r="M142" t="n">
        <v>57</v>
      </c>
      <c r="N142" t="n">
        <v>31.4</v>
      </c>
      <c r="O142" t="n">
        <v>21297.94</v>
      </c>
      <c r="P142" t="n">
        <v>240.05</v>
      </c>
      <c r="Q142" t="n">
        <v>592.71</v>
      </c>
      <c r="R142" t="n">
        <v>69.55</v>
      </c>
      <c r="S142" t="n">
        <v>30.64</v>
      </c>
      <c r="T142" t="n">
        <v>18082.31</v>
      </c>
      <c r="U142" t="n">
        <v>0.44</v>
      </c>
      <c r="V142" t="n">
        <v>0.84</v>
      </c>
      <c r="W142" t="n">
        <v>2.45</v>
      </c>
      <c r="X142" t="n">
        <v>1.17</v>
      </c>
      <c r="Y142" t="n">
        <v>0.5</v>
      </c>
      <c r="Z142" t="n">
        <v>10</v>
      </c>
    </row>
    <row r="143">
      <c r="A143" t="n">
        <v>3</v>
      </c>
      <c r="B143" t="n">
        <v>85</v>
      </c>
      <c r="C143" t="inlineStr">
        <is>
          <t xml:space="preserve">CONCLUIDO	</t>
        </is>
      </c>
      <c r="D143" t="n">
        <v>4.3795</v>
      </c>
      <c r="E143" t="n">
        <v>22.83</v>
      </c>
      <c r="F143" t="n">
        <v>19</v>
      </c>
      <c r="G143" t="n">
        <v>26.52</v>
      </c>
      <c r="H143" t="n">
        <v>0.41</v>
      </c>
      <c r="I143" t="n">
        <v>43</v>
      </c>
      <c r="J143" t="n">
        <v>172.25</v>
      </c>
      <c r="K143" t="n">
        <v>51.39</v>
      </c>
      <c r="L143" t="n">
        <v>4</v>
      </c>
      <c r="M143" t="n">
        <v>41</v>
      </c>
      <c r="N143" t="n">
        <v>31.86</v>
      </c>
      <c r="O143" t="n">
        <v>21478.05</v>
      </c>
      <c r="P143" t="n">
        <v>233.53</v>
      </c>
      <c r="Q143" t="n">
        <v>592.6900000000001</v>
      </c>
      <c r="R143" t="n">
        <v>59.69</v>
      </c>
      <c r="S143" t="n">
        <v>30.64</v>
      </c>
      <c r="T143" t="n">
        <v>13232.99</v>
      </c>
      <c r="U143" t="n">
        <v>0.51</v>
      </c>
      <c r="V143" t="n">
        <v>0.85</v>
      </c>
      <c r="W143" t="n">
        <v>2.42</v>
      </c>
      <c r="X143" t="n">
        <v>0.85</v>
      </c>
      <c r="Y143" t="n">
        <v>0.5</v>
      </c>
      <c r="Z143" t="n">
        <v>10</v>
      </c>
    </row>
    <row r="144">
      <c r="A144" t="n">
        <v>4</v>
      </c>
      <c r="B144" t="n">
        <v>85</v>
      </c>
      <c r="C144" t="inlineStr">
        <is>
          <t xml:space="preserve">CONCLUIDO	</t>
        </is>
      </c>
      <c r="D144" t="n">
        <v>4.4773</v>
      </c>
      <c r="E144" t="n">
        <v>22.33</v>
      </c>
      <c r="F144" t="n">
        <v>18.81</v>
      </c>
      <c r="G144" t="n">
        <v>33.19</v>
      </c>
      <c r="H144" t="n">
        <v>0.51</v>
      </c>
      <c r="I144" t="n">
        <v>34</v>
      </c>
      <c r="J144" t="n">
        <v>173.71</v>
      </c>
      <c r="K144" t="n">
        <v>51.39</v>
      </c>
      <c r="L144" t="n">
        <v>5</v>
      </c>
      <c r="M144" t="n">
        <v>32</v>
      </c>
      <c r="N144" t="n">
        <v>32.32</v>
      </c>
      <c r="O144" t="n">
        <v>21658.78</v>
      </c>
      <c r="P144" t="n">
        <v>228.97</v>
      </c>
      <c r="Q144" t="n">
        <v>592.6799999999999</v>
      </c>
      <c r="R144" t="n">
        <v>53.33</v>
      </c>
      <c r="S144" t="n">
        <v>30.64</v>
      </c>
      <c r="T144" t="n">
        <v>10097.73</v>
      </c>
      <c r="U144" t="n">
        <v>0.57</v>
      </c>
      <c r="V144" t="n">
        <v>0.86</v>
      </c>
      <c r="W144" t="n">
        <v>2.41</v>
      </c>
      <c r="X144" t="n">
        <v>0.65</v>
      </c>
      <c r="Y144" t="n">
        <v>0.5</v>
      </c>
      <c r="Z144" t="n">
        <v>10</v>
      </c>
    </row>
    <row r="145">
      <c r="A145" t="n">
        <v>5</v>
      </c>
      <c r="B145" t="n">
        <v>85</v>
      </c>
      <c r="C145" t="inlineStr">
        <is>
          <t xml:space="preserve">CONCLUIDO	</t>
        </is>
      </c>
      <c r="D145" t="n">
        <v>4.5397</v>
      </c>
      <c r="E145" t="n">
        <v>22.03</v>
      </c>
      <c r="F145" t="n">
        <v>18.71</v>
      </c>
      <c r="G145" t="n">
        <v>40.09</v>
      </c>
      <c r="H145" t="n">
        <v>0.61</v>
      </c>
      <c r="I145" t="n">
        <v>28</v>
      </c>
      <c r="J145" t="n">
        <v>175.18</v>
      </c>
      <c r="K145" t="n">
        <v>51.39</v>
      </c>
      <c r="L145" t="n">
        <v>6</v>
      </c>
      <c r="M145" t="n">
        <v>26</v>
      </c>
      <c r="N145" t="n">
        <v>32.79</v>
      </c>
      <c r="O145" t="n">
        <v>21840.16</v>
      </c>
      <c r="P145" t="n">
        <v>225.57</v>
      </c>
      <c r="Q145" t="n">
        <v>592.67</v>
      </c>
      <c r="R145" t="n">
        <v>50.05</v>
      </c>
      <c r="S145" t="n">
        <v>30.64</v>
      </c>
      <c r="T145" t="n">
        <v>8485.620000000001</v>
      </c>
      <c r="U145" t="n">
        <v>0.61</v>
      </c>
      <c r="V145" t="n">
        <v>0.87</v>
      </c>
      <c r="W145" t="n">
        <v>2.41</v>
      </c>
      <c r="X145" t="n">
        <v>0.55</v>
      </c>
      <c r="Y145" t="n">
        <v>0.5</v>
      </c>
      <c r="Z145" t="n">
        <v>10</v>
      </c>
    </row>
    <row r="146">
      <c r="A146" t="n">
        <v>6</v>
      </c>
      <c r="B146" t="n">
        <v>85</v>
      </c>
      <c r="C146" t="inlineStr">
        <is>
          <t xml:space="preserve">CONCLUIDO	</t>
        </is>
      </c>
      <c r="D146" t="n">
        <v>4.587</v>
      </c>
      <c r="E146" t="n">
        <v>21.8</v>
      </c>
      <c r="F146" t="n">
        <v>18.61</v>
      </c>
      <c r="G146" t="n">
        <v>46.54</v>
      </c>
      <c r="H146" t="n">
        <v>0.7</v>
      </c>
      <c r="I146" t="n">
        <v>24</v>
      </c>
      <c r="J146" t="n">
        <v>176.66</v>
      </c>
      <c r="K146" t="n">
        <v>51.39</v>
      </c>
      <c r="L146" t="n">
        <v>7</v>
      </c>
      <c r="M146" t="n">
        <v>22</v>
      </c>
      <c r="N146" t="n">
        <v>33.27</v>
      </c>
      <c r="O146" t="n">
        <v>22022.17</v>
      </c>
      <c r="P146" t="n">
        <v>222.18</v>
      </c>
      <c r="Q146" t="n">
        <v>592.72</v>
      </c>
      <c r="R146" t="n">
        <v>47.5</v>
      </c>
      <c r="S146" t="n">
        <v>30.64</v>
      </c>
      <c r="T146" t="n">
        <v>7232.48</v>
      </c>
      <c r="U146" t="n">
        <v>0.65</v>
      </c>
      <c r="V146" t="n">
        <v>0.87</v>
      </c>
      <c r="W146" t="n">
        <v>2.39</v>
      </c>
      <c r="X146" t="n">
        <v>0.46</v>
      </c>
      <c r="Y146" t="n">
        <v>0.5</v>
      </c>
      <c r="Z146" t="n">
        <v>10</v>
      </c>
    </row>
    <row r="147">
      <c r="A147" t="n">
        <v>7</v>
      </c>
      <c r="B147" t="n">
        <v>85</v>
      </c>
      <c r="C147" t="inlineStr">
        <is>
          <t xml:space="preserve">CONCLUIDO	</t>
        </is>
      </c>
      <c r="D147" t="n">
        <v>4.6219</v>
      </c>
      <c r="E147" t="n">
        <v>21.64</v>
      </c>
      <c r="F147" t="n">
        <v>18.55</v>
      </c>
      <c r="G147" t="n">
        <v>53.01</v>
      </c>
      <c r="H147" t="n">
        <v>0.8</v>
      </c>
      <c r="I147" t="n">
        <v>21</v>
      </c>
      <c r="J147" t="n">
        <v>178.14</v>
      </c>
      <c r="K147" t="n">
        <v>51.39</v>
      </c>
      <c r="L147" t="n">
        <v>8</v>
      </c>
      <c r="M147" t="n">
        <v>19</v>
      </c>
      <c r="N147" t="n">
        <v>33.75</v>
      </c>
      <c r="O147" t="n">
        <v>22204.83</v>
      </c>
      <c r="P147" t="n">
        <v>218.72</v>
      </c>
      <c r="Q147" t="n">
        <v>592.6900000000001</v>
      </c>
      <c r="R147" t="n">
        <v>45.64</v>
      </c>
      <c r="S147" t="n">
        <v>30.64</v>
      </c>
      <c r="T147" t="n">
        <v>6314</v>
      </c>
      <c r="U147" t="n">
        <v>0.67</v>
      </c>
      <c r="V147" t="n">
        <v>0.87</v>
      </c>
      <c r="W147" t="n">
        <v>2.38</v>
      </c>
      <c r="X147" t="n">
        <v>0.39</v>
      </c>
      <c r="Y147" t="n">
        <v>0.5</v>
      </c>
      <c r="Z147" t="n">
        <v>10</v>
      </c>
    </row>
    <row r="148">
      <c r="A148" t="n">
        <v>8</v>
      </c>
      <c r="B148" t="n">
        <v>85</v>
      </c>
      <c r="C148" t="inlineStr">
        <is>
          <t xml:space="preserve">CONCLUIDO	</t>
        </is>
      </c>
      <c r="D148" t="n">
        <v>4.6406</v>
      </c>
      <c r="E148" t="n">
        <v>21.55</v>
      </c>
      <c r="F148" t="n">
        <v>18.53</v>
      </c>
      <c r="G148" t="n">
        <v>58.52</v>
      </c>
      <c r="H148" t="n">
        <v>0.89</v>
      </c>
      <c r="I148" t="n">
        <v>19</v>
      </c>
      <c r="J148" t="n">
        <v>179.63</v>
      </c>
      <c r="K148" t="n">
        <v>51.39</v>
      </c>
      <c r="L148" t="n">
        <v>9</v>
      </c>
      <c r="M148" t="n">
        <v>17</v>
      </c>
      <c r="N148" t="n">
        <v>34.24</v>
      </c>
      <c r="O148" t="n">
        <v>22388.15</v>
      </c>
      <c r="P148" t="n">
        <v>216.1</v>
      </c>
      <c r="Q148" t="n">
        <v>592.7</v>
      </c>
      <c r="R148" t="n">
        <v>44.84</v>
      </c>
      <c r="S148" t="n">
        <v>30.64</v>
      </c>
      <c r="T148" t="n">
        <v>5926.69</v>
      </c>
      <c r="U148" t="n">
        <v>0.68</v>
      </c>
      <c r="V148" t="n">
        <v>0.87</v>
      </c>
      <c r="W148" t="n">
        <v>2.39</v>
      </c>
      <c r="X148" t="n">
        <v>0.37</v>
      </c>
      <c r="Y148" t="n">
        <v>0.5</v>
      </c>
      <c r="Z148" t="n">
        <v>10</v>
      </c>
    </row>
    <row r="149">
      <c r="A149" t="n">
        <v>9</v>
      </c>
      <c r="B149" t="n">
        <v>85</v>
      </c>
      <c r="C149" t="inlineStr">
        <is>
          <t xml:space="preserve">CONCLUIDO	</t>
        </is>
      </c>
      <c r="D149" t="n">
        <v>4.6637</v>
      </c>
      <c r="E149" t="n">
        <v>21.44</v>
      </c>
      <c r="F149" t="n">
        <v>18.49</v>
      </c>
      <c r="G149" t="n">
        <v>65.27</v>
      </c>
      <c r="H149" t="n">
        <v>0.98</v>
      </c>
      <c r="I149" t="n">
        <v>17</v>
      </c>
      <c r="J149" t="n">
        <v>181.12</v>
      </c>
      <c r="K149" t="n">
        <v>51.39</v>
      </c>
      <c r="L149" t="n">
        <v>10</v>
      </c>
      <c r="M149" t="n">
        <v>15</v>
      </c>
      <c r="N149" t="n">
        <v>34.73</v>
      </c>
      <c r="O149" t="n">
        <v>22572.13</v>
      </c>
      <c r="P149" t="n">
        <v>213.21</v>
      </c>
      <c r="Q149" t="n">
        <v>592.67</v>
      </c>
      <c r="R149" t="n">
        <v>43.82</v>
      </c>
      <c r="S149" t="n">
        <v>30.64</v>
      </c>
      <c r="T149" t="n">
        <v>5427.61</v>
      </c>
      <c r="U149" t="n">
        <v>0.7</v>
      </c>
      <c r="V149" t="n">
        <v>0.88</v>
      </c>
      <c r="W149" t="n">
        <v>2.38</v>
      </c>
      <c r="X149" t="n">
        <v>0.34</v>
      </c>
      <c r="Y149" t="n">
        <v>0.5</v>
      </c>
      <c r="Z149" t="n">
        <v>10</v>
      </c>
    </row>
    <row r="150">
      <c r="A150" t="n">
        <v>10</v>
      </c>
      <c r="B150" t="n">
        <v>85</v>
      </c>
      <c r="C150" t="inlineStr">
        <is>
          <t xml:space="preserve">CONCLUIDO	</t>
        </is>
      </c>
      <c r="D150" t="n">
        <v>4.6889</v>
      </c>
      <c r="E150" t="n">
        <v>21.33</v>
      </c>
      <c r="F150" t="n">
        <v>18.45</v>
      </c>
      <c r="G150" t="n">
        <v>73.78</v>
      </c>
      <c r="H150" t="n">
        <v>1.07</v>
      </c>
      <c r="I150" t="n">
        <v>15</v>
      </c>
      <c r="J150" t="n">
        <v>182.62</v>
      </c>
      <c r="K150" t="n">
        <v>51.39</v>
      </c>
      <c r="L150" t="n">
        <v>11</v>
      </c>
      <c r="M150" t="n">
        <v>13</v>
      </c>
      <c r="N150" t="n">
        <v>35.22</v>
      </c>
      <c r="O150" t="n">
        <v>22756.91</v>
      </c>
      <c r="P150" t="n">
        <v>210.04</v>
      </c>
      <c r="Q150" t="n">
        <v>592.7</v>
      </c>
      <c r="R150" t="n">
        <v>42.3</v>
      </c>
      <c r="S150" t="n">
        <v>30.64</v>
      </c>
      <c r="T150" t="n">
        <v>4674.53</v>
      </c>
      <c r="U150" t="n">
        <v>0.72</v>
      </c>
      <c r="V150" t="n">
        <v>0.88</v>
      </c>
      <c r="W150" t="n">
        <v>2.37</v>
      </c>
      <c r="X150" t="n">
        <v>0.29</v>
      </c>
      <c r="Y150" t="n">
        <v>0.5</v>
      </c>
      <c r="Z150" t="n">
        <v>10</v>
      </c>
    </row>
    <row r="151">
      <c r="A151" t="n">
        <v>11</v>
      </c>
      <c r="B151" t="n">
        <v>85</v>
      </c>
      <c r="C151" t="inlineStr">
        <is>
          <t xml:space="preserve">CONCLUIDO	</t>
        </is>
      </c>
      <c r="D151" t="n">
        <v>4.7062</v>
      </c>
      <c r="E151" t="n">
        <v>21.25</v>
      </c>
      <c r="F151" t="n">
        <v>18.4</v>
      </c>
      <c r="G151" t="n">
        <v>78.86</v>
      </c>
      <c r="H151" t="n">
        <v>1.16</v>
      </c>
      <c r="I151" t="n">
        <v>14</v>
      </c>
      <c r="J151" t="n">
        <v>184.12</v>
      </c>
      <c r="K151" t="n">
        <v>51.39</v>
      </c>
      <c r="L151" t="n">
        <v>12</v>
      </c>
      <c r="M151" t="n">
        <v>12</v>
      </c>
      <c r="N151" t="n">
        <v>35.73</v>
      </c>
      <c r="O151" t="n">
        <v>22942.24</v>
      </c>
      <c r="P151" t="n">
        <v>206.57</v>
      </c>
      <c r="Q151" t="n">
        <v>592.67</v>
      </c>
      <c r="R151" t="n">
        <v>40.86</v>
      </c>
      <c r="S151" t="n">
        <v>30.64</v>
      </c>
      <c r="T151" t="n">
        <v>3959.12</v>
      </c>
      <c r="U151" t="n">
        <v>0.75</v>
      </c>
      <c r="V151" t="n">
        <v>0.88</v>
      </c>
      <c r="W151" t="n">
        <v>2.37</v>
      </c>
      <c r="X151" t="n">
        <v>0.24</v>
      </c>
      <c r="Y151" t="n">
        <v>0.5</v>
      </c>
      <c r="Z151" t="n">
        <v>10</v>
      </c>
    </row>
    <row r="152">
      <c r="A152" t="n">
        <v>12</v>
      </c>
      <c r="B152" t="n">
        <v>85</v>
      </c>
      <c r="C152" t="inlineStr">
        <is>
          <t xml:space="preserve">CONCLUIDO	</t>
        </is>
      </c>
      <c r="D152" t="n">
        <v>4.7135</v>
      </c>
      <c r="E152" t="n">
        <v>21.22</v>
      </c>
      <c r="F152" t="n">
        <v>18.4</v>
      </c>
      <c r="G152" t="n">
        <v>84.93000000000001</v>
      </c>
      <c r="H152" t="n">
        <v>1.24</v>
      </c>
      <c r="I152" t="n">
        <v>13</v>
      </c>
      <c r="J152" t="n">
        <v>185.63</v>
      </c>
      <c r="K152" t="n">
        <v>51.39</v>
      </c>
      <c r="L152" t="n">
        <v>13</v>
      </c>
      <c r="M152" t="n">
        <v>11</v>
      </c>
      <c r="N152" t="n">
        <v>36.24</v>
      </c>
      <c r="O152" t="n">
        <v>23128.27</v>
      </c>
      <c r="P152" t="n">
        <v>204.57</v>
      </c>
      <c r="Q152" t="n">
        <v>592.72</v>
      </c>
      <c r="R152" t="n">
        <v>40.88</v>
      </c>
      <c r="S152" t="n">
        <v>30.64</v>
      </c>
      <c r="T152" t="n">
        <v>3975.91</v>
      </c>
      <c r="U152" t="n">
        <v>0.75</v>
      </c>
      <c r="V152" t="n">
        <v>0.88</v>
      </c>
      <c r="W152" t="n">
        <v>2.37</v>
      </c>
      <c r="X152" t="n">
        <v>0.24</v>
      </c>
      <c r="Y152" t="n">
        <v>0.5</v>
      </c>
      <c r="Z152" t="n">
        <v>10</v>
      </c>
    </row>
    <row r="153">
      <c r="A153" t="n">
        <v>13</v>
      </c>
      <c r="B153" t="n">
        <v>85</v>
      </c>
      <c r="C153" t="inlineStr">
        <is>
          <t xml:space="preserve">CONCLUIDO	</t>
        </is>
      </c>
      <c r="D153" t="n">
        <v>4.725</v>
      </c>
      <c r="E153" t="n">
        <v>21.16</v>
      </c>
      <c r="F153" t="n">
        <v>18.38</v>
      </c>
      <c r="G153" t="n">
        <v>91.92</v>
      </c>
      <c r="H153" t="n">
        <v>1.33</v>
      </c>
      <c r="I153" t="n">
        <v>12</v>
      </c>
      <c r="J153" t="n">
        <v>187.14</v>
      </c>
      <c r="K153" t="n">
        <v>51.39</v>
      </c>
      <c r="L153" t="n">
        <v>14</v>
      </c>
      <c r="M153" t="n">
        <v>10</v>
      </c>
      <c r="N153" t="n">
        <v>36.75</v>
      </c>
      <c r="O153" t="n">
        <v>23314.98</v>
      </c>
      <c r="P153" t="n">
        <v>201.93</v>
      </c>
      <c r="Q153" t="n">
        <v>592.6799999999999</v>
      </c>
      <c r="R153" t="n">
        <v>40.28</v>
      </c>
      <c r="S153" t="n">
        <v>30.64</v>
      </c>
      <c r="T153" t="n">
        <v>3680.1</v>
      </c>
      <c r="U153" t="n">
        <v>0.76</v>
      </c>
      <c r="V153" t="n">
        <v>0.88</v>
      </c>
      <c r="W153" t="n">
        <v>2.37</v>
      </c>
      <c r="X153" t="n">
        <v>0.23</v>
      </c>
      <c r="Y153" t="n">
        <v>0.5</v>
      </c>
      <c r="Z153" t="n">
        <v>10</v>
      </c>
    </row>
    <row r="154">
      <c r="A154" t="n">
        <v>14</v>
      </c>
      <c r="B154" t="n">
        <v>85</v>
      </c>
      <c r="C154" t="inlineStr">
        <is>
          <t xml:space="preserve">CONCLUIDO	</t>
        </is>
      </c>
      <c r="D154" t="n">
        <v>4.7385</v>
      </c>
      <c r="E154" t="n">
        <v>21.1</v>
      </c>
      <c r="F154" t="n">
        <v>18.36</v>
      </c>
      <c r="G154" t="n">
        <v>100.14</v>
      </c>
      <c r="H154" t="n">
        <v>1.41</v>
      </c>
      <c r="I154" t="n">
        <v>11</v>
      </c>
      <c r="J154" t="n">
        <v>188.66</v>
      </c>
      <c r="K154" t="n">
        <v>51.39</v>
      </c>
      <c r="L154" t="n">
        <v>15</v>
      </c>
      <c r="M154" t="n">
        <v>9</v>
      </c>
      <c r="N154" t="n">
        <v>37.27</v>
      </c>
      <c r="O154" t="n">
        <v>23502.4</v>
      </c>
      <c r="P154" t="n">
        <v>199.18</v>
      </c>
      <c r="Q154" t="n">
        <v>592.67</v>
      </c>
      <c r="R154" t="n">
        <v>39.43</v>
      </c>
      <c r="S154" t="n">
        <v>30.64</v>
      </c>
      <c r="T154" t="n">
        <v>3262.07</v>
      </c>
      <c r="U154" t="n">
        <v>0.78</v>
      </c>
      <c r="V154" t="n">
        <v>0.88</v>
      </c>
      <c r="W154" t="n">
        <v>2.37</v>
      </c>
      <c r="X154" t="n">
        <v>0.2</v>
      </c>
      <c r="Y154" t="n">
        <v>0.5</v>
      </c>
      <c r="Z154" t="n">
        <v>10</v>
      </c>
    </row>
    <row r="155">
      <c r="A155" t="n">
        <v>15</v>
      </c>
      <c r="B155" t="n">
        <v>85</v>
      </c>
      <c r="C155" t="inlineStr">
        <is>
          <t xml:space="preserve">CONCLUIDO	</t>
        </is>
      </c>
      <c r="D155" t="n">
        <v>4.7514</v>
      </c>
      <c r="E155" t="n">
        <v>21.05</v>
      </c>
      <c r="F155" t="n">
        <v>18.34</v>
      </c>
      <c r="G155" t="n">
        <v>110.01</v>
      </c>
      <c r="H155" t="n">
        <v>1.49</v>
      </c>
      <c r="I155" t="n">
        <v>10</v>
      </c>
      <c r="J155" t="n">
        <v>190.19</v>
      </c>
      <c r="K155" t="n">
        <v>51.39</v>
      </c>
      <c r="L155" t="n">
        <v>16</v>
      </c>
      <c r="M155" t="n">
        <v>8</v>
      </c>
      <c r="N155" t="n">
        <v>37.79</v>
      </c>
      <c r="O155" t="n">
        <v>23690.52</v>
      </c>
      <c r="P155" t="n">
        <v>195</v>
      </c>
      <c r="Q155" t="n">
        <v>592.67</v>
      </c>
      <c r="R155" t="n">
        <v>38.72</v>
      </c>
      <c r="S155" t="n">
        <v>30.64</v>
      </c>
      <c r="T155" t="n">
        <v>2913.18</v>
      </c>
      <c r="U155" t="n">
        <v>0.79</v>
      </c>
      <c r="V155" t="n">
        <v>0.88</v>
      </c>
      <c r="W155" t="n">
        <v>2.37</v>
      </c>
      <c r="X155" t="n">
        <v>0.18</v>
      </c>
      <c r="Y155" t="n">
        <v>0.5</v>
      </c>
      <c r="Z155" t="n">
        <v>10</v>
      </c>
    </row>
    <row r="156">
      <c r="A156" t="n">
        <v>16</v>
      </c>
      <c r="B156" t="n">
        <v>85</v>
      </c>
      <c r="C156" t="inlineStr">
        <is>
          <t xml:space="preserve">CONCLUIDO	</t>
        </is>
      </c>
      <c r="D156" t="n">
        <v>4.7494</v>
      </c>
      <c r="E156" t="n">
        <v>21.06</v>
      </c>
      <c r="F156" t="n">
        <v>18.34</v>
      </c>
      <c r="G156" t="n">
        <v>110.06</v>
      </c>
      <c r="H156" t="n">
        <v>1.57</v>
      </c>
      <c r="I156" t="n">
        <v>10</v>
      </c>
      <c r="J156" t="n">
        <v>191.72</v>
      </c>
      <c r="K156" t="n">
        <v>51.39</v>
      </c>
      <c r="L156" t="n">
        <v>17</v>
      </c>
      <c r="M156" t="n">
        <v>8</v>
      </c>
      <c r="N156" t="n">
        <v>38.33</v>
      </c>
      <c r="O156" t="n">
        <v>23879.37</v>
      </c>
      <c r="P156" t="n">
        <v>190.76</v>
      </c>
      <c r="Q156" t="n">
        <v>592.67</v>
      </c>
      <c r="R156" t="n">
        <v>38.96</v>
      </c>
      <c r="S156" t="n">
        <v>30.64</v>
      </c>
      <c r="T156" t="n">
        <v>3030.87</v>
      </c>
      <c r="U156" t="n">
        <v>0.79</v>
      </c>
      <c r="V156" t="n">
        <v>0.88</v>
      </c>
      <c r="W156" t="n">
        <v>2.37</v>
      </c>
      <c r="X156" t="n">
        <v>0.19</v>
      </c>
      <c r="Y156" t="n">
        <v>0.5</v>
      </c>
      <c r="Z156" t="n">
        <v>10</v>
      </c>
    </row>
    <row r="157">
      <c r="A157" t="n">
        <v>17</v>
      </c>
      <c r="B157" t="n">
        <v>85</v>
      </c>
      <c r="C157" t="inlineStr">
        <is>
          <t xml:space="preserve">CONCLUIDO	</t>
        </is>
      </c>
      <c r="D157" t="n">
        <v>4.761</v>
      </c>
      <c r="E157" t="n">
        <v>21</v>
      </c>
      <c r="F157" t="n">
        <v>18.33</v>
      </c>
      <c r="G157" t="n">
        <v>122.18</v>
      </c>
      <c r="H157" t="n">
        <v>1.65</v>
      </c>
      <c r="I157" t="n">
        <v>9</v>
      </c>
      <c r="J157" t="n">
        <v>193.26</v>
      </c>
      <c r="K157" t="n">
        <v>51.39</v>
      </c>
      <c r="L157" t="n">
        <v>18</v>
      </c>
      <c r="M157" t="n">
        <v>5</v>
      </c>
      <c r="N157" t="n">
        <v>38.86</v>
      </c>
      <c r="O157" t="n">
        <v>24068.93</v>
      </c>
      <c r="P157" t="n">
        <v>190.37</v>
      </c>
      <c r="Q157" t="n">
        <v>592.67</v>
      </c>
      <c r="R157" t="n">
        <v>38.44</v>
      </c>
      <c r="S157" t="n">
        <v>30.64</v>
      </c>
      <c r="T157" t="n">
        <v>2775.16</v>
      </c>
      <c r="U157" t="n">
        <v>0.8</v>
      </c>
      <c r="V157" t="n">
        <v>0.88</v>
      </c>
      <c r="W157" t="n">
        <v>2.37</v>
      </c>
      <c r="X157" t="n">
        <v>0.17</v>
      </c>
      <c r="Y157" t="n">
        <v>0.5</v>
      </c>
      <c r="Z157" t="n">
        <v>10</v>
      </c>
    </row>
    <row r="158">
      <c r="A158" t="n">
        <v>18</v>
      </c>
      <c r="B158" t="n">
        <v>85</v>
      </c>
      <c r="C158" t="inlineStr">
        <is>
          <t xml:space="preserve">CONCLUIDO	</t>
        </is>
      </c>
      <c r="D158" t="n">
        <v>4.7605</v>
      </c>
      <c r="E158" t="n">
        <v>21.01</v>
      </c>
      <c r="F158" t="n">
        <v>18.33</v>
      </c>
      <c r="G158" t="n">
        <v>122.19</v>
      </c>
      <c r="H158" t="n">
        <v>1.73</v>
      </c>
      <c r="I158" t="n">
        <v>9</v>
      </c>
      <c r="J158" t="n">
        <v>194.8</v>
      </c>
      <c r="K158" t="n">
        <v>51.39</v>
      </c>
      <c r="L158" t="n">
        <v>19</v>
      </c>
      <c r="M158" t="n">
        <v>5</v>
      </c>
      <c r="N158" t="n">
        <v>39.41</v>
      </c>
      <c r="O158" t="n">
        <v>24259.23</v>
      </c>
      <c r="P158" t="n">
        <v>186.45</v>
      </c>
      <c r="Q158" t="n">
        <v>592.6799999999999</v>
      </c>
      <c r="R158" t="n">
        <v>38.41</v>
      </c>
      <c r="S158" t="n">
        <v>30.64</v>
      </c>
      <c r="T158" t="n">
        <v>2761.03</v>
      </c>
      <c r="U158" t="n">
        <v>0.8</v>
      </c>
      <c r="V158" t="n">
        <v>0.88</v>
      </c>
      <c r="W158" t="n">
        <v>2.37</v>
      </c>
      <c r="X158" t="n">
        <v>0.17</v>
      </c>
      <c r="Y158" t="n">
        <v>0.5</v>
      </c>
      <c r="Z158" t="n">
        <v>10</v>
      </c>
    </row>
    <row r="159">
      <c r="A159" t="n">
        <v>19</v>
      </c>
      <c r="B159" t="n">
        <v>85</v>
      </c>
      <c r="C159" t="inlineStr">
        <is>
          <t xml:space="preserve">CONCLUIDO	</t>
        </is>
      </c>
      <c r="D159" t="n">
        <v>4.7721</v>
      </c>
      <c r="E159" t="n">
        <v>20.96</v>
      </c>
      <c r="F159" t="n">
        <v>18.31</v>
      </c>
      <c r="G159" t="n">
        <v>137.34</v>
      </c>
      <c r="H159" t="n">
        <v>1.81</v>
      </c>
      <c r="I159" t="n">
        <v>8</v>
      </c>
      <c r="J159" t="n">
        <v>196.35</v>
      </c>
      <c r="K159" t="n">
        <v>51.39</v>
      </c>
      <c r="L159" t="n">
        <v>20</v>
      </c>
      <c r="M159" t="n">
        <v>0</v>
      </c>
      <c r="N159" t="n">
        <v>39.96</v>
      </c>
      <c r="O159" t="n">
        <v>24450.27</v>
      </c>
      <c r="P159" t="n">
        <v>186.49</v>
      </c>
      <c r="Q159" t="n">
        <v>592.71</v>
      </c>
      <c r="R159" t="n">
        <v>37.67</v>
      </c>
      <c r="S159" t="n">
        <v>30.64</v>
      </c>
      <c r="T159" t="n">
        <v>2398.83</v>
      </c>
      <c r="U159" t="n">
        <v>0.8100000000000001</v>
      </c>
      <c r="V159" t="n">
        <v>0.88</v>
      </c>
      <c r="W159" t="n">
        <v>2.38</v>
      </c>
      <c r="X159" t="n">
        <v>0.15</v>
      </c>
      <c r="Y159" t="n">
        <v>0.5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4.4779</v>
      </c>
      <c r="E160" t="n">
        <v>22.33</v>
      </c>
      <c r="F160" t="n">
        <v>19.66</v>
      </c>
      <c r="G160" t="n">
        <v>15.52</v>
      </c>
      <c r="H160" t="n">
        <v>0.34</v>
      </c>
      <c r="I160" t="n">
        <v>76</v>
      </c>
      <c r="J160" t="n">
        <v>51.33</v>
      </c>
      <c r="K160" t="n">
        <v>24.83</v>
      </c>
      <c r="L160" t="n">
        <v>1</v>
      </c>
      <c r="M160" t="n">
        <v>74</v>
      </c>
      <c r="N160" t="n">
        <v>5.51</v>
      </c>
      <c r="O160" t="n">
        <v>6564.78</v>
      </c>
      <c r="P160" t="n">
        <v>104.7</v>
      </c>
      <c r="Q160" t="n">
        <v>592.71</v>
      </c>
      <c r="R160" t="n">
        <v>80.18000000000001</v>
      </c>
      <c r="S160" t="n">
        <v>30.64</v>
      </c>
      <c r="T160" t="n">
        <v>23310.2</v>
      </c>
      <c r="U160" t="n">
        <v>0.38</v>
      </c>
      <c r="V160" t="n">
        <v>0.82</v>
      </c>
      <c r="W160" t="n">
        <v>2.47</v>
      </c>
      <c r="X160" t="n">
        <v>1.5</v>
      </c>
      <c r="Y160" t="n">
        <v>0.5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4.7675</v>
      </c>
      <c r="E161" t="n">
        <v>20.98</v>
      </c>
      <c r="F161" t="n">
        <v>18.81</v>
      </c>
      <c r="G161" t="n">
        <v>33.2</v>
      </c>
      <c r="H161" t="n">
        <v>0.66</v>
      </c>
      <c r="I161" t="n">
        <v>34</v>
      </c>
      <c r="J161" t="n">
        <v>52.47</v>
      </c>
      <c r="K161" t="n">
        <v>24.83</v>
      </c>
      <c r="L161" t="n">
        <v>2</v>
      </c>
      <c r="M161" t="n">
        <v>23</v>
      </c>
      <c r="N161" t="n">
        <v>5.64</v>
      </c>
      <c r="O161" t="n">
        <v>6705.1</v>
      </c>
      <c r="P161" t="n">
        <v>89.76000000000001</v>
      </c>
      <c r="Q161" t="n">
        <v>592.6799999999999</v>
      </c>
      <c r="R161" t="n">
        <v>53.2</v>
      </c>
      <c r="S161" t="n">
        <v>30.64</v>
      </c>
      <c r="T161" t="n">
        <v>10029.56</v>
      </c>
      <c r="U161" t="n">
        <v>0.58</v>
      </c>
      <c r="V161" t="n">
        <v>0.86</v>
      </c>
      <c r="W161" t="n">
        <v>2.42</v>
      </c>
      <c r="X161" t="n">
        <v>0.65</v>
      </c>
      <c r="Y161" t="n">
        <v>0.5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4.7802</v>
      </c>
      <c r="E162" t="n">
        <v>20.92</v>
      </c>
      <c r="F162" t="n">
        <v>18.79</v>
      </c>
      <c r="G162" t="n">
        <v>36.37</v>
      </c>
      <c r="H162" t="n">
        <v>0.97</v>
      </c>
      <c r="I162" t="n">
        <v>31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89.43000000000001</v>
      </c>
      <c r="Q162" t="n">
        <v>592.72</v>
      </c>
      <c r="R162" t="n">
        <v>51.83</v>
      </c>
      <c r="S162" t="n">
        <v>30.64</v>
      </c>
      <c r="T162" t="n">
        <v>9360.780000000001</v>
      </c>
      <c r="U162" t="n">
        <v>0.59</v>
      </c>
      <c r="V162" t="n">
        <v>0.86</v>
      </c>
      <c r="W162" t="n">
        <v>2.44</v>
      </c>
      <c r="X162" t="n">
        <v>0.63</v>
      </c>
      <c r="Y162" t="n">
        <v>0.5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3.5245</v>
      </c>
      <c r="E163" t="n">
        <v>28.37</v>
      </c>
      <c r="F163" t="n">
        <v>21.59</v>
      </c>
      <c r="G163" t="n">
        <v>7.67</v>
      </c>
      <c r="H163" t="n">
        <v>0.13</v>
      </c>
      <c r="I163" t="n">
        <v>169</v>
      </c>
      <c r="J163" t="n">
        <v>133.21</v>
      </c>
      <c r="K163" t="n">
        <v>46.47</v>
      </c>
      <c r="L163" t="n">
        <v>1</v>
      </c>
      <c r="M163" t="n">
        <v>167</v>
      </c>
      <c r="N163" t="n">
        <v>20.75</v>
      </c>
      <c r="O163" t="n">
        <v>16663.42</v>
      </c>
      <c r="P163" t="n">
        <v>234.52</v>
      </c>
      <c r="Q163" t="n">
        <v>592.79</v>
      </c>
      <c r="R163" t="n">
        <v>139.86</v>
      </c>
      <c r="S163" t="n">
        <v>30.64</v>
      </c>
      <c r="T163" t="n">
        <v>52686.92</v>
      </c>
      <c r="U163" t="n">
        <v>0.22</v>
      </c>
      <c r="V163" t="n">
        <v>0.75</v>
      </c>
      <c r="W163" t="n">
        <v>2.63</v>
      </c>
      <c r="X163" t="n">
        <v>3.43</v>
      </c>
      <c r="Y163" t="n">
        <v>0.5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4.1719</v>
      </c>
      <c r="E164" t="n">
        <v>23.97</v>
      </c>
      <c r="F164" t="n">
        <v>19.69</v>
      </c>
      <c r="G164" t="n">
        <v>15.35</v>
      </c>
      <c r="H164" t="n">
        <v>0.26</v>
      </c>
      <c r="I164" t="n">
        <v>77</v>
      </c>
      <c r="J164" t="n">
        <v>134.55</v>
      </c>
      <c r="K164" t="n">
        <v>46.47</v>
      </c>
      <c r="L164" t="n">
        <v>2</v>
      </c>
      <c r="M164" t="n">
        <v>75</v>
      </c>
      <c r="N164" t="n">
        <v>21.09</v>
      </c>
      <c r="O164" t="n">
        <v>16828.84</v>
      </c>
      <c r="P164" t="n">
        <v>210.6</v>
      </c>
      <c r="Q164" t="n">
        <v>592.6900000000001</v>
      </c>
      <c r="R164" t="n">
        <v>80.67</v>
      </c>
      <c r="S164" t="n">
        <v>30.64</v>
      </c>
      <c r="T164" t="n">
        <v>23549.33</v>
      </c>
      <c r="U164" t="n">
        <v>0.38</v>
      </c>
      <c r="V164" t="n">
        <v>0.82</v>
      </c>
      <c r="W164" t="n">
        <v>2.49</v>
      </c>
      <c r="X164" t="n">
        <v>1.53</v>
      </c>
      <c r="Y164" t="n">
        <v>0.5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4.4164</v>
      </c>
      <c r="E165" t="n">
        <v>22.64</v>
      </c>
      <c r="F165" t="n">
        <v>19.13</v>
      </c>
      <c r="G165" t="n">
        <v>23.42</v>
      </c>
      <c r="H165" t="n">
        <v>0.39</v>
      </c>
      <c r="I165" t="n">
        <v>49</v>
      </c>
      <c r="J165" t="n">
        <v>135.9</v>
      </c>
      <c r="K165" t="n">
        <v>46.47</v>
      </c>
      <c r="L165" t="n">
        <v>3</v>
      </c>
      <c r="M165" t="n">
        <v>47</v>
      </c>
      <c r="N165" t="n">
        <v>21.43</v>
      </c>
      <c r="O165" t="n">
        <v>16994.64</v>
      </c>
      <c r="P165" t="n">
        <v>201.29</v>
      </c>
      <c r="Q165" t="n">
        <v>592.6799999999999</v>
      </c>
      <c r="R165" t="n">
        <v>62.98</v>
      </c>
      <c r="S165" t="n">
        <v>30.64</v>
      </c>
      <c r="T165" t="n">
        <v>14845.06</v>
      </c>
      <c r="U165" t="n">
        <v>0.49</v>
      </c>
      <c r="V165" t="n">
        <v>0.85</v>
      </c>
      <c r="W165" t="n">
        <v>2.44</v>
      </c>
      <c r="X165" t="n">
        <v>0.97</v>
      </c>
      <c r="Y165" t="n">
        <v>0.5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4.541</v>
      </c>
      <c r="E166" t="n">
        <v>22.02</v>
      </c>
      <c r="F166" t="n">
        <v>18.86</v>
      </c>
      <c r="G166" t="n">
        <v>31.44</v>
      </c>
      <c r="H166" t="n">
        <v>0.52</v>
      </c>
      <c r="I166" t="n">
        <v>36</v>
      </c>
      <c r="J166" t="n">
        <v>137.25</v>
      </c>
      <c r="K166" t="n">
        <v>46.47</v>
      </c>
      <c r="L166" t="n">
        <v>4</v>
      </c>
      <c r="M166" t="n">
        <v>34</v>
      </c>
      <c r="N166" t="n">
        <v>21.78</v>
      </c>
      <c r="O166" t="n">
        <v>17160.92</v>
      </c>
      <c r="P166" t="n">
        <v>195.42</v>
      </c>
      <c r="Q166" t="n">
        <v>592.67</v>
      </c>
      <c r="R166" t="n">
        <v>54.81</v>
      </c>
      <c r="S166" t="n">
        <v>30.64</v>
      </c>
      <c r="T166" t="n">
        <v>10826.96</v>
      </c>
      <c r="U166" t="n">
        <v>0.5600000000000001</v>
      </c>
      <c r="V166" t="n">
        <v>0.86</v>
      </c>
      <c r="W166" t="n">
        <v>2.42</v>
      </c>
      <c r="X166" t="n">
        <v>0.7</v>
      </c>
      <c r="Y166" t="n">
        <v>0.5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4.6088</v>
      </c>
      <c r="E167" t="n">
        <v>21.7</v>
      </c>
      <c r="F167" t="n">
        <v>18.73</v>
      </c>
      <c r="G167" t="n">
        <v>38.75</v>
      </c>
      <c r="H167" t="n">
        <v>0.64</v>
      </c>
      <c r="I167" t="n">
        <v>29</v>
      </c>
      <c r="J167" t="n">
        <v>138.6</v>
      </c>
      <c r="K167" t="n">
        <v>46.47</v>
      </c>
      <c r="L167" t="n">
        <v>5</v>
      </c>
      <c r="M167" t="n">
        <v>27</v>
      </c>
      <c r="N167" t="n">
        <v>22.13</v>
      </c>
      <c r="O167" t="n">
        <v>17327.69</v>
      </c>
      <c r="P167" t="n">
        <v>190.75</v>
      </c>
      <c r="Q167" t="n">
        <v>592.67</v>
      </c>
      <c r="R167" t="n">
        <v>51.08</v>
      </c>
      <c r="S167" t="n">
        <v>30.64</v>
      </c>
      <c r="T167" t="n">
        <v>8998.379999999999</v>
      </c>
      <c r="U167" t="n">
        <v>0.6</v>
      </c>
      <c r="V167" t="n">
        <v>0.86</v>
      </c>
      <c r="W167" t="n">
        <v>2.4</v>
      </c>
      <c r="X167" t="n">
        <v>0.57</v>
      </c>
      <c r="Y167" t="n">
        <v>0.5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4.6601</v>
      </c>
      <c r="E168" t="n">
        <v>21.46</v>
      </c>
      <c r="F168" t="n">
        <v>18.62</v>
      </c>
      <c r="G168" t="n">
        <v>46.56</v>
      </c>
      <c r="H168" t="n">
        <v>0.76</v>
      </c>
      <c r="I168" t="n">
        <v>24</v>
      </c>
      <c r="J168" t="n">
        <v>139.95</v>
      </c>
      <c r="K168" t="n">
        <v>46.47</v>
      </c>
      <c r="L168" t="n">
        <v>6</v>
      </c>
      <c r="M168" t="n">
        <v>22</v>
      </c>
      <c r="N168" t="n">
        <v>22.49</v>
      </c>
      <c r="O168" t="n">
        <v>17494.97</v>
      </c>
      <c r="P168" t="n">
        <v>185.92</v>
      </c>
      <c r="Q168" t="n">
        <v>592.67</v>
      </c>
      <c r="R168" t="n">
        <v>47.78</v>
      </c>
      <c r="S168" t="n">
        <v>30.64</v>
      </c>
      <c r="T168" t="n">
        <v>7369.16</v>
      </c>
      <c r="U168" t="n">
        <v>0.64</v>
      </c>
      <c r="V168" t="n">
        <v>0.87</v>
      </c>
      <c r="W168" t="n">
        <v>2.39</v>
      </c>
      <c r="X168" t="n">
        <v>0.47</v>
      </c>
      <c r="Y168" t="n">
        <v>0.5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4.7038</v>
      </c>
      <c r="E169" t="n">
        <v>21.26</v>
      </c>
      <c r="F169" t="n">
        <v>18.53</v>
      </c>
      <c r="G169" t="n">
        <v>55.6</v>
      </c>
      <c r="H169" t="n">
        <v>0.88</v>
      </c>
      <c r="I169" t="n">
        <v>20</v>
      </c>
      <c r="J169" t="n">
        <v>141.31</v>
      </c>
      <c r="K169" t="n">
        <v>46.47</v>
      </c>
      <c r="L169" t="n">
        <v>7</v>
      </c>
      <c r="M169" t="n">
        <v>18</v>
      </c>
      <c r="N169" t="n">
        <v>22.85</v>
      </c>
      <c r="O169" t="n">
        <v>17662.75</v>
      </c>
      <c r="P169" t="n">
        <v>182.55</v>
      </c>
      <c r="Q169" t="n">
        <v>592.6799999999999</v>
      </c>
      <c r="R169" t="n">
        <v>44.97</v>
      </c>
      <c r="S169" t="n">
        <v>30.64</v>
      </c>
      <c r="T169" t="n">
        <v>5986.82</v>
      </c>
      <c r="U169" t="n">
        <v>0.68</v>
      </c>
      <c r="V169" t="n">
        <v>0.87</v>
      </c>
      <c r="W169" t="n">
        <v>2.38</v>
      </c>
      <c r="X169" t="n">
        <v>0.38</v>
      </c>
      <c r="Y169" t="n">
        <v>0.5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4.7343</v>
      </c>
      <c r="E170" t="n">
        <v>21.12</v>
      </c>
      <c r="F170" t="n">
        <v>18.48</v>
      </c>
      <c r="G170" t="n">
        <v>65.22</v>
      </c>
      <c r="H170" t="n">
        <v>0.99</v>
      </c>
      <c r="I170" t="n">
        <v>17</v>
      </c>
      <c r="J170" t="n">
        <v>142.68</v>
      </c>
      <c r="K170" t="n">
        <v>46.47</v>
      </c>
      <c r="L170" t="n">
        <v>8</v>
      </c>
      <c r="M170" t="n">
        <v>15</v>
      </c>
      <c r="N170" t="n">
        <v>23.21</v>
      </c>
      <c r="O170" t="n">
        <v>17831.04</v>
      </c>
      <c r="P170" t="n">
        <v>176.86</v>
      </c>
      <c r="Q170" t="n">
        <v>592.6799999999999</v>
      </c>
      <c r="R170" t="n">
        <v>43.08</v>
      </c>
      <c r="S170" t="n">
        <v>30.64</v>
      </c>
      <c r="T170" t="n">
        <v>5058.33</v>
      </c>
      <c r="U170" t="n">
        <v>0.71</v>
      </c>
      <c r="V170" t="n">
        <v>0.88</v>
      </c>
      <c r="W170" t="n">
        <v>2.38</v>
      </c>
      <c r="X170" t="n">
        <v>0.32</v>
      </c>
      <c r="Y170" t="n">
        <v>0.5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4.7552</v>
      </c>
      <c r="E171" t="n">
        <v>21.03</v>
      </c>
      <c r="F171" t="n">
        <v>18.44</v>
      </c>
      <c r="G171" t="n">
        <v>73.76000000000001</v>
      </c>
      <c r="H171" t="n">
        <v>1.11</v>
      </c>
      <c r="I171" t="n">
        <v>15</v>
      </c>
      <c r="J171" t="n">
        <v>144.05</v>
      </c>
      <c r="K171" t="n">
        <v>46.47</v>
      </c>
      <c r="L171" t="n">
        <v>9</v>
      </c>
      <c r="M171" t="n">
        <v>13</v>
      </c>
      <c r="N171" t="n">
        <v>23.58</v>
      </c>
      <c r="O171" t="n">
        <v>17999.83</v>
      </c>
      <c r="P171" t="n">
        <v>173.44</v>
      </c>
      <c r="Q171" t="n">
        <v>592.67</v>
      </c>
      <c r="R171" t="n">
        <v>42.08</v>
      </c>
      <c r="S171" t="n">
        <v>30.64</v>
      </c>
      <c r="T171" t="n">
        <v>4564.87</v>
      </c>
      <c r="U171" t="n">
        <v>0.73</v>
      </c>
      <c r="V171" t="n">
        <v>0.88</v>
      </c>
      <c r="W171" t="n">
        <v>2.38</v>
      </c>
      <c r="X171" t="n">
        <v>0.28</v>
      </c>
      <c r="Y171" t="n">
        <v>0.5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4.7664</v>
      </c>
      <c r="E172" t="n">
        <v>20.98</v>
      </c>
      <c r="F172" t="n">
        <v>18.42</v>
      </c>
      <c r="G172" t="n">
        <v>78.94</v>
      </c>
      <c r="H172" t="n">
        <v>1.22</v>
      </c>
      <c r="I172" t="n">
        <v>14</v>
      </c>
      <c r="J172" t="n">
        <v>145.42</v>
      </c>
      <c r="K172" t="n">
        <v>46.47</v>
      </c>
      <c r="L172" t="n">
        <v>10</v>
      </c>
      <c r="M172" t="n">
        <v>12</v>
      </c>
      <c r="N172" t="n">
        <v>23.95</v>
      </c>
      <c r="O172" t="n">
        <v>18169.15</v>
      </c>
      <c r="P172" t="n">
        <v>169.14</v>
      </c>
      <c r="Q172" t="n">
        <v>592.67</v>
      </c>
      <c r="R172" t="n">
        <v>41.23</v>
      </c>
      <c r="S172" t="n">
        <v>30.64</v>
      </c>
      <c r="T172" t="n">
        <v>4144.53</v>
      </c>
      <c r="U172" t="n">
        <v>0.74</v>
      </c>
      <c r="V172" t="n">
        <v>0.88</v>
      </c>
      <c r="W172" t="n">
        <v>2.38</v>
      </c>
      <c r="X172" t="n">
        <v>0.26</v>
      </c>
      <c r="Y172" t="n">
        <v>0.5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4.7879</v>
      </c>
      <c r="E173" t="n">
        <v>20.89</v>
      </c>
      <c r="F173" t="n">
        <v>18.38</v>
      </c>
      <c r="G173" t="n">
        <v>91.89</v>
      </c>
      <c r="H173" t="n">
        <v>1.33</v>
      </c>
      <c r="I173" t="n">
        <v>12</v>
      </c>
      <c r="J173" t="n">
        <v>146.8</v>
      </c>
      <c r="K173" t="n">
        <v>46.47</v>
      </c>
      <c r="L173" t="n">
        <v>11</v>
      </c>
      <c r="M173" t="n">
        <v>10</v>
      </c>
      <c r="N173" t="n">
        <v>24.33</v>
      </c>
      <c r="O173" t="n">
        <v>18338.99</v>
      </c>
      <c r="P173" t="n">
        <v>164.49</v>
      </c>
      <c r="Q173" t="n">
        <v>592.6799999999999</v>
      </c>
      <c r="R173" t="n">
        <v>40.12</v>
      </c>
      <c r="S173" t="n">
        <v>30.64</v>
      </c>
      <c r="T173" t="n">
        <v>3602.87</v>
      </c>
      <c r="U173" t="n">
        <v>0.76</v>
      </c>
      <c r="V173" t="n">
        <v>0.88</v>
      </c>
      <c r="W173" t="n">
        <v>2.37</v>
      </c>
      <c r="X173" t="n">
        <v>0.22</v>
      </c>
      <c r="Y173" t="n">
        <v>0.5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4.7981</v>
      </c>
      <c r="E174" t="n">
        <v>20.84</v>
      </c>
      <c r="F174" t="n">
        <v>18.36</v>
      </c>
      <c r="G174" t="n">
        <v>100.15</v>
      </c>
      <c r="H174" t="n">
        <v>1.43</v>
      </c>
      <c r="I174" t="n">
        <v>11</v>
      </c>
      <c r="J174" t="n">
        <v>148.18</v>
      </c>
      <c r="K174" t="n">
        <v>46.47</v>
      </c>
      <c r="L174" t="n">
        <v>12</v>
      </c>
      <c r="M174" t="n">
        <v>6</v>
      </c>
      <c r="N174" t="n">
        <v>24.71</v>
      </c>
      <c r="O174" t="n">
        <v>18509.36</v>
      </c>
      <c r="P174" t="n">
        <v>161.65</v>
      </c>
      <c r="Q174" t="n">
        <v>592.6799999999999</v>
      </c>
      <c r="R174" t="n">
        <v>39.53</v>
      </c>
      <c r="S174" t="n">
        <v>30.64</v>
      </c>
      <c r="T174" t="n">
        <v>3310.32</v>
      </c>
      <c r="U174" t="n">
        <v>0.78</v>
      </c>
      <c r="V174" t="n">
        <v>0.88</v>
      </c>
      <c r="W174" t="n">
        <v>2.37</v>
      </c>
      <c r="X174" t="n">
        <v>0.2</v>
      </c>
      <c r="Y174" t="n">
        <v>0.5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4.7992</v>
      </c>
      <c r="E175" t="n">
        <v>20.84</v>
      </c>
      <c r="F175" t="n">
        <v>18.36</v>
      </c>
      <c r="G175" t="n">
        <v>100.13</v>
      </c>
      <c r="H175" t="n">
        <v>1.54</v>
      </c>
      <c r="I175" t="n">
        <v>11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159.74</v>
      </c>
      <c r="Q175" t="n">
        <v>592.6799999999999</v>
      </c>
      <c r="R175" t="n">
        <v>39.22</v>
      </c>
      <c r="S175" t="n">
        <v>30.64</v>
      </c>
      <c r="T175" t="n">
        <v>3154.98</v>
      </c>
      <c r="U175" t="n">
        <v>0.78</v>
      </c>
      <c r="V175" t="n">
        <v>0.88</v>
      </c>
      <c r="W175" t="n">
        <v>2.38</v>
      </c>
      <c r="X175" t="n">
        <v>0.2</v>
      </c>
      <c r="Y175" t="n">
        <v>0.5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4.7978</v>
      </c>
      <c r="E176" t="n">
        <v>20.84</v>
      </c>
      <c r="F176" t="n">
        <v>18.36</v>
      </c>
      <c r="G176" t="n">
        <v>100.16</v>
      </c>
      <c r="H176" t="n">
        <v>1.64</v>
      </c>
      <c r="I176" t="n">
        <v>11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160.39</v>
      </c>
      <c r="Q176" t="n">
        <v>592.67</v>
      </c>
      <c r="R176" t="n">
        <v>39.28</v>
      </c>
      <c r="S176" t="n">
        <v>30.64</v>
      </c>
      <c r="T176" t="n">
        <v>3187.1</v>
      </c>
      <c r="U176" t="n">
        <v>0.78</v>
      </c>
      <c r="V176" t="n">
        <v>0.88</v>
      </c>
      <c r="W176" t="n">
        <v>2.38</v>
      </c>
      <c r="X176" t="n">
        <v>0.21</v>
      </c>
      <c r="Y176" t="n">
        <v>0.5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3.3376</v>
      </c>
      <c r="E177" t="n">
        <v>29.96</v>
      </c>
      <c r="F177" t="n">
        <v>21.97</v>
      </c>
      <c r="G177" t="n">
        <v>7.05</v>
      </c>
      <c r="H177" t="n">
        <v>0.12</v>
      </c>
      <c r="I177" t="n">
        <v>187</v>
      </c>
      <c r="J177" t="n">
        <v>150.44</v>
      </c>
      <c r="K177" t="n">
        <v>49.1</v>
      </c>
      <c r="L177" t="n">
        <v>1</v>
      </c>
      <c r="M177" t="n">
        <v>185</v>
      </c>
      <c r="N177" t="n">
        <v>25.34</v>
      </c>
      <c r="O177" t="n">
        <v>18787.76</v>
      </c>
      <c r="P177" t="n">
        <v>258.8</v>
      </c>
      <c r="Q177" t="n">
        <v>592.75</v>
      </c>
      <c r="R177" t="n">
        <v>151.82</v>
      </c>
      <c r="S177" t="n">
        <v>30.64</v>
      </c>
      <c r="T177" t="n">
        <v>58575.7</v>
      </c>
      <c r="U177" t="n">
        <v>0.2</v>
      </c>
      <c r="V177" t="n">
        <v>0.74</v>
      </c>
      <c r="W177" t="n">
        <v>2.66</v>
      </c>
      <c r="X177" t="n">
        <v>3.81</v>
      </c>
      <c r="Y177" t="n">
        <v>0.5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4.0515</v>
      </c>
      <c r="E178" t="n">
        <v>24.68</v>
      </c>
      <c r="F178" t="n">
        <v>19.84</v>
      </c>
      <c r="G178" t="n">
        <v>14.17</v>
      </c>
      <c r="H178" t="n">
        <v>0.23</v>
      </c>
      <c r="I178" t="n">
        <v>84</v>
      </c>
      <c r="J178" t="n">
        <v>151.83</v>
      </c>
      <c r="K178" t="n">
        <v>49.1</v>
      </c>
      <c r="L178" t="n">
        <v>2</v>
      </c>
      <c r="M178" t="n">
        <v>82</v>
      </c>
      <c r="N178" t="n">
        <v>25.73</v>
      </c>
      <c r="O178" t="n">
        <v>18959.54</v>
      </c>
      <c r="P178" t="n">
        <v>230.92</v>
      </c>
      <c r="Q178" t="n">
        <v>592.7</v>
      </c>
      <c r="R178" t="n">
        <v>85.48</v>
      </c>
      <c r="S178" t="n">
        <v>30.64</v>
      </c>
      <c r="T178" t="n">
        <v>25920.27</v>
      </c>
      <c r="U178" t="n">
        <v>0.36</v>
      </c>
      <c r="V178" t="n">
        <v>0.82</v>
      </c>
      <c r="W178" t="n">
        <v>2.49</v>
      </c>
      <c r="X178" t="n">
        <v>1.68</v>
      </c>
      <c r="Y178" t="n">
        <v>0.5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4.3201</v>
      </c>
      <c r="E179" t="n">
        <v>23.15</v>
      </c>
      <c r="F179" t="n">
        <v>19.22</v>
      </c>
      <c r="G179" t="n">
        <v>21.36</v>
      </c>
      <c r="H179" t="n">
        <v>0.35</v>
      </c>
      <c r="I179" t="n">
        <v>54</v>
      </c>
      <c r="J179" t="n">
        <v>153.23</v>
      </c>
      <c r="K179" t="n">
        <v>49.1</v>
      </c>
      <c r="L179" t="n">
        <v>3</v>
      </c>
      <c r="M179" t="n">
        <v>52</v>
      </c>
      <c r="N179" t="n">
        <v>26.13</v>
      </c>
      <c r="O179" t="n">
        <v>19131.85</v>
      </c>
      <c r="P179" t="n">
        <v>220.96</v>
      </c>
      <c r="Q179" t="n">
        <v>592.6900000000001</v>
      </c>
      <c r="R179" t="n">
        <v>66.34999999999999</v>
      </c>
      <c r="S179" t="n">
        <v>30.64</v>
      </c>
      <c r="T179" t="n">
        <v>16508.63</v>
      </c>
      <c r="U179" t="n">
        <v>0.46</v>
      </c>
      <c r="V179" t="n">
        <v>0.84</v>
      </c>
      <c r="W179" t="n">
        <v>2.44</v>
      </c>
      <c r="X179" t="n">
        <v>1.06</v>
      </c>
      <c r="Y179" t="n">
        <v>0.5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4.4537</v>
      </c>
      <c r="E180" t="n">
        <v>22.45</v>
      </c>
      <c r="F180" t="n">
        <v>18.95</v>
      </c>
      <c r="G180" t="n">
        <v>28.43</v>
      </c>
      <c r="H180" t="n">
        <v>0.46</v>
      </c>
      <c r="I180" t="n">
        <v>40</v>
      </c>
      <c r="J180" t="n">
        <v>154.63</v>
      </c>
      <c r="K180" t="n">
        <v>49.1</v>
      </c>
      <c r="L180" t="n">
        <v>4</v>
      </c>
      <c r="M180" t="n">
        <v>38</v>
      </c>
      <c r="N180" t="n">
        <v>26.53</v>
      </c>
      <c r="O180" t="n">
        <v>19304.72</v>
      </c>
      <c r="P180" t="n">
        <v>215.18</v>
      </c>
      <c r="Q180" t="n">
        <v>592.6900000000001</v>
      </c>
      <c r="R180" t="n">
        <v>58.05</v>
      </c>
      <c r="S180" t="n">
        <v>30.64</v>
      </c>
      <c r="T180" t="n">
        <v>12428.65</v>
      </c>
      <c r="U180" t="n">
        <v>0.53</v>
      </c>
      <c r="V180" t="n">
        <v>0.85</v>
      </c>
      <c r="W180" t="n">
        <v>2.42</v>
      </c>
      <c r="X180" t="n">
        <v>0.8</v>
      </c>
      <c r="Y180" t="n">
        <v>0.5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4.5342</v>
      </c>
      <c r="E181" t="n">
        <v>22.05</v>
      </c>
      <c r="F181" t="n">
        <v>18.8</v>
      </c>
      <c r="G181" t="n">
        <v>35.25</v>
      </c>
      <c r="H181" t="n">
        <v>0.57</v>
      </c>
      <c r="I181" t="n">
        <v>32</v>
      </c>
      <c r="J181" t="n">
        <v>156.03</v>
      </c>
      <c r="K181" t="n">
        <v>49.1</v>
      </c>
      <c r="L181" t="n">
        <v>5</v>
      </c>
      <c r="M181" t="n">
        <v>30</v>
      </c>
      <c r="N181" t="n">
        <v>26.94</v>
      </c>
      <c r="O181" t="n">
        <v>19478.15</v>
      </c>
      <c r="P181" t="n">
        <v>210.91</v>
      </c>
      <c r="Q181" t="n">
        <v>592.6900000000001</v>
      </c>
      <c r="R181" t="n">
        <v>53.29</v>
      </c>
      <c r="S181" t="n">
        <v>30.64</v>
      </c>
      <c r="T181" t="n">
        <v>10087.77</v>
      </c>
      <c r="U181" t="n">
        <v>0.57</v>
      </c>
      <c r="V181" t="n">
        <v>0.86</v>
      </c>
      <c r="W181" t="n">
        <v>2.4</v>
      </c>
      <c r="X181" t="n">
        <v>0.64</v>
      </c>
      <c r="Y181" t="n">
        <v>0.5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4.6038</v>
      </c>
      <c r="E182" t="n">
        <v>21.72</v>
      </c>
      <c r="F182" t="n">
        <v>18.65</v>
      </c>
      <c r="G182" t="n">
        <v>43.04</v>
      </c>
      <c r="H182" t="n">
        <v>0.67</v>
      </c>
      <c r="I182" t="n">
        <v>26</v>
      </c>
      <c r="J182" t="n">
        <v>157.44</v>
      </c>
      <c r="K182" t="n">
        <v>49.1</v>
      </c>
      <c r="L182" t="n">
        <v>6</v>
      </c>
      <c r="M182" t="n">
        <v>24</v>
      </c>
      <c r="N182" t="n">
        <v>27.35</v>
      </c>
      <c r="O182" t="n">
        <v>19652.13</v>
      </c>
      <c r="P182" t="n">
        <v>205.9</v>
      </c>
      <c r="Q182" t="n">
        <v>592.67</v>
      </c>
      <c r="R182" t="n">
        <v>48.72</v>
      </c>
      <c r="S182" t="n">
        <v>30.64</v>
      </c>
      <c r="T182" t="n">
        <v>7830.88</v>
      </c>
      <c r="U182" t="n">
        <v>0.63</v>
      </c>
      <c r="V182" t="n">
        <v>0.87</v>
      </c>
      <c r="W182" t="n">
        <v>2.39</v>
      </c>
      <c r="X182" t="n">
        <v>0.49</v>
      </c>
      <c r="Y182" t="n">
        <v>0.5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4.6454</v>
      </c>
      <c r="E183" t="n">
        <v>21.53</v>
      </c>
      <c r="F183" t="n">
        <v>18.58</v>
      </c>
      <c r="G183" t="n">
        <v>50.67</v>
      </c>
      <c r="H183" t="n">
        <v>0.78</v>
      </c>
      <c r="I183" t="n">
        <v>22</v>
      </c>
      <c r="J183" t="n">
        <v>158.86</v>
      </c>
      <c r="K183" t="n">
        <v>49.1</v>
      </c>
      <c r="L183" t="n">
        <v>7</v>
      </c>
      <c r="M183" t="n">
        <v>20</v>
      </c>
      <c r="N183" t="n">
        <v>27.77</v>
      </c>
      <c r="O183" t="n">
        <v>19826.68</v>
      </c>
      <c r="P183" t="n">
        <v>202.96</v>
      </c>
      <c r="Q183" t="n">
        <v>592.67</v>
      </c>
      <c r="R183" t="n">
        <v>46.35</v>
      </c>
      <c r="S183" t="n">
        <v>30.64</v>
      </c>
      <c r="T183" t="n">
        <v>6666.62</v>
      </c>
      <c r="U183" t="n">
        <v>0.66</v>
      </c>
      <c r="V183" t="n">
        <v>0.87</v>
      </c>
      <c r="W183" t="n">
        <v>2.39</v>
      </c>
      <c r="X183" t="n">
        <v>0.42</v>
      </c>
      <c r="Y183" t="n">
        <v>0.5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4.6779</v>
      </c>
      <c r="E184" t="n">
        <v>21.38</v>
      </c>
      <c r="F184" t="n">
        <v>18.52</v>
      </c>
      <c r="G184" t="n">
        <v>58.49</v>
      </c>
      <c r="H184" t="n">
        <v>0.88</v>
      </c>
      <c r="I184" t="n">
        <v>19</v>
      </c>
      <c r="J184" t="n">
        <v>160.28</v>
      </c>
      <c r="K184" t="n">
        <v>49.1</v>
      </c>
      <c r="L184" t="n">
        <v>8</v>
      </c>
      <c r="M184" t="n">
        <v>17</v>
      </c>
      <c r="N184" t="n">
        <v>28.19</v>
      </c>
      <c r="O184" t="n">
        <v>20001.93</v>
      </c>
      <c r="P184" t="n">
        <v>199.13</v>
      </c>
      <c r="Q184" t="n">
        <v>592.6900000000001</v>
      </c>
      <c r="R184" t="n">
        <v>44.46</v>
      </c>
      <c r="S184" t="n">
        <v>30.64</v>
      </c>
      <c r="T184" t="n">
        <v>5738.82</v>
      </c>
      <c r="U184" t="n">
        <v>0.6899999999999999</v>
      </c>
      <c r="V184" t="n">
        <v>0.87</v>
      </c>
      <c r="W184" t="n">
        <v>2.39</v>
      </c>
      <c r="X184" t="n">
        <v>0.36</v>
      </c>
      <c r="Y184" t="n">
        <v>0.5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4.7008</v>
      </c>
      <c r="E185" t="n">
        <v>21.27</v>
      </c>
      <c r="F185" t="n">
        <v>18.48</v>
      </c>
      <c r="G185" t="n">
        <v>65.20999999999999</v>
      </c>
      <c r="H185" t="n">
        <v>0.99</v>
      </c>
      <c r="I185" t="n">
        <v>17</v>
      </c>
      <c r="J185" t="n">
        <v>161.71</v>
      </c>
      <c r="K185" t="n">
        <v>49.1</v>
      </c>
      <c r="L185" t="n">
        <v>9</v>
      </c>
      <c r="M185" t="n">
        <v>15</v>
      </c>
      <c r="N185" t="n">
        <v>28.61</v>
      </c>
      <c r="O185" t="n">
        <v>20177.64</v>
      </c>
      <c r="P185" t="n">
        <v>195.61</v>
      </c>
      <c r="Q185" t="n">
        <v>592.7</v>
      </c>
      <c r="R185" t="n">
        <v>43.33</v>
      </c>
      <c r="S185" t="n">
        <v>30.64</v>
      </c>
      <c r="T185" t="n">
        <v>5183.13</v>
      </c>
      <c r="U185" t="n">
        <v>0.71</v>
      </c>
      <c r="V185" t="n">
        <v>0.88</v>
      </c>
      <c r="W185" t="n">
        <v>2.37</v>
      </c>
      <c r="X185" t="n">
        <v>0.32</v>
      </c>
      <c r="Y185" t="n">
        <v>0.5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4.7209</v>
      </c>
      <c r="E186" t="n">
        <v>21.18</v>
      </c>
      <c r="F186" t="n">
        <v>18.45</v>
      </c>
      <c r="G186" t="n">
        <v>73.79000000000001</v>
      </c>
      <c r="H186" t="n">
        <v>1.09</v>
      </c>
      <c r="I186" t="n">
        <v>15</v>
      </c>
      <c r="J186" t="n">
        <v>163.13</v>
      </c>
      <c r="K186" t="n">
        <v>49.1</v>
      </c>
      <c r="L186" t="n">
        <v>10</v>
      </c>
      <c r="M186" t="n">
        <v>13</v>
      </c>
      <c r="N186" t="n">
        <v>29.04</v>
      </c>
      <c r="O186" t="n">
        <v>20353.94</v>
      </c>
      <c r="P186" t="n">
        <v>192.18</v>
      </c>
      <c r="Q186" t="n">
        <v>592.67</v>
      </c>
      <c r="R186" t="n">
        <v>42.21</v>
      </c>
      <c r="S186" t="n">
        <v>30.64</v>
      </c>
      <c r="T186" t="n">
        <v>4631.19</v>
      </c>
      <c r="U186" t="n">
        <v>0.73</v>
      </c>
      <c r="V186" t="n">
        <v>0.88</v>
      </c>
      <c r="W186" t="n">
        <v>2.38</v>
      </c>
      <c r="X186" t="n">
        <v>0.29</v>
      </c>
      <c r="Y186" t="n">
        <v>0.5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4.7366</v>
      </c>
      <c r="E187" t="n">
        <v>21.11</v>
      </c>
      <c r="F187" t="n">
        <v>18.41</v>
      </c>
      <c r="G187" t="n">
        <v>78.89</v>
      </c>
      <c r="H187" t="n">
        <v>1.18</v>
      </c>
      <c r="I187" t="n">
        <v>14</v>
      </c>
      <c r="J187" t="n">
        <v>164.57</v>
      </c>
      <c r="K187" t="n">
        <v>49.1</v>
      </c>
      <c r="L187" t="n">
        <v>11</v>
      </c>
      <c r="M187" t="n">
        <v>12</v>
      </c>
      <c r="N187" t="n">
        <v>29.47</v>
      </c>
      <c r="O187" t="n">
        <v>20530.82</v>
      </c>
      <c r="P187" t="n">
        <v>188.4</v>
      </c>
      <c r="Q187" t="n">
        <v>592.67</v>
      </c>
      <c r="R187" t="n">
        <v>41.01</v>
      </c>
      <c r="S187" t="n">
        <v>30.64</v>
      </c>
      <c r="T187" t="n">
        <v>4037.21</v>
      </c>
      <c r="U187" t="n">
        <v>0.75</v>
      </c>
      <c r="V187" t="n">
        <v>0.88</v>
      </c>
      <c r="W187" t="n">
        <v>2.37</v>
      </c>
      <c r="X187" t="n">
        <v>0.25</v>
      </c>
      <c r="Y187" t="n">
        <v>0.5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4.7585</v>
      </c>
      <c r="E188" t="n">
        <v>21.02</v>
      </c>
      <c r="F188" t="n">
        <v>18.37</v>
      </c>
      <c r="G188" t="n">
        <v>91.86</v>
      </c>
      <c r="H188" t="n">
        <v>1.28</v>
      </c>
      <c r="I188" t="n">
        <v>12</v>
      </c>
      <c r="J188" t="n">
        <v>166.01</v>
      </c>
      <c r="K188" t="n">
        <v>49.1</v>
      </c>
      <c r="L188" t="n">
        <v>12</v>
      </c>
      <c r="M188" t="n">
        <v>10</v>
      </c>
      <c r="N188" t="n">
        <v>29.91</v>
      </c>
      <c r="O188" t="n">
        <v>20708.3</v>
      </c>
      <c r="P188" t="n">
        <v>184.36</v>
      </c>
      <c r="Q188" t="n">
        <v>592.67</v>
      </c>
      <c r="R188" t="n">
        <v>39.91</v>
      </c>
      <c r="S188" t="n">
        <v>30.64</v>
      </c>
      <c r="T188" t="n">
        <v>3497.57</v>
      </c>
      <c r="U188" t="n">
        <v>0.77</v>
      </c>
      <c r="V188" t="n">
        <v>0.88</v>
      </c>
      <c r="W188" t="n">
        <v>2.37</v>
      </c>
      <c r="X188" t="n">
        <v>0.21</v>
      </c>
      <c r="Y188" t="n">
        <v>0.5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4.7723</v>
      </c>
      <c r="E189" t="n">
        <v>20.95</v>
      </c>
      <c r="F189" t="n">
        <v>18.34</v>
      </c>
      <c r="G189" t="n">
        <v>100.05</v>
      </c>
      <c r="H189" t="n">
        <v>1.38</v>
      </c>
      <c r="I189" t="n">
        <v>11</v>
      </c>
      <c r="J189" t="n">
        <v>167.45</v>
      </c>
      <c r="K189" t="n">
        <v>49.1</v>
      </c>
      <c r="L189" t="n">
        <v>13</v>
      </c>
      <c r="M189" t="n">
        <v>9</v>
      </c>
      <c r="N189" t="n">
        <v>30.36</v>
      </c>
      <c r="O189" t="n">
        <v>20886.38</v>
      </c>
      <c r="P189" t="n">
        <v>180.48</v>
      </c>
      <c r="Q189" t="n">
        <v>592.67</v>
      </c>
      <c r="R189" t="n">
        <v>39.02</v>
      </c>
      <c r="S189" t="n">
        <v>30.64</v>
      </c>
      <c r="T189" t="n">
        <v>3054.43</v>
      </c>
      <c r="U189" t="n">
        <v>0.79</v>
      </c>
      <c r="V189" t="n">
        <v>0.88</v>
      </c>
      <c r="W189" t="n">
        <v>2.37</v>
      </c>
      <c r="X189" t="n">
        <v>0.18</v>
      </c>
      <c r="Y189" t="n">
        <v>0.5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4.7668</v>
      </c>
      <c r="E190" t="n">
        <v>20.98</v>
      </c>
      <c r="F190" t="n">
        <v>18.37</v>
      </c>
      <c r="G190" t="n">
        <v>100.18</v>
      </c>
      <c r="H190" t="n">
        <v>1.47</v>
      </c>
      <c r="I190" t="n">
        <v>11</v>
      </c>
      <c r="J190" t="n">
        <v>168.9</v>
      </c>
      <c r="K190" t="n">
        <v>49.1</v>
      </c>
      <c r="L190" t="n">
        <v>14</v>
      </c>
      <c r="M190" t="n">
        <v>9</v>
      </c>
      <c r="N190" t="n">
        <v>30.81</v>
      </c>
      <c r="O190" t="n">
        <v>21065.06</v>
      </c>
      <c r="P190" t="n">
        <v>176.96</v>
      </c>
      <c r="Q190" t="n">
        <v>592.6799999999999</v>
      </c>
      <c r="R190" t="n">
        <v>39.68</v>
      </c>
      <c r="S190" t="n">
        <v>30.64</v>
      </c>
      <c r="T190" t="n">
        <v>3387.16</v>
      </c>
      <c r="U190" t="n">
        <v>0.77</v>
      </c>
      <c r="V190" t="n">
        <v>0.88</v>
      </c>
      <c r="W190" t="n">
        <v>2.37</v>
      </c>
      <c r="X190" t="n">
        <v>0.21</v>
      </c>
      <c r="Y190" t="n">
        <v>0.5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4.7794</v>
      </c>
      <c r="E191" t="n">
        <v>20.92</v>
      </c>
      <c r="F191" t="n">
        <v>18.34</v>
      </c>
      <c r="G191" t="n">
        <v>110.05</v>
      </c>
      <c r="H191" t="n">
        <v>1.56</v>
      </c>
      <c r="I191" t="n">
        <v>10</v>
      </c>
      <c r="J191" t="n">
        <v>170.35</v>
      </c>
      <c r="K191" t="n">
        <v>49.1</v>
      </c>
      <c r="L191" t="n">
        <v>15</v>
      </c>
      <c r="M191" t="n">
        <v>5</v>
      </c>
      <c r="N191" t="n">
        <v>31.26</v>
      </c>
      <c r="O191" t="n">
        <v>21244.37</v>
      </c>
      <c r="P191" t="n">
        <v>176.19</v>
      </c>
      <c r="Q191" t="n">
        <v>592.67</v>
      </c>
      <c r="R191" t="n">
        <v>38.88</v>
      </c>
      <c r="S191" t="n">
        <v>30.64</v>
      </c>
      <c r="T191" t="n">
        <v>2991.59</v>
      </c>
      <c r="U191" t="n">
        <v>0.79</v>
      </c>
      <c r="V191" t="n">
        <v>0.88</v>
      </c>
      <c r="W191" t="n">
        <v>2.37</v>
      </c>
      <c r="X191" t="n">
        <v>0.18</v>
      </c>
      <c r="Y191" t="n">
        <v>0.5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4.7797</v>
      </c>
      <c r="E192" t="n">
        <v>20.92</v>
      </c>
      <c r="F192" t="n">
        <v>18.34</v>
      </c>
      <c r="G192" t="n">
        <v>110.04</v>
      </c>
      <c r="H192" t="n">
        <v>1.65</v>
      </c>
      <c r="I192" t="n">
        <v>10</v>
      </c>
      <c r="J192" t="n">
        <v>171.81</v>
      </c>
      <c r="K192" t="n">
        <v>49.1</v>
      </c>
      <c r="L192" t="n">
        <v>16</v>
      </c>
      <c r="M192" t="n">
        <v>2</v>
      </c>
      <c r="N192" t="n">
        <v>31.72</v>
      </c>
      <c r="O192" t="n">
        <v>21424.29</v>
      </c>
      <c r="P192" t="n">
        <v>172.92</v>
      </c>
      <c r="Q192" t="n">
        <v>592.6799999999999</v>
      </c>
      <c r="R192" t="n">
        <v>38.63</v>
      </c>
      <c r="S192" t="n">
        <v>30.64</v>
      </c>
      <c r="T192" t="n">
        <v>2864.27</v>
      </c>
      <c r="U192" t="n">
        <v>0.79</v>
      </c>
      <c r="V192" t="n">
        <v>0.88</v>
      </c>
      <c r="W192" t="n">
        <v>2.38</v>
      </c>
      <c r="X192" t="n">
        <v>0.18</v>
      </c>
      <c r="Y192" t="n">
        <v>0.5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4.7903</v>
      </c>
      <c r="E193" t="n">
        <v>20.88</v>
      </c>
      <c r="F193" t="n">
        <v>18.32</v>
      </c>
      <c r="G193" t="n">
        <v>122.16</v>
      </c>
      <c r="H193" t="n">
        <v>1.74</v>
      </c>
      <c r="I193" t="n">
        <v>9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173.6</v>
      </c>
      <c r="Q193" t="n">
        <v>592.6799999999999</v>
      </c>
      <c r="R193" t="n">
        <v>38.09</v>
      </c>
      <c r="S193" t="n">
        <v>30.64</v>
      </c>
      <c r="T193" t="n">
        <v>2603.17</v>
      </c>
      <c r="U193" t="n">
        <v>0.8</v>
      </c>
      <c r="V193" t="n">
        <v>0.88</v>
      </c>
      <c r="W193" t="n">
        <v>2.38</v>
      </c>
      <c r="X193" t="n">
        <v>0.17</v>
      </c>
      <c r="Y193" t="n">
        <v>0.5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2.9971</v>
      </c>
      <c r="E194" t="n">
        <v>33.37</v>
      </c>
      <c r="F194" t="n">
        <v>22.67</v>
      </c>
      <c r="G194" t="n">
        <v>6.16</v>
      </c>
      <c r="H194" t="n">
        <v>0.1</v>
      </c>
      <c r="I194" t="n">
        <v>221</v>
      </c>
      <c r="J194" t="n">
        <v>185.69</v>
      </c>
      <c r="K194" t="n">
        <v>53.44</v>
      </c>
      <c r="L194" t="n">
        <v>1</v>
      </c>
      <c r="M194" t="n">
        <v>219</v>
      </c>
      <c r="N194" t="n">
        <v>36.26</v>
      </c>
      <c r="O194" t="n">
        <v>23136.14</v>
      </c>
      <c r="P194" t="n">
        <v>306.53</v>
      </c>
      <c r="Q194" t="n">
        <v>592.83</v>
      </c>
      <c r="R194" t="n">
        <v>174.18</v>
      </c>
      <c r="S194" t="n">
        <v>30.64</v>
      </c>
      <c r="T194" t="n">
        <v>69587.22</v>
      </c>
      <c r="U194" t="n">
        <v>0.18</v>
      </c>
      <c r="V194" t="n">
        <v>0.71</v>
      </c>
      <c r="W194" t="n">
        <v>2.71</v>
      </c>
      <c r="X194" t="n">
        <v>4.51</v>
      </c>
      <c r="Y194" t="n">
        <v>0.5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3.8084</v>
      </c>
      <c r="E195" t="n">
        <v>26.26</v>
      </c>
      <c r="F195" t="n">
        <v>20.14</v>
      </c>
      <c r="G195" t="n">
        <v>12.33</v>
      </c>
      <c r="H195" t="n">
        <v>0.19</v>
      </c>
      <c r="I195" t="n">
        <v>98</v>
      </c>
      <c r="J195" t="n">
        <v>187.21</v>
      </c>
      <c r="K195" t="n">
        <v>53.44</v>
      </c>
      <c r="L195" t="n">
        <v>2</v>
      </c>
      <c r="M195" t="n">
        <v>96</v>
      </c>
      <c r="N195" t="n">
        <v>36.77</v>
      </c>
      <c r="O195" t="n">
        <v>23322.88</v>
      </c>
      <c r="P195" t="n">
        <v>270.28</v>
      </c>
      <c r="Q195" t="n">
        <v>592.79</v>
      </c>
      <c r="R195" t="n">
        <v>94.65000000000001</v>
      </c>
      <c r="S195" t="n">
        <v>30.64</v>
      </c>
      <c r="T195" t="n">
        <v>30438.55</v>
      </c>
      <c r="U195" t="n">
        <v>0.32</v>
      </c>
      <c r="V195" t="n">
        <v>0.8</v>
      </c>
      <c r="W195" t="n">
        <v>2.52</v>
      </c>
      <c r="X195" t="n">
        <v>1.98</v>
      </c>
      <c r="Y195" t="n">
        <v>0.5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4.1288</v>
      </c>
      <c r="E196" t="n">
        <v>24.22</v>
      </c>
      <c r="F196" t="n">
        <v>19.41</v>
      </c>
      <c r="G196" t="n">
        <v>18.48</v>
      </c>
      <c r="H196" t="n">
        <v>0.28</v>
      </c>
      <c r="I196" t="n">
        <v>63</v>
      </c>
      <c r="J196" t="n">
        <v>188.73</v>
      </c>
      <c r="K196" t="n">
        <v>53.44</v>
      </c>
      <c r="L196" t="n">
        <v>3</v>
      </c>
      <c r="M196" t="n">
        <v>61</v>
      </c>
      <c r="N196" t="n">
        <v>37.29</v>
      </c>
      <c r="O196" t="n">
        <v>23510.33</v>
      </c>
      <c r="P196" t="n">
        <v>258.31</v>
      </c>
      <c r="Q196" t="n">
        <v>592.72</v>
      </c>
      <c r="R196" t="n">
        <v>71.89</v>
      </c>
      <c r="S196" t="n">
        <v>30.64</v>
      </c>
      <c r="T196" t="n">
        <v>19231.51</v>
      </c>
      <c r="U196" t="n">
        <v>0.43</v>
      </c>
      <c r="V196" t="n">
        <v>0.83</v>
      </c>
      <c r="W196" t="n">
        <v>2.46</v>
      </c>
      <c r="X196" t="n">
        <v>1.25</v>
      </c>
      <c r="Y196" t="n">
        <v>0.5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4.3068</v>
      </c>
      <c r="E197" t="n">
        <v>23.22</v>
      </c>
      <c r="F197" t="n">
        <v>19.04</v>
      </c>
      <c r="G197" t="n">
        <v>24.83</v>
      </c>
      <c r="H197" t="n">
        <v>0.37</v>
      </c>
      <c r="I197" t="n">
        <v>46</v>
      </c>
      <c r="J197" t="n">
        <v>190.25</v>
      </c>
      <c r="K197" t="n">
        <v>53.44</v>
      </c>
      <c r="L197" t="n">
        <v>4</v>
      </c>
      <c r="M197" t="n">
        <v>44</v>
      </c>
      <c r="N197" t="n">
        <v>37.82</v>
      </c>
      <c r="O197" t="n">
        <v>23698.48</v>
      </c>
      <c r="P197" t="n">
        <v>251.41</v>
      </c>
      <c r="Q197" t="n">
        <v>592.76</v>
      </c>
      <c r="R197" t="n">
        <v>60.9</v>
      </c>
      <c r="S197" t="n">
        <v>30.64</v>
      </c>
      <c r="T197" t="n">
        <v>13822.68</v>
      </c>
      <c r="U197" t="n">
        <v>0.5</v>
      </c>
      <c r="V197" t="n">
        <v>0.85</v>
      </c>
      <c r="W197" t="n">
        <v>2.42</v>
      </c>
      <c r="X197" t="n">
        <v>0.88</v>
      </c>
      <c r="Y197" t="n">
        <v>0.5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4.3976</v>
      </c>
      <c r="E198" t="n">
        <v>22.74</v>
      </c>
      <c r="F198" t="n">
        <v>18.89</v>
      </c>
      <c r="G198" t="n">
        <v>30.64</v>
      </c>
      <c r="H198" t="n">
        <v>0.46</v>
      </c>
      <c r="I198" t="n">
        <v>37</v>
      </c>
      <c r="J198" t="n">
        <v>191.78</v>
      </c>
      <c r="K198" t="n">
        <v>53.44</v>
      </c>
      <c r="L198" t="n">
        <v>5</v>
      </c>
      <c r="M198" t="n">
        <v>35</v>
      </c>
      <c r="N198" t="n">
        <v>38.35</v>
      </c>
      <c r="O198" t="n">
        <v>23887.36</v>
      </c>
      <c r="P198" t="n">
        <v>247.59</v>
      </c>
      <c r="Q198" t="n">
        <v>592.6900000000001</v>
      </c>
      <c r="R198" t="n">
        <v>55.95</v>
      </c>
      <c r="S198" t="n">
        <v>30.64</v>
      </c>
      <c r="T198" t="n">
        <v>11389.06</v>
      </c>
      <c r="U198" t="n">
        <v>0.55</v>
      </c>
      <c r="V198" t="n">
        <v>0.86</v>
      </c>
      <c r="W198" t="n">
        <v>2.42</v>
      </c>
      <c r="X198" t="n">
        <v>0.73</v>
      </c>
      <c r="Y198" t="n">
        <v>0.5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4.48</v>
      </c>
      <c r="E199" t="n">
        <v>22.32</v>
      </c>
      <c r="F199" t="n">
        <v>18.74</v>
      </c>
      <c r="G199" t="n">
        <v>37.47</v>
      </c>
      <c r="H199" t="n">
        <v>0.55</v>
      </c>
      <c r="I199" t="n">
        <v>30</v>
      </c>
      <c r="J199" t="n">
        <v>193.32</v>
      </c>
      <c r="K199" t="n">
        <v>53.44</v>
      </c>
      <c r="L199" t="n">
        <v>6</v>
      </c>
      <c r="M199" t="n">
        <v>28</v>
      </c>
      <c r="N199" t="n">
        <v>38.89</v>
      </c>
      <c r="O199" t="n">
        <v>24076.95</v>
      </c>
      <c r="P199" t="n">
        <v>243.11</v>
      </c>
      <c r="Q199" t="n">
        <v>592.6900000000001</v>
      </c>
      <c r="R199" t="n">
        <v>51.19</v>
      </c>
      <c r="S199" t="n">
        <v>30.64</v>
      </c>
      <c r="T199" t="n">
        <v>9044.379999999999</v>
      </c>
      <c r="U199" t="n">
        <v>0.6</v>
      </c>
      <c r="V199" t="n">
        <v>0.86</v>
      </c>
      <c r="W199" t="n">
        <v>2.4</v>
      </c>
      <c r="X199" t="n">
        <v>0.58</v>
      </c>
      <c r="Y199" t="n">
        <v>0.5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4.5272</v>
      </c>
      <c r="E200" t="n">
        <v>22.09</v>
      </c>
      <c r="F200" t="n">
        <v>18.65</v>
      </c>
      <c r="G200" t="n">
        <v>43.04</v>
      </c>
      <c r="H200" t="n">
        <v>0.64</v>
      </c>
      <c r="I200" t="n">
        <v>26</v>
      </c>
      <c r="J200" t="n">
        <v>194.86</v>
      </c>
      <c r="K200" t="n">
        <v>53.44</v>
      </c>
      <c r="L200" t="n">
        <v>7</v>
      </c>
      <c r="M200" t="n">
        <v>24</v>
      </c>
      <c r="N200" t="n">
        <v>39.43</v>
      </c>
      <c r="O200" t="n">
        <v>24267.28</v>
      </c>
      <c r="P200" t="n">
        <v>240.03</v>
      </c>
      <c r="Q200" t="n">
        <v>592.67</v>
      </c>
      <c r="R200" t="n">
        <v>48.7</v>
      </c>
      <c r="S200" t="n">
        <v>30.64</v>
      </c>
      <c r="T200" t="n">
        <v>7823.03</v>
      </c>
      <c r="U200" t="n">
        <v>0.63</v>
      </c>
      <c r="V200" t="n">
        <v>0.87</v>
      </c>
      <c r="W200" t="n">
        <v>2.39</v>
      </c>
      <c r="X200" t="n">
        <v>0.49</v>
      </c>
      <c r="Y200" t="n">
        <v>0.5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4.5601</v>
      </c>
      <c r="E201" t="n">
        <v>21.93</v>
      </c>
      <c r="F201" t="n">
        <v>18.6</v>
      </c>
      <c r="G201" t="n">
        <v>48.53</v>
      </c>
      <c r="H201" t="n">
        <v>0.72</v>
      </c>
      <c r="I201" t="n">
        <v>23</v>
      </c>
      <c r="J201" t="n">
        <v>196.41</v>
      </c>
      <c r="K201" t="n">
        <v>53.44</v>
      </c>
      <c r="L201" t="n">
        <v>8</v>
      </c>
      <c r="M201" t="n">
        <v>21</v>
      </c>
      <c r="N201" t="n">
        <v>39.98</v>
      </c>
      <c r="O201" t="n">
        <v>24458.36</v>
      </c>
      <c r="P201" t="n">
        <v>237.81</v>
      </c>
      <c r="Q201" t="n">
        <v>592.67</v>
      </c>
      <c r="R201" t="n">
        <v>47.03</v>
      </c>
      <c r="S201" t="n">
        <v>30.64</v>
      </c>
      <c r="T201" t="n">
        <v>6999.98</v>
      </c>
      <c r="U201" t="n">
        <v>0.65</v>
      </c>
      <c r="V201" t="n">
        <v>0.87</v>
      </c>
      <c r="W201" t="n">
        <v>2.39</v>
      </c>
      <c r="X201" t="n">
        <v>0.45</v>
      </c>
      <c r="Y201" t="n">
        <v>0.5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4.5979</v>
      </c>
      <c r="E202" t="n">
        <v>21.75</v>
      </c>
      <c r="F202" t="n">
        <v>18.54</v>
      </c>
      <c r="G202" t="n">
        <v>55.61</v>
      </c>
      <c r="H202" t="n">
        <v>0.8100000000000001</v>
      </c>
      <c r="I202" t="n">
        <v>20</v>
      </c>
      <c r="J202" t="n">
        <v>197.97</v>
      </c>
      <c r="K202" t="n">
        <v>53.44</v>
      </c>
      <c r="L202" t="n">
        <v>9</v>
      </c>
      <c r="M202" t="n">
        <v>18</v>
      </c>
      <c r="N202" t="n">
        <v>40.53</v>
      </c>
      <c r="O202" t="n">
        <v>24650.18</v>
      </c>
      <c r="P202" t="n">
        <v>235.04</v>
      </c>
      <c r="Q202" t="n">
        <v>592.67</v>
      </c>
      <c r="R202" t="n">
        <v>44.94</v>
      </c>
      <c r="S202" t="n">
        <v>30.64</v>
      </c>
      <c r="T202" t="n">
        <v>5971.48</v>
      </c>
      <c r="U202" t="n">
        <v>0.68</v>
      </c>
      <c r="V202" t="n">
        <v>0.87</v>
      </c>
      <c r="W202" t="n">
        <v>2.39</v>
      </c>
      <c r="X202" t="n">
        <v>0.38</v>
      </c>
      <c r="Y202" t="n">
        <v>0.5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4.623</v>
      </c>
      <c r="E203" t="n">
        <v>21.63</v>
      </c>
      <c r="F203" t="n">
        <v>18.49</v>
      </c>
      <c r="G203" t="n">
        <v>61.64</v>
      </c>
      <c r="H203" t="n">
        <v>0.89</v>
      </c>
      <c r="I203" t="n">
        <v>18</v>
      </c>
      <c r="J203" t="n">
        <v>199.53</v>
      </c>
      <c r="K203" t="n">
        <v>53.44</v>
      </c>
      <c r="L203" t="n">
        <v>10</v>
      </c>
      <c r="M203" t="n">
        <v>16</v>
      </c>
      <c r="N203" t="n">
        <v>41.1</v>
      </c>
      <c r="O203" t="n">
        <v>24842.77</v>
      </c>
      <c r="P203" t="n">
        <v>232.08</v>
      </c>
      <c r="Q203" t="n">
        <v>592.67</v>
      </c>
      <c r="R203" t="n">
        <v>43.65</v>
      </c>
      <c r="S203" t="n">
        <v>30.64</v>
      </c>
      <c r="T203" t="n">
        <v>5337.1</v>
      </c>
      <c r="U203" t="n">
        <v>0.7</v>
      </c>
      <c r="V203" t="n">
        <v>0.88</v>
      </c>
      <c r="W203" t="n">
        <v>2.38</v>
      </c>
      <c r="X203" t="n">
        <v>0.33</v>
      </c>
      <c r="Y203" t="n">
        <v>0.5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4.6477</v>
      </c>
      <c r="E204" t="n">
        <v>21.52</v>
      </c>
      <c r="F204" t="n">
        <v>18.45</v>
      </c>
      <c r="G204" t="n">
        <v>69.19</v>
      </c>
      <c r="H204" t="n">
        <v>0.97</v>
      </c>
      <c r="I204" t="n">
        <v>16</v>
      </c>
      <c r="J204" t="n">
        <v>201.1</v>
      </c>
      <c r="K204" t="n">
        <v>53.44</v>
      </c>
      <c r="L204" t="n">
        <v>11</v>
      </c>
      <c r="M204" t="n">
        <v>14</v>
      </c>
      <c r="N204" t="n">
        <v>41.66</v>
      </c>
      <c r="O204" t="n">
        <v>25036.12</v>
      </c>
      <c r="P204" t="n">
        <v>229.57</v>
      </c>
      <c r="Q204" t="n">
        <v>592.6799999999999</v>
      </c>
      <c r="R204" t="n">
        <v>42.37</v>
      </c>
      <c r="S204" t="n">
        <v>30.64</v>
      </c>
      <c r="T204" t="n">
        <v>4707.39</v>
      </c>
      <c r="U204" t="n">
        <v>0.72</v>
      </c>
      <c r="V204" t="n">
        <v>0.88</v>
      </c>
      <c r="W204" t="n">
        <v>2.38</v>
      </c>
      <c r="X204" t="n">
        <v>0.29</v>
      </c>
      <c r="Y204" t="n">
        <v>0.5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4.6565</v>
      </c>
      <c r="E205" t="n">
        <v>21.48</v>
      </c>
      <c r="F205" t="n">
        <v>18.45</v>
      </c>
      <c r="G205" t="n">
        <v>73.79000000000001</v>
      </c>
      <c r="H205" t="n">
        <v>1.05</v>
      </c>
      <c r="I205" t="n">
        <v>15</v>
      </c>
      <c r="J205" t="n">
        <v>202.67</v>
      </c>
      <c r="K205" t="n">
        <v>53.44</v>
      </c>
      <c r="L205" t="n">
        <v>12</v>
      </c>
      <c r="M205" t="n">
        <v>13</v>
      </c>
      <c r="N205" t="n">
        <v>42.24</v>
      </c>
      <c r="O205" t="n">
        <v>25230.25</v>
      </c>
      <c r="P205" t="n">
        <v>227.54</v>
      </c>
      <c r="Q205" t="n">
        <v>592.6900000000001</v>
      </c>
      <c r="R205" t="n">
        <v>42.24</v>
      </c>
      <c r="S205" t="n">
        <v>30.64</v>
      </c>
      <c r="T205" t="n">
        <v>4645.95</v>
      </c>
      <c r="U205" t="n">
        <v>0.73</v>
      </c>
      <c r="V205" t="n">
        <v>0.88</v>
      </c>
      <c r="W205" t="n">
        <v>2.38</v>
      </c>
      <c r="X205" t="n">
        <v>0.29</v>
      </c>
      <c r="Y205" t="n">
        <v>0.5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4.6749</v>
      </c>
      <c r="E206" t="n">
        <v>21.39</v>
      </c>
      <c r="F206" t="n">
        <v>18.4</v>
      </c>
      <c r="G206" t="n">
        <v>78.86</v>
      </c>
      <c r="H206" t="n">
        <v>1.13</v>
      </c>
      <c r="I206" t="n">
        <v>14</v>
      </c>
      <c r="J206" t="n">
        <v>204.25</v>
      </c>
      <c r="K206" t="n">
        <v>53.44</v>
      </c>
      <c r="L206" t="n">
        <v>13</v>
      </c>
      <c r="M206" t="n">
        <v>12</v>
      </c>
      <c r="N206" t="n">
        <v>42.82</v>
      </c>
      <c r="O206" t="n">
        <v>25425.3</v>
      </c>
      <c r="P206" t="n">
        <v>224.53</v>
      </c>
      <c r="Q206" t="n">
        <v>592.6900000000001</v>
      </c>
      <c r="R206" t="n">
        <v>40.76</v>
      </c>
      <c r="S206" t="n">
        <v>30.64</v>
      </c>
      <c r="T206" t="n">
        <v>3910.13</v>
      </c>
      <c r="U206" t="n">
        <v>0.75</v>
      </c>
      <c r="V206" t="n">
        <v>0.88</v>
      </c>
      <c r="W206" t="n">
        <v>2.37</v>
      </c>
      <c r="X206" t="n">
        <v>0.24</v>
      </c>
      <c r="Y206" t="n">
        <v>0.5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4.6843</v>
      </c>
      <c r="E207" t="n">
        <v>21.35</v>
      </c>
      <c r="F207" t="n">
        <v>18.4</v>
      </c>
      <c r="G207" t="n">
        <v>84.90000000000001</v>
      </c>
      <c r="H207" t="n">
        <v>1.21</v>
      </c>
      <c r="I207" t="n">
        <v>13</v>
      </c>
      <c r="J207" t="n">
        <v>205.84</v>
      </c>
      <c r="K207" t="n">
        <v>53.44</v>
      </c>
      <c r="L207" t="n">
        <v>14</v>
      </c>
      <c r="M207" t="n">
        <v>11</v>
      </c>
      <c r="N207" t="n">
        <v>43.4</v>
      </c>
      <c r="O207" t="n">
        <v>25621.03</v>
      </c>
      <c r="P207" t="n">
        <v>223.23</v>
      </c>
      <c r="Q207" t="n">
        <v>592.67</v>
      </c>
      <c r="R207" t="n">
        <v>40.73</v>
      </c>
      <c r="S207" t="n">
        <v>30.64</v>
      </c>
      <c r="T207" t="n">
        <v>3901.84</v>
      </c>
      <c r="U207" t="n">
        <v>0.75</v>
      </c>
      <c r="V207" t="n">
        <v>0.88</v>
      </c>
      <c r="W207" t="n">
        <v>2.37</v>
      </c>
      <c r="X207" t="n">
        <v>0.24</v>
      </c>
      <c r="Y207" t="n">
        <v>0.5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4.6924</v>
      </c>
      <c r="E208" t="n">
        <v>21.31</v>
      </c>
      <c r="F208" t="n">
        <v>18.4</v>
      </c>
      <c r="G208" t="n">
        <v>91.98</v>
      </c>
      <c r="H208" t="n">
        <v>1.28</v>
      </c>
      <c r="I208" t="n">
        <v>12</v>
      </c>
      <c r="J208" t="n">
        <v>207.43</v>
      </c>
      <c r="K208" t="n">
        <v>53.44</v>
      </c>
      <c r="L208" t="n">
        <v>15</v>
      </c>
      <c r="M208" t="n">
        <v>10</v>
      </c>
      <c r="N208" t="n">
        <v>44</v>
      </c>
      <c r="O208" t="n">
        <v>25817.56</v>
      </c>
      <c r="P208" t="n">
        <v>220.54</v>
      </c>
      <c r="Q208" t="n">
        <v>592.67</v>
      </c>
      <c r="R208" t="n">
        <v>40.54</v>
      </c>
      <c r="S208" t="n">
        <v>30.64</v>
      </c>
      <c r="T208" t="n">
        <v>3812.93</v>
      </c>
      <c r="U208" t="n">
        <v>0.76</v>
      </c>
      <c r="V208" t="n">
        <v>0.88</v>
      </c>
      <c r="W208" t="n">
        <v>2.38</v>
      </c>
      <c r="X208" t="n">
        <v>0.24</v>
      </c>
      <c r="Y208" t="n">
        <v>0.5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4.7093</v>
      </c>
      <c r="E209" t="n">
        <v>21.23</v>
      </c>
      <c r="F209" t="n">
        <v>18.36</v>
      </c>
      <c r="G209" t="n">
        <v>100.13</v>
      </c>
      <c r="H209" t="n">
        <v>1.36</v>
      </c>
      <c r="I209" t="n">
        <v>11</v>
      </c>
      <c r="J209" t="n">
        <v>209.03</v>
      </c>
      <c r="K209" t="n">
        <v>53.44</v>
      </c>
      <c r="L209" t="n">
        <v>16</v>
      </c>
      <c r="M209" t="n">
        <v>9</v>
      </c>
      <c r="N209" t="n">
        <v>44.6</v>
      </c>
      <c r="O209" t="n">
        <v>26014.91</v>
      </c>
      <c r="P209" t="n">
        <v>217.58</v>
      </c>
      <c r="Q209" t="n">
        <v>592.67</v>
      </c>
      <c r="R209" t="n">
        <v>39.28</v>
      </c>
      <c r="S209" t="n">
        <v>30.64</v>
      </c>
      <c r="T209" t="n">
        <v>3186.38</v>
      </c>
      <c r="U209" t="n">
        <v>0.78</v>
      </c>
      <c r="V209" t="n">
        <v>0.88</v>
      </c>
      <c r="W209" t="n">
        <v>2.37</v>
      </c>
      <c r="X209" t="n">
        <v>0.2</v>
      </c>
      <c r="Y209" t="n">
        <v>0.5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4.7216</v>
      </c>
      <c r="E210" t="n">
        <v>21.18</v>
      </c>
      <c r="F210" t="n">
        <v>18.34</v>
      </c>
      <c r="G210" t="n">
        <v>110.03</v>
      </c>
      <c r="H210" t="n">
        <v>1.43</v>
      </c>
      <c r="I210" t="n">
        <v>10</v>
      </c>
      <c r="J210" t="n">
        <v>210.64</v>
      </c>
      <c r="K210" t="n">
        <v>53.44</v>
      </c>
      <c r="L210" t="n">
        <v>17</v>
      </c>
      <c r="M210" t="n">
        <v>8</v>
      </c>
      <c r="N210" t="n">
        <v>45.21</v>
      </c>
      <c r="O210" t="n">
        <v>26213.09</v>
      </c>
      <c r="P210" t="n">
        <v>213.73</v>
      </c>
      <c r="Q210" t="n">
        <v>592.67</v>
      </c>
      <c r="R210" t="n">
        <v>38.84</v>
      </c>
      <c r="S210" t="n">
        <v>30.64</v>
      </c>
      <c r="T210" t="n">
        <v>2972.83</v>
      </c>
      <c r="U210" t="n">
        <v>0.79</v>
      </c>
      <c r="V210" t="n">
        <v>0.88</v>
      </c>
      <c r="W210" t="n">
        <v>2.37</v>
      </c>
      <c r="X210" t="n">
        <v>0.18</v>
      </c>
      <c r="Y210" t="n">
        <v>0.5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4.7216</v>
      </c>
      <c r="E211" t="n">
        <v>21.18</v>
      </c>
      <c r="F211" t="n">
        <v>18.34</v>
      </c>
      <c r="G211" t="n">
        <v>110.03</v>
      </c>
      <c r="H211" t="n">
        <v>1.51</v>
      </c>
      <c r="I211" t="n">
        <v>10</v>
      </c>
      <c r="J211" t="n">
        <v>212.25</v>
      </c>
      <c r="K211" t="n">
        <v>53.44</v>
      </c>
      <c r="L211" t="n">
        <v>18</v>
      </c>
      <c r="M211" t="n">
        <v>8</v>
      </c>
      <c r="N211" t="n">
        <v>45.82</v>
      </c>
      <c r="O211" t="n">
        <v>26412.11</v>
      </c>
      <c r="P211" t="n">
        <v>213.56</v>
      </c>
      <c r="Q211" t="n">
        <v>592.67</v>
      </c>
      <c r="R211" t="n">
        <v>38.79</v>
      </c>
      <c r="S211" t="n">
        <v>30.64</v>
      </c>
      <c r="T211" t="n">
        <v>2948.75</v>
      </c>
      <c r="U211" t="n">
        <v>0.79</v>
      </c>
      <c r="V211" t="n">
        <v>0.88</v>
      </c>
      <c r="W211" t="n">
        <v>2.37</v>
      </c>
      <c r="X211" t="n">
        <v>0.18</v>
      </c>
      <c r="Y211" t="n">
        <v>0.5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4.735</v>
      </c>
      <c r="E212" t="n">
        <v>21.12</v>
      </c>
      <c r="F212" t="n">
        <v>18.32</v>
      </c>
      <c r="G212" t="n">
        <v>122.1</v>
      </c>
      <c r="H212" t="n">
        <v>1.58</v>
      </c>
      <c r="I212" t="n">
        <v>9</v>
      </c>
      <c r="J212" t="n">
        <v>213.87</v>
      </c>
      <c r="K212" t="n">
        <v>53.44</v>
      </c>
      <c r="L212" t="n">
        <v>19</v>
      </c>
      <c r="M212" t="n">
        <v>7</v>
      </c>
      <c r="N212" t="n">
        <v>46.44</v>
      </c>
      <c r="O212" t="n">
        <v>26611.98</v>
      </c>
      <c r="P212" t="n">
        <v>209.26</v>
      </c>
      <c r="Q212" t="n">
        <v>592.67</v>
      </c>
      <c r="R212" t="n">
        <v>38.16</v>
      </c>
      <c r="S212" t="n">
        <v>30.64</v>
      </c>
      <c r="T212" t="n">
        <v>2637.98</v>
      </c>
      <c r="U212" t="n">
        <v>0.8</v>
      </c>
      <c r="V212" t="n">
        <v>0.88</v>
      </c>
      <c r="W212" t="n">
        <v>2.37</v>
      </c>
      <c r="X212" t="n">
        <v>0.16</v>
      </c>
      <c r="Y212" t="n">
        <v>0.5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4.7352</v>
      </c>
      <c r="E213" t="n">
        <v>21.12</v>
      </c>
      <c r="F213" t="n">
        <v>18.32</v>
      </c>
      <c r="G213" t="n">
        <v>122.1</v>
      </c>
      <c r="H213" t="n">
        <v>1.65</v>
      </c>
      <c r="I213" t="n">
        <v>9</v>
      </c>
      <c r="J213" t="n">
        <v>215.5</v>
      </c>
      <c r="K213" t="n">
        <v>53.44</v>
      </c>
      <c r="L213" t="n">
        <v>20</v>
      </c>
      <c r="M213" t="n">
        <v>7</v>
      </c>
      <c r="N213" t="n">
        <v>47.07</v>
      </c>
      <c r="O213" t="n">
        <v>26812.71</v>
      </c>
      <c r="P213" t="n">
        <v>208.77</v>
      </c>
      <c r="Q213" t="n">
        <v>592.67</v>
      </c>
      <c r="R213" t="n">
        <v>38.03</v>
      </c>
      <c r="S213" t="n">
        <v>30.64</v>
      </c>
      <c r="T213" t="n">
        <v>2573.45</v>
      </c>
      <c r="U213" t="n">
        <v>0.8100000000000001</v>
      </c>
      <c r="V213" t="n">
        <v>0.88</v>
      </c>
      <c r="W213" t="n">
        <v>2.37</v>
      </c>
      <c r="X213" t="n">
        <v>0.16</v>
      </c>
      <c r="Y213" t="n">
        <v>0.5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4.745</v>
      </c>
      <c r="E214" t="n">
        <v>21.07</v>
      </c>
      <c r="F214" t="n">
        <v>18.31</v>
      </c>
      <c r="G214" t="n">
        <v>137.31</v>
      </c>
      <c r="H214" t="n">
        <v>1.72</v>
      </c>
      <c r="I214" t="n">
        <v>8</v>
      </c>
      <c r="J214" t="n">
        <v>217.14</v>
      </c>
      <c r="K214" t="n">
        <v>53.44</v>
      </c>
      <c r="L214" t="n">
        <v>21</v>
      </c>
      <c r="M214" t="n">
        <v>6</v>
      </c>
      <c r="N214" t="n">
        <v>47.7</v>
      </c>
      <c r="O214" t="n">
        <v>27014.3</v>
      </c>
      <c r="P214" t="n">
        <v>204.37</v>
      </c>
      <c r="Q214" t="n">
        <v>592.67</v>
      </c>
      <c r="R214" t="n">
        <v>37.97</v>
      </c>
      <c r="S214" t="n">
        <v>30.64</v>
      </c>
      <c r="T214" t="n">
        <v>2547.56</v>
      </c>
      <c r="U214" t="n">
        <v>0.8100000000000001</v>
      </c>
      <c r="V214" t="n">
        <v>0.88</v>
      </c>
      <c r="W214" t="n">
        <v>2.37</v>
      </c>
      <c r="X214" t="n">
        <v>0.15</v>
      </c>
      <c r="Y214" t="n">
        <v>0.5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4.7463</v>
      </c>
      <c r="E215" t="n">
        <v>21.07</v>
      </c>
      <c r="F215" t="n">
        <v>18.3</v>
      </c>
      <c r="G215" t="n">
        <v>137.27</v>
      </c>
      <c r="H215" t="n">
        <v>1.79</v>
      </c>
      <c r="I215" t="n">
        <v>8</v>
      </c>
      <c r="J215" t="n">
        <v>218.78</v>
      </c>
      <c r="K215" t="n">
        <v>53.44</v>
      </c>
      <c r="L215" t="n">
        <v>22</v>
      </c>
      <c r="M215" t="n">
        <v>3</v>
      </c>
      <c r="N215" t="n">
        <v>48.34</v>
      </c>
      <c r="O215" t="n">
        <v>27216.79</v>
      </c>
      <c r="P215" t="n">
        <v>203.88</v>
      </c>
      <c r="Q215" t="n">
        <v>592.67</v>
      </c>
      <c r="R215" t="n">
        <v>37.7</v>
      </c>
      <c r="S215" t="n">
        <v>30.64</v>
      </c>
      <c r="T215" t="n">
        <v>2411.89</v>
      </c>
      <c r="U215" t="n">
        <v>0.8100000000000001</v>
      </c>
      <c r="V215" t="n">
        <v>0.88</v>
      </c>
      <c r="W215" t="n">
        <v>2.37</v>
      </c>
      <c r="X215" t="n">
        <v>0.14</v>
      </c>
      <c r="Y215" t="n">
        <v>0.5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4.7485</v>
      </c>
      <c r="E216" t="n">
        <v>21.06</v>
      </c>
      <c r="F216" t="n">
        <v>18.29</v>
      </c>
      <c r="G216" t="n">
        <v>137.2</v>
      </c>
      <c r="H216" t="n">
        <v>1.85</v>
      </c>
      <c r="I216" t="n">
        <v>8</v>
      </c>
      <c r="J216" t="n">
        <v>220.43</v>
      </c>
      <c r="K216" t="n">
        <v>53.44</v>
      </c>
      <c r="L216" t="n">
        <v>23</v>
      </c>
      <c r="M216" t="n">
        <v>3</v>
      </c>
      <c r="N216" t="n">
        <v>48.99</v>
      </c>
      <c r="O216" t="n">
        <v>27420.16</v>
      </c>
      <c r="P216" t="n">
        <v>202.49</v>
      </c>
      <c r="Q216" t="n">
        <v>592.6799999999999</v>
      </c>
      <c r="R216" t="n">
        <v>37.3</v>
      </c>
      <c r="S216" t="n">
        <v>30.64</v>
      </c>
      <c r="T216" t="n">
        <v>2210.33</v>
      </c>
      <c r="U216" t="n">
        <v>0.82</v>
      </c>
      <c r="V216" t="n">
        <v>0.88</v>
      </c>
      <c r="W216" t="n">
        <v>2.37</v>
      </c>
      <c r="X216" t="n">
        <v>0.14</v>
      </c>
      <c r="Y216" t="n">
        <v>0.5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4.7475</v>
      </c>
      <c r="E217" t="n">
        <v>21.06</v>
      </c>
      <c r="F217" t="n">
        <v>18.3</v>
      </c>
      <c r="G217" t="n">
        <v>137.23</v>
      </c>
      <c r="H217" t="n">
        <v>1.92</v>
      </c>
      <c r="I217" t="n">
        <v>8</v>
      </c>
      <c r="J217" t="n">
        <v>222.08</v>
      </c>
      <c r="K217" t="n">
        <v>53.44</v>
      </c>
      <c r="L217" t="n">
        <v>24</v>
      </c>
      <c r="M217" t="n">
        <v>1</v>
      </c>
      <c r="N217" t="n">
        <v>49.65</v>
      </c>
      <c r="O217" t="n">
        <v>27624.44</v>
      </c>
      <c r="P217" t="n">
        <v>202.62</v>
      </c>
      <c r="Q217" t="n">
        <v>592.67</v>
      </c>
      <c r="R217" t="n">
        <v>37.31</v>
      </c>
      <c r="S217" t="n">
        <v>30.64</v>
      </c>
      <c r="T217" t="n">
        <v>2216.05</v>
      </c>
      <c r="U217" t="n">
        <v>0.82</v>
      </c>
      <c r="V217" t="n">
        <v>0.88</v>
      </c>
      <c r="W217" t="n">
        <v>2.37</v>
      </c>
      <c r="X217" t="n">
        <v>0.14</v>
      </c>
      <c r="Y217" t="n">
        <v>0.5</v>
      </c>
      <c r="Z217" t="n">
        <v>10</v>
      </c>
    </row>
    <row r="218">
      <c r="A218" t="n">
        <v>24</v>
      </c>
      <c r="B218" t="n">
        <v>95</v>
      </c>
      <c r="C218" t="inlineStr">
        <is>
          <t xml:space="preserve">CONCLUIDO	</t>
        </is>
      </c>
      <c r="D218" t="n">
        <v>4.7475</v>
      </c>
      <c r="E218" t="n">
        <v>21.06</v>
      </c>
      <c r="F218" t="n">
        <v>18.3</v>
      </c>
      <c r="G218" t="n">
        <v>137.23</v>
      </c>
      <c r="H218" t="n">
        <v>1.99</v>
      </c>
      <c r="I218" t="n">
        <v>8</v>
      </c>
      <c r="J218" t="n">
        <v>223.75</v>
      </c>
      <c r="K218" t="n">
        <v>53.44</v>
      </c>
      <c r="L218" t="n">
        <v>25</v>
      </c>
      <c r="M218" t="n">
        <v>0</v>
      </c>
      <c r="N218" t="n">
        <v>50.31</v>
      </c>
      <c r="O218" t="n">
        <v>27829.77</v>
      </c>
      <c r="P218" t="n">
        <v>203.62</v>
      </c>
      <c r="Q218" t="n">
        <v>592.67</v>
      </c>
      <c r="R218" t="n">
        <v>37.3</v>
      </c>
      <c r="S218" t="n">
        <v>30.64</v>
      </c>
      <c r="T218" t="n">
        <v>2212.87</v>
      </c>
      <c r="U218" t="n">
        <v>0.82</v>
      </c>
      <c r="V218" t="n">
        <v>0.88</v>
      </c>
      <c r="W218" t="n">
        <v>2.37</v>
      </c>
      <c r="X218" t="n">
        <v>0.14</v>
      </c>
      <c r="Y218" t="n">
        <v>0.5</v>
      </c>
      <c r="Z218" t="n">
        <v>10</v>
      </c>
    </row>
    <row r="219">
      <c r="A219" t="n">
        <v>0</v>
      </c>
      <c r="B219" t="n">
        <v>55</v>
      </c>
      <c r="C219" t="inlineStr">
        <is>
          <t xml:space="preserve">CONCLUIDO	</t>
        </is>
      </c>
      <c r="D219" t="n">
        <v>3.7102</v>
      </c>
      <c r="E219" t="n">
        <v>26.95</v>
      </c>
      <c r="F219" t="n">
        <v>21.24</v>
      </c>
      <c r="G219" t="n">
        <v>8.380000000000001</v>
      </c>
      <c r="H219" t="n">
        <v>0.15</v>
      </c>
      <c r="I219" t="n">
        <v>152</v>
      </c>
      <c r="J219" t="n">
        <v>116.05</v>
      </c>
      <c r="K219" t="n">
        <v>43.4</v>
      </c>
      <c r="L219" t="n">
        <v>1</v>
      </c>
      <c r="M219" t="n">
        <v>150</v>
      </c>
      <c r="N219" t="n">
        <v>16.65</v>
      </c>
      <c r="O219" t="n">
        <v>14546.17</v>
      </c>
      <c r="P219" t="n">
        <v>210.04</v>
      </c>
      <c r="Q219" t="n">
        <v>592.75</v>
      </c>
      <c r="R219" t="n">
        <v>129.27</v>
      </c>
      <c r="S219" t="n">
        <v>30.64</v>
      </c>
      <c r="T219" t="n">
        <v>47476.89</v>
      </c>
      <c r="U219" t="n">
        <v>0.24</v>
      </c>
      <c r="V219" t="n">
        <v>0.76</v>
      </c>
      <c r="W219" t="n">
        <v>2.6</v>
      </c>
      <c r="X219" t="n">
        <v>3.08</v>
      </c>
      <c r="Y219" t="n">
        <v>0.5</v>
      </c>
      <c r="Z219" t="n">
        <v>10</v>
      </c>
    </row>
    <row r="220">
      <c r="A220" t="n">
        <v>1</v>
      </c>
      <c r="B220" t="n">
        <v>55</v>
      </c>
      <c r="C220" t="inlineStr">
        <is>
          <t xml:space="preserve">CONCLUIDO	</t>
        </is>
      </c>
      <c r="D220" t="n">
        <v>4.2971</v>
      </c>
      <c r="E220" t="n">
        <v>23.27</v>
      </c>
      <c r="F220" t="n">
        <v>19.54</v>
      </c>
      <c r="G220" t="n">
        <v>16.99</v>
      </c>
      <c r="H220" t="n">
        <v>0.3</v>
      </c>
      <c r="I220" t="n">
        <v>69</v>
      </c>
      <c r="J220" t="n">
        <v>117.34</v>
      </c>
      <c r="K220" t="n">
        <v>43.4</v>
      </c>
      <c r="L220" t="n">
        <v>2</v>
      </c>
      <c r="M220" t="n">
        <v>67</v>
      </c>
      <c r="N220" t="n">
        <v>16.94</v>
      </c>
      <c r="O220" t="n">
        <v>14705.49</v>
      </c>
      <c r="P220" t="n">
        <v>189.61</v>
      </c>
      <c r="Q220" t="n">
        <v>592.72</v>
      </c>
      <c r="R220" t="n">
        <v>76.3</v>
      </c>
      <c r="S220" t="n">
        <v>30.64</v>
      </c>
      <c r="T220" t="n">
        <v>21407.63</v>
      </c>
      <c r="U220" t="n">
        <v>0.4</v>
      </c>
      <c r="V220" t="n">
        <v>0.83</v>
      </c>
      <c r="W220" t="n">
        <v>2.46</v>
      </c>
      <c r="X220" t="n">
        <v>1.38</v>
      </c>
      <c r="Y220" t="n">
        <v>0.5</v>
      </c>
      <c r="Z220" t="n">
        <v>10</v>
      </c>
    </row>
    <row r="221">
      <c r="A221" t="n">
        <v>2</v>
      </c>
      <c r="B221" t="n">
        <v>55</v>
      </c>
      <c r="C221" t="inlineStr">
        <is>
          <t xml:space="preserve">CONCLUIDO	</t>
        </is>
      </c>
      <c r="D221" t="n">
        <v>4.5011</v>
      </c>
      <c r="E221" t="n">
        <v>22.22</v>
      </c>
      <c r="F221" t="n">
        <v>19.06</v>
      </c>
      <c r="G221" t="n">
        <v>25.41</v>
      </c>
      <c r="H221" t="n">
        <v>0.45</v>
      </c>
      <c r="I221" t="n">
        <v>45</v>
      </c>
      <c r="J221" t="n">
        <v>118.63</v>
      </c>
      <c r="K221" t="n">
        <v>43.4</v>
      </c>
      <c r="L221" t="n">
        <v>3</v>
      </c>
      <c r="M221" t="n">
        <v>43</v>
      </c>
      <c r="N221" t="n">
        <v>17.23</v>
      </c>
      <c r="O221" t="n">
        <v>14865.24</v>
      </c>
      <c r="P221" t="n">
        <v>181.09</v>
      </c>
      <c r="Q221" t="n">
        <v>592.67</v>
      </c>
      <c r="R221" t="n">
        <v>60.82</v>
      </c>
      <c r="S221" t="n">
        <v>30.64</v>
      </c>
      <c r="T221" t="n">
        <v>13785.89</v>
      </c>
      <c r="U221" t="n">
        <v>0.5</v>
      </c>
      <c r="V221" t="n">
        <v>0.85</v>
      </c>
      <c r="W221" t="n">
        <v>2.44</v>
      </c>
      <c r="X221" t="n">
        <v>0.9</v>
      </c>
      <c r="Y221" t="n">
        <v>0.5</v>
      </c>
      <c r="Z221" t="n">
        <v>10</v>
      </c>
    </row>
    <row r="222">
      <c r="A222" t="n">
        <v>3</v>
      </c>
      <c r="B222" t="n">
        <v>55</v>
      </c>
      <c r="C222" t="inlineStr">
        <is>
          <t xml:space="preserve">CONCLUIDO	</t>
        </is>
      </c>
      <c r="D222" t="n">
        <v>4.6132</v>
      </c>
      <c r="E222" t="n">
        <v>21.68</v>
      </c>
      <c r="F222" t="n">
        <v>18.8</v>
      </c>
      <c r="G222" t="n">
        <v>34.19</v>
      </c>
      <c r="H222" t="n">
        <v>0.59</v>
      </c>
      <c r="I222" t="n">
        <v>33</v>
      </c>
      <c r="J222" t="n">
        <v>119.93</v>
      </c>
      <c r="K222" t="n">
        <v>43.4</v>
      </c>
      <c r="L222" t="n">
        <v>4</v>
      </c>
      <c r="M222" t="n">
        <v>31</v>
      </c>
      <c r="N222" t="n">
        <v>17.53</v>
      </c>
      <c r="O222" t="n">
        <v>15025.44</v>
      </c>
      <c r="P222" t="n">
        <v>175.04</v>
      </c>
      <c r="Q222" t="n">
        <v>592.6900000000001</v>
      </c>
      <c r="R222" t="n">
        <v>53.49</v>
      </c>
      <c r="S222" t="n">
        <v>30.64</v>
      </c>
      <c r="T222" t="n">
        <v>10179</v>
      </c>
      <c r="U222" t="n">
        <v>0.57</v>
      </c>
      <c r="V222" t="n">
        <v>0.86</v>
      </c>
      <c r="W222" t="n">
        <v>2.4</v>
      </c>
      <c r="X222" t="n">
        <v>0.65</v>
      </c>
      <c r="Y222" t="n">
        <v>0.5</v>
      </c>
      <c r="Z222" t="n">
        <v>10</v>
      </c>
    </row>
    <row r="223">
      <c r="A223" t="n">
        <v>4</v>
      </c>
      <c r="B223" t="n">
        <v>55</v>
      </c>
      <c r="C223" t="inlineStr">
        <is>
          <t xml:space="preserve">CONCLUIDO	</t>
        </is>
      </c>
      <c r="D223" t="n">
        <v>4.6818</v>
      </c>
      <c r="E223" t="n">
        <v>21.36</v>
      </c>
      <c r="F223" t="n">
        <v>18.65</v>
      </c>
      <c r="G223" t="n">
        <v>43.05</v>
      </c>
      <c r="H223" t="n">
        <v>0.73</v>
      </c>
      <c r="I223" t="n">
        <v>26</v>
      </c>
      <c r="J223" t="n">
        <v>121.23</v>
      </c>
      <c r="K223" t="n">
        <v>43.4</v>
      </c>
      <c r="L223" t="n">
        <v>5</v>
      </c>
      <c r="M223" t="n">
        <v>24</v>
      </c>
      <c r="N223" t="n">
        <v>17.83</v>
      </c>
      <c r="O223" t="n">
        <v>15186.08</v>
      </c>
      <c r="P223" t="n">
        <v>169.29</v>
      </c>
      <c r="Q223" t="n">
        <v>592.67</v>
      </c>
      <c r="R223" t="n">
        <v>48.54</v>
      </c>
      <c r="S223" t="n">
        <v>30.64</v>
      </c>
      <c r="T223" t="n">
        <v>7739.6</v>
      </c>
      <c r="U223" t="n">
        <v>0.63</v>
      </c>
      <c r="V223" t="n">
        <v>0.87</v>
      </c>
      <c r="W223" t="n">
        <v>2.39</v>
      </c>
      <c r="X223" t="n">
        <v>0.5</v>
      </c>
      <c r="Y223" t="n">
        <v>0.5</v>
      </c>
      <c r="Z223" t="n">
        <v>10</v>
      </c>
    </row>
    <row r="224">
      <c r="A224" t="n">
        <v>5</v>
      </c>
      <c r="B224" t="n">
        <v>55</v>
      </c>
      <c r="C224" t="inlineStr">
        <is>
          <t xml:space="preserve">CONCLUIDO	</t>
        </is>
      </c>
      <c r="D224" t="n">
        <v>4.7293</v>
      </c>
      <c r="E224" t="n">
        <v>21.14</v>
      </c>
      <c r="F224" t="n">
        <v>18.56</v>
      </c>
      <c r="G224" t="n">
        <v>53.03</v>
      </c>
      <c r="H224" t="n">
        <v>0.86</v>
      </c>
      <c r="I224" t="n">
        <v>21</v>
      </c>
      <c r="J224" t="n">
        <v>122.54</v>
      </c>
      <c r="K224" t="n">
        <v>43.4</v>
      </c>
      <c r="L224" t="n">
        <v>6</v>
      </c>
      <c r="M224" t="n">
        <v>19</v>
      </c>
      <c r="N224" t="n">
        <v>18.14</v>
      </c>
      <c r="O224" t="n">
        <v>15347.16</v>
      </c>
      <c r="P224" t="n">
        <v>164.28</v>
      </c>
      <c r="Q224" t="n">
        <v>592.6799999999999</v>
      </c>
      <c r="R224" t="n">
        <v>45.71</v>
      </c>
      <c r="S224" t="n">
        <v>30.64</v>
      </c>
      <c r="T224" t="n">
        <v>6350.26</v>
      </c>
      <c r="U224" t="n">
        <v>0.67</v>
      </c>
      <c r="V224" t="n">
        <v>0.87</v>
      </c>
      <c r="W224" t="n">
        <v>2.39</v>
      </c>
      <c r="X224" t="n">
        <v>0.4</v>
      </c>
      <c r="Y224" t="n">
        <v>0.5</v>
      </c>
      <c r="Z224" t="n">
        <v>10</v>
      </c>
    </row>
    <row r="225">
      <c r="A225" t="n">
        <v>6</v>
      </c>
      <c r="B225" t="n">
        <v>55</v>
      </c>
      <c r="C225" t="inlineStr">
        <is>
          <t xml:space="preserve">CONCLUIDO	</t>
        </is>
      </c>
      <c r="D225" t="n">
        <v>4.7596</v>
      </c>
      <c r="E225" t="n">
        <v>21.01</v>
      </c>
      <c r="F225" t="n">
        <v>18.5</v>
      </c>
      <c r="G225" t="n">
        <v>61.65</v>
      </c>
      <c r="H225" t="n">
        <v>1</v>
      </c>
      <c r="I225" t="n">
        <v>18</v>
      </c>
      <c r="J225" t="n">
        <v>123.85</v>
      </c>
      <c r="K225" t="n">
        <v>43.4</v>
      </c>
      <c r="L225" t="n">
        <v>7</v>
      </c>
      <c r="M225" t="n">
        <v>16</v>
      </c>
      <c r="N225" t="n">
        <v>18.45</v>
      </c>
      <c r="O225" t="n">
        <v>15508.69</v>
      </c>
      <c r="P225" t="n">
        <v>157.48</v>
      </c>
      <c r="Q225" t="n">
        <v>592.6900000000001</v>
      </c>
      <c r="R225" t="n">
        <v>43.69</v>
      </c>
      <c r="S225" t="n">
        <v>30.64</v>
      </c>
      <c r="T225" t="n">
        <v>5357.95</v>
      </c>
      <c r="U225" t="n">
        <v>0.7</v>
      </c>
      <c r="V225" t="n">
        <v>0.87</v>
      </c>
      <c r="W225" t="n">
        <v>2.38</v>
      </c>
      <c r="X225" t="n">
        <v>0.34</v>
      </c>
      <c r="Y225" t="n">
        <v>0.5</v>
      </c>
      <c r="Z225" t="n">
        <v>10</v>
      </c>
    </row>
    <row r="226">
      <c r="A226" t="n">
        <v>7</v>
      </c>
      <c r="B226" t="n">
        <v>55</v>
      </c>
      <c r="C226" t="inlineStr">
        <is>
          <t xml:space="preserve">CONCLUIDO	</t>
        </is>
      </c>
      <c r="D226" t="n">
        <v>4.7888</v>
      </c>
      <c r="E226" t="n">
        <v>20.88</v>
      </c>
      <c r="F226" t="n">
        <v>18.44</v>
      </c>
      <c r="G226" t="n">
        <v>73.76000000000001</v>
      </c>
      <c r="H226" t="n">
        <v>1.13</v>
      </c>
      <c r="I226" t="n">
        <v>15</v>
      </c>
      <c r="J226" t="n">
        <v>125.16</v>
      </c>
      <c r="K226" t="n">
        <v>43.4</v>
      </c>
      <c r="L226" t="n">
        <v>8</v>
      </c>
      <c r="M226" t="n">
        <v>13</v>
      </c>
      <c r="N226" t="n">
        <v>18.76</v>
      </c>
      <c r="O226" t="n">
        <v>15670.68</v>
      </c>
      <c r="P226" t="n">
        <v>153.91</v>
      </c>
      <c r="Q226" t="n">
        <v>592.67</v>
      </c>
      <c r="R226" t="n">
        <v>42.16</v>
      </c>
      <c r="S226" t="n">
        <v>30.64</v>
      </c>
      <c r="T226" t="n">
        <v>4608.75</v>
      </c>
      <c r="U226" t="n">
        <v>0.73</v>
      </c>
      <c r="V226" t="n">
        <v>0.88</v>
      </c>
      <c r="W226" t="n">
        <v>2.37</v>
      </c>
      <c r="X226" t="n">
        <v>0.28</v>
      </c>
      <c r="Y226" t="n">
        <v>0.5</v>
      </c>
      <c r="Z226" t="n">
        <v>10</v>
      </c>
    </row>
    <row r="227">
      <c r="A227" t="n">
        <v>8</v>
      </c>
      <c r="B227" t="n">
        <v>55</v>
      </c>
      <c r="C227" t="inlineStr">
        <is>
          <t xml:space="preserve">CONCLUIDO	</t>
        </is>
      </c>
      <c r="D227" t="n">
        <v>4.8072</v>
      </c>
      <c r="E227" t="n">
        <v>20.8</v>
      </c>
      <c r="F227" t="n">
        <v>18.41</v>
      </c>
      <c r="G227" t="n">
        <v>84.95999999999999</v>
      </c>
      <c r="H227" t="n">
        <v>1.26</v>
      </c>
      <c r="I227" t="n">
        <v>13</v>
      </c>
      <c r="J227" t="n">
        <v>126.48</v>
      </c>
      <c r="K227" t="n">
        <v>43.4</v>
      </c>
      <c r="L227" t="n">
        <v>9</v>
      </c>
      <c r="M227" t="n">
        <v>9</v>
      </c>
      <c r="N227" t="n">
        <v>19.08</v>
      </c>
      <c r="O227" t="n">
        <v>15833.12</v>
      </c>
      <c r="P227" t="n">
        <v>149.04</v>
      </c>
      <c r="Q227" t="n">
        <v>592.6900000000001</v>
      </c>
      <c r="R227" t="n">
        <v>40.82</v>
      </c>
      <c r="S227" t="n">
        <v>30.64</v>
      </c>
      <c r="T227" t="n">
        <v>3948.73</v>
      </c>
      <c r="U227" t="n">
        <v>0.75</v>
      </c>
      <c r="V227" t="n">
        <v>0.88</v>
      </c>
      <c r="W227" t="n">
        <v>2.38</v>
      </c>
      <c r="X227" t="n">
        <v>0.25</v>
      </c>
      <c r="Y227" t="n">
        <v>0.5</v>
      </c>
      <c r="Z227" t="n">
        <v>10</v>
      </c>
    </row>
    <row r="228">
      <c r="A228" t="n">
        <v>9</v>
      </c>
      <c r="B228" t="n">
        <v>55</v>
      </c>
      <c r="C228" t="inlineStr">
        <is>
          <t xml:space="preserve">CONCLUIDO	</t>
        </is>
      </c>
      <c r="D228" t="n">
        <v>4.8197</v>
      </c>
      <c r="E228" t="n">
        <v>20.75</v>
      </c>
      <c r="F228" t="n">
        <v>18.38</v>
      </c>
      <c r="G228" t="n">
        <v>91.89</v>
      </c>
      <c r="H228" t="n">
        <v>1.38</v>
      </c>
      <c r="I228" t="n">
        <v>12</v>
      </c>
      <c r="J228" t="n">
        <v>127.8</v>
      </c>
      <c r="K228" t="n">
        <v>43.4</v>
      </c>
      <c r="L228" t="n">
        <v>10</v>
      </c>
      <c r="M228" t="n">
        <v>3</v>
      </c>
      <c r="N228" t="n">
        <v>19.4</v>
      </c>
      <c r="O228" t="n">
        <v>15996.02</v>
      </c>
      <c r="P228" t="n">
        <v>146.14</v>
      </c>
      <c r="Q228" t="n">
        <v>592.67</v>
      </c>
      <c r="R228" t="n">
        <v>39.76</v>
      </c>
      <c r="S228" t="n">
        <v>30.64</v>
      </c>
      <c r="T228" t="n">
        <v>3422.58</v>
      </c>
      <c r="U228" t="n">
        <v>0.77</v>
      </c>
      <c r="V228" t="n">
        <v>0.88</v>
      </c>
      <c r="W228" t="n">
        <v>2.38</v>
      </c>
      <c r="X228" t="n">
        <v>0.22</v>
      </c>
      <c r="Y228" t="n">
        <v>0.5</v>
      </c>
      <c r="Z228" t="n">
        <v>10</v>
      </c>
    </row>
    <row r="229">
      <c r="A229" t="n">
        <v>10</v>
      </c>
      <c r="B229" t="n">
        <v>55</v>
      </c>
      <c r="C229" t="inlineStr">
        <is>
          <t xml:space="preserve">CONCLUIDO	</t>
        </is>
      </c>
      <c r="D229" t="n">
        <v>4.8175</v>
      </c>
      <c r="E229" t="n">
        <v>20.76</v>
      </c>
      <c r="F229" t="n">
        <v>18.39</v>
      </c>
      <c r="G229" t="n">
        <v>91.93000000000001</v>
      </c>
      <c r="H229" t="n">
        <v>1.5</v>
      </c>
      <c r="I229" t="n">
        <v>12</v>
      </c>
      <c r="J229" t="n">
        <v>129.13</v>
      </c>
      <c r="K229" t="n">
        <v>43.4</v>
      </c>
      <c r="L229" t="n">
        <v>11</v>
      </c>
      <c r="M229" t="n">
        <v>0</v>
      </c>
      <c r="N229" t="n">
        <v>19.73</v>
      </c>
      <c r="O229" t="n">
        <v>16159.39</v>
      </c>
      <c r="P229" t="n">
        <v>147.76</v>
      </c>
      <c r="Q229" t="n">
        <v>592.7</v>
      </c>
      <c r="R229" t="n">
        <v>39.93</v>
      </c>
      <c r="S229" t="n">
        <v>30.64</v>
      </c>
      <c r="T229" t="n">
        <v>3504.93</v>
      </c>
      <c r="U229" t="n">
        <v>0.77</v>
      </c>
      <c r="V229" t="n">
        <v>0.88</v>
      </c>
      <c r="W229" t="n">
        <v>2.38</v>
      </c>
      <c r="X229" t="n">
        <v>0.23</v>
      </c>
      <c r="Y229" t="n">
        <v>0.5</v>
      </c>
      <c r="Z2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INDEX(resultados!$A$2:$ZZ$229, 1, MATCH($B$1, resultados!$A$1:$ZZ$1, 0))</f>
        <v/>
      </c>
      <c r="B7">
        <f>INDEX(resultados!$A$2:$ZZ$229, 1, MATCH($B$2, resultados!$A$1:$ZZ$1, 0))</f>
        <v/>
      </c>
      <c r="C7">
        <f>INDEX(resultados!$A$2:$ZZ$229, 1, MATCH($B$3, resultados!$A$1:$ZZ$1, 0))</f>
        <v/>
      </c>
    </row>
    <row r="8">
      <c r="A8">
        <f>INDEX(resultados!$A$2:$ZZ$229, 2, MATCH($B$1, resultados!$A$1:$ZZ$1, 0))</f>
        <v/>
      </c>
      <c r="B8">
        <f>INDEX(resultados!$A$2:$ZZ$229, 2, MATCH($B$2, resultados!$A$1:$ZZ$1, 0))</f>
        <v/>
      </c>
      <c r="C8">
        <f>INDEX(resultados!$A$2:$ZZ$229, 2, MATCH($B$3, resultados!$A$1:$ZZ$1, 0))</f>
        <v/>
      </c>
    </row>
    <row r="9">
      <c r="A9">
        <f>INDEX(resultados!$A$2:$ZZ$229, 3, MATCH($B$1, resultados!$A$1:$ZZ$1, 0))</f>
        <v/>
      </c>
      <c r="B9">
        <f>INDEX(resultados!$A$2:$ZZ$229, 3, MATCH($B$2, resultados!$A$1:$ZZ$1, 0))</f>
        <v/>
      </c>
      <c r="C9">
        <f>INDEX(resultados!$A$2:$ZZ$229, 3, MATCH($B$3, resultados!$A$1:$ZZ$1, 0))</f>
        <v/>
      </c>
    </row>
    <row r="10">
      <c r="A10">
        <f>INDEX(resultados!$A$2:$ZZ$229, 4, MATCH($B$1, resultados!$A$1:$ZZ$1, 0))</f>
        <v/>
      </c>
      <c r="B10">
        <f>INDEX(resultados!$A$2:$ZZ$229, 4, MATCH($B$2, resultados!$A$1:$ZZ$1, 0))</f>
        <v/>
      </c>
      <c r="C10">
        <f>INDEX(resultados!$A$2:$ZZ$229, 4, MATCH($B$3, resultados!$A$1:$ZZ$1, 0))</f>
        <v/>
      </c>
    </row>
    <row r="11">
      <c r="A11">
        <f>INDEX(resultados!$A$2:$ZZ$229, 5, MATCH($B$1, resultados!$A$1:$ZZ$1, 0))</f>
        <v/>
      </c>
      <c r="B11">
        <f>INDEX(resultados!$A$2:$ZZ$229, 5, MATCH($B$2, resultados!$A$1:$ZZ$1, 0))</f>
        <v/>
      </c>
      <c r="C11">
        <f>INDEX(resultados!$A$2:$ZZ$229, 5, MATCH($B$3, resultados!$A$1:$ZZ$1, 0))</f>
        <v/>
      </c>
    </row>
    <row r="12">
      <c r="A12">
        <f>INDEX(resultados!$A$2:$ZZ$229, 6, MATCH($B$1, resultados!$A$1:$ZZ$1, 0))</f>
        <v/>
      </c>
      <c r="B12">
        <f>INDEX(resultados!$A$2:$ZZ$229, 6, MATCH($B$2, resultados!$A$1:$ZZ$1, 0))</f>
        <v/>
      </c>
      <c r="C12">
        <f>INDEX(resultados!$A$2:$ZZ$229, 6, MATCH($B$3, resultados!$A$1:$ZZ$1, 0))</f>
        <v/>
      </c>
    </row>
    <row r="13">
      <c r="A13">
        <f>INDEX(resultados!$A$2:$ZZ$229, 7, MATCH($B$1, resultados!$A$1:$ZZ$1, 0))</f>
        <v/>
      </c>
      <c r="B13">
        <f>INDEX(resultados!$A$2:$ZZ$229, 7, MATCH($B$2, resultados!$A$1:$ZZ$1, 0))</f>
        <v/>
      </c>
      <c r="C13">
        <f>INDEX(resultados!$A$2:$ZZ$229, 7, MATCH($B$3, resultados!$A$1:$ZZ$1, 0))</f>
        <v/>
      </c>
    </row>
    <row r="14">
      <c r="A14">
        <f>INDEX(resultados!$A$2:$ZZ$229, 8, MATCH($B$1, resultados!$A$1:$ZZ$1, 0))</f>
        <v/>
      </c>
      <c r="B14">
        <f>INDEX(resultados!$A$2:$ZZ$229, 8, MATCH($B$2, resultados!$A$1:$ZZ$1, 0))</f>
        <v/>
      </c>
      <c r="C14">
        <f>INDEX(resultados!$A$2:$ZZ$229, 8, MATCH($B$3, resultados!$A$1:$ZZ$1, 0))</f>
        <v/>
      </c>
    </row>
    <row r="15">
      <c r="A15">
        <f>INDEX(resultados!$A$2:$ZZ$229, 9, MATCH($B$1, resultados!$A$1:$ZZ$1, 0))</f>
        <v/>
      </c>
      <c r="B15">
        <f>INDEX(resultados!$A$2:$ZZ$229, 9, MATCH($B$2, resultados!$A$1:$ZZ$1, 0))</f>
        <v/>
      </c>
      <c r="C15">
        <f>INDEX(resultados!$A$2:$ZZ$229, 9, MATCH($B$3, resultados!$A$1:$ZZ$1, 0))</f>
        <v/>
      </c>
    </row>
    <row r="16">
      <c r="A16">
        <f>INDEX(resultados!$A$2:$ZZ$229, 10, MATCH($B$1, resultados!$A$1:$ZZ$1, 0))</f>
        <v/>
      </c>
      <c r="B16">
        <f>INDEX(resultados!$A$2:$ZZ$229, 10, MATCH($B$2, resultados!$A$1:$ZZ$1, 0))</f>
        <v/>
      </c>
      <c r="C16">
        <f>INDEX(resultados!$A$2:$ZZ$229, 10, MATCH($B$3, resultados!$A$1:$ZZ$1, 0))</f>
        <v/>
      </c>
    </row>
    <row r="17">
      <c r="A17">
        <f>INDEX(resultados!$A$2:$ZZ$229, 11, MATCH($B$1, resultados!$A$1:$ZZ$1, 0))</f>
        <v/>
      </c>
      <c r="B17">
        <f>INDEX(resultados!$A$2:$ZZ$229, 11, MATCH($B$2, resultados!$A$1:$ZZ$1, 0))</f>
        <v/>
      </c>
      <c r="C17">
        <f>INDEX(resultados!$A$2:$ZZ$229, 11, MATCH($B$3, resultados!$A$1:$ZZ$1, 0))</f>
        <v/>
      </c>
    </row>
    <row r="18">
      <c r="A18">
        <f>INDEX(resultados!$A$2:$ZZ$229, 12, MATCH($B$1, resultados!$A$1:$ZZ$1, 0))</f>
        <v/>
      </c>
      <c r="B18">
        <f>INDEX(resultados!$A$2:$ZZ$229, 12, MATCH($B$2, resultados!$A$1:$ZZ$1, 0))</f>
        <v/>
      </c>
      <c r="C18">
        <f>INDEX(resultados!$A$2:$ZZ$229, 12, MATCH($B$3, resultados!$A$1:$ZZ$1, 0))</f>
        <v/>
      </c>
    </row>
    <row r="19">
      <c r="A19">
        <f>INDEX(resultados!$A$2:$ZZ$229, 13, MATCH($B$1, resultados!$A$1:$ZZ$1, 0))</f>
        <v/>
      </c>
      <c r="B19">
        <f>INDEX(resultados!$A$2:$ZZ$229, 13, MATCH($B$2, resultados!$A$1:$ZZ$1, 0))</f>
        <v/>
      </c>
      <c r="C19">
        <f>INDEX(resultados!$A$2:$ZZ$229, 13, MATCH($B$3, resultados!$A$1:$ZZ$1, 0))</f>
        <v/>
      </c>
    </row>
    <row r="20">
      <c r="A20">
        <f>INDEX(resultados!$A$2:$ZZ$229, 14, MATCH($B$1, resultados!$A$1:$ZZ$1, 0))</f>
        <v/>
      </c>
      <c r="B20">
        <f>INDEX(resultados!$A$2:$ZZ$229, 14, MATCH($B$2, resultados!$A$1:$ZZ$1, 0))</f>
        <v/>
      </c>
      <c r="C20">
        <f>INDEX(resultados!$A$2:$ZZ$229, 14, MATCH($B$3, resultados!$A$1:$ZZ$1, 0))</f>
        <v/>
      </c>
    </row>
    <row r="21">
      <c r="A21">
        <f>INDEX(resultados!$A$2:$ZZ$229, 15, MATCH($B$1, resultados!$A$1:$ZZ$1, 0))</f>
        <v/>
      </c>
      <c r="B21">
        <f>INDEX(resultados!$A$2:$ZZ$229, 15, MATCH($B$2, resultados!$A$1:$ZZ$1, 0))</f>
        <v/>
      </c>
      <c r="C21">
        <f>INDEX(resultados!$A$2:$ZZ$229, 15, MATCH($B$3, resultados!$A$1:$ZZ$1, 0))</f>
        <v/>
      </c>
    </row>
    <row r="22">
      <c r="A22">
        <f>INDEX(resultados!$A$2:$ZZ$229, 16, MATCH($B$1, resultados!$A$1:$ZZ$1, 0))</f>
        <v/>
      </c>
      <c r="B22">
        <f>INDEX(resultados!$A$2:$ZZ$229, 16, MATCH($B$2, resultados!$A$1:$ZZ$1, 0))</f>
        <v/>
      </c>
      <c r="C22">
        <f>INDEX(resultados!$A$2:$ZZ$229, 16, MATCH($B$3, resultados!$A$1:$ZZ$1, 0))</f>
        <v/>
      </c>
    </row>
    <row r="23">
      <c r="A23">
        <f>INDEX(resultados!$A$2:$ZZ$229, 17, MATCH($B$1, resultados!$A$1:$ZZ$1, 0))</f>
        <v/>
      </c>
      <c r="B23">
        <f>INDEX(resultados!$A$2:$ZZ$229, 17, MATCH($B$2, resultados!$A$1:$ZZ$1, 0))</f>
        <v/>
      </c>
      <c r="C23">
        <f>INDEX(resultados!$A$2:$ZZ$229, 17, MATCH($B$3, resultados!$A$1:$ZZ$1, 0))</f>
        <v/>
      </c>
    </row>
    <row r="24">
      <c r="A24">
        <f>INDEX(resultados!$A$2:$ZZ$229, 18, MATCH($B$1, resultados!$A$1:$ZZ$1, 0))</f>
        <v/>
      </c>
      <c r="B24">
        <f>INDEX(resultados!$A$2:$ZZ$229, 18, MATCH($B$2, resultados!$A$1:$ZZ$1, 0))</f>
        <v/>
      </c>
      <c r="C24">
        <f>INDEX(resultados!$A$2:$ZZ$229, 18, MATCH($B$3, resultados!$A$1:$ZZ$1, 0))</f>
        <v/>
      </c>
    </row>
    <row r="25">
      <c r="A25">
        <f>INDEX(resultados!$A$2:$ZZ$229, 19, MATCH($B$1, resultados!$A$1:$ZZ$1, 0))</f>
        <v/>
      </c>
      <c r="B25">
        <f>INDEX(resultados!$A$2:$ZZ$229, 19, MATCH($B$2, resultados!$A$1:$ZZ$1, 0))</f>
        <v/>
      </c>
      <c r="C25">
        <f>INDEX(resultados!$A$2:$ZZ$229, 19, MATCH($B$3, resultados!$A$1:$ZZ$1, 0))</f>
        <v/>
      </c>
    </row>
    <row r="26">
      <c r="A26">
        <f>INDEX(resultados!$A$2:$ZZ$229, 20, MATCH($B$1, resultados!$A$1:$ZZ$1, 0))</f>
        <v/>
      </c>
      <c r="B26">
        <f>INDEX(resultados!$A$2:$ZZ$229, 20, MATCH($B$2, resultados!$A$1:$ZZ$1, 0))</f>
        <v/>
      </c>
      <c r="C26">
        <f>INDEX(resultados!$A$2:$ZZ$229, 20, MATCH($B$3, resultados!$A$1:$ZZ$1, 0))</f>
        <v/>
      </c>
    </row>
    <row r="27">
      <c r="A27">
        <f>INDEX(resultados!$A$2:$ZZ$229, 21, MATCH($B$1, resultados!$A$1:$ZZ$1, 0))</f>
        <v/>
      </c>
      <c r="B27">
        <f>INDEX(resultados!$A$2:$ZZ$229, 21, MATCH($B$2, resultados!$A$1:$ZZ$1, 0))</f>
        <v/>
      </c>
      <c r="C27">
        <f>INDEX(resultados!$A$2:$ZZ$229, 21, MATCH($B$3, resultados!$A$1:$ZZ$1, 0))</f>
        <v/>
      </c>
    </row>
    <row r="28">
      <c r="A28">
        <f>INDEX(resultados!$A$2:$ZZ$229, 22, MATCH($B$1, resultados!$A$1:$ZZ$1, 0))</f>
        <v/>
      </c>
      <c r="B28">
        <f>INDEX(resultados!$A$2:$ZZ$229, 22, MATCH($B$2, resultados!$A$1:$ZZ$1, 0))</f>
        <v/>
      </c>
      <c r="C28">
        <f>INDEX(resultados!$A$2:$ZZ$229, 22, MATCH($B$3, resultados!$A$1:$ZZ$1, 0))</f>
        <v/>
      </c>
    </row>
    <row r="29">
      <c r="A29">
        <f>INDEX(resultados!$A$2:$ZZ$229, 23, MATCH($B$1, resultados!$A$1:$ZZ$1, 0))</f>
        <v/>
      </c>
      <c r="B29">
        <f>INDEX(resultados!$A$2:$ZZ$229, 23, MATCH($B$2, resultados!$A$1:$ZZ$1, 0))</f>
        <v/>
      </c>
      <c r="C29">
        <f>INDEX(resultados!$A$2:$ZZ$229, 23, MATCH($B$3, resultados!$A$1:$ZZ$1, 0))</f>
        <v/>
      </c>
    </row>
    <row r="30">
      <c r="A30">
        <f>INDEX(resultados!$A$2:$ZZ$229, 24, MATCH($B$1, resultados!$A$1:$ZZ$1, 0))</f>
        <v/>
      </c>
      <c r="B30">
        <f>INDEX(resultados!$A$2:$ZZ$229, 24, MATCH($B$2, resultados!$A$1:$ZZ$1, 0))</f>
        <v/>
      </c>
      <c r="C30">
        <f>INDEX(resultados!$A$2:$ZZ$229, 24, MATCH($B$3, resultados!$A$1:$ZZ$1, 0))</f>
        <v/>
      </c>
    </row>
    <row r="31">
      <c r="A31">
        <f>INDEX(resultados!$A$2:$ZZ$229, 25, MATCH($B$1, resultados!$A$1:$ZZ$1, 0))</f>
        <v/>
      </c>
      <c r="B31">
        <f>INDEX(resultados!$A$2:$ZZ$229, 25, MATCH($B$2, resultados!$A$1:$ZZ$1, 0))</f>
        <v/>
      </c>
      <c r="C31">
        <f>INDEX(resultados!$A$2:$ZZ$229, 25, MATCH($B$3, resultados!$A$1:$ZZ$1, 0))</f>
        <v/>
      </c>
    </row>
    <row r="32">
      <c r="A32">
        <f>INDEX(resultados!$A$2:$ZZ$229, 26, MATCH($B$1, resultados!$A$1:$ZZ$1, 0))</f>
        <v/>
      </c>
      <c r="B32">
        <f>INDEX(resultados!$A$2:$ZZ$229, 26, MATCH($B$2, resultados!$A$1:$ZZ$1, 0))</f>
        <v/>
      </c>
      <c r="C32">
        <f>INDEX(resultados!$A$2:$ZZ$229, 26, MATCH($B$3, resultados!$A$1:$ZZ$1, 0))</f>
        <v/>
      </c>
    </row>
    <row r="33">
      <c r="A33">
        <f>INDEX(resultados!$A$2:$ZZ$229, 27, MATCH($B$1, resultados!$A$1:$ZZ$1, 0))</f>
        <v/>
      </c>
      <c r="B33">
        <f>INDEX(resultados!$A$2:$ZZ$229, 27, MATCH($B$2, resultados!$A$1:$ZZ$1, 0))</f>
        <v/>
      </c>
      <c r="C33">
        <f>INDEX(resultados!$A$2:$ZZ$229, 27, MATCH($B$3, resultados!$A$1:$ZZ$1, 0))</f>
        <v/>
      </c>
    </row>
    <row r="34">
      <c r="A34">
        <f>INDEX(resultados!$A$2:$ZZ$229, 28, MATCH($B$1, resultados!$A$1:$ZZ$1, 0))</f>
        <v/>
      </c>
      <c r="B34">
        <f>INDEX(resultados!$A$2:$ZZ$229, 28, MATCH($B$2, resultados!$A$1:$ZZ$1, 0))</f>
        <v/>
      </c>
      <c r="C34">
        <f>INDEX(resultados!$A$2:$ZZ$229, 28, MATCH($B$3, resultados!$A$1:$ZZ$1, 0))</f>
        <v/>
      </c>
    </row>
    <row r="35">
      <c r="A35">
        <f>INDEX(resultados!$A$2:$ZZ$229, 29, MATCH($B$1, resultados!$A$1:$ZZ$1, 0))</f>
        <v/>
      </c>
      <c r="B35">
        <f>INDEX(resultados!$A$2:$ZZ$229, 29, MATCH($B$2, resultados!$A$1:$ZZ$1, 0))</f>
        <v/>
      </c>
      <c r="C35">
        <f>INDEX(resultados!$A$2:$ZZ$229, 29, MATCH($B$3, resultados!$A$1:$ZZ$1, 0))</f>
        <v/>
      </c>
    </row>
    <row r="36">
      <c r="A36">
        <f>INDEX(resultados!$A$2:$ZZ$229, 30, MATCH($B$1, resultados!$A$1:$ZZ$1, 0))</f>
        <v/>
      </c>
      <c r="B36">
        <f>INDEX(resultados!$A$2:$ZZ$229, 30, MATCH($B$2, resultados!$A$1:$ZZ$1, 0))</f>
        <v/>
      </c>
      <c r="C36">
        <f>INDEX(resultados!$A$2:$ZZ$229, 30, MATCH($B$3, resultados!$A$1:$ZZ$1, 0))</f>
        <v/>
      </c>
    </row>
    <row r="37">
      <c r="A37">
        <f>INDEX(resultados!$A$2:$ZZ$229, 31, MATCH($B$1, resultados!$A$1:$ZZ$1, 0))</f>
        <v/>
      </c>
      <c r="B37">
        <f>INDEX(resultados!$A$2:$ZZ$229, 31, MATCH($B$2, resultados!$A$1:$ZZ$1, 0))</f>
        <v/>
      </c>
      <c r="C37">
        <f>INDEX(resultados!$A$2:$ZZ$229, 31, MATCH($B$3, resultados!$A$1:$ZZ$1, 0))</f>
        <v/>
      </c>
    </row>
    <row r="38">
      <c r="A38">
        <f>INDEX(resultados!$A$2:$ZZ$229, 32, MATCH($B$1, resultados!$A$1:$ZZ$1, 0))</f>
        <v/>
      </c>
      <c r="B38">
        <f>INDEX(resultados!$A$2:$ZZ$229, 32, MATCH($B$2, resultados!$A$1:$ZZ$1, 0))</f>
        <v/>
      </c>
      <c r="C38">
        <f>INDEX(resultados!$A$2:$ZZ$229, 32, MATCH($B$3, resultados!$A$1:$ZZ$1, 0))</f>
        <v/>
      </c>
    </row>
    <row r="39">
      <c r="A39">
        <f>INDEX(resultados!$A$2:$ZZ$229, 33, MATCH($B$1, resultados!$A$1:$ZZ$1, 0))</f>
        <v/>
      </c>
      <c r="B39">
        <f>INDEX(resultados!$A$2:$ZZ$229, 33, MATCH($B$2, resultados!$A$1:$ZZ$1, 0))</f>
        <v/>
      </c>
      <c r="C39">
        <f>INDEX(resultados!$A$2:$ZZ$229, 33, MATCH($B$3, resultados!$A$1:$ZZ$1, 0))</f>
        <v/>
      </c>
    </row>
    <row r="40">
      <c r="A40">
        <f>INDEX(resultados!$A$2:$ZZ$229, 34, MATCH($B$1, resultados!$A$1:$ZZ$1, 0))</f>
        <v/>
      </c>
      <c r="B40">
        <f>INDEX(resultados!$A$2:$ZZ$229, 34, MATCH($B$2, resultados!$A$1:$ZZ$1, 0))</f>
        <v/>
      </c>
      <c r="C40">
        <f>INDEX(resultados!$A$2:$ZZ$229, 34, MATCH($B$3, resultados!$A$1:$ZZ$1, 0))</f>
        <v/>
      </c>
    </row>
    <row r="41">
      <c r="A41">
        <f>INDEX(resultados!$A$2:$ZZ$229, 35, MATCH($B$1, resultados!$A$1:$ZZ$1, 0))</f>
        <v/>
      </c>
      <c r="B41">
        <f>INDEX(resultados!$A$2:$ZZ$229, 35, MATCH($B$2, resultados!$A$1:$ZZ$1, 0))</f>
        <v/>
      </c>
      <c r="C41">
        <f>INDEX(resultados!$A$2:$ZZ$229, 35, MATCH($B$3, resultados!$A$1:$ZZ$1, 0))</f>
        <v/>
      </c>
    </row>
    <row r="42">
      <c r="A42">
        <f>INDEX(resultados!$A$2:$ZZ$229, 36, MATCH($B$1, resultados!$A$1:$ZZ$1, 0))</f>
        <v/>
      </c>
      <c r="B42">
        <f>INDEX(resultados!$A$2:$ZZ$229, 36, MATCH($B$2, resultados!$A$1:$ZZ$1, 0))</f>
        <v/>
      </c>
      <c r="C42">
        <f>INDEX(resultados!$A$2:$ZZ$229, 36, MATCH($B$3, resultados!$A$1:$ZZ$1, 0))</f>
        <v/>
      </c>
    </row>
    <row r="43">
      <c r="A43">
        <f>INDEX(resultados!$A$2:$ZZ$229, 37, MATCH($B$1, resultados!$A$1:$ZZ$1, 0))</f>
        <v/>
      </c>
      <c r="B43">
        <f>INDEX(resultados!$A$2:$ZZ$229, 37, MATCH($B$2, resultados!$A$1:$ZZ$1, 0))</f>
        <v/>
      </c>
      <c r="C43">
        <f>INDEX(resultados!$A$2:$ZZ$229, 37, MATCH($B$3, resultados!$A$1:$ZZ$1, 0))</f>
        <v/>
      </c>
    </row>
    <row r="44">
      <c r="A44">
        <f>INDEX(resultados!$A$2:$ZZ$229, 38, MATCH($B$1, resultados!$A$1:$ZZ$1, 0))</f>
        <v/>
      </c>
      <c r="B44">
        <f>INDEX(resultados!$A$2:$ZZ$229, 38, MATCH($B$2, resultados!$A$1:$ZZ$1, 0))</f>
        <v/>
      </c>
      <c r="C44">
        <f>INDEX(resultados!$A$2:$ZZ$229, 38, MATCH($B$3, resultados!$A$1:$ZZ$1, 0))</f>
        <v/>
      </c>
    </row>
    <row r="45">
      <c r="A45">
        <f>INDEX(resultados!$A$2:$ZZ$229, 39, MATCH($B$1, resultados!$A$1:$ZZ$1, 0))</f>
        <v/>
      </c>
      <c r="B45">
        <f>INDEX(resultados!$A$2:$ZZ$229, 39, MATCH($B$2, resultados!$A$1:$ZZ$1, 0))</f>
        <v/>
      </c>
      <c r="C45">
        <f>INDEX(resultados!$A$2:$ZZ$229, 39, MATCH($B$3, resultados!$A$1:$ZZ$1, 0))</f>
        <v/>
      </c>
    </row>
    <row r="46">
      <c r="A46">
        <f>INDEX(resultados!$A$2:$ZZ$229, 40, MATCH($B$1, resultados!$A$1:$ZZ$1, 0))</f>
        <v/>
      </c>
      <c r="B46">
        <f>INDEX(resultados!$A$2:$ZZ$229, 40, MATCH($B$2, resultados!$A$1:$ZZ$1, 0))</f>
        <v/>
      </c>
      <c r="C46">
        <f>INDEX(resultados!$A$2:$ZZ$229, 40, MATCH($B$3, resultados!$A$1:$ZZ$1, 0))</f>
        <v/>
      </c>
    </row>
    <row r="47">
      <c r="A47">
        <f>INDEX(resultados!$A$2:$ZZ$229, 41, MATCH($B$1, resultados!$A$1:$ZZ$1, 0))</f>
        <v/>
      </c>
      <c r="B47">
        <f>INDEX(resultados!$A$2:$ZZ$229, 41, MATCH($B$2, resultados!$A$1:$ZZ$1, 0))</f>
        <v/>
      </c>
      <c r="C47">
        <f>INDEX(resultados!$A$2:$ZZ$229, 41, MATCH($B$3, resultados!$A$1:$ZZ$1, 0))</f>
        <v/>
      </c>
    </row>
    <row r="48">
      <c r="A48">
        <f>INDEX(resultados!$A$2:$ZZ$229, 42, MATCH($B$1, resultados!$A$1:$ZZ$1, 0))</f>
        <v/>
      </c>
      <c r="B48">
        <f>INDEX(resultados!$A$2:$ZZ$229, 42, MATCH($B$2, resultados!$A$1:$ZZ$1, 0))</f>
        <v/>
      </c>
      <c r="C48">
        <f>INDEX(resultados!$A$2:$ZZ$229, 42, MATCH($B$3, resultados!$A$1:$ZZ$1, 0))</f>
        <v/>
      </c>
    </row>
    <row r="49">
      <c r="A49">
        <f>INDEX(resultados!$A$2:$ZZ$229, 43, MATCH($B$1, resultados!$A$1:$ZZ$1, 0))</f>
        <v/>
      </c>
      <c r="B49">
        <f>INDEX(resultados!$A$2:$ZZ$229, 43, MATCH($B$2, resultados!$A$1:$ZZ$1, 0))</f>
        <v/>
      </c>
      <c r="C49">
        <f>INDEX(resultados!$A$2:$ZZ$229, 43, MATCH($B$3, resultados!$A$1:$ZZ$1, 0))</f>
        <v/>
      </c>
    </row>
    <row r="50">
      <c r="A50">
        <f>INDEX(resultados!$A$2:$ZZ$229, 44, MATCH($B$1, resultados!$A$1:$ZZ$1, 0))</f>
        <v/>
      </c>
      <c r="B50">
        <f>INDEX(resultados!$A$2:$ZZ$229, 44, MATCH($B$2, resultados!$A$1:$ZZ$1, 0))</f>
        <v/>
      </c>
      <c r="C50">
        <f>INDEX(resultados!$A$2:$ZZ$229, 44, MATCH($B$3, resultados!$A$1:$ZZ$1, 0))</f>
        <v/>
      </c>
    </row>
    <row r="51">
      <c r="A51">
        <f>INDEX(resultados!$A$2:$ZZ$229, 45, MATCH($B$1, resultados!$A$1:$ZZ$1, 0))</f>
        <v/>
      </c>
      <c r="B51">
        <f>INDEX(resultados!$A$2:$ZZ$229, 45, MATCH($B$2, resultados!$A$1:$ZZ$1, 0))</f>
        <v/>
      </c>
      <c r="C51">
        <f>INDEX(resultados!$A$2:$ZZ$229, 45, MATCH($B$3, resultados!$A$1:$ZZ$1, 0))</f>
        <v/>
      </c>
    </row>
    <row r="52">
      <c r="A52">
        <f>INDEX(resultados!$A$2:$ZZ$229, 46, MATCH($B$1, resultados!$A$1:$ZZ$1, 0))</f>
        <v/>
      </c>
      <c r="B52">
        <f>INDEX(resultados!$A$2:$ZZ$229, 46, MATCH($B$2, resultados!$A$1:$ZZ$1, 0))</f>
        <v/>
      </c>
      <c r="C52">
        <f>INDEX(resultados!$A$2:$ZZ$229, 46, MATCH($B$3, resultados!$A$1:$ZZ$1, 0))</f>
        <v/>
      </c>
    </row>
    <row r="53">
      <c r="A53">
        <f>INDEX(resultados!$A$2:$ZZ$229, 47, MATCH($B$1, resultados!$A$1:$ZZ$1, 0))</f>
        <v/>
      </c>
      <c r="B53">
        <f>INDEX(resultados!$A$2:$ZZ$229, 47, MATCH($B$2, resultados!$A$1:$ZZ$1, 0))</f>
        <v/>
      </c>
      <c r="C53">
        <f>INDEX(resultados!$A$2:$ZZ$229, 47, MATCH($B$3, resultados!$A$1:$ZZ$1, 0))</f>
        <v/>
      </c>
    </row>
    <row r="54">
      <c r="A54">
        <f>INDEX(resultados!$A$2:$ZZ$229, 48, MATCH($B$1, resultados!$A$1:$ZZ$1, 0))</f>
        <v/>
      </c>
      <c r="B54">
        <f>INDEX(resultados!$A$2:$ZZ$229, 48, MATCH($B$2, resultados!$A$1:$ZZ$1, 0))</f>
        <v/>
      </c>
      <c r="C54">
        <f>INDEX(resultados!$A$2:$ZZ$229, 48, MATCH($B$3, resultados!$A$1:$ZZ$1, 0))</f>
        <v/>
      </c>
    </row>
    <row r="55">
      <c r="A55">
        <f>INDEX(resultados!$A$2:$ZZ$229, 49, MATCH($B$1, resultados!$A$1:$ZZ$1, 0))</f>
        <v/>
      </c>
      <c r="B55">
        <f>INDEX(resultados!$A$2:$ZZ$229, 49, MATCH($B$2, resultados!$A$1:$ZZ$1, 0))</f>
        <v/>
      </c>
      <c r="C55">
        <f>INDEX(resultados!$A$2:$ZZ$229, 49, MATCH($B$3, resultados!$A$1:$ZZ$1, 0))</f>
        <v/>
      </c>
    </row>
    <row r="56">
      <c r="A56">
        <f>INDEX(resultados!$A$2:$ZZ$229, 50, MATCH($B$1, resultados!$A$1:$ZZ$1, 0))</f>
        <v/>
      </c>
      <c r="B56">
        <f>INDEX(resultados!$A$2:$ZZ$229, 50, MATCH($B$2, resultados!$A$1:$ZZ$1, 0))</f>
        <v/>
      </c>
      <c r="C56">
        <f>INDEX(resultados!$A$2:$ZZ$229, 50, MATCH($B$3, resultados!$A$1:$ZZ$1, 0))</f>
        <v/>
      </c>
    </row>
    <row r="57">
      <c r="A57">
        <f>INDEX(resultados!$A$2:$ZZ$229, 51, MATCH($B$1, resultados!$A$1:$ZZ$1, 0))</f>
        <v/>
      </c>
      <c r="B57">
        <f>INDEX(resultados!$A$2:$ZZ$229, 51, MATCH($B$2, resultados!$A$1:$ZZ$1, 0))</f>
        <v/>
      </c>
      <c r="C57">
        <f>INDEX(resultados!$A$2:$ZZ$229, 51, MATCH($B$3, resultados!$A$1:$ZZ$1, 0))</f>
        <v/>
      </c>
    </row>
    <row r="58">
      <c r="A58">
        <f>INDEX(resultados!$A$2:$ZZ$229, 52, MATCH($B$1, resultados!$A$1:$ZZ$1, 0))</f>
        <v/>
      </c>
      <c r="B58">
        <f>INDEX(resultados!$A$2:$ZZ$229, 52, MATCH($B$2, resultados!$A$1:$ZZ$1, 0))</f>
        <v/>
      </c>
      <c r="C58">
        <f>INDEX(resultados!$A$2:$ZZ$229, 52, MATCH($B$3, resultados!$A$1:$ZZ$1, 0))</f>
        <v/>
      </c>
    </row>
    <row r="59">
      <c r="A59">
        <f>INDEX(resultados!$A$2:$ZZ$229, 53, MATCH($B$1, resultados!$A$1:$ZZ$1, 0))</f>
        <v/>
      </c>
      <c r="B59">
        <f>INDEX(resultados!$A$2:$ZZ$229, 53, MATCH($B$2, resultados!$A$1:$ZZ$1, 0))</f>
        <v/>
      </c>
      <c r="C59">
        <f>INDEX(resultados!$A$2:$ZZ$229, 53, MATCH($B$3, resultados!$A$1:$ZZ$1, 0))</f>
        <v/>
      </c>
    </row>
    <row r="60">
      <c r="A60">
        <f>INDEX(resultados!$A$2:$ZZ$229, 54, MATCH($B$1, resultados!$A$1:$ZZ$1, 0))</f>
        <v/>
      </c>
      <c r="B60">
        <f>INDEX(resultados!$A$2:$ZZ$229, 54, MATCH($B$2, resultados!$A$1:$ZZ$1, 0))</f>
        <v/>
      </c>
      <c r="C60">
        <f>INDEX(resultados!$A$2:$ZZ$229, 54, MATCH($B$3, resultados!$A$1:$ZZ$1, 0))</f>
        <v/>
      </c>
    </row>
    <row r="61">
      <c r="A61">
        <f>INDEX(resultados!$A$2:$ZZ$229, 55, MATCH($B$1, resultados!$A$1:$ZZ$1, 0))</f>
        <v/>
      </c>
      <c r="B61">
        <f>INDEX(resultados!$A$2:$ZZ$229, 55, MATCH($B$2, resultados!$A$1:$ZZ$1, 0))</f>
        <v/>
      </c>
      <c r="C61">
        <f>INDEX(resultados!$A$2:$ZZ$229, 55, MATCH($B$3, resultados!$A$1:$ZZ$1, 0))</f>
        <v/>
      </c>
    </row>
    <row r="62">
      <c r="A62">
        <f>INDEX(resultados!$A$2:$ZZ$229, 56, MATCH($B$1, resultados!$A$1:$ZZ$1, 0))</f>
        <v/>
      </c>
      <c r="B62">
        <f>INDEX(resultados!$A$2:$ZZ$229, 56, MATCH($B$2, resultados!$A$1:$ZZ$1, 0))</f>
        <v/>
      </c>
      <c r="C62">
        <f>INDEX(resultados!$A$2:$ZZ$229, 56, MATCH($B$3, resultados!$A$1:$ZZ$1, 0))</f>
        <v/>
      </c>
    </row>
    <row r="63">
      <c r="A63">
        <f>INDEX(resultados!$A$2:$ZZ$229, 57, MATCH($B$1, resultados!$A$1:$ZZ$1, 0))</f>
        <v/>
      </c>
      <c r="B63">
        <f>INDEX(resultados!$A$2:$ZZ$229, 57, MATCH($B$2, resultados!$A$1:$ZZ$1, 0))</f>
        <v/>
      </c>
      <c r="C63">
        <f>INDEX(resultados!$A$2:$ZZ$229, 57, MATCH($B$3, resultados!$A$1:$ZZ$1, 0))</f>
        <v/>
      </c>
    </row>
    <row r="64">
      <c r="A64">
        <f>INDEX(resultados!$A$2:$ZZ$229, 58, MATCH($B$1, resultados!$A$1:$ZZ$1, 0))</f>
        <v/>
      </c>
      <c r="B64">
        <f>INDEX(resultados!$A$2:$ZZ$229, 58, MATCH($B$2, resultados!$A$1:$ZZ$1, 0))</f>
        <v/>
      </c>
      <c r="C64">
        <f>INDEX(resultados!$A$2:$ZZ$229, 58, MATCH($B$3, resultados!$A$1:$ZZ$1, 0))</f>
        <v/>
      </c>
    </row>
    <row r="65">
      <c r="A65">
        <f>INDEX(resultados!$A$2:$ZZ$229, 59, MATCH($B$1, resultados!$A$1:$ZZ$1, 0))</f>
        <v/>
      </c>
      <c r="B65">
        <f>INDEX(resultados!$A$2:$ZZ$229, 59, MATCH($B$2, resultados!$A$1:$ZZ$1, 0))</f>
        <v/>
      </c>
      <c r="C65">
        <f>INDEX(resultados!$A$2:$ZZ$229, 59, MATCH($B$3, resultados!$A$1:$ZZ$1, 0))</f>
        <v/>
      </c>
    </row>
    <row r="66">
      <c r="A66">
        <f>INDEX(resultados!$A$2:$ZZ$229, 60, MATCH($B$1, resultados!$A$1:$ZZ$1, 0))</f>
        <v/>
      </c>
      <c r="B66">
        <f>INDEX(resultados!$A$2:$ZZ$229, 60, MATCH($B$2, resultados!$A$1:$ZZ$1, 0))</f>
        <v/>
      </c>
      <c r="C66">
        <f>INDEX(resultados!$A$2:$ZZ$229, 60, MATCH($B$3, resultados!$A$1:$ZZ$1, 0))</f>
        <v/>
      </c>
    </row>
    <row r="67">
      <c r="A67">
        <f>INDEX(resultados!$A$2:$ZZ$229, 61, MATCH($B$1, resultados!$A$1:$ZZ$1, 0))</f>
        <v/>
      </c>
      <c r="B67">
        <f>INDEX(resultados!$A$2:$ZZ$229, 61, MATCH($B$2, resultados!$A$1:$ZZ$1, 0))</f>
        <v/>
      </c>
      <c r="C67">
        <f>INDEX(resultados!$A$2:$ZZ$229, 61, MATCH($B$3, resultados!$A$1:$ZZ$1, 0))</f>
        <v/>
      </c>
    </row>
    <row r="68">
      <c r="A68">
        <f>INDEX(resultados!$A$2:$ZZ$229, 62, MATCH($B$1, resultados!$A$1:$ZZ$1, 0))</f>
        <v/>
      </c>
      <c r="B68">
        <f>INDEX(resultados!$A$2:$ZZ$229, 62, MATCH($B$2, resultados!$A$1:$ZZ$1, 0))</f>
        <v/>
      </c>
      <c r="C68">
        <f>INDEX(resultados!$A$2:$ZZ$229, 62, MATCH($B$3, resultados!$A$1:$ZZ$1, 0))</f>
        <v/>
      </c>
    </row>
    <row r="69">
      <c r="A69">
        <f>INDEX(resultados!$A$2:$ZZ$229, 63, MATCH($B$1, resultados!$A$1:$ZZ$1, 0))</f>
        <v/>
      </c>
      <c r="B69">
        <f>INDEX(resultados!$A$2:$ZZ$229, 63, MATCH($B$2, resultados!$A$1:$ZZ$1, 0))</f>
        <v/>
      </c>
      <c r="C69">
        <f>INDEX(resultados!$A$2:$ZZ$229, 63, MATCH($B$3, resultados!$A$1:$ZZ$1, 0))</f>
        <v/>
      </c>
    </row>
    <row r="70">
      <c r="A70">
        <f>INDEX(resultados!$A$2:$ZZ$229, 64, MATCH($B$1, resultados!$A$1:$ZZ$1, 0))</f>
        <v/>
      </c>
      <c r="B70">
        <f>INDEX(resultados!$A$2:$ZZ$229, 64, MATCH($B$2, resultados!$A$1:$ZZ$1, 0))</f>
        <v/>
      </c>
      <c r="C70">
        <f>INDEX(resultados!$A$2:$ZZ$229, 64, MATCH($B$3, resultados!$A$1:$ZZ$1, 0))</f>
        <v/>
      </c>
    </row>
    <row r="71">
      <c r="A71">
        <f>INDEX(resultados!$A$2:$ZZ$229, 65, MATCH($B$1, resultados!$A$1:$ZZ$1, 0))</f>
        <v/>
      </c>
      <c r="B71">
        <f>INDEX(resultados!$A$2:$ZZ$229, 65, MATCH($B$2, resultados!$A$1:$ZZ$1, 0))</f>
        <v/>
      </c>
      <c r="C71">
        <f>INDEX(resultados!$A$2:$ZZ$229, 65, MATCH($B$3, resultados!$A$1:$ZZ$1, 0))</f>
        <v/>
      </c>
    </row>
    <row r="72">
      <c r="A72">
        <f>INDEX(resultados!$A$2:$ZZ$229, 66, MATCH($B$1, resultados!$A$1:$ZZ$1, 0))</f>
        <v/>
      </c>
      <c r="B72">
        <f>INDEX(resultados!$A$2:$ZZ$229, 66, MATCH($B$2, resultados!$A$1:$ZZ$1, 0))</f>
        <v/>
      </c>
      <c r="C72">
        <f>INDEX(resultados!$A$2:$ZZ$229, 66, MATCH($B$3, resultados!$A$1:$ZZ$1, 0))</f>
        <v/>
      </c>
    </row>
    <row r="73">
      <c r="A73">
        <f>INDEX(resultados!$A$2:$ZZ$229, 67, MATCH($B$1, resultados!$A$1:$ZZ$1, 0))</f>
        <v/>
      </c>
      <c r="B73">
        <f>INDEX(resultados!$A$2:$ZZ$229, 67, MATCH($B$2, resultados!$A$1:$ZZ$1, 0))</f>
        <v/>
      </c>
      <c r="C73">
        <f>INDEX(resultados!$A$2:$ZZ$229, 67, MATCH($B$3, resultados!$A$1:$ZZ$1, 0))</f>
        <v/>
      </c>
    </row>
    <row r="74">
      <c r="A74">
        <f>INDEX(resultados!$A$2:$ZZ$229, 68, MATCH($B$1, resultados!$A$1:$ZZ$1, 0))</f>
        <v/>
      </c>
      <c r="B74">
        <f>INDEX(resultados!$A$2:$ZZ$229, 68, MATCH($B$2, resultados!$A$1:$ZZ$1, 0))</f>
        <v/>
      </c>
      <c r="C74">
        <f>INDEX(resultados!$A$2:$ZZ$229, 68, MATCH($B$3, resultados!$A$1:$ZZ$1, 0))</f>
        <v/>
      </c>
    </row>
    <row r="75">
      <c r="A75">
        <f>INDEX(resultados!$A$2:$ZZ$229, 69, MATCH($B$1, resultados!$A$1:$ZZ$1, 0))</f>
        <v/>
      </c>
      <c r="B75">
        <f>INDEX(resultados!$A$2:$ZZ$229, 69, MATCH($B$2, resultados!$A$1:$ZZ$1, 0))</f>
        <v/>
      </c>
      <c r="C75">
        <f>INDEX(resultados!$A$2:$ZZ$229, 69, MATCH($B$3, resultados!$A$1:$ZZ$1, 0))</f>
        <v/>
      </c>
    </row>
    <row r="76">
      <c r="A76">
        <f>INDEX(resultados!$A$2:$ZZ$229, 70, MATCH($B$1, resultados!$A$1:$ZZ$1, 0))</f>
        <v/>
      </c>
      <c r="B76">
        <f>INDEX(resultados!$A$2:$ZZ$229, 70, MATCH($B$2, resultados!$A$1:$ZZ$1, 0))</f>
        <v/>
      </c>
      <c r="C76">
        <f>INDEX(resultados!$A$2:$ZZ$229, 70, MATCH($B$3, resultados!$A$1:$ZZ$1, 0))</f>
        <v/>
      </c>
    </row>
    <row r="77">
      <c r="A77">
        <f>INDEX(resultados!$A$2:$ZZ$229, 71, MATCH($B$1, resultados!$A$1:$ZZ$1, 0))</f>
        <v/>
      </c>
      <c r="B77">
        <f>INDEX(resultados!$A$2:$ZZ$229, 71, MATCH($B$2, resultados!$A$1:$ZZ$1, 0))</f>
        <v/>
      </c>
      <c r="C77">
        <f>INDEX(resultados!$A$2:$ZZ$229, 71, MATCH($B$3, resultados!$A$1:$ZZ$1, 0))</f>
        <v/>
      </c>
    </row>
    <row r="78">
      <c r="A78">
        <f>INDEX(resultados!$A$2:$ZZ$229, 72, MATCH($B$1, resultados!$A$1:$ZZ$1, 0))</f>
        <v/>
      </c>
      <c r="B78">
        <f>INDEX(resultados!$A$2:$ZZ$229, 72, MATCH($B$2, resultados!$A$1:$ZZ$1, 0))</f>
        <v/>
      </c>
      <c r="C78">
        <f>INDEX(resultados!$A$2:$ZZ$229, 72, MATCH($B$3, resultados!$A$1:$ZZ$1, 0))</f>
        <v/>
      </c>
    </row>
    <row r="79">
      <c r="A79">
        <f>INDEX(resultados!$A$2:$ZZ$229, 73, MATCH($B$1, resultados!$A$1:$ZZ$1, 0))</f>
        <v/>
      </c>
      <c r="B79">
        <f>INDEX(resultados!$A$2:$ZZ$229, 73, MATCH($B$2, resultados!$A$1:$ZZ$1, 0))</f>
        <v/>
      </c>
      <c r="C79">
        <f>INDEX(resultados!$A$2:$ZZ$229, 73, MATCH($B$3, resultados!$A$1:$ZZ$1, 0))</f>
        <v/>
      </c>
    </row>
    <row r="80">
      <c r="A80">
        <f>INDEX(resultados!$A$2:$ZZ$229, 74, MATCH($B$1, resultados!$A$1:$ZZ$1, 0))</f>
        <v/>
      </c>
      <c r="B80">
        <f>INDEX(resultados!$A$2:$ZZ$229, 74, MATCH($B$2, resultados!$A$1:$ZZ$1, 0))</f>
        <v/>
      </c>
      <c r="C80">
        <f>INDEX(resultados!$A$2:$ZZ$229, 74, MATCH($B$3, resultados!$A$1:$ZZ$1, 0))</f>
        <v/>
      </c>
    </row>
    <row r="81">
      <c r="A81">
        <f>INDEX(resultados!$A$2:$ZZ$229, 75, MATCH($B$1, resultados!$A$1:$ZZ$1, 0))</f>
        <v/>
      </c>
      <c r="B81">
        <f>INDEX(resultados!$A$2:$ZZ$229, 75, MATCH($B$2, resultados!$A$1:$ZZ$1, 0))</f>
        <v/>
      </c>
      <c r="C81">
        <f>INDEX(resultados!$A$2:$ZZ$229, 75, MATCH($B$3, resultados!$A$1:$ZZ$1, 0))</f>
        <v/>
      </c>
    </row>
    <row r="82">
      <c r="A82">
        <f>INDEX(resultados!$A$2:$ZZ$229, 76, MATCH($B$1, resultados!$A$1:$ZZ$1, 0))</f>
        <v/>
      </c>
      <c r="B82">
        <f>INDEX(resultados!$A$2:$ZZ$229, 76, MATCH($B$2, resultados!$A$1:$ZZ$1, 0))</f>
        <v/>
      </c>
      <c r="C82">
        <f>INDEX(resultados!$A$2:$ZZ$229, 76, MATCH($B$3, resultados!$A$1:$ZZ$1, 0))</f>
        <v/>
      </c>
    </row>
    <row r="83">
      <c r="A83">
        <f>INDEX(resultados!$A$2:$ZZ$229, 77, MATCH($B$1, resultados!$A$1:$ZZ$1, 0))</f>
        <v/>
      </c>
      <c r="B83">
        <f>INDEX(resultados!$A$2:$ZZ$229, 77, MATCH($B$2, resultados!$A$1:$ZZ$1, 0))</f>
        <v/>
      </c>
      <c r="C83">
        <f>INDEX(resultados!$A$2:$ZZ$229, 77, MATCH($B$3, resultados!$A$1:$ZZ$1, 0))</f>
        <v/>
      </c>
    </row>
    <row r="84">
      <c r="A84">
        <f>INDEX(resultados!$A$2:$ZZ$229, 78, MATCH($B$1, resultados!$A$1:$ZZ$1, 0))</f>
        <v/>
      </c>
      <c r="B84">
        <f>INDEX(resultados!$A$2:$ZZ$229, 78, MATCH($B$2, resultados!$A$1:$ZZ$1, 0))</f>
        <v/>
      </c>
      <c r="C84">
        <f>INDEX(resultados!$A$2:$ZZ$229, 78, MATCH($B$3, resultados!$A$1:$ZZ$1, 0))</f>
        <v/>
      </c>
    </row>
    <row r="85">
      <c r="A85">
        <f>INDEX(resultados!$A$2:$ZZ$229, 79, MATCH($B$1, resultados!$A$1:$ZZ$1, 0))</f>
        <v/>
      </c>
      <c r="B85">
        <f>INDEX(resultados!$A$2:$ZZ$229, 79, MATCH($B$2, resultados!$A$1:$ZZ$1, 0))</f>
        <v/>
      </c>
      <c r="C85">
        <f>INDEX(resultados!$A$2:$ZZ$229, 79, MATCH($B$3, resultados!$A$1:$ZZ$1, 0))</f>
        <v/>
      </c>
    </row>
    <row r="86">
      <c r="A86">
        <f>INDEX(resultados!$A$2:$ZZ$229, 80, MATCH($B$1, resultados!$A$1:$ZZ$1, 0))</f>
        <v/>
      </c>
      <c r="B86">
        <f>INDEX(resultados!$A$2:$ZZ$229, 80, MATCH($B$2, resultados!$A$1:$ZZ$1, 0))</f>
        <v/>
      </c>
      <c r="C86">
        <f>INDEX(resultados!$A$2:$ZZ$229, 80, MATCH($B$3, resultados!$A$1:$ZZ$1, 0))</f>
        <v/>
      </c>
    </row>
    <row r="87">
      <c r="A87">
        <f>INDEX(resultados!$A$2:$ZZ$229, 81, MATCH($B$1, resultados!$A$1:$ZZ$1, 0))</f>
        <v/>
      </c>
      <c r="B87">
        <f>INDEX(resultados!$A$2:$ZZ$229, 81, MATCH($B$2, resultados!$A$1:$ZZ$1, 0))</f>
        <v/>
      </c>
      <c r="C87">
        <f>INDEX(resultados!$A$2:$ZZ$229, 81, MATCH($B$3, resultados!$A$1:$ZZ$1, 0))</f>
        <v/>
      </c>
    </row>
    <row r="88">
      <c r="A88">
        <f>INDEX(resultados!$A$2:$ZZ$229, 82, MATCH($B$1, resultados!$A$1:$ZZ$1, 0))</f>
        <v/>
      </c>
      <c r="B88">
        <f>INDEX(resultados!$A$2:$ZZ$229, 82, MATCH($B$2, resultados!$A$1:$ZZ$1, 0))</f>
        <v/>
      </c>
      <c r="C88">
        <f>INDEX(resultados!$A$2:$ZZ$229, 82, MATCH($B$3, resultados!$A$1:$ZZ$1, 0))</f>
        <v/>
      </c>
    </row>
    <row r="89">
      <c r="A89">
        <f>INDEX(resultados!$A$2:$ZZ$229, 83, MATCH($B$1, resultados!$A$1:$ZZ$1, 0))</f>
        <v/>
      </c>
      <c r="B89">
        <f>INDEX(resultados!$A$2:$ZZ$229, 83, MATCH($B$2, resultados!$A$1:$ZZ$1, 0))</f>
        <v/>
      </c>
      <c r="C89">
        <f>INDEX(resultados!$A$2:$ZZ$229, 83, MATCH($B$3, resultados!$A$1:$ZZ$1, 0))</f>
        <v/>
      </c>
    </row>
    <row r="90">
      <c r="A90">
        <f>INDEX(resultados!$A$2:$ZZ$229, 84, MATCH($B$1, resultados!$A$1:$ZZ$1, 0))</f>
        <v/>
      </c>
      <c r="B90">
        <f>INDEX(resultados!$A$2:$ZZ$229, 84, MATCH($B$2, resultados!$A$1:$ZZ$1, 0))</f>
        <v/>
      </c>
      <c r="C90">
        <f>INDEX(resultados!$A$2:$ZZ$229, 84, MATCH($B$3, resultados!$A$1:$ZZ$1, 0))</f>
        <v/>
      </c>
    </row>
    <row r="91">
      <c r="A91">
        <f>INDEX(resultados!$A$2:$ZZ$229, 85, MATCH($B$1, resultados!$A$1:$ZZ$1, 0))</f>
        <v/>
      </c>
      <c r="B91">
        <f>INDEX(resultados!$A$2:$ZZ$229, 85, MATCH($B$2, resultados!$A$1:$ZZ$1, 0))</f>
        <v/>
      </c>
      <c r="C91">
        <f>INDEX(resultados!$A$2:$ZZ$229, 85, MATCH($B$3, resultados!$A$1:$ZZ$1, 0))</f>
        <v/>
      </c>
    </row>
    <row r="92">
      <c r="A92">
        <f>INDEX(resultados!$A$2:$ZZ$229, 86, MATCH($B$1, resultados!$A$1:$ZZ$1, 0))</f>
        <v/>
      </c>
      <c r="B92">
        <f>INDEX(resultados!$A$2:$ZZ$229, 86, MATCH($B$2, resultados!$A$1:$ZZ$1, 0))</f>
        <v/>
      </c>
      <c r="C92">
        <f>INDEX(resultados!$A$2:$ZZ$229, 86, MATCH($B$3, resultados!$A$1:$ZZ$1, 0))</f>
        <v/>
      </c>
    </row>
    <row r="93">
      <c r="A93">
        <f>INDEX(resultados!$A$2:$ZZ$229, 87, MATCH($B$1, resultados!$A$1:$ZZ$1, 0))</f>
        <v/>
      </c>
      <c r="B93">
        <f>INDEX(resultados!$A$2:$ZZ$229, 87, MATCH($B$2, resultados!$A$1:$ZZ$1, 0))</f>
        <v/>
      </c>
      <c r="C93">
        <f>INDEX(resultados!$A$2:$ZZ$229, 87, MATCH($B$3, resultados!$A$1:$ZZ$1, 0))</f>
        <v/>
      </c>
    </row>
    <row r="94">
      <c r="A94">
        <f>INDEX(resultados!$A$2:$ZZ$229, 88, MATCH($B$1, resultados!$A$1:$ZZ$1, 0))</f>
        <v/>
      </c>
      <c r="B94">
        <f>INDEX(resultados!$A$2:$ZZ$229, 88, MATCH($B$2, resultados!$A$1:$ZZ$1, 0))</f>
        <v/>
      </c>
      <c r="C94">
        <f>INDEX(resultados!$A$2:$ZZ$229, 88, MATCH($B$3, resultados!$A$1:$ZZ$1, 0))</f>
        <v/>
      </c>
    </row>
    <row r="95">
      <c r="A95">
        <f>INDEX(resultados!$A$2:$ZZ$229, 89, MATCH($B$1, resultados!$A$1:$ZZ$1, 0))</f>
        <v/>
      </c>
      <c r="B95">
        <f>INDEX(resultados!$A$2:$ZZ$229, 89, MATCH($B$2, resultados!$A$1:$ZZ$1, 0))</f>
        <v/>
      </c>
      <c r="C95">
        <f>INDEX(resultados!$A$2:$ZZ$229, 89, MATCH($B$3, resultados!$A$1:$ZZ$1, 0))</f>
        <v/>
      </c>
    </row>
    <row r="96">
      <c r="A96">
        <f>INDEX(resultados!$A$2:$ZZ$229, 90, MATCH($B$1, resultados!$A$1:$ZZ$1, 0))</f>
        <v/>
      </c>
      <c r="B96">
        <f>INDEX(resultados!$A$2:$ZZ$229, 90, MATCH($B$2, resultados!$A$1:$ZZ$1, 0))</f>
        <v/>
      </c>
      <c r="C96">
        <f>INDEX(resultados!$A$2:$ZZ$229, 90, MATCH($B$3, resultados!$A$1:$ZZ$1, 0))</f>
        <v/>
      </c>
    </row>
    <row r="97">
      <c r="A97">
        <f>INDEX(resultados!$A$2:$ZZ$229, 91, MATCH($B$1, resultados!$A$1:$ZZ$1, 0))</f>
        <v/>
      </c>
      <c r="B97">
        <f>INDEX(resultados!$A$2:$ZZ$229, 91, MATCH($B$2, resultados!$A$1:$ZZ$1, 0))</f>
        <v/>
      </c>
      <c r="C97">
        <f>INDEX(resultados!$A$2:$ZZ$229, 91, MATCH($B$3, resultados!$A$1:$ZZ$1, 0))</f>
        <v/>
      </c>
    </row>
    <row r="98">
      <c r="A98">
        <f>INDEX(resultados!$A$2:$ZZ$229, 92, MATCH($B$1, resultados!$A$1:$ZZ$1, 0))</f>
        <v/>
      </c>
      <c r="B98">
        <f>INDEX(resultados!$A$2:$ZZ$229, 92, MATCH($B$2, resultados!$A$1:$ZZ$1, 0))</f>
        <v/>
      </c>
      <c r="C98">
        <f>INDEX(resultados!$A$2:$ZZ$229, 92, MATCH($B$3, resultados!$A$1:$ZZ$1, 0))</f>
        <v/>
      </c>
    </row>
    <row r="99">
      <c r="A99">
        <f>INDEX(resultados!$A$2:$ZZ$229, 93, MATCH($B$1, resultados!$A$1:$ZZ$1, 0))</f>
        <v/>
      </c>
      <c r="B99">
        <f>INDEX(resultados!$A$2:$ZZ$229, 93, MATCH($B$2, resultados!$A$1:$ZZ$1, 0))</f>
        <v/>
      </c>
      <c r="C99">
        <f>INDEX(resultados!$A$2:$ZZ$229, 93, MATCH($B$3, resultados!$A$1:$ZZ$1, 0))</f>
        <v/>
      </c>
    </row>
    <row r="100">
      <c r="A100">
        <f>INDEX(resultados!$A$2:$ZZ$229, 94, MATCH($B$1, resultados!$A$1:$ZZ$1, 0))</f>
        <v/>
      </c>
      <c r="B100">
        <f>INDEX(resultados!$A$2:$ZZ$229, 94, MATCH($B$2, resultados!$A$1:$ZZ$1, 0))</f>
        <v/>
      </c>
      <c r="C100">
        <f>INDEX(resultados!$A$2:$ZZ$229, 94, MATCH($B$3, resultados!$A$1:$ZZ$1, 0))</f>
        <v/>
      </c>
    </row>
    <row r="101">
      <c r="A101">
        <f>INDEX(resultados!$A$2:$ZZ$229, 95, MATCH($B$1, resultados!$A$1:$ZZ$1, 0))</f>
        <v/>
      </c>
      <c r="B101">
        <f>INDEX(resultados!$A$2:$ZZ$229, 95, MATCH($B$2, resultados!$A$1:$ZZ$1, 0))</f>
        <v/>
      </c>
      <c r="C101">
        <f>INDEX(resultados!$A$2:$ZZ$229, 95, MATCH($B$3, resultados!$A$1:$ZZ$1, 0))</f>
        <v/>
      </c>
    </row>
    <row r="102">
      <c r="A102">
        <f>INDEX(resultados!$A$2:$ZZ$229, 96, MATCH($B$1, resultados!$A$1:$ZZ$1, 0))</f>
        <v/>
      </c>
      <c r="B102">
        <f>INDEX(resultados!$A$2:$ZZ$229, 96, MATCH($B$2, resultados!$A$1:$ZZ$1, 0))</f>
        <v/>
      </c>
      <c r="C102">
        <f>INDEX(resultados!$A$2:$ZZ$229, 96, MATCH($B$3, resultados!$A$1:$ZZ$1, 0))</f>
        <v/>
      </c>
    </row>
    <row r="103">
      <c r="A103">
        <f>INDEX(resultados!$A$2:$ZZ$229, 97, MATCH($B$1, resultados!$A$1:$ZZ$1, 0))</f>
        <v/>
      </c>
      <c r="B103">
        <f>INDEX(resultados!$A$2:$ZZ$229, 97, MATCH($B$2, resultados!$A$1:$ZZ$1, 0))</f>
        <v/>
      </c>
      <c r="C103">
        <f>INDEX(resultados!$A$2:$ZZ$229, 97, MATCH($B$3, resultados!$A$1:$ZZ$1, 0))</f>
        <v/>
      </c>
    </row>
    <row r="104">
      <c r="A104">
        <f>INDEX(resultados!$A$2:$ZZ$229, 98, MATCH($B$1, resultados!$A$1:$ZZ$1, 0))</f>
        <v/>
      </c>
      <c r="B104">
        <f>INDEX(resultados!$A$2:$ZZ$229, 98, MATCH($B$2, resultados!$A$1:$ZZ$1, 0))</f>
        <v/>
      </c>
      <c r="C104">
        <f>INDEX(resultados!$A$2:$ZZ$229, 98, MATCH($B$3, resultados!$A$1:$ZZ$1, 0))</f>
        <v/>
      </c>
    </row>
    <row r="105">
      <c r="A105">
        <f>INDEX(resultados!$A$2:$ZZ$229, 99, MATCH($B$1, resultados!$A$1:$ZZ$1, 0))</f>
        <v/>
      </c>
      <c r="B105">
        <f>INDEX(resultados!$A$2:$ZZ$229, 99, MATCH($B$2, resultados!$A$1:$ZZ$1, 0))</f>
        <v/>
      </c>
      <c r="C105">
        <f>INDEX(resultados!$A$2:$ZZ$229, 99, MATCH($B$3, resultados!$A$1:$ZZ$1, 0))</f>
        <v/>
      </c>
    </row>
    <row r="106">
      <c r="A106">
        <f>INDEX(resultados!$A$2:$ZZ$229, 100, MATCH($B$1, resultados!$A$1:$ZZ$1, 0))</f>
        <v/>
      </c>
      <c r="B106">
        <f>INDEX(resultados!$A$2:$ZZ$229, 100, MATCH($B$2, resultados!$A$1:$ZZ$1, 0))</f>
        <v/>
      </c>
      <c r="C106">
        <f>INDEX(resultados!$A$2:$ZZ$229, 100, MATCH($B$3, resultados!$A$1:$ZZ$1, 0))</f>
        <v/>
      </c>
    </row>
    <row r="107">
      <c r="A107">
        <f>INDEX(resultados!$A$2:$ZZ$229, 101, MATCH($B$1, resultados!$A$1:$ZZ$1, 0))</f>
        <v/>
      </c>
      <c r="B107">
        <f>INDEX(resultados!$A$2:$ZZ$229, 101, MATCH($B$2, resultados!$A$1:$ZZ$1, 0))</f>
        <v/>
      </c>
      <c r="C107">
        <f>INDEX(resultados!$A$2:$ZZ$229, 101, MATCH($B$3, resultados!$A$1:$ZZ$1, 0))</f>
        <v/>
      </c>
    </row>
    <row r="108">
      <c r="A108">
        <f>INDEX(resultados!$A$2:$ZZ$229, 102, MATCH($B$1, resultados!$A$1:$ZZ$1, 0))</f>
        <v/>
      </c>
      <c r="B108">
        <f>INDEX(resultados!$A$2:$ZZ$229, 102, MATCH($B$2, resultados!$A$1:$ZZ$1, 0))</f>
        <v/>
      </c>
      <c r="C108">
        <f>INDEX(resultados!$A$2:$ZZ$229, 102, MATCH($B$3, resultados!$A$1:$ZZ$1, 0))</f>
        <v/>
      </c>
    </row>
    <row r="109">
      <c r="A109">
        <f>INDEX(resultados!$A$2:$ZZ$229, 103, MATCH($B$1, resultados!$A$1:$ZZ$1, 0))</f>
        <v/>
      </c>
      <c r="B109">
        <f>INDEX(resultados!$A$2:$ZZ$229, 103, MATCH($B$2, resultados!$A$1:$ZZ$1, 0))</f>
        <v/>
      </c>
      <c r="C109">
        <f>INDEX(resultados!$A$2:$ZZ$229, 103, MATCH($B$3, resultados!$A$1:$ZZ$1, 0))</f>
        <v/>
      </c>
    </row>
    <row r="110">
      <c r="A110">
        <f>INDEX(resultados!$A$2:$ZZ$229, 104, MATCH($B$1, resultados!$A$1:$ZZ$1, 0))</f>
        <v/>
      </c>
      <c r="B110">
        <f>INDEX(resultados!$A$2:$ZZ$229, 104, MATCH($B$2, resultados!$A$1:$ZZ$1, 0))</f>
        <v/>
      </c>
      <c r="C110">
        <f>INDEX(resultados!$A$2:$ZZ$229, 104, MATCH($B$3, resultados!$A$1:$ZZ$1, 0))</f>
        <v/>
      </c>
    </row>
    <row r="111">
      <c r="A111">
        <f>INDEX(resultados!$A$2:$ZZ$229, 105, MATCH($B$1, resultados!$A$1:$ZZ$1, 0))</f>
        <v/>
      </c>
      <c r="B111">
        <f>INDEX(resultados!$A$2:$ZZ$229, 105, MATCH($B$2, resultados!$A$1:$ZZ$1, 0))</f>
        <v/>
      </c>
      <c r="C111">
        <f>INDEX(resultados!$A$2:$ZZ$229, 105, MATCH($B$3, resultados!$A$1:$ZZ$1, 0))</f>
        <v/>
      </c>
    </row>
    <row r="112">
      <c r="A112">
        <f>INDEX(resultados!$A$2:$ZZ$229, 106, MATCH($B$1, resultados!$A$1:$ZZ$1, 0))</f>
        <v/>
      </c>
      <c r="B112">
        <f>INDEX(resultados!$A$2:$ZZ$229, 106, MATCH($B$2, resultados!$A$1:$ZZ$1, 0))</f>
        <v/>
      </c>
      <c r="C112">
        <f>INDEX(resultados!$A$2:$ZZ$229, 106, MATCH($B$3, resultados!$A$1:$ZZ$1, 0))</f>
        <v/>
      </c>
    </row>
    <row r="113">
      <c r="A113">
        <f>INDEX(resultados!$A$2:$ZZ$229, 107, MATCH($B$1, resultados!$A$1:$ZZ$1, 0))</f>
        <v/>
      </c>
      <c r="B113">
        <f>INDEX(resultados!$A$2:$ZZ$229, 107, MATCH($B$2, resultados!$A$1:$ZZ$1, 0))</f>
        <v/>
      </c>
      <c r="C113">
        <f>INDEX(resultados!$A$2:$ZZ$229, 107, MATCH($B$3, resultados!$A$1:$ZZ$1, 0))</f>
        <v/>
      </c>
    </row>
    <row r="114">
      <c r="A114">
        <f>INDEX(resultados!$A$2:$ZZ$229, 108, MATCH($B$1, resultados!$A$1:$ZZ$1, 0))</f>
        <v/>
      </c>
      <c r="B114">
        <f>INDEX(resultados!$A$2:$ZZ$229, 108, MATCH($B$2, resultados!$A$1:$ZZ$1, 0))</f>
        <v/>
      </c>
      <c r="C114">
        <f>INDEX(resultados!$A$2:$ZZ$229, 108, MATCH($B$3, resultados!$A$1:$ZZ$1, 0))</f>
        <v/>
      </c>
    </row>
    <row r="115">
      <c r="A115">
        <f>INDEX(resultados!$A$2:$ZZ$229, 109, MATCH($B$1, resultados!$A$1:$ZZ$1, 0))</f>
        <v/>
      </c>
      <c r="B115">
        <f>INDEX(resultados!$A$2:$ZZ$229, 109, MATCH($B$2, resultados!$A$1:$ZZ$1, 0))</f>
        <v/>
      </c>
      <c r="C115">
        <f>INDEX(resultados!$A$2:$ZZ$229, 109, MATCH($B$3, resultados!$A$1:$ZZ$1, 0))</f>
        <v/>
      </c>
    </row>
    <row r="116">
      <c r="A116">
        <f>INDEX(resultados!$A$2:$ZZ$229, 110, MATCH($B$1, resultados!$A$1:$ZZ$1, 0))</f>
        <v/>
      </c>
      <c r="B116">
        <f>INDEX(resultados!$A$2:$ZZ$229, 110, MATCH($B$2, resultados!$A$1:$ZZ$1, 0))</f>
        <v/>
      </c>
      <c r="C116">
        <f>INDEX(resultados!$A$2:$ZZ$229, 110, MATCH($B$3, resultados!$A$1:$ZZ$1, 0))</f>
        <v/>
      </c>
    </row>
    <row r="117">
      <c r="A117">
        <f>INDEX(resultados!$A$2:$ZZ$229, 111, MATCH($B$1, resultados!$A$1:$ZZ$1, 0))</f>
        <v/>
      </c>
      <c r="B117">
        <f>INDEX(resultados!$A$2:$ZZ$229, 111, MATCH($B$2, resultados!$A$1:$ZZ$1, 0))</f>
        <v/>
      </c>
      <c r="C117">
        <f>INDEX(resultados!$A$2:$ZZ$229, 111, MATCH($B$3, resultados!$A$1:$ZZ$1, 0))</f>
        <v/>
      </c>
    </row>
    <row r="118">
      <c r="A118">
        <f>INDEX(resultados!$A$2:$ZZ$229, 112, MATCH($B$1, resultados!$A$1:$ZZ$1, 0))</f>
        <v/>
      </c>
      <c r="B118">
        <f>INDEX(resultados!$A$2:$ZZ$229, 112, MATCH($B$2, resultados!$A$1:$ZZ$1, 0))</f>
        <v/>
      </c>
      <c r="C118">
        <f>INDEX(resultados!$A$2:$ZZ$229, 112, MATCH($B$3, resultados!$A$1:$ZZ$1, 0))</f>
        <v/>
      </c>
    </row>
    <row r="119">
      <c r="A119">
        <f>INDEX(resultados!$A$2:$ZZ$229, 113, MATCH($B$1, resultados!$A$1:$ZZ$1, 0))</f>
        <v/>
      </c>
      <c r="B119">
        <f>INDEX(resultados!$A$2:$ZZ$229, 113, MATCH($B$2, resultados!$A$1:$ZZ$1, 0))</f>
        <v/>
      </c>
      <c r="C119">
        <f>INDEX(resultados!$A$2:$ZZ$229, 113, MATCH($B$3, resultados!$A$1:$ZZ$1, 0))</f>
        <v/>
      </c>
    </row>
    <row r="120">
      <c r="A120">
        <f>INDEX(resultados!$A$2:$ZZ$229, 114, MATCH($B$1, resultados!$A$1:$ZZ$1, 0))</f>
        <v/>
      </c>
      <c r="B120">
        <f>INDEX(resultados!$A$2:$ZZ$229, 114, MATCH($B$2, resultados!$A$1:$ZZ$1, 0))</f>
        <v/>
      </c>
      <c r="C120">
        <f>INDEX(resultados!$A$2:$ZZ$229, 114, MATCH($B$3, resultados!$A$1:$ZZ$1, 0))</f>
        <v/>
      </c>
    </row>
    <row r="121">
      <c r="A121">
        <f>INDEX(resultados!$A$2:$ZZ$229, 115, MATCH($B$1, resultados!$A$1:$ZZ$1, 0))</f>
        <v/>
      </c>
      <c r="B121">
        <f>INDEX(resultados!$A$2:$ZZ$229, 115, MATCH($B$2, resultados!$A$1:$ZZ$1, 0))</f>
        <v/>
      </c>
      <c r="C121">
        <f>INDEX(resultados!$A$2:$ZZ$229, 115, MATCH($B$3, resultados!$A$1:$ZZ$1, 0))</f>
        <v/>
      </c>
    </row>
    <row r="122">
      <c r="A122">
        <f>INDEX(resultados!$A$2:$ZZ$229, 116, MATCH($B$1, resultados!$A$1:$ZZ$1, 0))</f>
        <v/>
      </c>
      <c r="B122">
        <f>INDEX(resultados!$A$2:$ZZ$229, 116, MATCH($B$2, resultados!$A$1:$ZZ$1, 0))</f>
        <v/>
      </c>
      <c r="C122">
        <f>INDEX(resultados!$A$2:$ZZ$229, 116, MATCH($B$3, resultados!$A$1:$ZZ$1, 0))</f>
        <v/>
      </c>
    </row>
    <row r="123">
      <c r="A123">
        <f>INDEX(resultados!$A$2:$ZZ$229, 117, MATCH($B$1, resultados!$A$1:$ZZ$1, 0))</f>
        <v/>
      </c>
      <c r="B123">
        <f>INDEX(resultados!$A$2:$ZZ$229, 117, MATCH($B$2, resultados!$A$1:$ZZ$1, 0))</f>
        <v/>
      </c>
      <c r="C123">
        <f>INDEX(resultados!$A$2:$ZZ$229, 117, MATCH($B$3, resultados!$A$1:$ZZ$1, 0))</f>
        <v/>
      </c>
    </row>
    <row r="124">
      <c r="A124">
        <f>INDEX(resultados!$A$2:$ZZ$229, 118, MATCH($B$1, resultados!$A$1:$ZZ$1, 0))</f>
        <v/>
      </c>
      <c r="B124">
        <f>INDEX(resultados!$A$2:$ZZ$229, 118, MATCH($B$2, resultados!$A$1:$ZZ$1, 0))</f>
        <v/>
      </c>
      <c r="C124">
        <f>INDEX(resultados!$A$2:$ZZ$229, 118, MATCH($B$3, resultados!$A$1:$ZZ$1, 0))</f>
        <v/>
      </c>
    </row>
    <row r="125">
      <c r="A125">
        <f>INDEX(resultados!$A$2:$ZZ$229, 119, MATCH($B$1, resultados!$A$1:$ZZ$1, 0))</f>
        <v/>
      </c>
      <c r="B125">
        <f>INDEX(resultados!$A$2:$ZZ$229, 119, MATCH($B$2, resultados!$A$1:$ZZ$1, 0))</f>
        <v/>
      </c>
      <c r="C125">
        <f>INDEX(resultados!$A$2:$ZZ$229, 119, MATCH($B$3, resultados!$A$1:$ZZ$1, 0))</f>
        <v/>
      </c>
    </row>
    <row r="126">
      <c r="A126">
        <f>INDEX(resultados!$A$2:$ZZ$229, 120, MATCH($B$1, resultados!$A$1:$ZZ$1, 0))</f>
        <v/>
      </c>
      <c r="B126">
        <f>INDEX(resultados!$A$2:$ZZ$229, 120, MATCH($B$2, resultados!$A$1:$ZZ$1, 0))</f>
        <v/>
      </c>
      <c r="C126">
        <f>INDEX(resultados!$A$2:$ZZ$229, 120, MATCH($B$3, resultados!$A$1:$ZZ$1, 0))</f>
        <v/>
      </c>
    </row>
    <row r="127">
      <c r="A127">
        <f>INDEX(resultados!$A$2:$ZZ$229, 121, MATCH($B$1, resultados!$A$1:$ZZ$1, 0))</f>
        <v/>
      </c>
      <c r="B127">
        <f>INDEX(resultados!$A$2:$ZZ$229, 121, MATCH($B$2, resultados!$A$1:$ZZ$1, 0))</f>
        <v/>
      </c>
      <c r="C127">
        <f>INDEX(resultados!$A$2:$ZZ$229, 121, MATCH($B$3, resultados!$A$1:$ZZ$1, 0))</f>
        <v/>
      </c>
    </row>
    <row r="128">
      <c r="A128">
        <f>INDEX(resultados!$A$2:$ZZ$229, 122, MATCH($B$1, resultados!$A$1:$ZZ$1, 0))</f>
        <v/>
      </c>
      <c r="B128">
        <f>INDEX(resultados!$A$2:$ZZ$229, 122, MATCH($B$2, resultados!$A$1:$ZZ$1, 0))</f>
        <v/>
      </c>
      <c r="C128">
        <f>INDEX(resultados!$A$2:$ZZ$229, 122, MATCH($B$3, resultados!$A$1:$ZZ$1, 0))</f>
        <v/>
      </c>
    </row>
    <row r="129">
      <c r="A129">
        <f>INDEX(resultados!$A$2:$ZZ$229, 123, MATCH($B$1, resultados!$A$1:$ZZ$1, 0))</f>
        <v/>
      </c>
      <c r="B129">
        <f>INDEX(resultados!$A$2:$ZZ$229, 123, MATCH($B$2, resultados!$A$1:$ZZ$1, 0))</f>
        <v/>
      </c>
      <c r="C129">
        <f>INDEX(resultados!$A$2:$ZZ$229, 123, MATCH($B$3, resultados!$A$1:$ZZ$1, 0))</f>
        <v/>
      </c>
    </row>
    <row r="130">
      <c r="A130">
        <f>INDEX(resultados!$A$2:$ZZ$229, 124, MATCH($B$1, resultados!$A$1:$ZZ$1, 0))</f>
        <v/>
      </c>
      <c r="B130">
        <f>INDEX(resultados!$A$2:$ZZ$229, 124, MATCH($B$2, resultados!$A$1:$ZZ$1, 0))</f>
        <v/>
      </c>
      <c r="C130">
        <f>INDEX(resultados!$A$2:$ZZ$229, 124, MATCH($B$3, resultados!$A$1:$ZZ$1, 0))</f>
        <v/>
      </c>
    </row>
    <row r="131">
      <c r="A131">
        <f>INDEX(resultados!$A$2:$ZZ$229, 125, MATCH($B$1, resultados!$A$1:$ZZ$1, 0))</f>
        <v/>
      </c>
      <c r="B131">
        <f>INDEX(resultados!$A$2:$ZZ$229, 125, MATCH($B$2, resultados!$A$1:$ZZ$1, 0))</f>
        <v/>
      </c>
      <c r="C131">
        <f>INDEX(resultados!$A$2:$ZZ$229, 125, MATCH($B$3, resultados!$A$1:$ZZ$1, 0))</f>
        <v/>
      </c>
    </row>
    <row r="132">
      <c r="A132">
        <f>INDEX(resultados!$A$2:$ZZ$229, 126, MATCH($B$1, resultados!$A$1:$ZZ$1, 0))</f>
        <v/>
      </c>
      <c r="B132">
        <f>INDEX(resultados!$A$2:$ZZ$229, 126, MATCH($B$2, resultados!$A$1:$ZZ$1, 0))</f>
        <v/>
      </c>
      <c r="C132">
        <f>INDEX(resultados!$A$2:$ZZ$229, 126, MATCH($B$3, resultados!$A$1:$ZZ$1, 0))</f>
        <v/>
      </c>
    </row>
    <row r="133">
      <c r="A133">
        <f>INDEX(resultados!$A$2:$ZZ$229, 127, MATCH($B$1, resultados!$A$1:$ZZ$1, 0))</f>
        <v/>
      </c>
      <c r="B133">
        <f>INDEX(resultados!$A$2:$ZZ$229, 127, MATCH($B$2, resultados!$A$1:$ZZ$1, 0))</f>
        <v/>
      </c>
      <c r="C133">
        <f>INDEX(resultados!$A$2:$ZZ$229, 127, MATCH($B$3, resultados!$A$1:$ZZ$1, 0))</f>
        <v/>
      </c>
    </row>
    <row r="134">
      <c r="A134">
        <f>INDEX(resultados!$A$2:$ZZ$229, 128, MATCH($B$1, resultados!$A$1:$ZZ$1, 0))</f>
        <v/>
      </c>
      <c r="B134">
        <f>INDEX(resultados!$A$2:$ZZ$229, 128, MATCH($B$2, resultados!$A$1:$ZZ$1, 0))</f>
        <v/>
      </c>
      <c r="C134">
        <f>INDEX(resultados!$A$2:$ZZ$229, 128, MATCH($B$3, resultados!$A$1:$ZZ$1, 0))</f>
        <v/>
      </c>
    </row>
    <row r="135">
      <c r="A135">
        <f>INDEX(resultados!$A$2:$ZZ$229, 129, MATCH($B$1, resultados!$A$1:$ZZ$1, 0))</f>
        <v/>
      </c>
      <c r="B135">
        <f>INDEX(resultados!$A$2:$ZZ$229, 129, MATCH($B$2, resultados!$A$1:$ZZ$1, 0))</f>
        <v/>
      </c>
      <c r="C135">
        <f>INDEX(resultados!$A$2:$ZZ$229, 129, MATCH($B$3, resultados!$A$1:$ZZ$1, 0))</f>
        <v/>
      </c>
    </row>
    <row r="136">
      <c r="A136">
        <f>INDEX(resultados!$A$2:$ZZ$229, 130, MATCH($B$1, resultados!$A$1:$ZZ$1, 0))</f>
        <v/>
      </c>
      <c r="B136">
        <f>INDEX(resultados!$A$2:$ZZ$229, 130, MATCH($B$2, resultados!$A$1:$ZZ$1, 0))</f>
        <v/>
      </c>
      <c r="C136">
        <f>INDEX(resultados!$A$2:$ZZ$229, 130, MATCH($B$3, resultados!$A$1:$ZZ$1, 0))</f>
        <v/>
      </c>
    </row>
    <row r="137">
      <c r="A137">
        <f>INDEX(resultados!$A$2:$ZZ$229, 131, MATCH($B$1, resultados!$A$1:$ZZ$1, 0))</f>
        <v/>
      </c>
      <c r="B137">
        <f>INDEX(resultados!$A$2:$ZZ$229, 131, MATCH($B$2, resultados!$A$1:$ZZ$1, 0))</f>
        <v/>
      </c>
      <c r="C137">
        <f>INDEX(resultados!$A$2:$ZZ$229, 131, MATCH($B$3, resultados!$A$1:$ZZ$1, 0))</f>
        <v/>
      </c>
    </row>
    <row r="138">
      <c r="A138">
        <f>INDEX(resultados!$A$2:$ZZ$229, 132, MATCH($B$1, resultados!$A$1:$ZZ$1, 0))</f>
        <v/>
      </c>
      <c r="B138">
        <f>INDEX(resultados!$A$2:$ZZ$229, 132, MATCH($B$2, resultados!$A$1:$ZZ$1, 0))</f>
        <v/>
      </c>
      <c r="C138">
        <f>INDEX(resultados!$A$2:$ZZ$229, 132, MATCH($B$3, resultados!$A$1:$ZZ$1, 0))</f>
        <v/>
      </c>
    </row>
    <row r="139">
      <c r="A139">
        <f>INDEX(resultados!$A$2:$ZZ$229, 133, MATCH($B$1, resultados!$A$1:$ZZ$1, 0))</f>
        <v/>
      </c>
      <c r="B139">
        <f>INDEX(resultados!$A$2:$ZZ$229, 133, MATCH($B$2, resultados!$A$1:$ZZ$1, 0))</f>
        <v/>
      </c>
      <c r="C139">
        <f>INDEX(resultados!$A$2:$ZZ$229, 133, MATCH($B$3, resultados!$A$1:$ZZ$1, 0))</f>
        <v/>
      </c>
    </row>
    <row r="140">
      <c r="A140">
        <f>INDEX(resultados!$A$2:$ZZ$229, 134, MATCH($B$1, resultados!$A$1:$ZZ$1, 0))</f>
        <v/>
      </c>
      <c r="B140">
        <f>INDEX(resultados!$A$2:$ZZ$229, 134, MATCH($B$2, resultados!$A$1:$ZZ$1, 0))</f>
        <v/>
      </c>
      <c r="C140">
        <f>INDEX(resultados!$A$2:$ZZ$229, 134, MATCH($B$3, resultados!$A$1:$ZZ$1, 0))</f>
        <v/>
      </c>
    </row>
    <row r="141">
      <c r="A141">
        <f>INDEX(resultados!$A$2:$ZZ$229, 135, MATCH($B$1, resultados!$A$1:$ZZ$1, 0))</f>
        <v/>
      </c>
      <c r="B141">
        <f>INDEX(resultados!$A$2:$ZZ$229, 135, MATCH($B$2, resultados!$A$1:$ZZ$1, 0))</f>
        <v/>
      </c>
      <c r="C141">
        <f>INDEX(resultados!$A$2:$ZZ$229, 135, MATCH($B$3, resultados!$A$1:$ZZ$1, 0))</f>
        <v/>
      </c>
    </row>
    <row r="142">
      <c r="A142">
        <f>INDEX(resultados!$A$2:$ZZ$229, 136, MATCH($B$1, resultados!$A$1:$ZZ$1, 0))</f>
        <v/>
      </c>
      <c r="B142">
        <f>INDEX(resultados!$A$2:$ZZ$229, 136, MATCH($B$2, resultados!$A$1:$ZZ$1, 0))</f>
        <v/>
      </c>
      <c r="C142">
        <f>INDEX(resultados!$A$2:$ZZ$229, 136, MATCH($B$3, resultados!$A$1:$ZZ$1, 0))</f>
        <v/>
      </c>
    </row>
    <row r="143">
      <c r="A143">
        <f>INDEX(resultados!$A$2:$ZZ$229, 137, MATCH($B$1, resultados!$A$1:$ZZ$1, 0))</f>
        <v/>
      </c>
      <c r="B143">
        <f>INDEX(resultados!$A$2:$ZZ$229, 137, MATCH($B$2, resultados!$A$1:$ZZ$1, 0))</f>
        <v/>
      </c>
      <c r="C143">
        <f>INDEX(resultados!$A$2:$ZZ$229, 137, MATCH($B$3, resultados!$A$1:$ZZ$1, 0))</f>
        <v/>
      </c>
    </row>
    <row r="144">
      <c r="A144">
        <f>INDEX(resultados!$A$2:$ZZ$229, 138, MATCH($B$1, resultados!$A$1:$ZZ$1, 0))</f>
        <v/>
      </c>
      <c r="B144">
        <f>INDEX(resultados!$A$2:$ZZ$229, 138, MATCH($B$2, resultados!$A$1:$ZZ$1, 0))</f>
        <v/>
      </c>
      <c r="C144">
        <f>INDEX(resultados!$A$2:$ZZ$229, 138, MATCH($B$3, resultados!$A$1:$ZZ$1, 0))</f>
        <v/>
      </c>
    </row>
    <row r="145">
      <c r="A145">
        <f>INDEX(resultados!$A$2:$ZZ$229, 139, MATCH($B$1, resultados!$A$1:$ZZ$1, 0))</f>
        <v/>
      </c>
      <c r="B145">
        <f>INDEX(resultados!$A$2:$ZZ$229, 139, MATCH($B$2, resultados!$A$1:$ZZ$1, 0))</f>
        <v/>
      </c>
      <c r="C145">
        <f>INDEX(resultados!$A$2:$ZZ$229, 139, MATCH($B$3, resultados!$A$1:$ZZ$1, 0))</f>
        <v/>
      </c>
    </row>
    <row r="146">
      <c r="A146">
        <f>INDEX(resultados!$A$2:$ZZ$229, 140, MATCH($B$1, resultados!$A$1:$ZZ$1, 0))</f>
        <v/>
      </c>
      <c r="B146">
        <f>INDEX(resultados!$A$2:$ZZ$229, 140, MATCH($B$2, resultados!$A$1:$ZZ$1, 0))</f>
        <v/>
      </c>
      <c r="C146">
        <f>INDEX(resultados!$A$2:$ZZ$229, 140, MATCH($B$3, resultados!$A$1:$ZZ$1, 0))</f>
        <v/>
      </c>
    </row>
    <row r="147">
      <c r="A147">
        <f>INDEX(resultados!$A$2:$ZZ$229, 141, MATCH($B$1, resultados!$A$1:$ZZ$1, 0))</f>
        <v/>
      </c>
      <c r="B147">
        <f>INDEX(resultados!$A$2:$ZZ$229, 141, MATCH($B$2, resultados!$A$1:$ZZ$1, 0))</f>
        <v/>
      </c>
      <c r="C147">
        <f>INDEX(resultados!$A$2:$ZZ$229, 141, MATCH($B$3, resultados!$A$1:$ZZ$1, 0))</f>
        <v/>
      </c>
    </row>
    <row r="148">
      <c r="A148">
        <f>INDEX(resultados!$A$2:$ZZ$229, 142, MATCH($B$1, resultados!$A$1:$ZZ$1, 0))</f>
        <v/>
      </c>
      <c r="B148">
        <f>INDEX(resultados!$A$2:$ZZ$229, 142, MATCH($B$2, resultados!$A$1:$ZZ$1, 0))</f>
        <v/>
      </c>
      <c r="C148">
        <f>INDEX(resultados!$A$2:$ZZ$229, 142, MATCH($B$3, resultados!$A$1:$ZZ$1, 0))</f>
        <v/>
      </c>
    </row>
    <row r="149">
      <c r="A149">
        <f>INDEX(resultados!$A$2:$ZZ$229, 143, MATCH($B$1, resultados!$A$1:$ZZ$1, 0))</f>
        <v/>
      </c>
      <c r="B149">
        <f>INDEX(resultados!$A$2:$ZZ$229, 143, MATCH($B$2, resultados!$A$1:$ZZ$1, 0))</f>
        <v/>
      </c>
      <c r="C149">
        <f>INDEX(resultados!$A$2:$ZZ$229, 143, MATCH($B$3, resultados!$A$1:$ZZ$1, 0))</f>
        <v/>
      </c>
    </row>
    <row r="150">
      <c r="A150">
        <f>INDEX(resultados!$A$2:$ZZ$229, 144, MATCH($B$1, resultados!$A$1:$ZZ$1, 0))</f>
        <v/>
      </c>
      <c r="B150">
        <f>INDEX(resultados!$A$2:$ZZ$229, 144, MATCH($B$2, resultados!$A$1:$ZZ$1, 0))</f>
        <v/>
      </c>
      <c r="C150">
        <f>INDEX(resultados!$A$2:$ZZ$229, 144, MATCH($B$3, resultados!$A$1:$ZZ$1, 0))</f>
        <v/>
      </c>
    </row>
    <row r="151">
      <c r="A151">
        <f>INDEX(resultados!$A$2:$ZZ$229, 145, MATCH($B$1, resultados!$A$1:$ZZ$1, 0))</f>
        <v/>
      </c>
      <c r="B151">
        <f>INDEX(resultados!$A$2:$ZZ$229, 145, MATCH($B$2, resultados!$A$1:$ZZ$1, 0))</f>
        <v/>
      </c>
      <c r="C151">
        <f>INDEX(resultados!$A$2:$ZZ$229, 145, MATCH($B$3, resultados!$A$1:$ZZ$1, 0))</f>
        <v/>
      </c>
    </row>
    <row r="152">
      <c r="A152">
        <f>INDEX(resultados!$A$2:$ZZ$229, 146, MATCH($B$1, resultados!$A$1:$ZZ$1, 0))</f>
        <v/>
      </c>
      <c r="B152">
        <f>INDEX(resultados!$A$2:$ZZ$229, 146, MATCH($B$2, resultados!$A$1:$ZZ$1, 0))</f>
        <v/>
      </c>
      <c r="C152">
        <f>INDEX(resultados!$A$2:$ZZ$229, 146, MATCH($B$3, resultados!$A$1:$ZZ$1, 0))</f>
        <v/>
      </c>
    </row>
    <row r="153">
      <c r="A153">
        <f>INDEX(resultados!$A$2:$ZZ$229, 147, MATCH($B$1, resultados!$A$1:$ZZ$1, 0))</f>
        <v/>
      </c>
      <c r="B153">
        <f>INDEX(resultados!$A$2:$ZZ$229, 147, MATCH($B$2, resultados!$A$1:$ZZ$1, 0))</f>
        <v/>
      </c>
      <c r="C153">
        <f>INDEX(resultados!$A$2:$ZZ$229, 147, MATCH($B$3, resultados!$A$1:$ZZ$1, 0))</f>
        <v/>
      </c>
    </row>
    <row r="154">
      <c r="A154">
        <f>INDEX(resultados!$A$2:$ZZ$229, 148, MATCH($B$1, resultados!$A$1:$ZZ$1, 0))</f>
        <v/>
      </c>
      <c r="B154">
        <f>INDEX(resultados!$A$2:$ZZ$229, 148, MATCH($B$2, resultados!$A$1:$ZZ$1, 0))</f>
        <v/>
      </c>
      <c r="C154">
        <f>INDEX(resultados!$A$2:$ZZ$229, 148, MATCH($B$3, resultados!$A$1:$ZZ$1, 0))</f>
        <v/>
      </c>
    </row>
    <row r="155">
      <c r="A155">
        <f>INDEX(resultados!$A$2:$ZZ$229, 149, MATCH($B$1, resultados!$A$1:$ZZ$1, 0))</f>
        <v/>
      </c>
      <c r="B155">
        <f>INDEX(resultados!$A$2:$ZZ$229, 149, MATCH($B$2, resultados!$A$1:$ZZ$1, 0))</f>
        <v/>
      </c>
      <c r="C155">
        <f>INDEX(resultados!$A$2:$ZZ$229, 149, MATCH($B$3, resultados!$A$1:$ZZ$1, 0))</f>
        <v/>
      </c>
    </row>
    <row r="156">
      <c r="A156">
        <f>INDEX(resultados!$A$2:$ZZ$229, 150, MATCH($B$1, resultados!$A$1:$ZZ$1, 0))</f>
        <v/>
      </c>
      <c r="B156">
        <f>INDEX(resultados!$A$2:$ZZ$229, 150, MATCH($B$2, resultados!$A$1:$ZZ$1, 0))</f>
        <v/>
      </c>
      <c r="C156">
        <f>INDEX(resultados!$A$2:$ZZ$229, 150, MATCH($B$3, resultados!$A$1:$ZZ$1, 0))</f>
        <v/>
      </c>
    </row>
    <row r="157">
      <c r="A157">
        <f>INDEX(resultados!$A$2:$ZZ$229, 151, MATCH($B$1, resultados!$A$1:$ZZ$1, 0))</f>
        <v/>
      </c>
      <c r="B157">
        <f>INDEX(resultados!$A$2:$ZZ$229, 151, MATCH($B$2, resultados!$A$1:$ZZ$1, 0))</f>
        <v/>
      </c>
      <c r="C157">
        <f>INDEX(resultados!$A$2:$ZZ$229, 151, MATCH($B$3, resultados!$A$1:$ZZ$1, 0))</f>
        <v/>
      </c>
    </row>
    <row r="158">
      <c r="A158">
        <f>INDEX(resultados!$A$2:$ZZ$229, 152, MATCH($B$1, resultados!$A$1:$ZZ$1, 0))</f>
        <v/>
      </c>
      <c r="B158">
        <f>INDEX(resultados!$A$2:$ZZ$229, 152, MATCH($B$2, resultados!$A$1:$ZZ$1, 0))</f>
        <v/>
      </c>
      <c r="C158">
        <f>INDEX(resultados!$A$2:$ZZ$229, 152, MATCH($B$3, resultados!$A$1:$ZZ$1, 0))</f>
        <v/>
      </c>
    </row>
    <row r="159">
      <c r="A159">
        <f>INDEX(resultados!$A$2:$ZZ$229, 153, MATCH($B$1, resultados!$A$1:$ZZ$1, 0))</f>
        <v/>
      </c>
      <c r="B159">
        <f>INDEX(resultados!$A$2:$ZZ$229, 153, MATCH($B$2, resultados!$A$1:$ZZ$1, 0))</f>
        <v/>
      </c>
      <c r="C159">
        <f>INDEX(resultados!$A$2:$ZZ$229, 153, MATCH($B$3, resultados!$A$1:$ZZ$1, 0))</f>
        <v/>
      </c>
    </row>
    <row r="160">
      <c r="A160">
        <f>INDEX(resultados!$A$2:$ZZ$229, 154, MATCH($B$1, resultados!$A$1:$ZZ$1, 0))</f>
        <v/>
      </c>
      <c r="B160">
        <f>INDEX(resultados!$A$2:$ZZ$229, 154, MATCH($B$2, resultados!$A$1:$ZZ$1, 0))</f>
        <v/>
      </c>
      <c r="C160">
        <f>INDEX(resultados!$A$2:$ZZ$229, 154, MATCH($B$3, resultados!$A$1:$ZZ$1, 0))</f>
        <v/>
      </c>
    </row>
    <row r="161">
      <c r="A161">
        <f>INDEX(resultados!$A$2:$ZZ$229, 155, MATCH($B$1, resultados!$A$1:$ZZ$1, 0))</f>
        <v/>
      </c>
      <c r="B161">
        <f>INDEX(resultados!$A$2:$ZZ$229, 155, MATCH($B$2, resultados!$A$1:$ZZ$1, 0))</f>
        <v/>
      </c>
      <c r="C161">
        <f>INDEX(resultados!$A$2:$ZZ$229, 155, MATCH($B$3, resultados!$A$1:$ZZ$1, 0))</f>
        <v/>
      </c>
    </row>
    <row r="162">
      <c r="A162">
        <f>INDEX(resultados!$A$2:$ZZ$229, 156, MATCH($B$1, resultados!$A$1:$ZZ$1, 0))</f>
        <v/>
      </c>
      <c r="B162">
        <f>INDEX(resultados!$A$2:$ZZ$229, 156, MATCH($B$2, resultados!$A$1:$ZZ$1, 0))</f>
        <v/>
      </c>
      <c r="C162">
        <f>INDEX(resultados!$A$2:$ZZ$229, 156, MATCH($B$3, resultados!$A$1:$ZZ$1, 0))</f>
        <v/>
      </c>
    </row>
    <row r="163">
      <c r="A163">
        <f>INDEX(resultados!$A$2:$ZZ$229, 157, MATCH($B$1, resultados!$A$1:$ZZ$1, 0))</f>
        <v/>
      </c>
      <c r="B163">
        <f>INDEX(resultados!$A$2:$ZZ$229, 157, MATCH($B$2, resultados!$A$1:$ZZ$1, 0))</f>
        <v/>
      </c>
      <c r="C163">
        <f>INDEX(resultados!$A$2:$ZZ$229, 157, MATCH($B$3, resultados!$A$1:$ZZ$1, 0))</f>
        <v/>
      </c>
    </row>
    <row r="164">
      <c r="A164">
        <f>INDEX(resultados!$A$2:$ZZ$229, 158, MATCH($B$1, resultados!$A$1:$ZZ$1, 0))</f>
        <v/>
      </c>
      <c r="B164">
        <f>INDEX(resultados!$A$2:$ZZ$229, 158, MATCH($B$2, resultados!$A$1:$ZZ$1, 0))</f>
        <v/>
      </c>
      <c r="C164">
        <f>INDEX(resultados!$A$2:$ZZ$229, 158, MATCH($B$3, resultados!$A$1:$ZZ$1, 0))</f>
        <v/>
      </c>
    </row>
    <row r="165">
      <c r="A165">
        <f>INDEX(resultados!$A$2:$ZZ$229, 159, MATCH($B$1, resultados!$A$1:$ZZ$1, 0))</f>
        <v/>
      </c>
      <c r="B165">
        <f>INDEX(resultados!$A$2:$ZZ$229, 159, MATCH($B$2, resultados!$A$1:$ZZ$1, 0))</f>
        <v/>
      </c>
      <c r="C165">
        <f>INDEX(resultados!$A$2:$ZZ$229, 159, MATCH($B$3, resultados!$A$1:$ZZ$1, 0))</f>
        <v/>
      </c>
    </row>
    <row r="166">
      <c r="A166">
        <f>INDEX(resultados!$A$2:$ZZ$229, 160, MATCH($B$1, resultados!$A$1:$ZZ$1, 0))</f>
        <v/>
      </c>
      <c r="B166">
        <f>INDEX(resultados!$A$2:$ZZ$229, 160, MATCH($B$2, resultados!$A$1:$ZZ$1, 0))</f>
        <v/>
      </c>
      <c r="C166">
        <f>INDEX(resultados!$A$2:$ZZ$229, 160, MATCH($B$3, resultados!$A$1:$ZZ$1, 0))</f>
        <v/>
      </c>
    </row>
    <row r="167">
      <c r="A167">
        <f>INDEX(resultados!$A$2:$ZZ$229, 161, MATCH($B$1, resultados!$A$1:$ZZ$1, 0))</f>
        <v/>
      </c>
      <c r="B167">
        <f>INDEX(resultados!$A$2:$ZZ$229, 161, MATCH($B$2, resultados!$A$1:$ZZ$1, 0))</f>
        <v/>
      </c>
      <c r="C167">
        <f>INDEX(resultados!$A$2:$ZZ$229, 161, MATCH($B$3, resultados!$A$1:$ZZ$1, 0))</f>
        <v/>
      </c>
    </row>
    <row r="168">
      <c r="A168">
        <f>INDEX(resultados!$A$2:$ZZ$229, 162, MATCH($B$1, resultados!$A$1:$ZZ$1, 0))</f>
        <v/>
      </c>
      <c r="B168">
        <f>INDEX(resultados!$A$2:$ZZ$229, 162, MATCH($B$2, resultados!$A$1:$ZZ$1, 0))</f>
        <v/>
      </c>
      <c r="C168">
        <f>INDEX(resultados!$A$2:$ZZ$229, 162, MATCH($B$3, resultados!$A$1:$ZZ$1, 0))</f>
        <v/>
      </c>
    </row>
    <row r="169">
      <c r="A169">
        <f>INDEX(resultados!$A$2:$ZZ$229, 163, MATCH($B$1, resultados!$A$1:$ZZ$1, 0))</f>
        <v/>
      </c>
      <c r="B169">
        <f>INDEX(resultados!$A$2:$ZZ$229, 163, MATCH($B$2, resultados!$A$1:$ZZ$1, 0))</f>
        <v/>
      </c>
      <c r="C169">
        <f>INDEX(resultados!$A$2:$ZZ$229, 163, MATCH($B$3, resultados!$A$1:$ZZ$1, 0))</f>
        <v/>
      </c>
    </row>
    <row r="170">
      <c r="A170">
        <f>INDEX(resultados!$A$2:$ZZ$229, 164, MATCH($B$1, resultados!$A$1:$ZZ$1, 0))</f>
        <v/>
      </c>
      <c r="B170">
        <f>INDEX(resultados!$A$2:$ZZ$229, 164, MATCH($B$2, resultados!$A$1:$ZZ$1, 0))</f>
        <v/>
      </c>
      <c r="C170">
        <f>INDEX(resultados!$A$2:$ZZ$229, 164, MATCH($B$3, resultados!$A$1:$ZZ$1, 0))</f>
        <v/>
      </c>
    </row>
    <row r="171">
      <c r="A171">
        <f>INDEX(resultados!$A$2:$ZZ$229, 165, MATCH($B$1, resultados!$A$1:$ZZ$1, 0))</f>
        <v/>
      </c>
      <c r="B171">
        <f>INDEX(resultados!$A$2:$ZZ$229, 165, MATCH($B$2, resultados!$A$1:$ZZ$1, 0))</f>
        <v/>
      </c>
      <c r="C171">
        <f>INDEX(resultados!$A$2:$ZZ$229, 165, MATCH($B$3, resultados!$A$1:$ZZ$1, 0))</f>
        <v/>
      </c>
    </row>
    <row r="172">
      <c r="A172">
        <f>INDEX(resultados!$A$2:$ZZ$229, 166, MATCH($B$1, resultados!$A$1:$ZZ$1, 0))</f>
        <v/>
      </c>
      <c r="B172">
        <f>INDEX(resultados!$A$2:$ZZ$229, 166, MATCH($B$2, resultados!$A$1:$ZZ$1, 0))</f>
        <v/>
      </c>
      <c r="C172">
        <f>INDEX(resultados!$A$2:$ZZ$229, 166, MATCH($B$3, resultados!$A$1:$ZZ$1, 0))</f>
        <v/>
      </c>
    </row>
    <row r="173">
      <c r="A173">
        <f>INDEX(resultados!$A$2:$ZZ$229, 167, MATCH($B$1, resultados!$A$1:$ZZ$1, 0))</f>
        <v/>
      </c>
      <c r="B173">
        <f>INDEX(resultados!$A$2:$ZZ$229, 167, MATCH($B$2, resultados!$A$1:$ZZ$1, 0))</f>
        <v/>
      </c>
      <c r="C173">
        <f>INDEX(resultados!$A$2:$ZZ$229, 167, MATCH($B$3, resultados!$A$1:$ZZ$1, 0))</f>
        <v/>
      </c>
    </row>
    <row r="174">
      <c r="A174">
        <f>INDEX(resultados!$A$2:$ZZ$229, 168, MATCH($B$1, resultados!$A$1:$ZZ$1, 0))</f>
        <v/>
      </c>
      <c r="B174">
        <f>INDEX(resultados!$A$2:$ZZ$229, 168, MATCH($B$2, resultados!$A$1:$ZZ$1, 0))</f>
        <v/>
      </c>
      <c r="C174">
        <f>INDEX(resultados!$A$2:$ZZ$229, 168, MATCH($B$3, resultados!$A$1:$ZZ$1, 0))</f>
        <v/>
      </c>
    </row>
    <row r="175">
      <c r="A175">
        <f>INDEX(resultados!$A$2:$ZZ$229, 169, MATCH($B$1, resultados!$A$1:$ZZ$1, 0))</f>
        <v/>
      </c>
      <c r="B175">
        <f>INDEX(resultados!$A$2:$ZZ$229, 169, MATCH($B$2, resultados!$A$1:$ZZ$1, 0))</f>
        <v/>
      </c>
      <c r="C175">
        <f>INDEX(resultados!$A$2:$ZZ$229, 169, MATCH($B$3, resultados!$A$1:$ZZ$1, 0))</f>
        <v/>
      </c>
    </row>
    <row r="176">
      <c r="A176">
        <f>INDEX(resultados!$A$2:$ZZ$229, 170, MATCH($B$1, resultados!$A$1:$ZZ$1, 0))</f>
        <v/>
      </c>
      <c r="B176">
        <f>INDEX(resultados!$A$2:$ZZ$229, 170, MATCH($B$2, resultados!$A$1:$ZZ$1, 0))</f>
        <v/>
      </c>
      <c r="C176">
        <f>INDEX(resultados!$A$2:$ZZ$229, 170, MATCH($B$3, resultados!$A$1:$ZZ$1, 0))</f>
        <v/>
      </c>
    </row>
    <row r="177">
      <c r="A177">
        <f>INDEX(resultados!$A$2:$ZZ$229, 171, MATCH($B$1, resultados!$A$1:$ZZ$1, 0))</f>
        <v/>
      </c>
      <c r="B177">
        <f>INDEX(resultados!$A$2:$ZZ$229, 171, MATCH($B$2, resultados!$A$1:$ZZ$1, 0))</f>
        <v/>
      </c>
      <c r="C177">
        <f>INDEX(resultados!$A$2:$ZZ$229, 171, MATCH($B$3, resultados!$A$1:$ZZ$1, 0))</f>
        <v/>
      </c>
    </row>
    <row r="178">
      <c r="A178">
        <f>INDEX(resultados!$A$2:$ZZ$229, 172, MATCH($B$1, resultados!$A$1:$ZZ$1, 0))</f>
        <v/>
      </c>
      <c r="B178">
        <f>INDEX(resultados!$A$2:$ZZ$229, 172, MATCH($B$2, resultados!$A$1:$ZZ$1, 0))</f>
        <v/>
      </c>
      <c r="C178">
        <f>INDEX(resultados!$A$2:$ZZ$229, 172, MATCH($B$3, resultados!$A$1:$ZZ$1, 0))</f>
        <v/>
      </c>
    </row>
    <row r="179">
      <c r="A179">
        <f>INDEX(resultados!$A$2:$ZZ$229, 173, MATCH($B$1, resultados!$A$1:$ZZ$1, 0))</f>
        <v/>
      </c>
      <c r="B179">
        <f>INDEX(resultados!$A$2:$ZZ$229, 173, MATCH($B$2, resultados!$A$1:$ZZ$1, 0))</f>
        <v/>
      </c>
      <c r="C179">
        <f>INDEX(resultados!$A$2:$ZZ$229, 173, MATCH($B$3, resultados!$A$1:$ZZ$1, 0))</f>
        <v/>
      </c>
    </row>
    <row r="180">
      <c r="A180">
        <f>INDEX(resultados!$A$2:$ZZ$229, 174, MATCH($B$1, resultados!$A$1:$ZZ$1, 0))</f>
        <v/>
      </c>
      <c r="B180">
        <f>INDEX(resultados!$A$2:$ZZ$229, 174, MATCH($B$2, resultados!$A$1:$ZZ$1, 0))</f>
        <v/>
      </c>
      <c r="C180">
        <f>INDEX(resultados!$A$2:$ZZ$229, 174, MATCH($B$3, resultados!$A$1:$ZZ$1, 0))</f>
        <v/>
      </c>
    </row>
    <row r="181">
      <c r="A181">
        <f>INDEX(resultados!$A$2:$ZZ$229, 175, MATCH($B$1, resultados!$A$1:$ZZ$1, 0))</f>
        <v/>
      </c>
      <c r="B181">
        <f>INDEX(resultados!$A$2:$ZZ$229, 175, MATCH($B$2, resultados!$A$1:$ZZ$1, 0))</f>
        <v/>
      </c>
      <c r="C181">
        <f>INDEX(resultados!$A$2:$ZZ$229, 175, MATCH($B$3, resultados!$A$1:$ZZ$1, 0))</f>
        <v/>
      </c>
    </row>
    <row r="182">
      <c r="A182">
        <f>INDEX(resultados!$A$2:$ZZ$229, 176, MATCH($B$1, resultados!$A$1:$ZZ$1, 0))</f>
        <v/>
      </c>
      <c r="B182">
        <f>INDEX(resultados!$A$2:$ZZ$229, 176, MATCH($B$2, resultados!$A$1:$ZZ$1, 0))</f>
        <v/>
      </c>
      <c r="C182">
        <f>INDEX(resultados!$A$2:$ZZ$229, 176, MATCH($B$3, resultados!$A$1:$ZZ$1, 0))</f>
        <v/>
      </c>
    </row>
    <row r="183">
      <c r="A183">
        <f>INDEX(resultados!$A$2:$ZZ$229, 177, MATCH($B$1, resultados!$A$1:$ZZ$1, 0))</f>
        <v/>
      </c>
      <c r="B183">
        <f>INDEX(resultados!$A$2:$ZZ$229, 177, MATCH($B$2, resultados!$A$1:$ZZ$1, 0))</f>
        <v/>
      </c>
      <c r="C183">
        <f>INDEX(resultados!$A$2:$ZZ$229, 177, MATCH($B$3, resultados!$A$1:$ZZ$1, 0))</f>
        <v/>
      </c>
    </row>
    <row r="184">
      <c r="A184">
        <f>INDEX(resultados!$A$2:$ZZ$229, 178, MATCH($B$1, resultados!$A$1:$ZZ$1, 0))</f>
        <v/>
      </c>
      <c r="B184">
        <f>INDEX(resultados!$A$2:$ZZ$229, 178, MATCH($B$2, resultados!$A$1:$ZZ$1, 0))</f>
        <v/>
      </c>
      <c r="C184">
        <f>INDEX(resultados!$A$2:$ZZ$229, 178, MATCH($B$3, resultados!$A$1:$ZZ$1, 0))</f>
        <v/>
      </c>
    </row>
    <row r="185">
      <c r="A185">
        <f>INDEX(resultados!$A$2:$ZZ$229, 179, MATCH($B$1, resultados!$A$1:$ZZ$1, 0))</f>
        <v/>
      </c>
      <c r="B185">
        <f>INDEX(resultados!$A$2:$ZZ$229, 179, MATCH($B$2, resultados!$A$1:$ZZ$1, 0))</f>
        <v/>
      </c>
      <c r="C185">
        <f>INDEX(resultados!$A$2:$ZZ$229, 179, MATCH($B$3, resultados!$A$1:$ZZ$1, 0))</f>
        <v/>
      </c>
    </row>
    <row r="186">
      <c r="A186">
        <f>INDEX(resultados!$A$2:$ZZ$229, 180, MATCH($B$1, resultados!$A$1:$ZZ$1, 0))</f>
        <v/>
      </c>
      <c r="B186">
        <f>INDEX(resultados!$A$2:$ZZ$229, 180, MATCH($B$2, resultados!$A$1:$ZZ$1, 0))</f>
        <v/>
      </c>
      <c r="C186">
        <f>INDEX(resultados!$A$2:$ZZ$229, 180, MATCH($B$3, resultados!$A$1:$ZZ$1, 0))</f>
        <v/>
      </c>
    </row>
    <row r="187">
      <c r="A187">
        <f>INDEX(resultados!$A$2:$ZZ$229, 181, MATCH($B$1, resultados!$A$1:$ZZ$1, 0))</f>
        <v/>
      </c>
      <c r="B187">
        <f>INDEX(resultados!$A$2:$ZZ$229, 181, MATCH($B$2, resultados!$A$1:$ZZ$1, 0))</f>
        <v/>
      </c>
      <c r="C187">
        <f>INDEX(resultados!$A$2:$ZZ$229, 181, MATCH($B$3, resultados!$A$1:$ZZ$1, 0))</f>
        <v/>
      </c>
    </row>
    <row r="188">
      <c r="A188">
        <f>INDEX(resultados!$A$2:$ZZ$229, 182, MATCH($B$1, resultados!$A$1:$ZZ$1, 0))</f>
        <v/>
      </c>
      <c r="B188">
        <f>INDEX(resultados!$A$2:$ZZ$229, 182, MATCH($B$2, resultados!$A$1:$ZZ$1, 0))</f>
        <v/>
      </c>
      <c r="C188">
        <f>INDEX(resultados!$A$2:$ZZ$229, 182, MATCH($B$3, resultados!$A$1:$ZZ$1, 0))</f>
        <v/>
      </c>
    </row>
    <row r="189">
      <c r="A189">
        <f>INDEX(resultados!$A$2:$ZZ$229, 183, MATCH($B$1, resultados!$A$1:$ZZ$1, 0))</f>
        <v/>
      </c>
      <c r="B189">
        <f>INDEX(resultados!$A$2:$ZZ$229, 183, MATCH($B$2, resultados!$A$1:$ZZ$1, 0))</f>
        <v/>
      </c>
      <c r="C189">
        <f>INDEX(resultados!$A$2:$ZZ$229, 183, MATCH($B$3, resultados!$A$1:$ZZ$1, 0))</f>
        <v/>
      </c>
    </row>
    <row r="190">
      <c r="A190">
        <f>INDEX(resultados!$A$2:$ZZ$229, 184, MATCH($B$1, resultados!$A$1:$ZZ$1, 0))</f>
        <v/>
      </c>
      <c r="B190">
        <f>INDEX(resultados!$A$2:$ZZ$229, 184, MATCH($B$2, resultados!$A$1:$ZZ$1, 0))</f>
        <v/>
      </c>
      <c r="C190">
        <f>INDEX(resultados!$A$2:$ZZ$229, 184, MATCH($B$3, resultados!$A$1:$ZZ$1, 0))</f>
        <v/>
      </c>
    </row>
    <row r="191">
      <c r="A191">
        <f>INDEX(resultados!$A$2:$ZZ$229, 185, MATCH($B$1, resultados!$A$1:$ZZ$1, 0))</f>
        <v/>
      </c>
      <c r="B191">
        <f>INDEX(resultados!$A$2:$ZZ$229, 185, MATCH($B$2, resultados!$A$1:$ZZ$1, 0))</f>
        <v/>
      </c>
      <c r="C191">
        <f>INDEX(resultados!$A$2:$ZZ$229, 185, MATCH($B$3, resultados!$A$1:$ZZ$1, 0))</f>
        <v/>
      </c>
    </row>
    <row r="192">
      <c r="A192">
        <f>INDEX(resultados!$A$2:$ZZ$229, 186, MATCH($B$1, resultados!$A$1:$ZZ$1, 0))</f>
        <v/>
      </c>
      <c r="B192">
        <f>INDEX(resultados!$A$2:$ZZ$229, 186, MATCH($B$2, resultados!$A$1:$ZZ$1, 0))</f>
        <v/>
      </c>
      <c r="C192">
        <f>INDEX(resultados!$A$2:$ZZ$229, 186, MATCH($B$3, resultados!$A$1:$ZZ$1, 0))</f>
        <v/>
      </c>
    </row>
    <row r="193">
      <c r="A193">
        <f>INDEX(resultados!$A$2:$ZZ$229, 187, MATCH($B$1, resultados!$A$1:$ZZ$1, 0))</f>
        <v/>
      </c>
      <c r="B193">
        <f>INDEX(resultados!$A$2:$ZZ$229, 187, MATCH($B$2, resultados!$A$1:$ZZ$1, 0))</f>
        <v/>
      </c>
      <c r="C193">
        <f>INDEX(resultados!$A$2:$ZZ$229, 187, MATCH($B$3, resultados!$A$1:$ZZ$1, 0))</f>
        <v/>
      </c>
    </row>
    <row r="194">
      <c r="A194">
        <f>INDEX(resultados!$A$2:$ZZ$229, 188, MATCH($B$1, resultados!$A$1:$ZZ$1, 0))</f>
        <v/>
      </c>
      <c r="B194">
        <f>INDEX(resultados!$A$2:$ZZ$229, 188, MATCH($B$2, resultados!$A$1:$ZZ$1, 0))</f>
        <v/>
      </c>
      <c r="C194">
        <f>INDEX(resultados!$A$2:$ZZ$229, 188, MATCH($B$3, resultados!$A$1:$ZZ$1, 0))</f>
        <v/>
      </c>
    </row>
    <row r="195">
      <c r="A195">
        <f>INDEX(resultados!$A$2:$ZZ$229, 189, MATCH($B$1, resultados!$A$1:$ZZ$1, 0))</f>
        <v/>
      </c>
      <c r="B195">
        <f>INDEX(resultados!$A$2:$ZZ$229, 189, MATCH($B$2, resultados!$A$1:$ZZ$1, 0))</f>
        <v/>
      </c>
      <c r="C195">
        <f>INDEX(resultados!$A$2:$ZZ$229, 189, MATCH($B$3, resultados!$A$1:$ZZ$1, 0))</f>
        <v/>
      </c>
    </row>
    <row r="196">
      <c r="A196">
        <f>INDEX(resultados!$A$2:$ZZ$229, 190, MATCH($B$1, resultados!$A$1:$ZZ$1, 0))</f>
        <v/>
      </c>
      <c r="B196">
        <f>INDEX(resultados!$A$2:$ZZ$229, 190, MATCH($B$2, resultados!$A$1:$ZZ$1, 0))</f>
        <v/>
      </c>
      <c r="C196">
        <f>INDEX(resultados!$A$2:$ZZ$229, 190, MATCH($B$3, resultados!$A$1:$ZZ$1, 0))</f>
        <v/>
      </c>
    </row>
    <row r="197">
      <c r="A197">
        <f>INDEX(resultados!$A$2:$ZZ$229, 191, MATCH($B$1, resultados!$A$1:$ZZ$1, 0))</f>
        <v/>
      </c>
      <c r="B197">
        <f>INDEX(resultados!$A$2:$ZZ$229, 191, MATCH($B$2, resultados!$A$1:$ZZ$1, 0))</f>
        <v/>
      </c>
      <c r="C197">
        <f>INDEX(resultados!$A$2:$ZZ$229, 191, MATCH($B$3, resultados!$A$1:$ZZ$1, 0))</f>
        <v/>
      </c>
    </row>
    <row r="198">
      <c r="A198">
        <f>INDEX(resultados!$A$2:$ZZ$229, 192, MATCH($B$1, resultados!$A$1:$ZZ$1, 0))</f>
        <v/>
      </c>
      <c r="B198">
        <f>INDEX(resultados!$A$2:$ZZ$229, 192, MATCH($B$2, resultados!$A$1:$ZZ$1, 0))</f>
        <v/>
      </c>
      <c r="C198">
        <f>INDEX(resultados!$A$2:$ZZ$229, 192, MATCH($B$3, resultados!$A$1:$ZZ$1, 0))</f>
        <v/>
      </c>
    </row>
    <row r="199">
      <c r="A199">
        <f>INDEX(resultados!$A$2:$ZZ$229, 193, MATCH($B$1, resultados!$A$1:$ZZ$1, 0))</f>
        <v/>
      </c>
      <c r="B199">
        <f>INDEX(resultados!$A$2:$ZZ$229, 193, MATCH($B$2, resultados!$A$1:$ZZ$1, 0))</f>
        <v/>
      </c>
      <c r="C199">
        <f>INDEX(resultados!$A$2:$ZZ$229, 193, MATCH($B$3, resultados!$A$1:$ZZ$1, 0))</f>
        <v/>
      </c>
    </row>
    <row r="200">
      <c r="A200">
        <f>INDEX(resultados!$A$2:$ZZ$229, 194, MATCH($B$1, resultados!$A$1:$ZZ$1, 0))</f>
        <v/>
      </c>
      <c r="B200">
        <f>INDEX(resultados!$A$2:$ZZ$229, 194, MATCH($B$2, resultados!$A$1:$ZZ$1, 0))</f>
        <v/>
      </c>
      <c r="C200">
        <f>INDEX(resultados!$A$2:$ZZ$229, 194, MATCH($B$3, resultados!$A$1:$ZZ$1, 0))</f>
        <v/>
      </c>
    </row>
    <row r="201">
      <c r="A201">
        <f>INDEX(resultados!$A$2:$ZZ$229, 195, MATCH($B$1, resultados!$A$1:$ZZ$1, 0))</f>
        <v/>
      </c>
      <c r="B201">
        <f>INDEX(resultados!$A$2:$ZZ$229, 195, MATCH($B$2, resultados!$A$1:$ZZ$1, 0))</f>
        <v/>
      </c>
      <c r="C201">
        <f>INDEX(resultados!$A$2:$ZZ$229, 195, MATCH($B$3, resultados!$A$1:$ZZ$1, 0))</f>
        <v/>
      </c>
    </row>
    <row r="202">
      <c r="A202">
        <f>INDEX(resultados!$A$2:$ZZ$229, 196, MATCH($B$1, resultados!$A$1:$ZZ$1, 0))</f>
        <v/>
      </c>
      <c r="B202">
        <f>INDEX(resultados!$A$2:$ZZ$229, 196, MATCH($B$2, resultados!$A$1:$ZZ$1, 0))</f>
        <v/>
      </c>
      <c r="C202">
        <f>INDEX(resultados!$A$2:$ZZ$229, 196, MATCH($B$3, resultados!$A$1:$ZZ$1, 0))</f>
        <v/>
      </c>
    </row>
    <row r="203">
      <c r="A203">
        <f>INDEX(resultados!$A$2:$ZZ$229, 197, MATCH($B$1, resultados!$A$1:$ZZ$1, 0))</f>
        <v/>
      </c>
      <c r="B203">
        <f>INDEX(resultados!$A$2:$ZZ$229, 197, MATCH($B$2, resultados!$A$1:$ZZ$1, 0))</f>
        <v/>
      </c>
      <c r="C203">
        <f>INDEX(resultados!$A$2:$ZZ$229, 197, MATCH($B$3, resultados!$A$1:$ZZ$1, 0))</f>
        <v/>
      </c>
    </row>
    <row r="204">
      <c r="A204">
        <f>INDEX(resultados!$A$2:$ZZ$229, 198, MATCH($B$1, resultados!$A$1:$ZZ$1, 0))</f>
        <v/>
      </c>
      <c r="B204">
        <f>INDEX(resultados!$A$2:$ZZ$229, 198, MATCH($B$2, resultados!$A$1:$ZZ$1, 0))</f>
        <v/>
      </c>
      <c r="C204">
        <f>INDEX(resultados!$A$2:$ZZ$229, 198, MATCH($B$3, resultados!$A$1:$ZZ$1, 0))</f>
        <v/>
      </c>
    </row>
    <row r="205">
      <c r="A205">
        <f>INDEX(resultados!$A$2:$ZZ$229, 199, MATCH($B$1, resultados!$A$1:$ZZ$1, 0))</f>
        <v/>
      </c>
      <c r="B205">
        <f>INDEX(resultados!$A$2:$ZZ$229, 199, MATCH($B$2, resultados!$A$1:$ZZ$1, 0))</f>
        <v/>
      </c>
      <c r="C205">
        <f>INDEX(resultados!$A$2:$ZZ$229, 199, MATCH($B$3, resultados!$A$1:$ZZ$1, 0))</f>
        <v/>
      </c>
    </row>
    <row r="206">
      <c r="A206">
        <f>INDEX(resultados!$A$2:$ZZ$229, 200, MATCH($B$1, resultados!$A$1:$ZZ$1, 0))</f>
        <v/>
      </c>
      <c r="B206">
        <f>INDEX(resultados!$A$2:$ZZ$229, 200, MATCH($B$2, resultados!$A$1:$ZZ$1, 0))</f>
        <v/>
      </c>
      <c r="C206">
        <f>INDEX(resultados!$A$2:$ZZ$229, 200, MATCH($B$3, resultados!$A$1:$ZZ$1, 0))</f>
        <v/>
      </c>
    </row>
    <row r="207">
      <c r="A207">
        <f>INDEX(resultados!$A$2:$ZZ$229, 201, MATCH($B$1, resultados!$A$1:$ZZ$1, 0))</f>
        <v/>
      </c>
      <c r="B207">
        <f>INDEX(resultados!$A$2:$ZZ$229, 201, MATCH($B$2, resultados!$A$1:$ZZ$1, 0))</f>
        <v/>
      </c>
      <c r="C207">
        <f>INDEX(resultados!$A$2:$ZZ$229, 201, MATCH($B$3, resultados!$A$1:$ZZ$1, 0))</f>
        <v/>
      </c>
    </row>
    <row r="208">
      <c r="A208">
        <f>INDEX(resultados!$A$2:$ZZ$229, 202, MATCH($B$1, resultados!$A$1:$ZZ$1, 0))</f>
        <v/>
      </c>
      <c r="B208">
        <f>INDEX(resultados!$A$2:$ZZ$229, 202, MATCH($B$2, resultados!$A$1:$ZZ$1, 0))</f>
        <v/>
      </c>
      <c r="C208">
        <f>INDEX(resultados!$A$2:$ZZ$229, 202, MATCH($B$3, resultados!$A$1:$ZZ$1, 0))</f>
        <v/>
      </c>
    </row>
    <row r="209">
      <c r="A209">
        <f>INDEX(resultados!$A$2:$ZZ$229, 203, MATCH($B$1, resultados!$A$1:$ZZ$1, 0))</f>
        <v/>
      </c>
      <c r="B209">
        <f>INDEX(resultados!$A$2:$ZZ$229, 203, MATCH($B$2, resultados!$A$1:$ZZ$1, 0))</f>
        <v/>
      </c>
      <c r="C209">
        <f>INDEX(resultados!$A$2:$ZZ$229, 203, MATCH($B$3, resultados!$A$1:$ZZ$1, 0))</f>
        <v/>
      </c>
    </row>
    <row r="210">
      <c r="A210">
        <f>INDEX(resultados!$A$2:$ZZ$229, 204, MATCH($B$1, resultados!$A$1:$ZZ$1, 0))</f>
        <v/>
      </c>
      <c r="B210">
        <f>INDEX(resultados!$A$2:$ZZ$229, 204, MATCH($B$2, resultados!$A$1:$ZZ$1, 0))</f>
        <v/>
      </c>
      <c r="C210">
        <f>INDEX(resultados!$A$2:$ZZ$229, 204, MATCH($B$3, resultados!$A$1:$ZZ$1, 0))</f>
        <v/>
      </c>
    </row>
    <row r="211">
      <c r="A211">
        <f>INDEX(resultados!$A$2:$ZZ$229, 205, MATCH($B$1, resultados!$A$1:$ZZ$1, 0))</f>
        <v/>
      </c>
      <c r="B211">
        <f>INDEX(resultados!$A$2:$ZZ$229, 205, MATCH($B$2, resultados!$A$1:$ZZ$1, 0))</f>
        <v/>
      </c>
      <c r="C211">
        <f>INDEX(resultados!$A$2:$ZZ$229, 205, MATCH($B$3, resultados!$A$1:$ZZ$1, 0))</f>
        <v/>
      </c>
    </row>
    <row r="212">
      <c r="A212">
        <f>INDEX(resultados!$A$2:$ZZ$229, 206, MATCH($B$1, resultados!$A$1:$ZZ$1, 0))</f>
        <v/>
      </c>
      <c r="B212">
        <f>INDEX(resultados!$A$2:$ZZ$229, 206, MATCH($B$2, resultados!$A$1:$ZZ$1, 0))</f>
        <v/>
      </c>
      <c r="C212">
        <f>INDEX(resultados!$A$2:$ZZ$229, 206, MATCH($B$3, resultados!$A$1:$ZZ$1, 0))</f>
        <v/>
      </c>
    </row>
    <row r="213">
      <c r="A213">
        <f>INDEX(resultados!$A$2:$ZZ$229, 207, MATCH($B$1, resultados!$A$1:$ZZ$1, 0))</f>
        <v/>
      </c>
      <c r="B213">
        <f>INDEX(resultados!$A$2:$ZZ$229, 207, MATCH($B$2, resultados!$A$1:$ZZ$1, 0))</f>
        <v/>
      </c>
      <c r="C213">
        <f>INDEX(resultados!$A$2:$ZZ$229, 207, MATCH($B$3, resultados!$A$1:$ZZ$1, 0))</f>
        <v/>
      </c>
    </row>
    <row r="214">
      <c r="A214">
        <f>INDEX(resultados!$A$2:$ZZ$229, 208, MATCH($B$1, resultados!$A$1:$ZZ$1, 0))</f>
        <v/>
      </c>
      <c r="B214">
        <f>INDEX(resultados!$A$2:$ZZ$229, 208, MATCH($B$2, resultados!$A$1:$ZZ$1, 0))</f>
        <v/>
      </c>
      <c r="C214">
        <f>INDEX(resultados!$A$2:$ZZ$229, 208, MATCH($B$3, resultados!$A$1:$ZZ$1, 0))</f>
        <v/>
      </c>
    </row>
    <row r="215">
      <c r="A215">
        <f>INDEX(resultados!$A$2:$ZZ$229, 209, MATCH($B$1, resultados!$A$1:$ZZ$1, 0))</f>
        <v/>
      </c>
      <c r="B215">
        <f>INDEX(resultados!$A$2:$ZZ$229, 209, MATCH($B$2, resultados!$A$1:$ZZ$1, 0))</f>
        <v/>
      </c>
      <c r="C215">
        <f>INDEX(resultados!$A$2:$ZZ$229, 209, MATCH($B$3, resultados!$A$1:$ZZ$1, 0))</f>
        <v/>
      </c>
    </row>
    <row r="216">
      <c r="A216">
        <f>INDEX(resultados!$A$2:$ZZ$229, 210, MATCH($B$1, resultados!$A$1:$ZZ$1, 0))</f>
        <v/>
      </c>
      <c r="B216">
        <f>INDEX(resultados!$A$2:$ZZ$229, 210, MATCH($B$2, resultados!$A$1:$ZZ$1, 0))</f>
        <v/>
      </c>
      <c r="C216">
        <f>INDEX(resultados!$A$2:$ZZ$229, 210, MATCH($B$3, resultados!$A$1:$ZZ$1, 0))</f>
        <v/>
      </c>
    </row>
    <row r="217">
      <c r="A217">
        <f>INDEX(resultados!$A$2:$ZZ$229, 211, MATCH($B$1, resultados!$A$1:$ZZ$1, 0))</f>
        <v/>
      </c>
      <c r="B217">
        <f>INDEX(resultados!$A$2:$ZZ$229, 211, MATCH($B$2, resultados!$A$1:$ZZ$1, 0))</f>
        <v/>
      </c>
      <c r="C217">
        <f>INDEX(resultados!$A$2:$ZZ$229, 211, MATCH($B$3, resultados!$A$1:$ZZ$1, 0))</f>
        <v/>
      </c>
    </row>
    <row r="218">
      <c r="A218">
        <f>INDEX(resultados!$A$2:$ZZ$229, 212, MATCH($B$1, resultados!$A$1:$ZZ$1, 0))</f>
        <v/>
      </c>
      <c r="B218">
        <f>INDEX(resultados!$A$2:$ZZ$229, 212, MATCH($B$2, resultados!$A$1:$ZZ$1, 0))</f>
        <v/>
      </c>
      <c r="C218">
        <f>INDEX(resultados!$A$2:$ZZ$229, 212, MATCH($B$3, resultados!$A$1:$ZZ$1, 0))</f>
        <v/>
      </c>
    </row>
    <row r="219">
      <c r="A219">
        <f>INDEX(resultados!$A$2:$ZZ$229, 213, MATCH($B$1, resultados!$A$1:$ZZ$1, 0))</f>
        <v/>
      </c>
      <c r="B219">
        <f>INDEX(resultados!$A$2:$ZZ$229, 213, MATCH($B$2, resultados!$A$1:$ZZ$1, 0))</f>
        <v/>
      </c>
      <c r="C219">
        <f>INDEX(resultados!$A$2:$ZZ$229, 213, MATCH($B$3, resultados!$A$1:$ZZ$1, 0))</f>
        <v/>
      </c>
    </row>
    <row r="220">
      <c r="A220">
        <f>INDEX(resultados!$A$2:$ZZ$229, 214, MATCH($B$1, resultados!$A$1:$ZZ$1, 0))</f>
        <v/>
      </c>
      <c r="B220">
        <f>INDEX(resultados!$A$2:$ZZ$229, 214, MATCH($B$2, resultados!$A$1:$ZZ$1, 0))</f>
        <v/>
      </c>
      <c r="C220">
        <f>INDEX(resultados!$A$2:$ZZ$229, 214, MATCH($B$3, resultados!$A$1:$ZZ$1, 0))</f>
        <v/>
      </c>
    </row>
    <row r="221">
      <c r="A221">
        <f>INDEX(resultados!$A$2:$ZZ$229, 215, MATCH($B$1, resultados!$A$1:$ZZ$1, 0))</f>
        <v/>
      </c>
      <c r="B221">
        <f>INDEX(resultados!$A$2:$ZZ$229, 215, MATCH($B$2, resultados!$A$1:$ZZ$1, 0))</f>
        <v/>
      </c>
      <c r="C221">
        <f>INDEX(resultados!$A$2:$ZZ$229, 215, MATCH($B$3, resultados!$A$1:$ZZ$1, 0))</f>
        <v/>
      </c>
    </row>
    <row r="222">
      <c r="A222">
        <f>INDEX(resultados!$A$2:$ZZ$229, 216, MATCH($B$1, resultados!$A$1:$ZZ$1, 0))</f>
        <v/>
      </c>
      <c r="B222">
        <f>INDEX(resultados!$A$2:$ZZ$229, 216, MATCH($B$2, resultados!$A$1:$ZZ$1, 0))</f>
        <v/>
      </c>
      <c r="C222">
        <f>INDEX(resultados!$A$2:$ZZ$229, 216, MATCH($B$3, resultados!$A$1:$ZZ$1, 0))</f>
        <v/>
      </c>
    </row>
    <row r="223">
      <c r="A223">
        <f>INDEX(resultados!$A$2:$ZZ$229, 217, MATCH($B$1, resultados!$A$1:$ZZ$1, 0))</f>
        <v/>
      </c>
      <c r="B223">
        <f>INDEX(resultados!$A$2:$ZZ$229, 217, MATCH($B$2, resultados!$A$1:$ZZ$1, 0))</f>
        <v/>
      </c>
      <c r="C223">
        <f>INDEX(resultados!$A$2:$ZZ$229, 217, MATCH($B$3, resultados!$A$1:$ZZ$1, 0))</f>
        <v/>
      </c>
    </row>
    <row r="224">
      <c r="A224">
        <f>INDEX(resultados!$A$2:$ZZ$229, 218, MATCH($B$1, resultados!$A$1:$ZZ$1, 0))</f>
        <v/>
      </c>
      <c r="B224">
        <f>INDEX(resultados!$A$2:$ZZ$229, 218, MATCH($B$2, resultados!$A$1:$ZZ$1, 0))</f>
        <v/>
      </c>
      <c r="C224">
        <f>INDEX(resultados!$A$2:$ZZ$229, 218, MATCH($B$3, resultados!$A$1:$ZZ$1, 0))</f>
        <v/>
      </c>
    </row>
    <row r="225">
      <c r="A225">
        <f>INDEX(resultados!$A$2:$ZZ$229, 219, MATCH($B$1, resultados!$A$1:$ZZ$1, 0))</f>
        <v/>
      </c>
      <c r="B225">
        <f>INDEX(resultados!$A$2:$ZZ$229, 219, MATCH($B$2, resultados!$A$1:$ZZ$1, 0))</f>
        <v/>
      </c>
      <c r="C225">
        <f>INDEX(resultados!$A$2:$ZZ$229, 219, MATCH($B$3, resultados!$A$1:$ZZ$1, 0))</f>
        <v/>
      </c>
    </row>
    <row r="226">
      <c r="A226">
        <f>INDEX(resultados!$A$2:$ZZ$229, 220, MATCH($B$1, resultados!$A$1:$ZZ$1, 0))</f>
        <v/>
      </c>
      <c r="B226">
        <f>INDEX(resultados!$A$2:$ZZ$229, 220, MATCH($B$2, resultados!$A$1:$ZZ$1, 0))</f>
        <v/>
      </c>
      <c r="C226">
        <f>INDEX(resultados!$A$2:$ZZ$229, 220, MATCH($B$3, resultados!$A$1:$ZZ$1, 0))</f>
        <v/>
      </c>
    </row>
    <row r="227">
      <c r="A227">
        <f>INDEX(resultados!$A$2:$ZZ$229, 221, MATCH($B$1, resultados!$A$1:$ZZ$1, 0))</f>
        <v/>
      </c>
      <c r="B227">
        <f>INDEX(resultados!$A$2:$ZZ$229, 221, MATCH($B$2, resultados!$A$1:$ZZ$1, 0))</f>
        <v/>
      </c>
      <c r="C227">
        <f>INDEX(resultados!$A$2:$ZZ$229, 221, MATCH($B$3, resultados!$A$1:$ZZ$1, 0))</f>
        <v/>
      </c>
    </row>
    <row r="228">
      <c r="A228">
        <f>INDEX(resultados!$A$2:$ZZ$229, 222, MATCH($B$1, resultados!$A$1:$ZZ$1, 0))</f>
        <v/>
      </c>
      <c r="B228">
        <f>INDEX(resultados!$A$2:$ZZ$229, 222, MATCH($B$2, resultados!$A$1:$ZZ$1, 0))</f>
        <v/>
      </c>
      <c r="C228">
        <f>INDEX(resultados!$A$2:$ZZ$229, 222, MATCH($B$3, resultados!$A$1:$ZZ$1, 0))</f>
        <v/>
      </c>
    </row>
    <row r="229">
      <c r="A229">
        <f>INDEX(resultados!$A$2:$ZZ$229, 223, MATCH($B$1, resultados!$A$1:$ZZ$1, 0))</f>
        <v/>
      </c>
      <c r="B229">
        <f>INDEX(resultados!$A$2:$ZZ$229, 223, MATCH($B$2, resultados!$A$1:$ZZ$1, 0))</f>
        <v/>
      </c>
      <c r="C229">
        <f>INDEX(resultados!$A$2:$ZZ$229, 223, MATCH($B$3, resultados!$A$1:$ZZ$1, 0))</f>
        <v/>
      </c>
    </row>
    <row r="230">
      <c r="A230">
        <f>INDEX(resultados!$A$2:$ZZ$229, 224, MATCH($B$1, resultados!$A$1:$ZZ$1, 0))</f>
        <v/>
      </c>
      <c r="B230">
        <f>INDEX(resultados!$A$2:$ZZ$229, 224, MATCH($B$2, resultados!$A$1:$ZZ$1, 0))</f>
        <v/>
      </c>
      <c r="C230">
        <f>INDEX(resultados!$A$2:$ZZ$229, 224, MATCH($B$3, resultados!$A$1:$ZZ$1, 0))</f>
        <v/>
      </c>
    </row>
    <row r="231">
      <c r="A231">
        <f>INDEX(resultados!$A$2:$ZZ$229, 225, MATCH($B$1, resultados!$A$1:$ZZ$1, 0))</f>
        <v/>
      </c>
      <c r="B231">
        <f>INDEX(resultados!$A$2:$ZZ$229, 225, MATCH($B$2, resultados!$A$1:$ZZ$1, 0))</f>
        <v/>
      </c>
      <c r="C231">
        <f>INDEX(resultados!$A$2:$ZZ$229, 225, MATCH($B$3, resultados!$A$1:$ZZ$1, 0))</f>
        <v/>
      </c>
    </row>
    <row r="232">
      <c r="A232">
        <f>INDEX(resultados!$A$2:$ZZ$229, 226, MATCH($B$1, resultados!$A$1:$ZZ$1, 0))</f>
        <v/>
      </c>
      <c r="B232">
        <f>INDEX(resultados!$A$2:$ZZ$229, 226, MATCH($B$2, resultados!$A$1:$ZZ$1, 0))</f>
        <v/>
      </c>
      <c r="C232">
        <f>INDEX(resultados!$A$2:$ZZ$229, 226, MATCH($B$3, resultados!$A$1:$ZZ$1, 0))</f>
        <v/>
      </c>
    </row>
    <row r="233">
      <c r="A233">
        <f>INDEX(resultados!$A$2:$ZZ$229, 227, MATCH($B$1, resultados!$A$1:$ZZ$1, 0))</f>
        <v/>
      </c>
      <c r="B233">
        <f>INDEX(resultados!$A$2:$ZZ$229, 227, MATCH($B$2, resultados!$A$1:$ZZ$1, 0))</f>
        <v/>
      </c>
      <c r="C233">
        <f>INDEX(resultados!$A$2:$ZZ$229, 227, MATCH($B$3, resultados!$A$1:$ZZ$1, 0))</f>
        <v/>
      </c>
    </row>
    <row r="234">
      <c r="A234">
        <f>INDEX(resultados!$A$2:$ZZ$229, 228, MATCH($B$1, resultados!$A$1:$ZZ$1, 0))</f>
        <v/>
      </c>
      <c r="B234">
        <f>INDEX(resultados!$A$2:$ZZ$229, 228, MATCH($B$2, resultados!$A$1:$ZZ$1, 0))</f>
        <v/>
      </c>
      <c r="C234">
        <f>INDEX(resultados!$A$2:$ZZ$229, 228,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4.2291</v>
      </c>
      <c r="E2" t="n">
        <v>23.65</v>
      </c>
      <c r="F2" t="n">
        <v>20.21</v>
      </c>
      <c r="G2" t="n">
        <v>11.89</v>
      </c>
      <c r="H2" t="n">
        <v>0.24</v>
      </c>
      <c r="I2" t="n">
        <v>102</v>
      </c>
      <c r="J2" t="n">
        <v>71.52</v>
      </c>
      <c r="K2" t="n">
        <v>32.27</v>
      </c>
      <c r="L2" t="n">
        <v>1</v>
      </c>
      <c r="M2" t="n">
        <v>100</v>
      </c>
      <c r="N2" t="n">
        <v>8.25</v>
      </c>
      <c r="O2" t="n">
        <v>9054.6</v>
      </c>
      <c r="P2" t="n">
        <v>141.01</v>
      </c>
      <c r="Q2" t="n">
        <v>592.73</v>
      </c>
      <c r="R2" t="n">
        <v>97.09999999999999</v>
      </c>
      <c r="S2" t="n">
        <v>30.64</v>
      </c>
      <c r="T2" t="n">
        <v>31638.99</v>
      </c>
      <c r="U2" t="n">
        <v>0.32</v>
      </c>
      <c r="V2" t="n">
        <v>0.8</v>
      </c>
      <c r="W2" t="n">
        <v>2.52</v>
      </c>
      <c r="X2" t="n">
        <v>2.06</v>
      </c>
      <c r="Y2" t="n">
        <v>0.5</v>
      </c>
      <c r="Z2" t="n">
        <v>10</v>
      </c>
      <c r="AA2" t="n">
        <v>272.7772335346939</v>
      </c>
      <c r="AB2" t="n">
        <v>373.2258450043899</v>
      </c>
      <c r="AC2" t="n">
        <v>337.6056941829335</v>
      </c>
      <c r="AD2" t="n">
        <v>272777.2335346939</v>
      </c>
      <c r="AE2" t="n">
        <v>373225.8450043899</v>
      </c>
      <c r="AF2" t="n">
        <v>1.159955680391649e-06</v>
      </c>
      <c r="AG2" t="n">
        <v>0.4927083333333333</v>
      </c>
      <c r="AH2" t="n">
        <v>337605.6941829335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4.6177</v>
      </c>
      <c r="E3" t="n">
        <v>21.66</v>
      </c>
      <c r="F3" t="n">
        <v>19.08</v>
      </c>
      <c r="G3" t="n">
        <v>24.36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126.5</v>
      </c>
      <c r="Q3" t="n">
        <v>592.7</v>
      </c>
      <c r="R3" t="n">
        <v>62.09</v>
      </c>
      <c r="S3" t="n">
        <v>30.64</v>
      </c>
      <c r="T3" t="n">
        <v>14409.63</v>
      </c>
      <c r="U3" t="n">
        <v>0.49</v>
      </c>
      <c r="V3" t="n">
        <v>0.85</v>
      </c>
      <c r="W3" t="n">
        <v>2.42</v>
      </c>
      <c r="X3" t="n">
        <v>0.92</v>
      </c>
      <c r="Y3" t="n">
        <v>0.5</v>
      </c>
      <c r="Z3" t="n">
        <v>10</v>
      </c>
      <c r="AA3" t="n">
        <v>228.359687261225</v>
      </c>
      <c r="AB3" t="n">
        <v>312.4517986290407</v>
      </c>
      <c r="AC3" t="n">
        <v>282.6318374968312</v>
      </c>
      <c r="AD3" t="n">
        <v>228359.687261225</v>
      </c>
      <c r="AE3" t="n">
        <v>312451.7986290407</v>
      </c>
      <c r="AF3" t="n">
        <v>1.266540716782417e-06</v>
      </c>
      <c r="AG3" t="n">
        <v>0.45125</v>
      </c>
      <c r="AH3" t="n">
        <v>282631.8374968312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4.7606</v>
      </c>
      <c r="E4" t="n">
        <v>21.01</v>
      </c>
      <c r="F4" t="n">
        <v>18.71</v>
      </c>
      <c r="G4" t="n">
        <v>38.71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116.05</v>
      </c>
      <c r="Q4" t="n">
        <v>592.71</v>
      </c>
      <c r="R4" t="n">
        <v>50.42</v>
      </c>
      <c r="S4" t="n">
        <v>30.64</v>
      </c>
      <c r="T4" t="n">
        <v>8667.120000000001</v>
      </c>
      <c r="U4" t="n">
        <v>0.61</v>
      </c>
      <c r="V4" t="n">
        <v>0.86</v>
      </c>
      <c r="W4" t="n">
        <v>2.4</v>
      </c>
      <c r="X4" t="n">
        <v>0.55</v>
      </c>
      <c r="Y4" t="n">
        <v>0.5</v>
      </c>
      <c r="Z4" t="n">
        <v>10</v>
      </c>
      <c r="AA4" t="n">
        <v>208.1792666089147</v>
      </c>
      <c r="AB4" t="n">
        <v>284.8400567952384</v>
      </c>
      <c r="AC4" t="n">
        <v>257.6553215503151</v>
      </c>
      <c r="AD4" t="n">
        <v>208179.2666089147</v>
      </c>
      <c r="AE4" t="n">
        <v>284840.0567952383</v>
      </c>
      <c r="AF4" t="n">
        <v>1.3057352656765e-06</v>
      </c>
      <c r="AG4" t="n">
        <v>0.4377083333333334</v>
      </c>
      <c r="AH4" t="n">
        <v>257655.3215503151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18.59</v>
      </c>
      <c r="G5" t="n">
        <v>50.71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10</v>
      </c>
      <c r="N5" t="n">
        <v>8.800000000000001</v>
      </c>
      <c r="O5" t="n">
        <v>9492.549999999999</v>
      </c>
      <c r="P5" t="n">
        <v>109.17</v>
      </c>
      <c r="Q5" t="n">
        <v>592.67</v>
      </c>
      <c r="R5" t="n">
        <v>46.54</v>
      </c>
      <c r="S5" t="n">
        <v>30.64</v>
      </c>
      <c r="T5" t="n">
        <v>6761.95</v>
      </c>
      <c r="U5" t="n">
        <v>0.66</v>
      </c>
      <c r="V5" t="n">
        <v>0.87</v>
      </c>
      <c r="W5" t="n">
        <v>2.4</v>
      </c>
      <c r="X5" t="n">
        <v>0.44</v>
      </c>
      <c r="Y5" t="n">
        <v>0.5</v>
      </c>
      <c r="Z5" t="n">
        <v>10</v>
      </c>
      <c r="AA5" t="n">
        <v>197.7212375464182</v>
      </c>
      <c r="AB5" t="n">
        <v>270.5309200562579</v>
      </c>
      <c r="AC5" t="n">
        <v>244.7118287386988</v>
      </c>
      <c r="AD5" t="n">
        <v>197721.2375464182</v>
      </c>
      <c r="AE5" t="n">
        <v>270530.9200562579</v>
      </c>
      <c r="AF5" t="n">
        <v>1.319915518845318e-06</v>
      </c>
      <c r="AG5" t="n">
        <v>0.4329166666666667</v>
      </c>
      <c r="AH5" t="n">
        <v>244711.8287386988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4.8195</v>
      </c>
      <c r="E6" t="n">
        <v>20.75</v>
      </c>
      <c r="F6" t="n">
        <v>18.58</v>
      </c>
      <c r="G6" t="n">
        <v>53.08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109.97</v>
      </c>
      <c r="Q6" t="n">
        <v>592.71</v>
      </c>
      <c r="R6" t="n">
        <v>45.61</v>
      </c>
      <c r="S6" t="n">
        <v>30.64</v>
      </c>
      <c r="T6" t="n">
        <v>6299.66</v>
      </c>
      <c r="U6" t="n">
        <v>0.67</v>
      </c>
      <c r="V6" t="n">
        <v>0.87</v>
      </c>
      <c r="W6" t="n">
        <v>2.41</v>
      </c>
      <c r="X6" t="n">
        <v>0.42</v>
      </c>
      <c r="Y6" t="n">
        <v>0.5</v>
      </c>
      <c r="Z6" t="n">
        <v>10</v>
      </c>
      <c r="AA6" t="n">
        <v>198.2935474068742</v>
      </c>
      <c r="AB6" t="n">
        <v>271.3139796558625</v>
      </c>
      <c r="AC6" t="n">
        <v>245.4201542291485</v>
      </c>
      <c r="AD6" t="n">
        <v>198293.5474068742</v>
      </c>
      <c r="AE6" t="n">
        <v>271313.9796558625</v>
      </c>
      <c r="AF6" t="n">
        <v>1.321890331665733e-06</v>
      </c>
      <c r="AG6" t="n">
        <v>0.4322916666666667</v>
      </c>
      <c r="AH6" t="n">
        <v>245420.1542291485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4.6102</v>
      </c>
      <c r="E2" t="n">
        <v>21.69</v>
      </c>
      <c r="F2" t="n">
        <v>19.34</v>
      </c>
      <c r="G2" t="n">
        <v>19.66</v>
      </c>
      <c r="H2" t="n">
        <v>0.43</v>
      </c>
      <c r="I2" t="n">
        <v>59</v>
      </c>
      <c r="J2" t="n">
        <v>39.78</v>
      </c>
      <c r="K2" t="n">
        <v>19.54</v>
      </c>
      <c r="L2" t="n">
        <v>1</v>
      </c>
      <c r="M2" t="n">
        <v>56</v>
      </c>
      <c r="N2" t="n">
        <v>4.24</v>
      </c>
      <c r="O2" t="n">
        <v>5140</v>
      </c>
      <c r="P2" t="n">
        <v>80.93000000000001</v>
      </c>
      <c r="Q2" t="n">
        <v>592.71</v>
      </c>
      <c r="R2" t="n">
        <v>69.97</v>
      </c>
      <c r="S2" t="n">
        <v>30.64</v>
      </c>
      <c r="T2" t="n">
        <v>18288.95</v>
      </c>
      <c r="U2" t="n">
        <v>0.44</v>
      </c>
      <c r="V2" t="n">
        <v>0.84</v>
      </c>
      <c r="W2" t="n">
        <v>2.45</v>
      </c>
      <c r="X2" t="n">
        <v>1.18</v>
      </c>
      <c r="Y2" t="n">
        <v>0.5</v>
      </c>
      <c r="Z2" t="n">
        <v>10</v>
      </c>
      <c r="AA2" t="n">
        <v>157.074559096023</v>
      </c>
      <c r="AB2" t="n">
        <v>214.91634139556</v>
      </c>
      <c r="AC2" t="n">
        <v>194.4050274098089</v>
      </c>
      <c r="AD2" t="n">
        <v>157074.559096023</v>
      </c>
      <c r="AE2" t="n">
        <v>214916.34139556</v>
      </c>
      <c r="AF2" t="n">
        <v>1.357176657242632e-06</v>
      </c>
      <c r="AG2" t="n">
        <v>0.451875</v>
      </c>
      <c r="AH2" t="n">
        <v>194405.0274098089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4.7268</v>
      </c>
      <c r="E3" t="n">
        <v>21.16</v>
      </c>
      <c r="F3" t="n">
        <v>19</v>
      </c>
      <c r="G3" t="n">
        <v>27.81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75.98999999999999</v>
      </c>
      <c r="Q3" t="n">
        <v>592.72</v>
      </c>
      <c r="R3" t="n">
        <v>57.83</v>
      </c>
      <c r="S3" t="n">
        <v>30.64</v>
      </c>
      <c r="T3" t="n">
        <v>12312.51</v>
      </c>
      <c r="U3" t="n">
        <v>0.53</v>
      </c>
      <c r="V3" t="n">
        <v>0.85</v>
      </c>
      <c r="W3" t="n">
        <v>2.47</v>
      </c>
      <c r="X3" t="n">
        <v>0.84</v>
      </c>
      <c r="Y3" t="n">
        <v>0.5</v>
      </c>
      <c r="Z3" t="n">
        <v>10</v>
      </c>
      <c r="AA3" t="n">
        <v>146.5531002700945</v>
      </c>
      <c r="AB3" t="n">
        <v>200.5204172559281</v>
      </c>
      <c r="AC3" t="n">
        <v>181.3830300652525</v>
      </c>
      <c r="AD3" t="n">
        <v>146553.1002700945</v>
      </c>
      <c r="AE3" t="n">
        <v>200520.4172559281</v>
      </c>
      <c r="AF3" t="n">
        <v>1.39150202235358e-06</v>
      </c>
      <c r="AG3" t="n">
        <v>0.4408333333333334</v>
      </c>
      <c r="AH3" t="n">
        <v>181383.0300652524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3.4293</v>
      </c>
      <c r="E2" t="n">
        <v>29.16</v>
      </c>
      <c r="F2" t="n">
        <v>21.79</v>
      </c>
      <c r="G2" t="n">
        <v>7.34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246.81</v>
      </c>
      <c r="Q2" t="n">
        <v>592.78</v>
      </c>
      <c r="R2" t="n">
        <v>145.88</v>
      </c>
      <c r="S2" t="n">
        <v>30.64</v>
      </c>
      <c r="T2" t="n">
        <v>55651.65</v>
      </c>
      <c r="U2" t="n">
        <v>0.21</v>
      </c>
      <c r="V2" t="n">
        <v>0.74</v>
      </c>
      <c r="W2" t="n">
        <v>2.66</v>
      </c>
      <c r="X2" t="n">
        <v>3.63</v>
      </c>
      <c r="Y2" t="n">
        <v>0.5</v>
      </c>
      <c r="Z2" t="n">
        <v>10</v>
      </c>
      <c r="AA2" t="n">
        <v>560.1738087108362</v>
      </c>
      <c r="AB2" t="n">
        <v>766.4545182024424</v>
      </c>
      <c r="AC2" t="n">
        <v>693.3051747108731</v>
      </c>
      <c r="AD2" t="n">
        <v>560173.8087108362</v>
      </c>
      <c r="AE2" t="n">
        <v>766454.5182024424</v>
      </c>
      <c r="AF2" t="n">
        <v>8.442647709197622e-07</v>
      </c>
      <c r="AG2" t="n">
        <v>0.6075</v>
      </c>
      <c r="AH2" t="n">
        <v>693305.174710873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4.1174</v>
      </c>
      <c r="E3" t="n">
        <v>24.29</v>
      </c>
      <c r="F3" t="n">
        <v>19.75</v>
      </c>
      <c r="G3" t="n">
        <v>14.81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220.65</v>
      </c>
      <c r="Q3" t="n">
        <v>592.6900000000001</v>
      </c>
      <c r="R3" t="n">
        <v>82.86</v>
      </c>
      <c r="S3" t="n">
        <v>30.64</v>
      </c>
      <c r="T3" t="n">
        <v>24633.07</v>
      </c>
      <c r="U3" t="n">
        <v>0.37</v>
      </c>
      <c r="V3" t="n">
        <v>0.82</v>
      </c>
      <c r="W3" t="n">
        <v>2.48</v>
      </c>
      <c r="X3" t="n">
        <v>1.59</v>
      </c>
      <c r="Y3" t="n">
        <v>0.5</v>
      </c>
      <c r="Z3" t="n">
        <v>10</v>
      </c>
      <c r="AA3" t="n">
        <v>419.4332173277818</v>
      </c>
      <c r="AB3" t="n">
        <v>573.8870320354675</v>
      </c>
      <c r="AC3" t="n">
        <v>519.1160591535099</v>
      </c>
      <c r="AD3" t="n">
        <v>419433.2173277818</v>
      </c>
      <c r="AE3" t="n">
        <v>573887.0320354676</v>
      </c>
      <c r="AF3" t="n">
        <v>1.013669194233525e-06</v>
      </c>
      <c r="AG3" t="n">
        <v>0.5060416666666666</v>
      </c>
      <c r="AH3" t="n">
        <v>519116.05915351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4.3634</v>
      </c>
      <c r="E4" t="n">
        <v>22.92</v>
      </c>
      <c r="F4" t="n">
        <v>19.19</v>
      </c>
      <c r="G4" t="n">
        <v>22.14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211.58</v>
      </c>
      <c r="Q4" t="n">
        <v>592.73</v>
      </c>
      <c r="R4" t="n">
        <v>64.98999999999999</v>
      </c>
      <c r="S4" t="n">
        <v>30.64</v>
      </c>
      <c r="T4" t="n">
        <v>15834.99</v>
      </c>
      <c r="U4" t="n">
        <v>0.47</v>
      </c>
      <c r="V4" t="n">
        <v>0.84</v>
      </c>
      <c r="W4" t="n">
        <v>2.44</v>
      </c>
      <c r="X4" t="n">
        <v>1.03</v>
      </c>
      <c r="Y4" t="n">
        <v>0.5</v>
      </c>
      <c r="Z4" t="n">
        <v>10</v>
      </c>
      <c r="AA4" t="n">
        <v>381.2451539794889</v>
      </c>
      <c r="AB4" t="n">
        <v>521.6364390238812</v>
      </c>
      <c r="AC4" t="n">
        <v>471.8521894047815</v>
      </c>
      <c r="AD4" t="n">
        <v>381245.1539794889</v>
      </c>
      <c r="AE4" t="n">
        <v>521636.4390238812</v>
      </c>
      <c r="AF4" t="n">
        <v>1.074232321882393e-06</v>
      </c>
      <c r="AG4" t="n">
        <v>0.4775</v>
      </c>
      <c r="AH4" t="n">
        <v>471852.1894047816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4.4996</v>
      </c>
      <c r="E5" t="n">
        <v>22.22</v>
      </c>
      <c r="F5" t="n">
        <v>18.9</v>
      </c>
      <c r="G5" t="n">
        <v>29.84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205.64</v>
      </c>
      <c r="Q5" t="n">
        <v>592.6799999999999</v>
      </c>
      <c r="R5" t="n">
        <v>56.26</v>
      </c>
      <c r="S5" t="n">
        <v>30.64</v>
      </c>
      <c r="T5" t="n">
        <v>11543.05</v>
      </c>
      <c r="U5" t="n">
        <v>0.54</v>
      </c>
      <c r="V5" t="n">
        <v>0.86</v>
      </c>
      <c r="W5" t="n">
        <v>2.41</v>
      </c>
      <c r="X5" t="n">
        <v>0.74</v>
      </c>
      <c r="Y5" t="n">
        <v>0.5</v>
      </c>
      <c r="Z5" t="n">
        <v>10</v>
      </c>
      <c r="AA5" t="n">
        <v>360.9020946362123</v>
      </c>
      <c r="AB5" t="n">
        <v>493.8021677579723</v>
      </c>
      <c r="AC5" t="n">
        <v>446.6743819228459</v>
      </c>
      <c r="AD5" t="n">
        <v>360902.0946362123</v>
      </c>
      <c r="AE5" t="n">
        <v>493802.1677579723</v>
      </c>
      <c r="AF5" t="n">
        <v>1.107763614507498e-06</v>
      </c>
      <c r="AG5" t="n">
        <v>0.4629166666666666</v>
      </c>
      <c r="AH5" t="n">
        <v>446674.3819228459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4.5818</v>
      </c>
      <c r="E6" t="n">
        <v>21.83</v>
      </c>
      <c r="F6" t="n">
        <v>18.73</v>
      </c>
      <c r="G6" t="n">
        <v>37.46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200.59</v>
      </c>
      <c r="Q6" t="n">
        <v>592.6799999999999</v>
      </c>
      <c r="R6" t="n">
        <v>50.93</v>
      </c>
      <c r="S6" t="n">
        <v>30.64</v>
      </c>
      <c r="T6" t="n">
        <v>8916.950000000001</v>
      </c>
      <c r="U6" t="n">
        <v>0.6</v>
      </c>
      <c r="V6" t="n">
        <v>0.86</v>
      </c>
      <c r="W6" t="n">
        <v>2.4</v>
      </c>
      <c r="X6" t="n">
        <v>0.57</v>
      </c>
      <c r="Y6" t="n">
        <v>0.5</v>
      </c>
      <c r="Z6" t="n">
        <v>10</v>
      </c>
      <c r="AA6" t="n">
        <v>347.4990861816154</v>
      </c>
      <c r="AB6" t="n">
        <v>475.4635802913916</v>
      </c>
      <c r="AC6" t="n">
        <v>430.0860035057066</v>
      </c>
      <c r="AD6" t="n">
        <v>347499.0861816154</v>
      </c>
      <c r="AE6" t="n">
        <v>475463.5802913916</v>
      </c>
      <c r="AF6" t="n">
        <v>1.128000562038948e-06</v>
      </c>
      <c r="AG6" t="n">
        <v>0.4547916666666666</v>
      </c>
      <c r="AH6" t="n">
        <v>430086.0035057066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4.6323</v>
      </c>
      <c r="E7" t="n">
        <v>21.59</v>
      </c>
      <c r="F7" t="n">
        <v>18.64</v>
      </c>
      <c r="G7" t="n">
        <v>44.73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196.74</v>
      </c>
      <c r="Q7" t="n">
        <v>592.6900000000001</v>
      </c>
      <c r="R7" t="n">
        <v>47.94</v>
      </c>
      <c r="S7" t="n">
        <v>30.64</v>
      </c>
      <c r="T7" t="n">
        <v>7448.23</v>
      </c>
      <c r="U7" t="n">
        <v>0.64</v>
      </c>
      <c r="V7" t="n">
        <v>0.87</v>
      </c>
      <c r="W7" t="n">
        <v>2.4</v>
      </c>
      <c r="X7" t="n">
        <v>0.48</v>
      </c>
      <c r="Y7" t="n">
        <v>0.5</v>
      </c>
      <c r="Z7" t="n">
        <v>10</v>
      </c>
      <c r="AA7" t="n">
        <v>338.7026653392768</v>
      </c>
      <c r="AB7" t="n">
        <v>463.4279292242051</v>
      </c>
      <c r="AC7" t="n">
        <v>419.19901808423</v>
      </c>
      <c r="AD7" t="n">
        <v>338702.6653392768</v>
      </c>
      <c r="AE7" t="n">
        <v>463427.9292242051</v>
      </c>
      <c r="AF7" t="n">
        <v>1.140433236617273e-06</v>
      </c>
      <c r="AG7" t="n">
        <v>0.4497916666666666</v>
      </c>
      <c r="AH7" t="n">
        <v>419199.01808423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4.6763</v>
      </c>
      <c r="E8" t="n">
        <v>21.38</v>
      </c>
      <c r="F8" t="n">
        <v>18.55</v>
      </c>
      <c r="G8" t="n">
        <v>53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192.07</v>
      </c>
      <c r="Q8" t="n">
        <v>592.6900000000001</v>
      </c>
      <c r="R8" t="n">
        <v>45.63</v>
      </c>
      <c r="S8" t="n">
        <v>30.64</v>
      </c>
      <c r="T8" t="n">
        <v>6312.23</v>
      </c>
      <c r="U8" t="n">
        <v>0.67</v>
      </c>
      <c r="V8" t="n">
        <v>0.87</v>
      </c>
      <c r="W8" t="n">
        <v>2.38</v>
      </c>
      <c r="X8" t="n">
        <v>0.39</v>
      </c>
      <c r="Y8" t="n">
        <v>0.5</v>
      </c>
      <c r="Z8" t="n">
        <v>10</v>
      </c>
      <c r="AA8" t="n">
        <v>329.5978609923063</v>
      </c>
      <c r="AB8" t="n">
        <v>450.970334241061</v>
      </c>
      <c r="AC8" t="n">
        <v>407.9303584819327</v>
      </c>
      <c r="AD8" t="n">
        <v>329597.8609923063</v>
      </c>
      <c r="AE8" t="n">
        <v>450970.3342410611</v>
      </c>
      <c r="AF8" t="n">
        <v>1.151265665952843e-06</v>
      </c>
      <c r="AG8" t="n">
        <v>0.4454166666666666</v>
      </c>
      <c r="AH8" t="n">
        <v>407930.3584819327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4.7039</v>
      </c>
      <c r="E9" t="n">
        <v>21.26</v>
      </c>
      <c r="F9" t="n">
        <v>18.51</v>
      </c>
      <c r="G9" t="n">
        <v>61.7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188.57</v>
      </c>
      <c r="Q9" t="n">
        <v>592.6799999999999</v>
      </c>
      <c r="R9" t="n">
        <v>44.11</v>
      </c>
      <c r="S9" t="n">
        <v>30.64</v>
      </c>
      <c r="T9" t="n">
        <v>5564.23</v>
      </c>
      <c r="U9" t="n">
        <v>0.6899999999999999</v>
      </c>
      <c r="V9" t="n">
        <v>0.87</v>
      </c>
      <c r="W9" t="n">
        <v>2.39</v>
      </c>
      <c r="X9" t="n">
        <v>0.35</v>
      </c>
      <c r="Y9" t="n">
        <v>0.5</v>
      </c>
      <c r="Z9" t="n">
        <v>10</v>
      </c>
      <c r="AA9" t="n">
        <v>323.4047667847946</v>
      </c>
      <c r="AB9" t="n">
        <v>442.4966695263102</v>
      </c>
      <c r="AC9" t="n">
        <v>400.2654084346946</v>
      </c>
      <c r="AD9" t="n">
        <v>323404.7667847946</v>
      </c>
      <c r="AE9" t="n">
        <v>442496.6695263102</v>
      </c>
      <c r="AF9" t="n">
        <v>1.158060553445154e-06</v>
      </c>
      <c r="AG9" t="n">
        <v>0.4429166666666667</v>
      </c>
      <c r="AH9" t="n">
        <v>400265.4084346946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4.7301</v>
      </c>
      <c r="E10" t="n">
        <v>21.14</v>
      </c>
      <c r="F10" t="n">
        <v>18.45</v>
      </c>
      <c r="G10" t="n">
        <v>69.19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185.13</v>
      </c>
      <c r="Q10" t="n">
        <v>592.67</v>
      </c>
      <c r="R10" t="n">
        <v>42.43</v>
      </c>
      <c r="S10" t="n">
        <v>30.64</v>
      </c>
      <c r="T10" t="n">
        <v>4737.07</v>
      </c>
      <c r="U10" t="n">
        <v>0.72</v>
      </c>
      <c r="V10" t="n">
        <v>0.88</v>
      </c>
      <c r="W10" t="n">
        <v>2.37</v>
      </c>
      <c r="X10" t="n">
        <v>0.29</v>
      </c>
      <c r="Y10" t="n">
        <v>0.5</v>
      </c>
      <c r="Z10" t="n">
        <v>10</v>
      </c>
      <c r="AA10" t="n">
        <v>317.3363162673986</v>
      </c>
      <c r="AB10" t="n">
        <v>434.1935478072668</v>
      </c>
      <c r="AC10" t="n">
        <v>392.7547249990122</v>
      </c>
      <c r="AD10" t="n">
        <v>317336.3162673985</v>
      </c>
      <c r="AE10" t="n">
        <v>434193.5478072668</v>
      </c>
      <c r="AF10" t="n">
        <v>1.164510772731335e-06</v>
      </c>
      <c r="AG10" t="n">
        <v>0.4404166666666667</v>
      </c>
      <c r="AH10" t="n">
        <v>392754.7249990123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4.7505</v>
      </c>
      <c r="E11" t="n">
        <v>21.05</v>
      </c>
      <c r="F11" t="n">
        <v>18.42</v>
      </c>
      <c r="G11" t="n">
        <v>78.93000000000001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180.79</v>
      </c>
      <c r="Q11" t="n">
        <v>592.6900000000001</v>
      </c>
      <c r="R11" t="n">
        <v>41.33</v>
      </c>
      <c r="S11" t="n">
        <v>30.64</v>
      </c>
      <c r="T11" t="n">
        <v>4197.25</v>
      </c>
      <c r="U11" t="n">
        <v>0.74</v>
      </c>
      <c r="V11" t="n">
        <v>0.88</v>
      </c>
      <c r="W11" t="n">
        <v>2.37</v>
      </c>
      <c r="X11" t="n">
        <v>0.26</v>
      </c>
      <c r="Y11" t="n">
        <v>0.5</v>
      </c>
      <c r="Z11" t="n">
        <v>10</v>
      </c>
      <c r="AA11" t="n">
        <v>310.8455248882902</v>
      </c>
      <c r="AB11" t="n">
        <v>425.3125606888649</v>
      </c>
      <c r="AC11" t="n">
        <v>384.7213268266469</v>
      </c>
      <c r="AD11" t="n">
        <v>310845.5248882902</v>
      </c>
      <c r="AE11" t="n">
        <v>425312.5606888649</v>
      </c>
      <c r="AF11" t="n">
        <v>1.169533080877826e-06</v>
      </c>
      <c r="AG11" t="n">
        <v>0.4385416666666667</v>
      </c>
      <c r="AH11" t="n">
        <v>384721.3268266469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4.7591</v>
      </c>
      <c r="E12" t="n">
        <v>21.01</v>
      </c>
      <c r="F12" t="n">
        <v>18.41</v>
      </c>
      <c r="G12" t="n">
        <v>84.95999999999999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178.35</v>
      </c>
      <c r="Q12" t="n">
        <v>592.6799999999999</v>
      </c>
      <c r="R12" t="n">
        <v>41.14</v>
      </c>
      <c r="S12" t="n">
        <v>30.64</v>
      </c>
      <c r="T12" t="n">
        <v>4105.81</v>
      </c>
      <c r="U12" t="n">
        <v>0.74</v>
      </c>
      <c r="V12" t="n">
        <v>0.88</v>
      </c>
      <c r="W12" t="n">
        <v>2.37</v>
      </c>
      <c r="X12" t="n">
        <v>0.25</v>
      </c>
      <c r="Y12" t="n">
        <v>0.5</v>
      </c>
      <c r="Z12" t="n">
        <v>10</v>
      </c>
      <c r="AA12" t="n">
        <v>307.4421129099902</v>
      </c>
      <c r="AB12" t="n">
        <v>420.6558622722154</v>
      </c>
      <c r="AC12" t="n">
        <v>380.5090571711651</v>
      </c>
      <c r="AD12" t="n">
        <v>307442.1129099902</v>
      </c>
      <c r="AE12" t="n">
        <v>420655.8622722154</v>
      </c>
      <c r="AF12" t="n">
        <v>1.171650328429779e-06</v>
      </c>
      <c r="AG12" t="n">
        <v>0.4377083333333334</v>
      </c>
      <c r="AH12" t="n">
        <v>380509.0571711651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4.7716</v>
      </c>
      <c r="E13" t="n">
        <v>20.96</v>
      </c>
      <c r="F13" t="n">
        <v>18.38</v>
      </c>
      <c r="G13" t="n">
        <v>91.91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173.98</v>
      </c>
      <c r="Q13" t="n">
        <v>592.71</v>
      </c>
      <c r="R13" t="n">
        <v>40.24</v>
      </c>
      <c r="S13" t="n">
        <v>30.64</v>
      </c>
      <c r="T13" t="n">
        <v>3660.58</v>
      </c>
      <c r="U13" t="n">
        <v>0.76</v>
      </c>
      <c r="V13" t="n">
        <v>0.88</v>
      </c>
      <c r="W13" t="n">
        <v>2.37</v>
      </c>
      <c r="X13" t="n">
        <v>0.22</v>
      </c>
      <c r="Y13" t="n">
        <v>0.5</v>
      </c>
      <c r="Z13" t="n">
        <v>10</v>
      </c>
      <c r="AA13" t="n">
        <v>301.4947734956623</v>
      </c>
      <c r="AB13" t="n">
        <v>412.5184501074345</v>
      </c>
      <c r="AC13" t="n">
        <v>373.1482682024613</v>
      </c>
      <c r="AD13" t="n">
        <v>301494.7734956623</v>
      </c>
      <c r="AE13" t="n">
        <v>412518.4501074345</v>
      </c>
      <c r="AF13" t="n">
        <v>1.174727723127384e-06</v>
      </c>
      <c r="AG13" t="n">
        <v>0.4366666666666667</v>
      </c>
      <c r="AH13" t="n">
        <v>373148.2682024613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4.782</v>
      </c>
      <c r="E14" t="n">
        <v>20.91</v>
      </c>
      <c r="F14" t="n">
        <v>18.37</v>
      </c>
      <c r="G14" t="n">
        <v>100.18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170.16</v>
      </c>
      <c r="Q14" t="n">
        <v>592.67</v>
      </c>
      <c r="R14" t="n">
        <v>39.7</v>
      </c>
      <c r="S14" t="n">
        <v>30.64</v>
      </c>
      <c r="T14" t="n">
        <v>3394.27</v>
      </c>
      <c r="U14" t="n">
        <v>0.77</v>
      </c>
      <c r="V14" t="n">
        <v>0.88</v>
      </c>
      <c r="W14" t="n">
        <v>2.37</v>
      </c>
      <c r="X14" t="n">
        <v>0.21</v>
      </c>
      <c r="Y14" t="n">
        <v>0.5</v>
      </c>
      <c r="Z14" t="n">
        <v>10</v>
      </c>
      <c r="AA14" t="n">
        <v>296.4409460750844</v>
      </c>
      <c r="AB14" t="n">
        <v>405.6035804714699</v>
      </c>
      <c r="AC14" t="n">
        <v>366.8933440194725</v>
      </c>
      <c r="AD14" t="n">
        <v>296440.9460750844</v>
      </c>
      <c r="AE14" t="n">
        <v>405603.5804714698</v>
      </c>
      <c r="AF14" t="n">
        <v>1.177288115515791e-06</v>
      </c>
      <c r="AG14" t="n">
        <v>0.435625</v>
      </c>
      <c r="AH14" t="n">
        <v>366893.3440194725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4.795</v>
      </c>
      <c r="E15" t="n">
        <v>20.86</v>
      </c>
      <c r="F15" t="n">
        <v>18.34</v>
      </c>
      <c r="G15" t="n">
        <v>110.03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167.1</v>
      </c>
      <c r="Q15" t="n">
        <v>592.67</v>
      </c>
      <c r="R15" t="n">
        <v>38.65</v>
      </c>
      <c r="S15" t="n">
        <v>30.64</v>
      </c>
      <c r="T15" t="n">
        <v>2873.86</v>
      </c>
      <c r="U15" t="n">
        <v>0.79</v>
      </c>
      <c r="V15" t="n">
        <v>0.88</v>
      </c>
      <c r="W15" t="n">
        <v>2.37</v>
      </c>
      <c r="X15" t="n">
        <v>0.18</v>
      </c>
      <c r="Y15" t="n">
        <v>0.5</v>
      </c>
      <c r="Z15" t="n">
        <v>10</v>
      </c>
      <c r="AA15" t="n">
        <v>292.0074579667784</v>
      </c>
      <c r="AB15" t="n">
        <v>399.5374864499943</v>
      </c>
      <c r="AC15" t="n">
        <v>361.4061894975902</v>
      </c>
      <c r="AD15" t="n">
        <v>292007.4579667784</v>
      </c>
      <c r="AE15" t="n">
        <v>399537.4864499943</v>
      </c>
      <c r="AF15" t="n">
        <v>1.1804886060013e-06</v>
      </c>
      <c r="AG15" t="n">
        <v>0.4345833333333333</v>
      </c>
      <c r="AH15" t="n">
        <v>361406.1894975902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4.7939</v>
      </c>
      <c r="E16" t="n">
        <v>20.86</v>
      </c>
      <c r="F16" t="n">
        <v>18.34</v>
      </c>
      <c r="G16" t="n">
        <v>110.06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167.81</v>
      </c>
      <c r="Q16" t="n">
        <v>592.67</v>
      </c>
      <c r="R16" t="n">
        <v>38.73</v>
      </c>
      <c r="S16" t="n">
        <v>30.64</v>
      </c>
      <c r="T16" t="n">
        <v>2915</v>
      </c>
      <c r="U16" t="n">
        <v>0.79</v>
      </c>
      <c r="V16" t="n">
        <v>0.88</v>
      </c>
      <c r="W16" t="n">
        <v>2.38</v>
      </c>
      <c r="X16" t="n">
        <v>0.18</v>
      </c>
      <c r="Y16" t="n">
        <v>0.5</v>
      </c>
      <c r="Z16" t="n">
        <v>10</v>
      </c>
      <c r="AA16" t="n">
        <v>292.8796665414766</v>
      </c>
      <c r="AB16" t="n">
        <v>400.730880701023</v>
      </c>
      <c r="AC16" t="n">
        <v>362.48568787624</v>
      </c>
      <c r="AD16" t="n">
        <v>292879.6665414766</v>
      </c>
      <c r="AE16" t="n">
        <v>400730.880701023</v>
      </c>
      <c r="AF16" t="n">
        <v>1.180217795267911e-06</v>
      </c>
      <c r="AG16" t="n">
        <v>0.4345833333333333</v>
      </c>
      <c r="AH16" t="n">
        <v>362485.6878762401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3.0809</v>
      </c>
      <c r="E2" t="n">
        <v>32.46</v>
      </c>
      <c r="F2" t="n">
        <v>22.5</v>
      </c>
      <c r="G2" t="n">
        <v>6.37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294.6</v>
      </c>
      <c r="Q2" t="n">
        <v>592.79</v>
      </c>
      <c r="R2" t="n">
        <v>168.21</v>
      </c>
      <c r="S2" t="n">
        <v>30.64</v>
      </c>
      <c r="T2" t="n">
        <v>66648.62</v>
      </c>
      <c r="U2" t="n">
        <v>0.18</v>
      </c>
      <c r="V2" t="n">
        <v>0.72</v>
      </c>
      <c r="W2" t="n">
        <v>2.71</v>
      </c>
      <c r="X2" t="n">
        <v>4.34</v>
      </c>
      <c r="Y2" t="n">
        <v>0.5</v>
      </c>
      <c r="Z2" t="n">
        <v>10</v>
      </c>
      <c r="AA2" t="n">
        <v>733.9557254261698</v>
      </c>
      <c r="AB2" t="n">
        <v>1004.230603369437</v>
      </c>
      <c r="AC2" t="n">
        <v>908.3882440303618</v>
      </c>
      <c r="AD2" t="n">
        <v>733955.7254261698</v>
      </c>
      <c r="AE2" t="n">
        <v>1004230.603369437</v>
      </c>
      <c r="AF2" t="n">
        <v>7.309066672033267e-07</v>
      </c>
      <c r="AG2" t="n">
        <v>0.67625</v>
      </c>
      <c r="AH2" t="n">
        <v>908388.2440303618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3.8775</v>
      </c>
      <c r="E3" t="n">
        <v>25.79</v>
      </c>
      <c r="F3" t="n">
        <v>20.03</v>
      </c>
      <c r="G3" t="n">
        <v>12.78</v>
      </c>
      <c r="H3" t="n">
        <v>0.2</v>
      </c>
      <c r="I3" t="n">
        <v>94</v>
      </c>
      <c r="J3" t="n">
        <v>178.21</v>
      </c>
      <c r="K3" t="n">
        <v>52.44</v>
      </c>
      <c r="L3" t="n">
        <v>2</v>
      </c>
      <c r="M3" t="n">
        <v>92</v>
      </c>
      <c r="N3" t="n">
        <v>33.77</v>
      </c>
      <c r="O3" t="n">
        <v>22213.89</v>
      </c>
      <c r="P3" t="n">
        <v>259.92</v>
      </c>
      <c r="Q3" t="n">
        <v>592.72</v>
      </c>
      <c r="R3" t="n">
        <v>91.41</v>
      </c>
      <c r="S3" t="n">
        <v>30.64</v>
      </c>
      <c r="T3" t="n">
        <v>28834.3</v>
      </c>
      <c r="U3" t="n">
        <v>0.34</v>
      </c>
      <c r="V3" t="n">
        <v>0.8100000000000001</v>
      </c>
      <c r="W3" t="n">
        <v>2.5</v>
      </c>
      <c r="X3" t="n">
        <v>1.87</v>
      </c>
      <c r="Y3" t="n">
        <v>0.5</v>
      </c>
      <c r="Z3" t="n">
        <v>10</v>
      </c>
      <c r="AA3" t="n">
        <v>516.5898434514716</v>
      </c>
      <c r="AB3" t="n">
        <v>706.8210141457363</v>
      </c>
      <c r="AC3" t="n">
        <v>639.3630085851904</v>
      </c>
      <c r="AD3" t="n">
        <v>516589.8434514716</v>
      </c>
      <c r="AE3" t="n">
        <v>706821.0141457362</v>
      </c>
      <c r="AF3" t="n">
        <v>9.198904872215582e-07</v>
      </c>
      <c r="AG3" t="n">
        <v>0.5372916666666666</v>
      </c>
      <c r="AH3" t="n">
        <v>639363.0085851904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4.1767</v>
      </c>
      <c r="E4" t="n">
        <v>23.94</v>
      </c>
      <c r="F4" t="n">
        <v>19.35</v>
      </c>
      <c r="G4" t="n">
        <v>19.04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249.06</v>
      </c>
      <c r="Q4" t="n">
        <v>592.7</v>
      </c>
      <c r="R4" t="n">
        <v>70.27</v>
      </c>
      <c r="S4" t="n">
        <v>30.64</v>
      </c>
      <c r="T4" t="n">
        <v>18432.26</v>
      </c>
      <c r="U4" t="n">
        <v>0.44</v>
      </c>
      <c r="V4" t="n">
        <v>0.84</v>
      </c>
      <c r="W4" t="n">
        <v>2.45</v>
      </c>
      <c r="X4" t="n">
        <v>1.19</v>
      </c>
      <c r="Y4" t="n">
        <v>0.5</v>
      </c>
      <c r="Z4" t="n">
        <v>10</v>
      </c>
      <c r="AA4" t="n">
        <v>460.8877928567055</v>
      </c>
      <c r="AB4" t="n">
        <v>630.6070111209398</v>
      </c>
      <c r="AC4" t="n">
        <v>570.4227630420553</v>
      </c>
      <c r="AD4" t="n">
        <v>460887.7928567055</v>
      </c>
      <c r="AE4" t="n">
        <v>630607.0111209397</v>
      </c>
      <c r="AF4" t="n">
        <v>9.908721077958176e-07</v>
      </c>
      <c r="AG4" t="n">
        <v>0.49875</v>
      </c>
      <c r="AH4" t="n">
        <v>570422.7630420553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4.3329</v>
      </c>
      <c r="E5" t="n">
        <v>23.08</v>
      </c>
      <c r="F5" t="n">
        <v>19.06</v>
      </c>
      <c r="G5" t="n">
        <v>25.41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243.14</v>
      </c>
      <c r="Q5" t="n">
        <v>592.6900000000001</v>
      </c>
      <c r="R5" t="n">
        <v>61.08</v>
      </c>
      <c r="S5" t="n">
        <v>30.64</v>
      </c>
      <c r="T5" t="n">
        <v>13914.27</v>
      </c>
      <c r="U5" t="n">
        <v>0.5</v>
      </c>
      <c r="V5" t="n">
        <v>0.85</v>
      </c>
      <c r="W5" t="n">
        <v>2.43</v>
      </c>
      <c r="X5" t="n">
        <v>0.9</v>
      </c>
      <c r="Y5" t="n">
        <v>0.5</v>
      </c>
      <c r="Z5" t="n">
        <v>10</v>
      </c>
      <c r="AA5" t="n">
        <v>434.97987437664</v>
      </c>
      <c r="AB5" t="n">
        <v>595.1586540798181</v>
      </c>
      <c r="AC5" t="n">
        <v>538.3575474448568</v>
      </c>
      <c r="AD5" t="n">
        <v>434979.87437664</v>
      </c>
      <c r="AE5" t="n">
        <v>595158.6540798182</v>
      </c>
      <c r="AF5" t="n">
        <v>1.027928689125026e-06</v>
      </c>
      <c r="AG5" t="n">
        <v>0.4808333333333333</v>
      </c>
      <c r="AH5" t="n">
        <v>538357.5474448567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4.4322</v>
      </c>
      <c r="E6" t="n">
        <v>22.56</v>
      </c>
      <c r="F6" t="n">
        <v>18.86</v>
      </c>
      <c r="G6" t="n">
        <v>31.44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238.35</v>
      </c>
      <c r="Q6" t="n">
        <v>592.7</v>
      </c>
      <c r="R6" t="n">
        <v>54.99</v>
      </c>
      <c r="S6" t="n">
        <v>30.64</v>
      </c>
      <c r="T6" t="n">
        <v>10917.33</v>
      </c>
      <c r="U6" t="n">
        <v>0.5600000000000001</v>
      </c>
      <c r="V6" t="n">
        <v>0.86</v>
      </c>
      <c r="W6" t="n">
        <v>2.41</v>
      </c>
      <c r="X6" t="n">
        <v>0.7</v>
      </c>
      <c r="Y6" t="n">
        <v>0.5</v>
      </c>
      <c r="Z6" t="n">
        <v>10</v>
      </c>
      <c r="AA6" t="n">
        <v>418.0971958863584</v>
      </c>
      <c r="AB6" t="n">
        <v>572.059028558206</v>
      </c>
      <c r="AC6" t="n">
        <v>517.4625177624993</v>
      </c>
      <c r="AD6" t="n">
        <v>418097.1958863584</v>
      </c>
      <c r="AE6" t="n">
        <v>572059.028558206</v>
      </c>
      <c r="AF6" t="n">
        <v>1.051486426167219e-06</v>
      </c>
      <c r="AG6" t="n">
        <v>0.47</v>
      </c>
      <c r="AH6" t="n">
        <v>517462.5177624993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4.5087</v>
      </c>
      <c r="E7" t="n">
        <v>22.18</v>
      </c>
      <c r="F7" t="n">
        <v>18.73</v>
      </c>
      <c r="G7" t="n">
        <v>38.75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234.52</v>
      </c>
      <c r="Q7" t="n">
        <v>592.6900000000001</v>
      </c>
      <c r="R7" t="n">
        <v>50.74</v>
      </c>
      <c r="S7" t="n">
        <v>30.64</v>
      </c>
      <c r="T7" t="n">
        <v>8826.83</v>
      </c>
      <c r="U7" t="n">
        <v>0.6</v>
      </c>
      <c r="V7" t="n">
        <v>0.86</v>
      </c>
      <c r="W7" t="n">
        <v>2.4</v>
      </c>
      <c r="X7" t="n">
        <v>0.57</v>
      </c>
      <c r="Y7" t="n">
        <v>0.5</v>
      </c>
      <c r="Z7" t="n">
        <v>10</v>
      </c>
      <c r="AA7" t="n">
        <v>405.5826540530377</v>
      </c>
      <c r="AB7" t="n">
        <v>554.9360803192365</v>
      </c>
      <c r="AC7" t="n">
        <v>501.9737596712482</v>
      </c>
      <c r="AD7" t="n">
        <v>405582.6540530378</v>
      </c>
      <c r="AE7" t="n">
        <v>554936.0803192365</v>
      </c>
      <c r="AF7" t="n">
        <v>1.069635135973137e-06</v>
      </c>
      <c r="AG7" t="n">
        <v>0.4620833333333333</v>
      </c>
      <c r="AH7" t="n">
        <v>501973.7596712481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4.5562</v>
      </c>
      <c r="E8" t="n">
        <v>21.95</v>
      </c>
      <c r="F8" t="n">
        <v>18.64</v>
      </c>
      <c r="G8" t="n">
        <v>44.73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231.51</v>
      </c>
      <c r="Q8" t="n">
        <v>592.6799999999999</v>
      </c>
      <c r="R8" t="n">
        <v>47.91</v>
      </c>
      <c r="S8" t="n">
        <v>30.64</v>
      </c>
      <c r="T8" t="n">
        <v>7433.16</v>
      </c>
      <c r="U8" t="n">
        <v>0.64</v>
      </c>
      <c r="V8" t="n">
        <v>0.87</v>
      </c>
      <c r="W8" t="n">
        <v>2.4</v>
      </c>
      <c r="X8" t="n">
        <v>0.48</v>
      </c>
      <c r="Y8" t="n">
        <v>0.5</v>
      </c>
      <c r="Z8" t="n">
        <v>10</v>
      </c>
      <c r="AA8" t="n">
        <v>397.2105443734256</v>
      </c>
      <c r="AB8" t="n">
        <v>543.4809905041795</v>
      </c>
      <c r="AC8" t="n">
        <v>491.6119275508207</v>
      </c>
      <c r="AD8" t="n">
        <v>397210.5443734256</v>
      </c>
      <c r="AE8" t="n">
        <v>543480.9905041795</v>
      </c>
      <c r="AF8" t="n">
        <v>1.080903942715374e-06</v>
      </c>
      <c r="AG8" t="n">
        <v>0.4572916666666667</v>
      </c>
      <c r="AH8" t="n">
        <v>491611.9275508207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4.5898</v>
      </c>
      <c r="E9" t="n">
        <v>21.79</v>
      </c>
      <c r="F9" t="n">
        <v>18.58</v>
      </c>
      <c r="G9" t="n">
        <v>50.68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228.44</v>
      </c>
      <c r="Q9" t="n">
        <v>592.67</v>
      </c>
      <c r="R9" t="n">
        <v>46.6</v>
      </c>
      <c r="S9" t="n">
        <v>30.64</v>
      </c>
      <c r="T9" t="n">
        <v>6792.66</v>
      </c>
      <c r="U9" t="n">
        <v>0.66</v>
      </c>
      <c r="V9" t="n">
        <v>0.87</v>
      </c>
      <c r="W9" t="n">
        <v>2.39</v>
      </c>
      <c r="X9" t="n">
        <v>0.43</v>
      </c>
      <c r="Y9" t="n">
        <v>0.5</v>
      </c>
      <c r="Z9" t="n">
        <v>10</v>
      </c>
      <c r="AA9" t="n">
        <v>390.3003656484756</v>
      </c>
      <c r="AB9" t="n">
        <v>534.0261791171332</v>
      </c>
      <c r="AC9" t="n">
        <v>483.0594700926431</v>
      </c>
      <c r="AD9" t="n">
        <v>390300.3656484757</v>
      </c>
      <c r="AE9" t="n">
        <v>534026.1791171333</v>
      </c>
      <c r="AF9" t="n">
        <v>1.088875140747778e-06</v>
      </c>
      <c r="AG9" t="n">
        <v>0.4539583333333333</v>
      </c>
      <c r="AH9" t="n">
        <v>483059.4700926431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4.6261</v>
      </c>
      <c r="E10" t="n">
        <v>21.62</v>
      </c>
      <c r="F10" t="n">
        <v>18.52</v>
      </c>
      <c r="G10" t="n">
        <v>58.49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225.36</v>
      </c>
      <c r="Q10" t="n">
        <v>592.67</v>
      </c>
      <c r="R10" t="n">
        <v>44.35</v>
      </c>
      <c r="S10" t="n">
        <v>30.64</v>
      </c>
      <c r="T10" t="n">
        <v>5680.68</v>
      </c>
      <c r="U10" t="n">
        <v>0.6899999999999999</v>
      </c>
      <c r="V10" t="n">
        <v>0.87</v>
      </c>
      <c r="W10" t="n">
        <v>2.39</v>
      </c>
      <c r="X10" t="n">
        <v>0.36</v>
      </c>
      <c r="Y10" t="n">
        <v>0.5</v>
      </c>
      <c r="Z10" t="n">
        <v>10</v>
      </c>
      <c r="AA10" t="n">
        <v>383.2560175633822</v>
      </c>
      <c r="AB10" t="n">
        <v>524.3877912924044</v>
      </c>
      <c r="AC10" t="n">
        <v>474.340956474344</v>
      </c>
      <c r="AD10" t="n">
        <v>383256.0175633822</v>
      </c>
      <c r="AE10" t="n">
        <v>524387.7912924044</v>
      </c>
      <c r="AF10" t="n">
        <v>1.097486881479214e-06</v>
      </c>
      <c r="AG10" t="n">
        <v>0.4504166666666667</v>
      </c>
      <c r="AH10" t="n">
        <v>474340.956474344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4.6492</v>
      </c>
      <c r="E11" t="n">
        <v>21.51</v>
      </c>
      <c r="F11" t="n">
        <v>18.48</v>
      </c>
      <c r="G11" t="n">
        <v>65.23999999999999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221.73</v>
      </c>
      <c r="Q11" t="n">
        <v>592.67</v>
      </c>
      <c r="R11" t="n">
        <v>43.12</v>
      </c>
      <c r="S11" t="n">
        <v>30.64</v>
      </c>
      <c r="T11" t="n">
        <v>5077.56</v>
      </c>
      <c r="U11" t="n">
        <v>0.71</v>
      </c>
      <c r="V11" t="n">
        <v>0.88</v>
      </c>
      <c r="W11" t="n">
        <v>2.39</v>
      </c>
      <c r="X11" t="n">
        <v>0.33</v>
      </c>
      <c r="Y11" t="n">
        <v>0.5</v>
      </c>
      <c r="Z11" t="n">
        <v>10</v>
      </c>
      <c r="AA11" t="n">
        <v>376.8642879911871</v>
      </c>
      <c r="AB11" t="n">
        <v>515.6423449085195</v>
      </c>
      <c r="AC11" t="n">
        <v>466.430163219026</v>
      </c>
      <c r="AD11" t="n">
        <v>376864.2879911871</v>
      </c>
      <c r="AE11" t="n">
        <v>515642.3449085195</v>
      </c>
      <c r="AF11" t="n">
        <v>1.102967080126491e-06</v>
      </c>
      <c r="AG11" t="n">
        <v>0.4481250000000001</v>
      </c>
      <c r="AH11" t="n">
        <v>466430.163219026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4.6616</v>
      </c>
      <c r="E12" t="n">
        <v>21.45</v>
      </c>
      <c r="F12" t="n">
        <v>18.46</v>
      </c>
      <c r="G12" t="n">
        <v>69.23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220.32</v>
      </c>
      <c r="Q12" t="n">
        <v>592.67</v>
      </c>
      <c r="R12" t="n">
        <v>42.72</v>
      </c>
      <c r="S12" t="n">
        <v>30.64</v>
      </c>
      <c r="T12" t="n">
        <v>4878.97</v>
      </c>
      <c r="U12" t="n">
        <v>0.72</v>
      </c>
      <c r="V12" t="n">
        <v>0.88</v>
      </c>
      <c r="W12" t="n">
        <v>2.38</v>
      </c>
      <c r="X12" t="n">
        <v>0.3</v>
      </c>
      <c r="Y12" t="n">
        <v>0.5</v>
      </c>
      <c r="Z12" t="n">
        <v>10</v>
      </c>
      <c r="AA12" t="n">
        <v>374.0970096152303</v>
      </c>
      <c r="AB12" t="n">
        <v>511.8560325508298</v>
      </c>
      <c r="AC12" t="n">
        <v>463.0052111986315</v>
      </c>
      <c r="AD12" t="n">
        <v>374097.0096152303</v>
      </c>
      <c r="AE12" t="n">
        <v>511856.0325508298</v>
      </c>
      <c r="AF12" t="n">
        <v>1.105908831781306e-06</v>
      </c>
      <c r="AG12" t="n">
        <v>0.446875</v>
      </c>
      <c r="AH12" t="n">
        <v>463005.2111986315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4.6862</v>
      </c>
      <c r="E13" t="n">
        <v>21.34</v>
      </c>
      <c r="F13" t="n">
        <v>18.42</v>
      </c>
      <c r="G13" t="n">
        <v>78.95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216.87</v>
      </c>
      <c r="Q13" t="n">
        <v>592.71</v>
      </c>
      <c r="R13" t="n">
        <v>41.33</v>
      </c>
      <c r="S13" t="n">
        <v>30.64</v>
      </c>
      <c r="T13" t="n">
        <v>4196.22</v>
      </c>
      <c r="U13" t="n">
        <v>0.74</v>
      </c>
      <c r="V13" t="n">
        <v>0.88</v>
      </c>
      <c r="W13" t="n">
        <v>2.38</v>
      </c>
      <c r="X13" t="n">
        <v>0.26</v>
      </c>
      <c r="Y13" t="n">
        <v>0.5</v>
      </c>
      <c r="Z13" t="n">
        <v>10</v>
      </c>
      <c r="AA13" t="n">
        <v>367.8911463956265</v>
      </c>
      <c r="AB13" t="n">
        <v>503.3648967104053</v>
      </c>
      <c r="AC13" t="n">
        <v>455.3244574454332</v>
      </c>
      <c r="AD13" t="n">
        <v>367891.1463956265</v>
      </c>
      <c r="AE13" t="n">
        <v>503364.8967104054</v>
      </c>
      <c r="AF13" t="n">
        <v>1.111744887483602e-06</v>
      </c>
      <c r="AG13" t="n">
        <v>0.4445833333333333</v>
      </c>
      <c r="AH13" t="n">
        <v>455324.4574454331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4.6981</v>
      </c>
      <c r="E14" t="n">
        <v>21.29</v>
      </c>
      <c r="F14" t="n">
        <v>18.4</v>
      </c>
      <c r="G14" t="n">
        <v>84.93000000000001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214.78</v>
      </c>
      <c r="Q14" t="n">
        <v>592.67</v>
      </c>
      <c r="R14" t="n">
        <v>40.93</v>
      </c>
      <c r="S14" t="n">
        <v>30.64</v>
      </c>
      <c r="T14" t="n">
        <v>3999.02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364.4209516773961</v>
      </c>
      <c r="AB14" t="n">
        <v>498.6168232027363</v>
      </c>
      <c r="AC14" t="n">
        <v>451.029533409373</v>
      </c>
      <c r="AD14" t="n">
        <v>364420.9516773961</v>
      </c>
      <c r="AE14" t="n">
        <v>498616.8232027363</v>
      </c>
      <c r="AF14" t="n">
        <v>1.114568020120078e-06</v>
      </c>
      <c r="AG14" t="n">
        <v>0.4435416666666667</v>
      </c>
      <c r="AH14" t="n">
        <v>451029.533409373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4.7133</v>
      </c>
      <c r="E15" t="n">
        <v>21.22</v>
      </c>
      <c r="F15" t="n">
        <v>18.37</v>
      </c>
      <c r="G15" t="n">
        <v>91.84999999999999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211.62</v>
      </c>
      <c r="Q15" t="n">
        <v>592.67</v>
      </c>
      <c r="R15" t="n">
        <v>39.74</v>
      </c>
      <c r="S15" t="n">
        <v>30.64</v>
      </c>
      <c r="T15" t="n">
        <v>3409.6</v>
      </c>
      <c r="U15" t="n">
        <v>0.77</v>
      </c>
      <c r="V15" t="n">
        <v>0.88</v>
      </c>
      <c r="W15" t="n">
        <v>2.37</v>
      </c>
      <c r="X15" t="n">
        <v>0.21</v>
      </c>
      <c r="Y15" t="n">
        <v>0.5</v>
      </c>
      <c r="Z15" t="n">
        <v>10</v>
      </c>
      <c r="AA15" t="n">
        <v>359.4200592337937</v>
      </c>
      <c r="AB15" t="n">
        <v>491.7743815375957</v>
      </c>
      <c r="AC15" t="n">
        <v>444.8401247733263</v>
      </c>
      <c r="AD15" t="n">
        <v>359420.0592337936</v>
      </c>
      <c r="AE15" t="n">
        <v>491774.3815375957</v>
      </c>
      <c r="AF15" t="n">
        <v>1.118174038277594e-06</v>
      </c>
      <c r="AG15" t="n">
        <v>0.4420833333333333</v>
      </c>
      <c r="AH15" t="n">
        <v>444840.1247733263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4.7262</v>
      </c>
      <c r="E16" t="n">
        <v>21.16</v>
      </c>
      <c r="F16" t="n">
        <v>18.35</v>
      </c>
      <c r="G16" t="n">
        <v>100.07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208.27</v>
      </c>
      <c r="Q16" t="n">
        <v>592.67</v>
      </c>
      <c r="R16" t="n">
        <v>39.1</v>
      </c>
      <c r="S16" t="n">
        <v>30.64</v>
      </c>
      <c r="T16" t="n">
        <v>3094.53</v>
      </c>
      <c r="U16" t="n">
        <v>0.78</v>
      </c>
      <c r="V16" t="n">
        <v>0.88</v>
      </c>
      <c r="W16" t="n">
        <v>2.37</v>
      </c>
      <c r="X16" t="n">
        <v>0.19</v>
      </c>
      <c r="Y16" t="n">
        <v>0.5</v>
      </c>
      <c r="Z16" t="n">
        <v>10</v>
      </c>
      <c r="AA16" t="n">
        <v>354.4647760755768</v>
      </c>
      <c r="AB16" t="n">
        <v>484.9943445088593</v>
      </c>
      <c r="AC16" t="n">
        <v>438.7071649627707</v>
      </c>
      <c r="AD16" t="n">
        <v>354464.7760755768</v>
      </c>
      <c r="AE16" t="n">
        <v>484994.3445088593</v>
      </c>
      <c r="AF16" t="n">
        <v>1.121234408950749e-06</v>
      </c>
      <c r="AG16" t="n">
        <v>0.4408333333333334</v>
      </c>
      <c r="AH16" t="n">
        <v>438707.1649627707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4.725</v>
      </c>
      <c r="E17" t="n">
        <v>21.16</v>
      </c>
      <c r="F17" t="n">
        <v>18.35</v>
      </c>
      <c r="G17" t="n">
        <v>100.1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205.9</v>
      </c>
      <c r="Q17" t="n">
        <v>592.67</v>
      </c>
      <c r="R17" t="n">
        <v>39.38</v>
      </c>
      <c r="S17" t="n">
        <v>30.64</v>
      </c>
      <c r="T17" t="n">
        <v>3235.84</v>
      </c>
      <c r="U17" t="n">
        <v>0.78</v>
      </c>
      <c r="V17" t="n">
        <v>0.88</v>
      </c>
      <c r="W17" t="n">
        <v>2.37</v>
      </c>
      <c r="X17" t="n">
        <v>0.19</v>
      </c>
      <c r="Y17" t="n">
        <v>0.5</v>
      </c>
      <c r="Z17" t="n">
        <v>10</v>
      </c>
      <c r="AA17" t="n">
        <v>351.8243037700383</v>
      </c>
      <c r="AB17" t="n">
        <v>481.3815338110048</v>
      </c>
      <c r="AC17" t="n">
        <v>435.4391558473077</v>
      </c>
      <c r="AD17" t="n">
        <v>351824.3037700383</v>
      </c>
      <c r="AE17" t="n">
        <v>481381.5338110048</v>
      </c>
      <c r="AF17" t="n">
        <v>1.120949723306734e-06</v>
      </c>
      <c r="AG17" t="n">
        <v>0.4408333333333334</v>
      </c>
      <c r="AH17" t="n">
        <v>435439.1558473078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4.7359</v>
      </c>
      <c r="E18" t="n">
        <v>21.12</v>
      </c>
      <c r="F18" t="n">
        <v>18.34</v>
      </c>
      <c r="G18" t="n">
        <v>110.04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204.85</v>
      </c>
      <c r="Q18" t="n">
        <v>592.67</v>
      </c>
      <c r="R18" t="n">
        <v>38.85</v>
      </c>
      <c r="S18" t="n">
        <v>30.64</v>
      </c>
      <c r="T18" t="n">
        <v>2974.1</v>
      </c>
      <c r="U18" t="n">
        <v>0.79</v>
      </c>
      <c r="V18" t="n">
        <v>0.88</v>
      </c>
      <c r="W18" t="n">
        <v>2.37</v>
      </c>
      <c r="X18" t="n">
        <v>0.18</v>
      </c>
      <c r="Y18" t="n">
        <v>0.5</v>
      </c>
      <c r="Z18" t="n">
        <v>10</v>
      </c>
      <c r="AA18" t="n">
        <v>349.7520492571144</v>
      </c>
      <c r="AB18" t="n">
        <v>478.5461837650054</v>
      </c>
      <c r="AC18" t="n">
        <v>432.8744076302598</v>
      </c>
      <c r="AD18" t="n">
        <v>349752.0492571144</v>
      </c>
      <c r="AE18" t="n">
        <v>478546.1837650054</v>
      </c>
      <c r="AF18" t="n">
        <v>1.123535617906532e-06</v>
      </c>
      <c r="AG18" t="n">
        <v>0.44</v>
      </c>
      <c r="AH18" t="n">
        <v>432874.4076302598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4.7496</v>
      </c>
      <c r="E19" t="n">
        <v>21.05</v>
      </c>
      <c r="F19" t="n">
        <v>18.31</v>
      </c>
      <c r="G19" t="n">
        <v>122.09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199.82</v>
      </c>
      <c r="Q19" t="n">
        <v>592.67</v>
      </c>
      <c r="R19" t="n">
        <v>38.07</v>
      </c>
      <c r="S19" t="n">
        <v>30.64</v>
      </c>
      <c r="T19" t="n">
        <v>2592.25</v>
      </c>
      <c r="U19" t="n">
        <v>0.8</v>
      </c>
      <c r="V19" t="n">
        <v>0.88</v>
      </c>
      <c r="W19" t="n">
        <v>2.37</v>
      </c>
      <c r="X19" t="n">
        <v>0.16</v>
      </c>
      <c r="Y19" t="n">
        <v>0.5</v>
      </c>
      <c r="Z19" t="n">
        <v>10</v>
      </c>
      <c r="AA19" t="n">
        <v>342.8030020883238</v>
      </c>
      <c r="AB19" t="n">
        <v>469.0381908583418</v>
      </c>
      <c r="AC19" t="n">
        <v>424.2738442220563</v>
      </c>
      <c r="AD19" t="n">
        <v>342803.0020883238</v>
      </c>
      <c r="AE19" t="n">
        <v>469038.1908583418</v>
      </c>
      <c r="AF19" t="n">
        <v>1.12678577900903e-06</v>
      </c>
      <c r="AG19" t="n">
        <v>0.4385416666666667</v>
      </c>
      <c r="AH19" t="n">
        <v>424273.8442220563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4.75</v>
      </c>
      <c r="E20" t="n">
        <v>21.05</v>
      </c>
      <c r="F20" t="n">
        <v>18.31</v>
      </c>
      <c r="G20" t="n">
        <v>122.08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199.32</v>
      </c>
      <c r="Q20" t="n">
        <v>592.6799999999999</v>
      </c>
      <c r="R20" t="n">
        <v>38.1</v>
      </c>
      <c r="S20" t="n">
        <v>30.64</v>
      </c>
      <c r="T20" t="n">
        <v>2605.44</v>
      </c>
      <c r="U20" t="n">
        <v>0.8</v>
      </c>
      <c r="V20" t="n">
        <v>0.88</v>
      </c>
      <c r="W20" t="n">
        <v>2.36</v>
      </c>
      <c r="X20" t="n">
        <v>0.15</v>
      </c>
      <c r="Y20" t="n">
        <v>0.5</v>
      </c>
      <c r="Z20" t="n">
        <v>10</v>
      </c>
      <c r="AA20" t="n">
        <v>342.2015869825698</v>
      </c>
      <c r="AB20" t="n">
        <v>468.2153081780871</v>
      </c>
      <c r="AC20" t="n">
        <v>423.529496309882</v>
      </c>
      <c r="AD20" t="n">
        <v>342201.5869825698</v>
      </c>
      <c r="AE20" t="n">
        <v>468215.3081780871</v>
      </c>
      <c r="AF20" t="n">
        <v>1.126880674223701e-06</v>
      </c>
      <c r="AG20" t="n">
        <v>0.4385416666666667</v>
      </c>
      <c r="AH20" t="n">
        <v>423529.496309882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4.7459</v>
      </c>
      <c r="E21" t="n">
        <v>21.07</v>
      </c>
      <c r="F21" t="n">
        <v>18.33</v>
      </c>
      <c r="G21" t="n">
        <v>122.2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195.79</v>
      </c>
      <c r="Q21" t="n">
        <v>592.67</v>
      </c>
      <c r="R21" t="n">
        <v>38.55</v>
      </c>
      <c r="S21" t="n">
        <v>30.64</v>
      </c>
      <c r="T21" t="n">
        <v>2829.53</v>
      </c>
      <c r="U21" t="n">
        <v>0.79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  <c r="AA21" t="n">
        <v>338.568926281721</v>
      </c>
      <c r="AB21" t="n">
        <v>463.2449415455064</v>
      </c>
      <c r="AC21" t="n">
        <v>419.0334944927614</v>
      </c>
      <c r="AD21" t="n">
        <v>338568.926281721</v>
      </c>
      <c r="AE21" t="n">
        <v>463244.9415455064</v>
      </c>
      <c r="AF21" t="n">
        <v>1.125907998273319e-06</v>
      </c>
      <c r="AG21" t="n">
        <v>0.4389583333333333</v>
      </c>
      <c r="AH21" t="n">
        <v>419033.4944927614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4.761</v>
      </c>
      <c r="E22" t="n">
        <v>21</v>
      </c>
      <c r="F22" t="n">
        <v>18.3</v>
      </c>
      <c r="G22" t="n">
        <v>137.24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195.77</v>
      </c>
      <c r="Q22" t="n">
        <v>592.67</v>
      </c>
      <c r="R22" t="n">
        <v>37.62</v>
      </c>
      <c r="S22" t="n">
        <v>30.64</v>
      </c>
      <c r="T22" t="n">
        <v>2370.23</v>
      </c>
      <c r="U22" t="n">
        <v>0.8100000000000001</v>
      </c>
      <c r="V22" t="n">
        <v>0.88</v>
      </c>
      <c r="W22" t="n">
        <v>2.37</v>
      </c>
      <c r="X22" t="n">
        <v>0.14</v>
      </c>
      <c r="Y22" t="n">
        <v>0.5</v>
      </c>
      <c r="Z22" t="n">
        <v>10</v>
      </c>
      <c r="AA22" t="n">
        <v>337.2966999533087</v>
      </c>
      <c r="AB22" t="n">
        <v>461.5042253563083</v>
      </c>
      <c r="AC22" t="n">
        <v>417.4589098135499</v>
      </c>
      <c r="AD22" t="n">
        <v>337296.6999533087</v>
      </c>
      <c r="AE22" t="n">
        <v>461504.2253563083</v>
      </c>
      <c r="AF22" t="n">
        <v>1.129490292627167e-06</v>
      </c>
      <c r="AG22" t="n">
        <v>0.4375</v>
      </c>
      <c r="AH22" t="n">
        <v>417458.9098135499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4.7598</v>
      </c>
      <c r="E23" t="n">
        <v>21.01</v>
      </c>
      <c r="F23" t="n">
        <v>18.3</v>
      </c>
      <c r="G23" t="n">
        <v>137.28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196.58</v>
      </c>
      <c r="Q23" t="n">
        <v>592.67</v>
      </c>
      <c r="R23" t="n">
        <v>37.62</v>
      </c>
      <c r="S23" t="n">
        <v>30.64</v>
      </c>
      <c r="T23" t="n">
        <v>2369.65</v>
      </c>
      <c r="U23" t="n">
        <v>0.8100000000000001</v>
      </c>
      <c r="V23" t="n">
        <v>0.88</v>
      </c>
      <c r="W23" t="n">
        <v>2.37</v>
      </c>
      <c r="X23" t="n">
        <v>0.15</v>
      </c>
      <c r="Y23" t="n">
        <v>0.5</v>
      </c>
      <c r="Z23" t="n">
        <v>10</v>
      </c>
      <c r="AA23" t="n">
        <v>338.3078166579917</v>
      </c>
      <c r="AB23" t="n">
        <v>462.8876798389762</v>
      </c>
      <c r="AC23" t="n">
        <v>418.7103293420826</v>
      </c>
      <c r="AD23" t="n">
        <v>338307.8166579917</v>
      </c>
      <c r="AE23" t="n">
        <v>462887.6798389762</v>
      </c>
      <c r="AF23" t="n">
        <v>1.129205606983152e-06</v>
      </c>
      <c r="AG23" t="n">
        <v>0.4377083333333334</v>
      </c>
      <c r="AH23" t="n">
        <v>418710.3293420826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4.7608</v>
      </c>
      <c r="E24" t="n">
        <v>21</v>
      </c>
      <c r="F24" t="n">
        <v>18.3</v>
      </c>
      <c r="G24" t="n">
        <v>137.25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197.46</v>
      </c>
      <c r="Q24" t="n">
        <v>592.67</v>
      </c>
      <c r="R24" t="n">
        <v>37.44</v>
      </c>
      <c r="S24" t="n">
        <v>30.64</v>
      </c>
      <c r="T24" t="n">
        <v>2283.31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339.2425243554945</v>
      </c>
      <c r="AB24" t="n">
        <v>464.166588147093</v>
      </c>
      <c r="AC24" t="n">
        <v>419.8671804362318</v>
      </c>
      <c r="AD24" t="n">
        <v>339242.5243554945</v>
      </c>
      <c r="AE24" t="n">
        <v>464166.588147093</v>
      </c>
      <c r="AF24" t="n">
        <v>1.129442845019831e-06</v>
      </c>
      <c r="AG24" t="n">
        <v>0.4375</v>
      </c>
      <c r="AH24" t="n">
        <v>419867.1804362318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4.5969</v>
      </c>
      <c r="E2" t="n">
        <v>21.75</v>
      </c>
      <c r="F2" t="n">
        <v>19.43</v>
      </c>
      <c r="G2" t="n">
        <v>19.11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56.26</v>
      </c>
      <c r="Q2" t="n">
        <v>592.76</v>
      </c>
      <c r="R2" t="n">
        <v>70.23</v>
      </c>
      <c r="S2" t="n">
        <v>30.64</v>
      </c>
      <c r="T2" t="n">
        <v>18410.27</v>
      </c>
      <c r="U2" t="n">
        <v>0.44</v>
      </c>
      <c r="V2" t="n">
        <v>0.83</v>
      </c>
      <c r="W2" t="n">
        <v>2.53</v>
      </c>
      <c r="X2" t="n">
        <v>1.27</v>
      </c>
      <c r="Y2" t="n">
        <v>0.5</v>
      </c>
      <c r="Z2" t="n">
        <v>10</v>
      </c>
      <c r="AA2" t="n">
        <v>119.6853991717162</v>
      </c>
      <c r="AB2" t="n">
        <v>163.7588432938286</v>
      </c>
      <c r="AC2" t="n">
        <v>148.1299291268909</v>
      </c>
      <c r="AD2" t="n">
        <v>119685.3991717162</v>
      </c>
      <c r="AE2" t="n">
        <v>163758.8432938286</v>
      </c>
      <c r="AF2" t="n">
        <v>1.401305110245795e-06</v>
      </c>
      <c r="AG2" t="n">
        <v>0.453125</v>
      </c>
      <c r="AH2" t="n">
        <v>148129.9291268909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3.9123</v>
      </c>
      <c r="E2" t="n">
        <v>25.56</v>
      </c>
      <c r="F2" t="n">
        <v>20.84</v>
      </c>
      <c r="G2" t="n">
        <v>9.4</v>
      </c>
      <c r="H2" t="n">
        <v>0.18</v>
      </c>
      <c r="I2" t="n">
        <v>133</v>
      </c>
      <c r="J2" t="n">
        <v>98.70999999999999</v>
      </c>
      <c r="K2" t="n">
        <v>39.72</v>
      </c>
      <c r="L2" t="n">
        <v>1</v>
      </c>
      <c r="M2" t="n">
        <v>131</v>
      </c>
      <c r="N2" t="n">
        <v>12.99</v>
      </c>
      <c r="O2" t="n">
        <v>12407.75</v>
      </c>
      <c r="P2" t="n">
        <v>184.03</v>
      </c>
      <c r="Q2" t="n">
        <v>592.8200000000001</v>
      </c>
      <c r="R2" t="n">
        <v>116.55</v>
      </c>
      <c r="S2" t="n">
        <v>30.64</v>
      </c>
      <c r="T2" t="n">
        <v>41210.91</v>
      </c>
      <c r="U2" t="n">
        <v>0.26</v>
      </c>
      <c r="V2" t="n">
        <v>0.78</v>
      </c>
      <c r="W2" t="n">
        <v>2.57</v>
      </c>
      <c r="X2" t="n">
        <v>2.68</v>
      </c>
      <c r="Y2" t="n">
        <v>0.5</v>
      </c>
      <c r="Z2" t="n">
        <v>10</v>
      </c>
      <c r="AA2" t="n">
        <v>375.0104045048934</v>
      </c>
      <c r="AB2" t="n">
        <v>513.1057797350054</v>
      </c>
      <c r="AC2" t="n">
        <v>464.1356842655805</v>
      </c>
      <c r="AD2" t="n">
        <v>375010.4045048933</v>
      </c>
      <c r="AE2" t="n">
        <v>513105.7797350053</v>
      </c>
      <c r="AF2" t="n">
        <v>1.022204145658026e-06</v>
      </c>
      <c r="AG2" t="n">
        <v>0.5325</v>
      </c>
      <c r="AH2" t="n">
        <v>464135.6842655805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4.426</v>
      </c>
      <c r="E3" t="n">
        <v>22.59</v>
      </c>
      <c r="F3" t="n">
        <v>19.35</v>
      </c>
      <c r="G3" t="n">
        <v>19.03</v>
      </c>
      <c r="H3" t="n">
        <v>0.35</v>
      </c>
      <c r="I3" t="n">
        <v>61</v>
      </c>
      <c r="J3" t="n">
        <v>99.95</v>
      </c>
      <c r="K3" t="n">
        <v>39.72</v>
      </c>
      <c r="L3" t="n">
        <v>2</v>
      </c>
      <c r="M3" t="n">
        <v>59</v>
      </c>
      <c r="N3" t="n">
        <v>13.24</v>
      </c>
      <c r="O3" t="n">
        <v>12561.45</v>
      </c>
      <c r="P3" t="n">
        <v>166.47</v>
      </c>
      <c r="Q3" t="n">
        <v>592.72</v>
      </c>
      <c r="R3" t="n">
        <v>70.29000000000001</v>
      </c>
      <c r="S3" t="n">
        <v>30.64</v>
      </c>
      <c r="T3" t="n">
        <v>18441.67</v>
      </c>
      <c r="U3" t="n">
        <v>0.44</v>
      </c>
      <c r="V3" t="n">
        <v>0.84</v>
      </c>
      <c r="W3" t="n">
        <v>2.45</v>
      </c>
      <c r="X3" t="n">
        <v>1.19</v>
      </c>
      <c r="Y3" t="n">
        <v>0.5</v>
      </c>
      <c r="Z3" t="n">
        <v>10</v>
      </c>
      <c r="AA3" t="n">
        <v>302.7937482727838</v>
      </c>
      <c r="AB3" t="n">
        <v>414.2957647042149</v>
      </c>
      <c r="AC3" t="n">
        <v>374.7559583886016</v>
      </c>
      <c r="AD3" t="n">
        <v>302793.7482727838</v>
      </c>
      <c r="AE3" t="n">
        <v>414295.7647042149</v>
      </c>
      <c r="AF3" t="n">
        <v>1.156423471789592e-06</v>
      </c>
      <c r="AG3" t="n">
        <v>0.470625</v>
      </c>
      <c r="AH3" t="n">
        <v>374755.9583886016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4.6051</v>
      </c>
      <c r="E4" t="n">
        <v>21.72</v>
      </c>
      <c r="F4" t="n">
        <v>18.93</v>
      </c>
      <c r="G4" t="n">
        <v>29.12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158.11</v>
      </c>
      <c r="Q4" t="n">
        <v>592.6900000000001</v>
      </c>
      <c r="R4" t="n">
        <v>57.16</v>
      </c>
      <c r="S4" t="n">
        <v>30.64</v>
      </c>
      <c r="T4" t="n">
        <v>11985.36</v>
      </c>
      <c r="U4" t="n">
        <v>0.54</v>
      </c>
      <c r="V4" t="n">
        <v>0.86</v>
      </c>
      <c r="W4" t="n">
        <v>2.41</v>
      </c>
      <c r="X4" t="n">
        <v>0.77</v>
      </c>
      <c r="Y4" t="n">
        <v>0.5</v>
      </c>
      <c r="Z4" t="n">
        <v>10</v>
      </c>
      <c r="AA4" t="n">
        <v>279.2276300261311</v>
      </c>
      <c r="AB4" t="n">
        <v>382.0515620553833</v>
      </c>
      <c r="AC4" t="n">
        <v>345.5890971855519</v>
      </c>
      <c r="AD4" t="n">
        <v>279227.6300261311</v>
      </c>
      <c r="AE4" t="n">
        <v>382051.5620553833</v>
      </c>
      <c r="AF4" t="n">
        <v>1.203218646619578e-06</v>
      </c>
      <c r="AG4" t="n">
        <v>0.4525</v>
      </c>
      <c r="AH4" t="n">
        <v>345589.0971855519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4.6904</v>
      </c>
      <c r="E5" t="n">
        <v>21.32</v>
      </c>
      <c r="F5" t="n">
        <v>18.74</v>
      </c>
      <c r="G5" t="n">
        <v>38.76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151.79</v>
      </c>
      <c r="Q5" t="n">
        <v>592.7</v>
      </c>
      <c r="R5" t="n">
        <v>51.1</v>
      </c>
      <c r="S5" t="n">
        <v>30.64</v>
      </c>
      <c r="T5" t="n">
        <v>9006.790000000001</v>
      </c>
      <c r="U5" t="n">
        <v>0.6</v>
      </c>
      <c r="V5" t="n">
        <v>0.86</v>
      </c>
      <c r="W5" t="n">
        <v>2.4</v>
      </c>
      <c r="X5" t="n">
        <v>0.58</v>
      </c>
      <c r="Y5" t="n">
        <v>0.5</v>
      </c>
      <c r="Z5" t="n">
        <v>10</v>
      </c>
      <c r="AA5" t="n">
        <v>265.9690159458589</v>
      </c>
      <c r="AB5" t="n">
        <v>363.9105413419841</v>
      </c>
      <c r="AC5" t="n">
        <v>329.1794300279569</v>
      </c>
      <c r="AD5" t="n">
        <v>265969.0159458589</v>
      </c>
      <c r="AE5" t="n">
        <v>363910.5413419841</v>
      </c>
      <c r="AF5" t="n">
        <v>1.225505795770877e-06</v>
      </c>
      <c r="AG5" t="n">
        <v>0.4441666666666667</v>
      </c>
      <c r="AH5" t="n">
        <v>329179.4300279569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4.7559</v>
      </c>
      <c r="E6" t="n">
        <v>21.03</v>
      </c>
      <c r="F6" t="n">
        <v>18.59</v>
      </c>
      <c r="G6" t="n">
        <v>50.69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145.57</v>
      </c>
      <c r="Q6" t="n">
        <v>592.67</v>
      </c>
      <c r="R6" t="n">
        <v>46.58</v>
      </c>
      <c r="S6" t="n">
        <v>30.64</v>
      </c>
      <c r="T6" t="n">
        <v>6783.39</v>
      </c>
      <c r="U6" t="n">
        <v>0.66</v>
      </c>
      <c r="V6" t="n">
        <v>0.87</v>
      </c>
      <c r="W6" t="n">
        <v>2.39</v>
      </c>
      <c r="X6" t="n">
        <v>0.43</v>
      </c>
      <c r="Y6" t="n">
        <v>0.5</v>
      </c>
      <c r="Z6" t="n">
        <v>10</v>
      </c>
      <c r="AA6" t="n">
        <v>254.5285394382295</v>
      </c>
      <c r="AB6" t="n">
        <v>348.2571766658787</v>
      </c>
      <c r="AC6" t="n">
        <v>315.0200005070084</v>
      </c>
      <c r="AD6" t="n">
        <v>254528.5394382295</v>
      </c>
      <c r="AE6" t="n">
        <v>348257.1766658787</v>
      </c>
      <c r="AF6" t="n">
        <v>1.242619609011324e-06</v>
      </c>
      <c r="AG6" t="n">
        <v>0.438125</v>
      </c>
      <c r="AH6" t="n">
        <v>315020.0005070085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4.796</v>
      </c>
      <c r="E7" t="n">
        <v>20.85</v>
      </c>
      <c r="F7" t="n">
        <v>18.49</v>
      </c>
      <c r="G7" t="n">
        <v>61.64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138.66</v>
      </c>
      <c r="Q7" t="n">
        <v>592.67</v>
      </c>
      <c r="R7" t="n">
        <v>43.67</v>
      </c>
      <c r="S7" t="n">
        <v>30.64</v>
      </c>
      <c r="T7" t="n">
        <v>5348.07</v>
      </c>
      <c r="U7" t="n">
        <v>0.7</v>
      </c>
      <c r="V7" t="n">
        <v>0.88</v>
      </c>
      <c r="W7" t="n">
        <v>2.38</v>
      </c>
      <c r="X7" t="n">
        <v>0.34</v>
      </c>
      <c r="Y7" t="n">
        <v>0.5</v>
      </c>
      <c r="Z7" t="n">
        <v>10</v>
      </c>
      <c r="AA7" t="n">
        <v>244.1215172683</v>
      </c>
      <c r="AB7" t="n">
        <v>334.0178298075735</v>
      </c>
      <c r="AC7" t="n">
        <v>302.1396369278065</v>
      </c>
      <c r="AD7" t="n">
        <v>244121.5172682999</v>
      </c>
      <c r="AE7" t="n">
        <v>334017.8298075735</v>
      </c>
      <c r="AF7" t="n">
        <v>1.253096920628758e-06</v>
      </c>
      <c r="AG7" t="n">
        <v>0.434375</v>
      </c>
      <c r="AH7" t="n">
        <v>302139.6369278065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4.8202</v>
      </c>
      <c r="E8" t="n">
        <v>20.75</v>
      </c>
      <c r="F8" t="n">
        <v>18.45</v>
      </c>
      <c r="G8" t="n">
        <v>73.8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133.03</v>
      </c>
      <c r="Q8" t="n">
        <v>592.6900000000001</v>
      </c>
      <c r="R8" t="n">
        <v>42.16</v>
      </c>
      <c r="S8" t="n">
        <v>30.64</v>
      </c>
      <c r="T8" t="n">
        <v>4606.36</v>
      </c>
      <c r="U8" t="n">
        <v>0.73</v>
      </c>
      <c r="V8" t="n">
        <v>0.88</v>
      </c>
      <c r="W8" t="n">
        <v>2.38</v>
      </c>
      <c r="X8" t="n">
        <v>0.29</v>
      </c>
      <c r="Y8" t="n">
        <v>0.5</v>
      </c>
      <c r="Z8" t="n">
        <v>10</v>
      </c>
      <c r="AA8" t="n">
        <v>236.368557131168</v>
      </c>
      <c r="AB8" t="n">
        <v>323.4098877114934</v>
      </c>
      <c r="AC8" t="n">
        <v>292.5441019370327</v>
      </c>
      <c r="AD8" t="n">
        <v>236368.5571311681</v>
      </c>
      <c r="AE8" t="n">
        <v>323409.8877114934</v>
      </c>
      <c r="AF8" t="n">
        <v>1.259419886742023e-06</v>
      </c>
      <c r="AG8" t="n">
        <v>0.4322916666666667</v>
      </c>
      <c r="AH8" t="n">
        <v>292544.1019370327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4.8197</v>
      </c>
      <c r="E9" t="n">
        <v>20.75</v>
      </c>
      <c r="F9" t="n">
        <v>18.45</v>
      </c>
      <c r="G9" t="n">
        <v>73.81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133.35</v>
      </c>
      <c r="Q9" t="n">
        <v>592.67</v>
      </c>
      <c r="R9" t="n">
        <v>41.77</v>
      </c>
      <c r="S9" t="n">
        <v>30.64</v>
      </c>
      <c r="T9" t="n">
        <v>4412.25</v>
      </c>
      <c r="U9" t="n">
        <v>0.73</v>
      </c>
      <c r="V9" t="n">
        <v>0.88</v>
      </c>
      <c r="W9" t="n">
        <v>2.4</v>
      </c>
      <c r="X9" t="n">
        <v>0.29</v>
      </c>
      <c r="Y9" t="n">
        <v>0.5</v>
      </c>
      <c r="Z9" t="n">
        <v>10</v>
      </c>
      <c r="AA9" t="n">
        <v>236.7540508154217</v>
      </c>
      <c r="AB9" t="n">
        <v>323.93733717707</v>
      </c>
      <c r="AC9" t="n">
        <v>293.0212123658948</v>
      </c>
      <c r="AD9" t="n">
        <v>236754.0508154217</v>
      </c>
      <c r="AE9" t="n">
        <v>323937.33717707</v>
      </c>
      <c r="AF9" t="n">
        <v>1.259289246946294e-06</v>
      </c>
      <c r="AG9" t="n">
        <v>0.4322916666666667</v>
      </c>
      <c r="AH9" t="n">
        <v>293021.2123658948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3.6131</v>
      </c>
      <c r="E2" t="n">
        <v>27.68</v>
      </c>
      <c r="F2" t="n">
        <v>21.43</v>
      </c>
      <c r="G2" t="n">
        <v>7.99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222.56</v>
      </c>
      <c r="Q2" t="n">
        <v>592.78</v>
      </c>
      <c r="R2" t="n">
        <v>135.12</v>
      </c>
      <c r="S2" t="n">
        <v>30.64</v>
      </c>
      <c r="T2" t="n">
        <v>50355.6</v>
      </c>
      <c r="U2" t="n">
        <v>0.23</v>
      </c>
      <c r="V2" t="n">
        <v>0.76</v>
      </c>
      <c r="W2" t="n">
        <v>2.62</v>
      </c>
      <c r="X2" t="n">
        <v>3.27</v>
      </c>
      <c r="Y2" t="n">
        <v>0.5</v>
      </c>
      <c r="Z2" t="n">
        <v>10</v>
      </c>
      <c r="AA2" t="n">
        <v>483.3664854922146</v>
      </c>
      <c r="AB2" t="n">
        <v>661.3633500747724</v>
      </c>
      <c r="AC2" t="n">
        <v>598.2437601729271</v>
      </c>
      <c r="AD2" t="n">
        <v>483366.4854922146</v>
      </c>
      <c r="AE2" t="n">
        <v>661363.3500747724</v>
      </c>
      <c r="AF2" t="n">
        <v>9.088978607268388e-07</v>
      </c>
      <c r="AG2" t="n">
        <v>0.5766666666666667</v>
      </c>
      <c r="AH2" t="n">
        <v>598243.7601729271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4.2366</v>
      </c>
      <c r="E3" t="n">
        <v>23.6</v>
      </c>
      <c r="F3" t="n">
        <v>19.61</v>
      </c>
      <c r="G3" t="n">
        <v>16.11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200.21</v>
      </c>
      <c r="Q3" t="n">
        <v>592.7</v>
      </c>
      <c r="R3" t="n">
        <v>78.09</v>
      </c>
      <c r="S3" t="n">
        <v>30.64</v>
      </c>
      <c r="T3" t="n">
        <v>22279.32</v>
      </c>
      <c r="U3" t="n">
        <v>0.39</v>
      </c>
      <c r="V3" t="n">
        <v>0.83</v>
      </c>
      <c r="W3" t="n">
        <v>2.48</v>
      </c>
      <c r="X3" t="n">
        <v>1.45</v>
      </c>
      <c r="Y3" t="n">
        <v>0.5</v>
      </c>
      <c r="Z3" t="n">
        <v>10</v>
      </c>
      <c r="AA3" t="n">
        <v>373.3134001785843</v>
      </c>
      <c r="AB3" t="n">
        <v>510.7838635492022</v>
      </c>
      <c r="AC3" t="n">
        <v>462.0353685017205</v>
      </c>
      <c r="AD3" t="n">
        <v>373313.4001785843</v>
      </c>
      <c r="AE3" t="n">
        <v>510783.8635492022</v>
      </c>
      <c r="AF3" t="n">
        <v>1.065743178089542e-06</v>
      </c>
      <c r="AG3" t="n">
        <v>0.4916666666666667</v>
      </c>
      <c r="AH3" t="n">
        <v>462035.3685017205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4.4621</v>
      </c>
      <c r="E4" t="n">
        <v>22.41</v>
      </c>
      <c r="F4" t="n">
        <v>19.08</v>
      </c>
      <c r="G4" t="n">
        <v>24.35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191.36</v>
      </c>
      <c r="Q4" t="n">
        <v>592.67</v>
      </c>
      <c r="R4" t="n">
        <v>61.82</v>
      </c>
      <c r="S4" t="n">
        <v>30.64</v>
      </c>
      <c r="T4" t="n">
        <v>14273.92</v>
      </c>
      <c r="U4" t="n">
        <v>0.5</v>
      </c>
      <c r="V4" t="n">
        <v>0.85</v>
      </c>
      <c r="W4" t="n">
        <v>2.43</v>
      </c>
      <c r="X4" t="n">
        <v>0.92</v>
      </c>
      <c r="Y4" t="n">
        <v>0.5</v>
      </c>
      <c r="Z4" t="n">
        <v>10</v>
      </c>
      <c r="AA4" t="n">
        <v>340.8481444403462</v>
      </c>
      <c r="AB4" t="n">
        <v>466.3634683821459</v>
      </c>
      <c r="AC4" t="n">
        <v>421.854393504992</v>
      </c>
      <c r="AD4" t="n">
        <v>340848.1444403462</v>
      </c>
      <c r="AE4" t="n">
        <v>466363.4683821459</v>
      </c>
      <c r="AF4" t="n">
        <v>1.122469110832589e-06</v>
      </c>
      <c r="AG4" t="n">
        <v>0.466875</v>
      </c>
      <c r="AH4" t="n">
        <v>421854.393504992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4.5728</v>
      </c>
      <c r="E5" t="n">
        <v>21.87</v>
      </c>
      <c r="F5" t="n">
        <v>18.84</v>
      </c>
      <c r="G5" t="n">
        <v>32.3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185.16</v>
      </c>
      <c r="Q5" t="n">
        <v>592.67</v>
      </c>
      <c r="R5" t="n">
        <v>54.66</v>
      </c>
      <c r="S5" t="n">
        <v>30.64</v>
      </c>
      <c r="T5" t="n">
        <v>10757.28</v>
      </c>
      <c r="U5" t="n">
        <v>0.5600000000000001</v>
      </c>
      <c r="V5" t="n">
        <v>0.86</v>
      </c>
      <c r="W5" t="n">
        <v>2.41</v>
      </c>
      <c r="X5" t="n">
        <v>0.68</v>
      </c>
      <c r="Y5" t="n">
        <v>0.5</v>
      </c>
      <c r="Z5" t="n">
        <v>10</v>
      </c>
      <c r="AA5" t="n">
        <v>323.9817137111868</v>
      </c>
      <c r="AB5" t="n">
        <v>443.2860737641019</v>
      </c>
      <c r="AC5" t="n">
        <v>400.9794730399673</v>
      </c>
      <c r="AD5" t="n">
        <v>323981.7137111868</v>
      </c>
      <c r="AE5" t="n">
        <v>443286.0737641019</v>
      </c>
      <c r="AF5" t="n">
        <v>1.150316386906448e-06</v>
      </c>
      <c r="AG5" t="n">
        <v>0.455625</v>
      </c>
      <c r="AH5" t="n">
        <v>400979.4730399673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4.6498</v>
      </c>
      <c r="E6" t="n">
        <v>21.51</v>
      </c>
      <c r="F6" t="n">
        <v>18.68</v>
      </c>
      <c r="G6" t="n">
        <v>41.52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180.3</v>
      </c>
      <c r="Q6" t="n">
        <v>592.67</v>
      </c>
      <c r="R6" t="n">
        <v>49.6</v>
      </c>
      <c r="S6" t="n">
        <v>30.64</v>
      </c>
      <c r="T6" t="n">
        <v>8264.92</v>
      </c>
      <c r="U6" t="n">
        <v>0.62</v>
      </c>
      <c r="V6" t="n">
        <v>0.87</v>
      </c>
      <c r="W6" t="n">
        <v>2.4</v>
      </c>
      <c r="X6" t="n">
        <v>0.53</v>
      </c>
      <c r="Y6" t="n">
        <v>0.5</v>
      </c>
      <c r="Z6" t="n">
        <v>10</v>
      </c>
      <c r="AA6" t="n">
        <v>312.1190655669413</v>
      </c>
      <c r="AB6" t="n">
        <v>427.0550752300447</v>
      </c>
      <c r="AC6" t="n">
        <v>386.297538225651</v>
      </c>
      <c r="AD6" t="n">
        <v>312119.0655669413</v>
      </c>
      <c r="AE6" t="n">
        <v>427055.0752300447</v>
      </c>
      <c r="AF6" t="n">
        <v>1.169686217599196e-06</v>
      </c>
      <c r="AG6" t="n">
        <v>0.4481250000000001</v>
      </c>
      <c r="AH6" t="n">
        <v>386297.538225651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4.6971</v>
      </c>
      <c r="E7" t="n">
        <v>21.29</v>
      </c>
      <c r="F7" t="n">
        <v>18.6</v>
      </c>
      <c r="G7" t="n">
        <v>50.71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176</v>
      </c>
      <c r="Q7" t="n">
        <v>592.67</v>
      </c>
      <c r="R7" t="n">
        <v>46.69</v>
      </c>
      <c r="S7" t="n">
        <v>30.64</v>
      </c>
      <c r="T7" t="n">
        <v>6836.48</v>
      </c>
      <c r="U7" t="n">
        <v>0.66</v>
      </c>
      <c r="V7" t="n">
        <v>0.87</v>
      </c>
      <c r="W7" t="n">
        <v>2.39</v>
      </c>
      <c r="X7" t="n">
        <v>0.44</v>
      </c>
      <c r="Y7" t="n">
        <v>0.5</v>
      </c>
      <c r="Z7" t="n">
        <v>10</v>
      </c>
      <c r="AA7" t="n">
        <v>303.596098595649</v>
      </c>
      <c r="AB7" t="n">
        <v>415.3935758131573</v>
      </c>
      <c r="AC7" t="n">
        <v>375.7489959460941</v>
      </c>
      <c r="AD7" t="n">
        <v>303596.0985956491</v>
      </c>
      <c r="AE7" t="n">
        <v>415393.5758131573</v>
      </c>
      <c r="AF7" t="n">
        <v>1.181584827881884e-06</v>
      </c>
      <c r="AG7" t="n">
        <v>0.4435416666666667</v>
      </c>
      <c r="AH7" t="n">
        <v>375748.995946094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4.7307</v>
      </c>
      <c r="E8" t="n">
        <v>21.14</v>
      </c>
      <c r="F8" t="n">
        <v>18.52</v>
      </c>
      <c r="G8" t="n">
        <v>58.49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170.89</v>
      </c>
      <c r="Q8" t="n">
        <v>592.67</v>
      </c>
      <c r="R8" t="n">
        <v>44.52</v>
      </c>
      <c r="S8" t="n">
        <v>30.64</v>
      </c>
      <c r="T8" t="n">
        <v>5766.36</v>
      </c>
      <c r="U8" t="n">
        <v>0.6899999999999999</v>
      </c>
      <c r="V8" t="n">
        <v>0.87</v>
      </c>
      <c r="W8" t="n">
        <v>2.38</v>
      </c>
      <c r="X8" t="n">
        <v>0.36</v>
      </c>
      <c r="Y8" t="n">
        <v>0.5</v>
      </c>
      <c r="Z8" t="n">
        <v>10</v>
      </c>
      <c r="AA8" t="n">
        <v>295.1619567135954</v>
      </c>
      <c r="AB8" t="n">
        <v>403.8536108020521</v>
      </c>
      <c r="AC8" t="n">
        <v>365.3103889992062</v>
      </c>
      <c r="AD8" t="n">
        <v>295161.9567135954</v>
      </c>
      <c r="AE8" t="n">
        <v>403853.6108020521</v>
      </c>
      <c r="AF8" t="n">
        <v>1.190037117638719e-06</v>
      </c>
      <c r="AG8" t="n">
        <v>0.4404166666666667</v>
      </c>
      <c r="AH8" t="n">
        <v>365310.3889992062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4.7642</v>
      </c>
      <c r="E9" t="n">
        <v>20.99</v>
      </c>
      <c r="F9" t="n">
        <v>18.45</v>
      </c>
      <c r="G9" t="n">
        <v>69.18000000000001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166.58</v>
      </c>
      <c r="Q9" t="n">
        <v>592.67</v>
      </c>
      <c r="R9" t="n">
        <v>42.31</v>
      </c>
      <c r="S9" t="n">
        <v>30.64</v>
      </c>
      <c r="T9" t="n">
        <v>4674.53</v>
      </c>
      <c r="U9" t="n">
        <v>0.72</v>
      </c>
      <c r="V9" t="n">
        <v>0.88</v>
      </c>
      <c r="W9" t="n">
        <v>2.38</v>
      </c>
      <c r="X9" t="n">
        <v>0.29</v>
      </c>
      <c r="Y9" t="n">
        <v>0.5</v>
      </c>
      <c r="Z9" t="n">
        <v>10</v>
      </c>
      <c r="AA9" t="n">
        <v>287.8174067478048</v>
      </c>
      <c r="AB9" t="n">
        <v>393.8044735201811</v>
      </c>
      <c r="AC9" t="n">
        <v>356.2203272754641</v>
      </c>
      <c r="AD9" t="n">
        <v>287817.4067478048</v>
      </c>
      <c r="AE9" t="n">
        <v>393804.4735201811</v>
      </c>
      <c r="AF9" t="n">
        <v>1.198464251771278e-06</v>
      </c>
      <c r="AG9" t="n">
        <v>0.4372916666666666</v>
      </c>
      <c r="AH9" t="n">
        <v>356220.3272754641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4.7832</v>
      </c>
      <c r="E10" t="n">
        <v>20.91</v>
      </c>
      <c r="F10" t="n">
        <v>18.42</v>
      </c>
      <c r="G10" t="n">
        <v>78.93000000000001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161.86</v>
      </c>
      <c r="Q10" t="n">
        <v>592.67</v>
      </c>
      <c r="R10" t="n">
        <v>41.34</v>
      </c>
      <c r="S10" t="n">
        <v>30.64</v>
      </c>
      <c r="T10" t="n">
        <v>4199.1</v>
      </c>
      <c r="U10" t="n">
        <v>0.74</v>
      </c>
      <c r="V10" t="n">
        <v>0.88</v>
      </c>
      <c r="W10" t="n">
        <v>2.37</v>
      </c>
      <c r="X10" t="n">
        <v>0.26</v>
      </c>
      <c r="Y10" t="n">
        <v>0.5</v>
      </c>
      <c r="Z10" t="n">
        <v>10</v>
      </c>
      <c r="AA10" t="n">
        <v>281.1583122864349</v>
      </c>
      <c r="AB10" t="n">
        <v>384.693206699621</v>
      </c>
      <c r="AC10" t="n">
        <v>347.978626972515</v>
      </c>
      <c r="AD10" t="n">
        <v>281158.3122864349</v>
      </c>
      <c r="AE10" t="n">
        <v>384693.206699621</v>
      </c>
      <c r="AF10" t="n">
        <v>1.203243820383774e-06</v>
      </c>
      <c r="AG10" t="n">
        <v>0.435625</v>
      </c>
      <c r="AH10" t="n">
        <v>347978.626972515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4.7919</v>
      </c>
      <c r="E11" t="n">
        <v>20.87</v>
      </c>
      <c r="F11" t="n">
        <v>18.4</v>
      </c>
      <c r="G11" t="n">
        <v>84.94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157.33</v>
      </c>
      <c r="Q11" t="n">
        <v>592.67</v>
      </c>
      <c r="R11" t="n">
        <v>40.87</v>
      </c>
      <c r="S11" t="n">
        <v>30.64</v>
      </c>
      <c r="T11" t="n">
        <v>3973.81</v>
      </c>
      <c r="U11" t="n">
        <v>0.75</v>
      </c>
      <c r="V11" t="n">
        <v>0.88</v>
      </c>
      <c r="W11" t="n">
        <v>2.38</v>
      </c>
      <c r="X11" t="n">
        <v>0.25</v>
      </c>
      <c r="Y11" t="n">
        <v>0.5</v>
      </c>
      <c r="Z11" t="n">
        <v>10</v>
      </c>
      <c r="AA11" t="n">
        <v>275.4046192677417</v>
      </c>
      <c r="AB11" t="n">
        <v>376.8207500764237</v>
      </c>
      <c r="AC11" t="n">
        <v>340.8575065603735</v>
      </c>
      <c r="AD11" t="n">
        <v>275404.6192677417</v>
      </c>
      <c r="AE11" t="n">
        <v>376820.7500764237</v>
      </c>
      <c r="AF11" t="n">
        <v>1.205432359695812e-06</v>
      </c>
      <c r="AG11" t="n">
        <v>0.4347916666666667</v>
      </c>
      <c r="AH11" t="n">
        <v>340857.5065603735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4.8004</v>
      </c>
      <c r="E12" t="n">
        <v>20.83</v>
      </c>
      <c r="F12" t="n">
        <v>18.39</v>
      </c>
      <c r="G12" t="n">
        <v>91.95999999999999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154.3</v>
      </c>
      <c r="Q12" t="n">
        <v>592.6799999999999</v>
      </c>
      <c r="R12" t="n">
        <v>40.32</v>
      </c>
      <c r="S12" t="n">
        <v>30.64</v>
      </c>
      <c r="T12" t="n">
        <v>3703.79</v>
      </c>
      <c r="U12" t="n">
        <v>0.76</v>
      </c>
      <c r="V12" t="n">
        <v>0.88</v>
      </c>
      <c r="W12" t="n">
        <v>2.38</v>
      </c>
      <c r="X12" t="n">
        <v>0.23</v>
      </c>
      <c r="Y12" t="n">
        <v>0.5</v>
      </c>
      <c r="Z12" t="n">
        <v>10</v>
      </c>
      <c r="AA12" t="n">
        <v>271.4339946926142</v>
      </c>
      <c r="AB12" t="n">
        <v>371.3879663611411</v>
      </c>
      <c r="AC12" t="n">
        <v>335.9432200979176</v>
      </c>
      <c r="AD12" t="n">
        <v>271433.9946926142</v>
      </c>
      <c r="AE12" t="n">
        <v>371387.9663611411</v>
      </c>
      <c r="AF12" t="n">
        <v>1.207570587759297e-06</v>
      </c>
      <c r="AG12" t="n">
        <v>0.4339583333333333</v>
      </c>
      <c r="AH12" t="n">
        <v>335943.2200979176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4.8121</v>
      </c>
      <c r="E13" t="n">
        <v>20.78</v>
      </c>
      <c r="F13" t="n">
        <v>18.37</v>
      </c>
      <c r="G13" t="n">
        <v>100.19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153.43</v>
      </c>
      <c r="Q13" t="n">
        <v>592.6900000000001</v>
      </c>
      <c r="R13" t="n">
        <v>39.48</v>
      </c>
      <c r="S13" t="n">
        <v>30.64</v>
      </c>
      <c r="T13" t="n">
        <v>3288.66</v>
      </c>
      <c r="U13" t="n">
        <v>0.78</v>
      </c>
      <c r="V13" t="n">
        <v>0.88</v>
      </c>
      <c r="W13" t="n">
        <v>2.38</v>
      </c>
      <c r="X13" t="n">
        <v>0.21</v>
      </c>
      <c r="Y13" t="n">
        <v>0.5</v>
      </c>
      <c r="Z13" t="n">
        <v>10</v>
      </c>
      <c r="AA13" t="n">
        <v>269.6931133393544</v>
      </c>
      <c r="AB13" t="n">
        <v>369.0060156913461</v>
      </c>
      <c r="AC13" t="n">
        <v>333.788599456959</v>
      </c>
      <c r="AD13" t="n">
        <v>269693.1133393544</v>
      </c>
      <c r="AE13" t="n">
        <v>369006.0156913461</v>
      </c>
      <c r="AF13" t="n">
        <v>1.210513795799624e-06</v>
      </c>
      <c r="AG13" t="n">
        <v>0.4329166666666667</v>
      </c>
      <c r="AH13" t="n">
        <v>333788.5994569591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2024-09-25T21:11:58Z</dcterms:created>
  <dcterms:modified xmlns:dcterms="http://purl.org/dc/terms/" xmlns:xsi="http://www.w3.org/2001/XMLSchema-instance" xsi:type="dcterms:W3CDTF">2024-09-25T21:11:58Z</dcterms:modified>
</cp:coreProperties>
</file>