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xVal>
          <yVal>
            <numRef>
              <f>gráficos!$B$7:$B$275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  <c r="AA2" t="n">
        <v>110.2269346909183</v>
      </c>
      <c r="AB2" t="n">
        <v>150.8173549132045</v>
      </c>
      <c r="AC2" t="n">
        <v>136.4235582338164</v>
      </c>
      <c r="AD2" t="n">
        <v>110226.9346909183</v>
      </c>
      <c r="AE2" t="n">
        <v>150817.3549132045</v>
      </c>
      <c r="AF2" t="n">
        <v>2.719822583393759e-06</v>
      </c>
      <c r="AG2" t="n">
        <v>0.4022916666666667</v>
      </c>
      <c r="AH2" t="n">
        <v>136423.5582338164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  <c r="AA3" t="n">
        <v>87.97771475618717</v>
      </c>
      <c r="AB3" t="n">
        <v>120.3749906322125</v>
      </c>
      <c r="AC3" t="n">
        <v>108.8865704736661</v>
      </c>
      <c r="AD3" t="n">
        <v>87977.71475618717</v>
      </c>
      <c r="AE3" t="n">
        <v>120374.9906322125</v>
      </c>
      <c r="AF3" t="n">
        <v>3.090024742008547e-06</v>
      </c>
      <c r="AG3" t="n">
        <v>0.3541666666666667</v>
      </c>
      <c r="AH3" t="n">
        <v>108886.5704736661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76.34171516116909</v>
      </c>
      <c r="AB4" t="n">
        <v>104.4541026422447</v>
      </c>
      <c r="AC4" t="n">
        <v>94.48514968834903</v>
      </c>
      <c r="AD4" t="n">
        <v>76341.71516116909</v>
      </c>
      <c r="AE4" t="n">
        <v>104454.1026422447</v>
      </c>
      <c r="AF4" t="n">
        <v>3.346104430674414e-06</v>
      </c>
      <c r="AG4" t="n">
        <v>0.3270833333333333</v>
      </c>
      <c r="AH4" t="n">
        <v>94485.14968834903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  <c r="AA5" t="n">
        <v>69.05482077450932</v>
      </c>
      <c r="AB5" t="n">
        <v>94.48385226733004</v>
      </c>
      <c r="AC5" t="n">
        <v>85.46644601587877</v>
      </c>
      <c r="AD5" t="n">
        <v>69054.82077450932</v>
      </c>
      <c r="AE5" t="n">
        <v>94483.85226733003</v>
      </c>
      <c r="AF5" t="n">
        <v>3.529656217361701e-06</v>
      </c>
      <c r="AG5" t="n">
        <v>0.31</v>
      </c>
      <c r="AH5" t="n">
        <v>85466.44601587877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63.47269892375768</v>
      </c>
      <c r="AB6" t="n">
        <v>86.84614688529999</v>
      </c>
      <c r="AC6" t="n">
        <v>78.5576725159204</v>
      </c>
      <c r="AD6" t="n">
        <v>63472.69892375768</v>
      </c>
      <c r="AE6" t="n">
        <v>86846.14688529998</v>
      </c>
      <c r="AF6" t="n">
        <v>3.68542577367486e-06</v>
      </c>
      <c r="AG6" t="n">
        <v>0.296875</v>
      </c>
      <c r="AH6" t="n">
        <v>78557.67251592041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  <c r="AA7" t="n">
        <v>59.00888562344724</v>
      </c>
      <c r="AB7" t="n">
        <v>80.73856059827405</v>
      </c>
      <c r="AC7" t="n">
        <v>73.0329856920751</v>
      </c>
      <c r="AD7" t="n">
        <v>59008.88562344724</v>
      </c>
      <c r="AE7" t="n">
        <v>80738.56059827405</v>
      </c>
      <c r="AF7" t="n">
        <v>3.815986500915087e-06</v>
      </c>
      <c r="AG7" t="n">
        <v>0.2866666666666667</v>
      </c>
      <c r="AH7" t="n">
        <v>73032.9856920751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  <c r="AA8" t="n">
        <v>55.61747413120468</v>
      </c>
      <c r="AB8" t="n">
        <v>76.09828177607464</v>
      </c>
      <c r="AC8" t="n">
        <v>68.83556856799268</v>
      </c>
      <c r="AD8" t="n">
        <v>55617.47413120468</v>
      </c>
      <c r="AE8" t="n">
        <v>76098.28177607464</v>
      </c>
      <c r="AF8" t="n">
        <v>3.91424841590562e-06</v>
      </c>
      <c r="AG8" t="n">
        <v>0.2795833333333334</v>
      </c>
      <c r="AH8" t="n">
        <v>68835.56856799268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  <c r="AA9" t="n">
        <v>51.43022945990057</v>
      </c>
      <c r="AB9" t="n">
        <v>70.3691088886018</v>
      </c>
      <c r="AC9" t="n">
        <v>63.65317989995377</v>
      </c>
      <c r="AD9" t="n">
        <v>51430.22945990058</v>
      </c>
      <c r="AE9" t="n">
        <v>70369.1088886018</v>
      </c>
      <c r="AF9" t="n">
        <v>4.043181072934888e-06</v>
      </c>
      <c r="AG9" t="n">
        <v>0.270625</v>
      </c>
      <c r="AH9" t="n">
        <v>63653.17989995377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  <c r="AA10" t="n">
        <v>52.3842730993945</v>
      </c>
      <c r="AB10" t="n">
        <v>71.67447348559159</v>
      </c>
      <c r="AC10" t="n">
        <v>64.83396233189799</v>
      </c>
      <c r="AD10" t="n">
        <v>52384.2730993945</v>
      </c>
      <c r="AE10" t="n">
        <v>71674.47348559159</v>
      </c>
      <c r="AF10" t="n">
        <v>3.999013103663354e-06</v>
      </c>
      <c r="AG10" t="n">
        <v>0.2735416666666667</v>
      </c>
      <c r="AH10" t="n">
        <v>64833.96233189799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  <c r="AA11" t="n">
        <v>48.59483723181602</v>
      </c>
      <c r="AB11" t="n">
        <v>66.48960015346167</v>
      </c>
      <c r="AC11" t="n">
        <v>60.14392603356948</v>
      </c>
      <c r="AD11" t="n">
        <v>48594.83723181603</v>
      </c>
      <c r="AE11" t="n">
        <v>66489.60015346167</v>
      </c>
      <c r="AF11" t="n">
        <v>4.108618991736707e-06</v>
      </c>
      <c r="AG11" t="n">
        <v>0.26625</v>
      </c>
      <c r="AH11" t="n">
        <v>60143.92603356948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  <c r="AA12" t="n">
        <v>48.60258190153621</v>
      </c>
      <c r="AB12" t="n">
        <v>66.50019675224354</v>
      </c>
      <c r="AC12" t="n">
        <v>60.15351130783604</v>
      </c>
      <c r="AD12" t="n">
        <v>48602.58190153621</v>
      </c>
      <c r="AE12" t="n">
        <v>66500.19675224354</v>
      </c>
      <c r="AF12" t="n">
        <v>4.103367152346513e-06</v>
      </c>
      <c r="AG12" t="n">
        <v>0.2666666666666667</v>
      </c>
      <c r="AH12" t="n">
        <v>60153.51130783604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3.5731</v>
      </c>
      <c r="E2" t="n">
        <v>27.99</v>
      </c>
      <c r="F2" t="n">
        <v>14.49</v>
      </c>
      <c r="G2" t="n">
        <v>4.6</v>
      </c>
      <c r="H2" t="n">
        <v>0.06</v>
      </c>
      <c r="I2" t="n">
        <v>189</v>
      </c>
      <c r="J2" t="n">
        <v>296.65</v>
      </c>
      <c r="K2" t="n">
        <v>61.82</v>
      </c>
      <c r="L2" t="n">
        <v>1</v>
      </c>
      <c r="M2" t="n">
        <v>187</v>
      </c>
      <c r="N2" t="n">
        <v>83.83</v>
      </c>
      <c r="O2" t="n">
        <v>36821.52</v>
      </c>
      <c r="P2" t="n">
        <v>258.26</v>
      </c>
      <c r="Q2" t="n">
        <v>2117.38</v>
      </c>
      <c r="R2" t="n">
        <v>219.67</v>
      </c>
      <c r="S2" t="n">
        <v>30.45</v>
      </c>
      <c r="T2" t="n">
        <v>93892.98</v>
      </c>
      <c r="U2" t="n">
        <v>0.14</v>
      </c>
      <c r="V2" t="n">
        <v>0.6</v>
      </c>
      <c r="W2" t="n">
        <v>0.38</v>
      </c>
      <c r="X2" t="n">
        <v>5.76</v>
      </c>
      <c r="Y2" t="n">
        <v>1</v>
      </c>
      <c r="Z2" t="n">
        <v>10</v>
      </c>
      <c r="AA2" t="n">
        <v>242.4530006316198</v>
      </c>
      <c r="AB2" t="n">
        <v>331.7348917355098</v>
      </c>
      <c r="AC2" t="n">
        <v>300.0745792612163</v>
      </c>
      <c r="AD2" t="n">
        <v>242453.0006316198</v>
      </c>
      <c r="AE2" t="n">
        <v>331734.8917355099</v>
      </c>
      <c r="AF2" t="n">
        <v>1.755714754094037e-06</v>
      </c>
      <c r="AG2" t="n">
        <v>0.583125</v>
      </c>
      <c r="AH2" t="n">
        <v>300074.5792612163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4.386</v>
      </c>
      <c r="E3" t="n">
        <v>22.8</v>
      </c>
      <c r="F3" t="n">
        <v>12.58</v>
      </c>
      <c r="G3" t="n">
        <v>5.81</v>
      </c>
      <c r="H3" t="n">
        <v>0.07000000000000001</v>
      </c>
      <c r="I3" t="n">
        <v>130</v>
      </c>
      <c r="J3" t="n">
        <v>297.17</v>
      </c>
      <c r="K3" t="n">
        <v>61.82</v>
      </c>
      <c r="L3" t="n">
        <v>1.25</v>
      </c>
      <c r="M3" t="n">
        <v>128</v>
      </c>
      <c r="N3" t="n">
        <v>84.09999999999999</v>
      </c>
      <c r="O3" t="n">
        <v>36885.7</v>
      </c>
      <c r="P3" t="n">
        <v>222.06</v>
      </c>
      <c r="Q3" t="n">
        <v>2116.46</v>
      </c>
      <c r="R3" t="n">
        <v>157.23</v>
      </c>
      <c r="S3" t="n">
        <v>30.45</v>
      </c>
      <c r="T3" t="n">
        <v>62968.42</v>
      </c>
      <c r="U3" t="n">
        <v>0.19</v>
      </c>
      <c r="V3" t="n">
        <v>0.6899999999999999</v>
      </c>
      <c r="W3" t="n">
        <v>0.28</v>
      </c>
      <c r="X3" t="n">
        <v>3.86</v>
      </c>
      <c r="Y3" t="n">
        <v>1</v>
      </c>
      <c r="Z3" t="n">
        <v>10</v>
      </c>
      <c r="AA3" t="n">
        <v>171.0454154727534</v>
      </c>
      <c r="AB3" t="n">
        <v>234.0318834408764</v>
      </c>
      <c r="AC3" t="n">
        <v>211.6962089511581</v>
      </c>
      <c r="AD3" t="n">
        <v>171045.4154727534</v>
      </c>
      <c r="AE3" t="n">
        <v>234031.8834408764</v>
      </c>
      <c r="AF3" t="n">
        <v>2.155149565211286e-06</v>
      </c>
      <c r="AG3" t="n">
        <v>0.475</v>
      </c>
      <c r="AH3" t="n">
        <v>211696.2089511581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4.9701</v>
      </c>
      <c r="E4" t="n">
        <v>20.12</v>
      </c>
      <c r="F4" t="n">
        <v>11.62</v>
      </c>
      <c r="G4" t="n">
        <v>7.04</v>
      </c>
      <c r="H4" t="n">
        <v>0.09</v>
      </c>
      <c r="I4" t="n">
        <v>99</v>
      </c>
      <c r="J4" t="n">
        <v>297.7</v>
      </c>
      <c r="K4" t="n">
        <v>61.82</v>
      </c>
      <c r="L4" t="n">
        <v>1.5</v>
      </c>
      <c r="M4" t="n">
        <v>97</v>
      </c>
      <c r="N4" t="n">
        <v>84.37</v>
      </c>
      <c r="O4" t="n">
        <v>36949.99</v>
      </c>
      <c r="P4" t="n">
        <v>203.26</v>
      </c>
      <c r="Q4" t="n">
        <v>2116.33</v>
      </c>
      <c r="R4" t="n">
        <v>125.43</v>
      </c>
      <c r="S4" t="n">
        <v>30.45</v>
      </c>
      <c r="T4" t="n">
        <v>47224.49</v>
      </c>
      <c r="U4" t="n">
        <v>0.24</v>
      </c>
      <c r="V4" t="n">
        <v>0.74</v>
      </c>
      <c r="W4" t="n">
        <v>0.24</v>
      </c>
      <c r="X4" t="n">
        <v>2.9</v>
      </c>
      <c r="Y4" t="n">
        <v>1</v>
      </c>
      <c r="Z4" t="n">
        <v>10</v>
      </c>
      <c r="AA4" t="n">
        <v>138.9655019088564</v>
      </c>
      <c r="AB4" t="n">
        <v>190.1387304368725</v>
      </c>
      <c r="AC4" t="n">
        <v>171.9921568654152</v>
      </c>
      <c r="AD4" t="n">
        <v>138965.5019088564</v>
      </c>
      <c r="AE4" t="n">
        <v>190138.7304368725</v>
      </c>
      <c r="AF4" t="n">
        <v>2.442158881453856e-06</v>
      </c>
      <c r="AG4" t="n">
        <v>0.4191666666666667</v>
      </c>
      <c r="AH4" t="n">
        <v>171992.1568654153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5.4061</v>
      </c>
      <c r="E5" t="n">
        <v>18.5</v>
      </c>
      <c r="F5" t="n">
        <v>11.06</v>
      </c>
      <c r="G5" t="n">
        <v>8.289999999999999</v>
      </c>
      <c r="H5" t="n">
        <v>0.1</v>
      </c>
      <c r="I5" t="n">
        <v>80</v>
      </c>
      <c r="J5" t="n">
        <v>298.22</v>
      </c>
      <c r="K5" t="n">
        <v>61.82</v>
      </c>
      <c r="L5" t="n">
        <v>1.75</v>
      </c>
      <c r="M5" t="n">
        <v>78</v>
      </c>
      <c r="N5" t="n">
        <v>84.65000000000001</v>
      </c>
      <c r="O5" t="n">
        <v>37014.39</v>
      </c>
      <c r="P5" t="n">
        <v>191.49</v>
      </c>
      <c r="Q5" t="n">
        <v>2116.26</v>
      </c>
      <c r="R5" t="n">
        <v>107.01</v>
      </c>
      <c r="S5" t="n">
        <v>30.45</v>
      </c>
      <c r="T5" t="n">
        <v>38110.52</v>
      </c>
      <c r="U5" t="n">
        <v>0.28</v>
      </c>
      <c r="V5" t="n">
        <v>0.78</v>
      </c>
      <c r="W5" t="n">
        <v>0.21</v>
      </c>
      <c r="X5" t="n">
        <v>2.33</v>
      </c>
      <c r="Y5" t="n">
        <v>1</v>
      </c>
      <c r="Z5" t="n">
        <v>10</v>
      </c>
      <c r="AA5" t="n">
        <v>121.003873979364</v>
      </c>
      <c r="AB5" t="n">
        <v>165.5628386926546</v>
      </c>
      <c r="AC5" t="n">
        <v>149.761753736777</v>
      </c>
      <c r="AD5" t="n">
        <v>121003.873979364</v>
      </c>
      <c r="AE5" t="n">
        <v>165562.8386926546</v>
      </c>
      <c r="AF5" t="n">
        <v>2.656396275533227e-06</v>
      </c>
      <c r="AG5" t="n">
        <v>0.3854166666666667</v>
      </c>
      <c r="AH5" t="n">
        <v>149761.753736777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5.7591</v>
      </c>
      <c r="E6" t="n">
        <v>17.36</v>
      </c>
      <c r="F6" t="n">
        <v>10.64</v>
      </c>
      <c r="G6" t="n">
        <v>9.529999999999999</v>
      </c>
      <c r="H6" t="n">
        <v>0.12</v>
      </c>
      <c r="I6" t="n">
        <v>67</v>
      </c>
      <c r="J6" t="n">
        <v>298.74</v>
      </c>
      <c r="K6" t="n">
        <v>61.82</v>
      </c>
      <c r="L6" t="n">
        <v>2</v>
      </c>
      <c r="M6" t="n">
        <v>65</v>
      </c>
      <c r="N6" t="n">
        <v>84.92</v>
      </c>
      <c r="O6" t="n">
        <v>37078.91</v>
      </c>
      <c r="P6" t="n">
        <v>182.62</v>
      </c>
      <c r="Q6" t="n">
        <v>2116.54</v>
      </c>
      <c r="R6" t="n">
        <v>93.39</v>
      </c>
      <c r="S6" t="n">
        <v>30.45</v>
      </c>
      <c r="T6" t="n">
        <v>31362.56</v>
      </c>
      <c r="U6" t="n">
        <v>0.33</v>
      </c>
      <c r="V6" t="n">
        <v>0.8100000000000001</v>
      </c>
      <c r="W6" t="n">
        <v>0.19</v>
      </c>
      <c r="X6" t="n">
        <v>1.92</v>
      </c>
      <c r="Y6" t="n">
        <v>1</v>
      </c>
      <c r="Z6" t="n">
        <v>10</v>
      </c>
      <c r="AA6" t="n">
        <v>108.8207280338638</v>
      </c>
      <c r="AB6" t="n">
        <v>148.8933209275641</v>
      </c>
      <c r="AC6" t="n">
        <v>134.6831513513663</v>
      </c>
      <c r="AD6" t="n">
        <v>108820.7280338638</v>
      </c>
      <c r="AE6" t="n">
        <v>148893.3209275641</v>
      </c>
      <c r="AF6" t="n">
        <v>2.829849945510332e-06</v>
      </c>
      <c r="AG6" t="n">
        <v>0.3616666666666666</v>
      </c>
      <c r="AH6" t="n">
        <v>134683.1513513663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6.0283</v>
      </c>
      <c r="E7" t="n">
        <v>16.59</v>
      </c>
      <c r="F7" t="n">
        <v>10.37</v>
      </c>
      <c r="G7" t="n">
        <v>10.73</v>
      </c>
      <c r="H7" t="n">
        <v>0.13</v>
      </c>
      <c r="I7" t="n">
        <v>58</v>
      </c>
      <c r="J7" t="n">
        <v>299.26</v>
      </c>
      <c r="K7" t="n">
        <v>61.82</v>
      </c>
      <c r="L7" t="n">
        <v>2.25</v>
      </c>
      <c r="M7" t="n">
        <v>56</v>
      </c>
      <c r="N7" t="n">
        <v>85.19</v>
      </c>
      <c r="O7" t="n">
        <v>37143.54</v>
      </c>
      <c r="P7" t="n">
        <v>176.18</v>
      </c>
      <c r="Q7" t="n">
        <v>2116.2</v>
      </c>
      <c r="R7" t="n">
        <v>84.51000000000001</v>
      </c>
      <c r="S7" t="n">
        <v>30.45</v>
      </c>
      <c r="T7" t="n">
        <v>26969.05</v>
      </c>
      <c r="U7" t="n">
        <v>0.36</v>
      </c>
      <c r="V7" t="n">
        <v>0.84</v>
      </c>
      <c r="W7" t="n">
        <v>0.17</v>
      </c>
      <c r="X7" t="n">
        <v>1.65</v>
      </c>
      <c r="Y7" t="n">
        <v>1</v>
      </c>
      <c r="Z7" t="n">
        <v>10</v>
      </c>
      <c r="AA7" t="n">
        <v>100.7502368439519</v>
      </c>
      <c r="AB7" t="n">
        <v>137.8509188365893</v>
      </c>
      <c r="AC7" t="n">
        <v>124.6946206178419</v>
      </c>
      <c r="AD7" t="n">
        <v>100750.2368439519</v>
      </c>
      <c r="AE7" t="n">
        <v>137850.9188365893</v>
      </c>
      <c r="AF7" t="n">
        <v>2.962126795249247e-06</v>
      </c>
      <c r="AG7" t="n">
        <v>0.345625</v>
      </c>
      <c r="AH7" t="n">
        <v>124694.6206178419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6.2978</v>
      </c>
      <c r="E8" t="n">
        <v>15.88</v>
      </c>
      <c r="F8" t="n">
        <v>10.1</v>
      </c>
      <c r="G8" t="n">
        <v>12.12</v>
      </c>
      <c r="H8" t="n">
        <v>0.15</v>
      </c>
      <c r="I8" t="n">
        <v>50</v>
      </c>
      <c r="J8" t="n">
        <v>299.79</v>
      </c>
      <c r="K8" t="n">
        <v>61.82</v>
      </c>
      <c r="L8" t="n">
        <v>2.5</v>
      </c>
      <c r="M8" t="n">
        <v>48</v>
      </c>
      <c r="N8" t="n">
        <v>85.47</v>
      </c>
      <c r="O8" t="n">
        <v>37208.42</v>
      </c>
      <c r="P8" t="n">
        <v>169.88</v>
      </c>
      <c r="Q8" t="n">
        <v>2116.29</v>
      </c>
      <c r="R8" t="n">
        <v>75.73</v>
      </c>
      <c r="S8" t="n">
        <v>30.45</v>
      </c>
      <c r="T8" t="n">
        <v>22620.3</v>
      </c>
      <c r="U8" t="n">
        <v>0.4</v>
      </c>
      <c r="V8" t="n">
        <v>0.86</v>
      </c>
      <c r="W8" t="n">
        <v>0.16</v>
      </c>
      <c r="X8" t="n">
        <v>1.38</v>
      </c>
      <c r="Y8" t="n">
        <v>1</v>
      </c>
      <c r="Z8" t="n">
        <v>10</v>
      </c>
      <c r="AA8" t="n">
        <v>93.41865643587101</v>
      </c>
      <c r="AB8" t="n">
        <v>127.8195270757582</v>
      </c>
      <c r="AC8" t="n">
        <v>115.6206108075146</v>
      </c>
      <c r="AD8" t="n">
        <v>93418.65643587102</v>
      </c>
      <c r="AE8" t="n">
        <v>127819.5270757582</v>
      </c>
      <c r="AF8" t="n">
        <v>3.094551056039132e-06</v>
      </c>
      <c r="AG8" t="n">
        <v>0.3308333333333334</v>
      </c>
      <c r="AH8" t="n">
        <v>115620.6108075146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6.4601</v>
      </c>
      <c r="E9" t="n">
        <v>15.48</v>
      </c>
      <c r="F9" t="n">
        <v>9.98</v>
      </c>
      <c r="G9" t="n">
        <v>13.31</v>
      </c>
      <c r="H9" t="n">
        <v>0.16</v>
      </c>
      <c r="I9" t="n">
        <v>45</v>
      </c>
      <c r="J9" t="n">
        <v>300.32</v>
      </c>
      <c r="K9" t="n">
        <v>61.82</v>
      </c>
      <c r="L9" t="n">
        <v>2.75</v>
      </c>
      <c r="M9" t="n">
        <v>43</v>
      </c>
      <c r="N9" t="n">
        <v>85.73999999999999</v>
      </c>
      <c r="O9" t="n">
        <v>37273.29</v>
      </c>
      <c r="P9" t="n">
        <v>166.19</v>
      </c>
      <c r="Q9" t="n">
        <v>2116.33</v>
      </c>
      <c r="R9" t="n">
        <v>71.72</v>
      </c>
      <c r="S9" t="n">
        <v>30.45</v>
      </c>
      <c r="T9" t="n">
        <v>20640.23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89.44050893063309</v>
      </c>
      <c r="AB9" t="n">
        <v>122.3764501556129</v>
      </c>
      <c r="AC9" t="n">
        <v>110.6970135092198</v>
      </c>
      <c r="AD9" t="n">
        <v>89440.50893063309</v>
      </c>
      <c r="AE9" t="n">
        <v>122376.4501556129</v>
      </c>
      <c r="AF9" t="n">
        <v>3.174300434615009e-06</v>
      </c>
      <c r="AG9" t="n">
        <v>0.3225</v>
      </c>
      <c r="AH9" t="n">
        <v>110697.0135092198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6.6451</v>
      </c>
      <c r="E10" t="n">
        <v>15.05</v>
      </c>
      <c r="F10" t="n">
        <v>9.83</v>
      </c>
      <c r="G10" t="n">
        <v>14.74</v>
      </c>
      <c r="H10" t="n">
        <v>0.18</v>
      </c>
      <c r="I10" t="n">
        <v>40</v>
      </c>
      <c r="J10" t="n">
        <v>300.84</v>
      </c>
      <c r="K10" t="n">
        <v>61.82</v>
      </c>
      <c r="L10" t="n">
        <v>3</v>
      </c>
      <c r="M10" t="n">
        <v>38</v>
      </c>
      <c r="N10" t="n">
        <v>86.02</v>
      </c>
      <c r="O10" t="n">
        <v>37338.27</v>
      </c>
      <c r="P10" t="n">
        <v>161.62</v>
      </c>
      <c r="Q10" t="n">
        <v>2116.56</v>
      </c>
      <c r="R10" t="n">
        <v>66.73</v>
      </c>
      <c r="S10" t="n">
        <v>30.45</v>
      </c>
      <c r="T10" t="n">
        <v>18170.71</v>
      </c>
      <c r="U10" t="n">
        <v>0.46</v>
      </c>
      <c r="V10" t="n">
        <v>0.88</v>
      </c>
      <c r="W10" t="n">
        <v>0.14</v>
      </c>
      <c r="X10" t="n">
        <v>1.11</v>
      </c>
      <c r="Y10" t="n">
        <v>1</v>
      </c>
      <c r="Z10" t="n">
        <v>10</v>
      </c>
      <c r="AA10" t="n">
        <v>84.97958943591284</v>
      </c>
      <c r="AB10" t="n">
        <v>116.2728233010611</v>
      </c>
      <c r="AC10" t="n">
        <v>105.1759082351704</v>
      </c>
      <c r="AD10" t="n">
        <v>84979.58943591284</v>
      </c>
      <c r="AE10" t="n">
        <v>116272.8233010611</v>
      </c>
      <c r="AF10" t="n">
        <v>3.265203916047769e-06</v>
      </c>
      <c r="AG10" t="n">
        <v>0.3135416666666667</v>
      </c>
      <c r="AH10" t="n">
        <v>105175.9082351704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6.7987</v>
      </c>
      <c r="E11" t="n">
        <v>14.71</v>
      </c>
      <c r="F11" t="n">
        <v>9.710000000000001</v>
      </c>
      <c r="G11" t="n">
        <v>16.19</v>
      </c>
      <c r="H11" t="n">
        <v>0.19</v>
      </c>
      <c r="I11" t="n">
        <v>36</v>
      </c>
      <c r="J11" t="n">
        <v>301.37</v>
      </c>
      <c r="K11" t="n">
        <v>61.82</v>
      </c>
      <c r="L11" t="n">
        <v>3.25</v>
      </c>
      <c r="M11" t="n">
        <v>34</v>
      </c>
      <c r="N11" t="n">
        <v>86.3</v>
      </c>
      <c r="O11" t="n">
        <v>37403.38</v>
      </c>
      <c r="P11" t="n">
        <v>157.96</v>
      </c>
      <c r="Q11" t="n">
        <v>2116.29</v>
      </c>
      <c r="R11" t="n">
        <v>62.88</v>
      </c>
      <c r="S11" t="n">
        <v>30.45</v>
      </c>
      <c r="T11" t="n">
        <v>16266.19</v>
      </c>
      <c r="U11" t="n">
        <v>0.48</v>
      </c>
      <c r="V11" t="n">
        <v>0.89</v>
      </c>
      <c r="W11" t="n">
        <v>0.14</v>
      </c>
      <c r="X11" t="n">
        <v>0.99</v>
      </c>
      <c r="Y11" t="n">
        <v>1</v>
      </c>
      <c r="Z11" t="n">
        <v>10</v>
      </c>
      <c r="AA11" t="n">
        <v>81.51844756435749</v>
      </c>
      <c r="AB11" t="n">
        <v>111.5371362975988</v>
      </c>
      <c r="AC11" t="n">
        <v>100.8921885527385</v>
      </c>
      <c r="AD11" t="n">
        <v>81518.44756435748</v>
      </c>
      <c r="AE11" t="n">
        <v>111537.1362975988</v>
      </c>
      <c r="AF11" t="n">
        <v>3.340678374145456e-06</v>
      </c>
      <c r="AG11" t="n">
        <v>0.3064583333333333</v>
      </c>
      <c r="AH11" t="n">
        <v>100892.1885527385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6.9196</v>
      </c>
      <c r="E12" t="n">
        <v>14.45</v>
      </c>
      <c r="F12" t="n">
        <v>9.619999999999999</v>
      </c>
      <c r="G12" t="n">
        <v>17.49</v>
      </c>
      <c r="H12" t="n">
        <v>0.21</v>
      </c>
      <c r="I12" t="n">
        <v>33</v>
      </c>
      <c r="J12" t="n">
        <v>301.9</v>
      </c>
      <c r="K12" t="n">
        <v>61.82</v>
      </c>
      <c r="L12" t="n">
        <v>3.5</v>
      </c>
      <c r="M12" t="n">
        <v>31</v>
      </c>
      <c r="N12" t="n">
        <v>86.58</v>
      </c>
      <c r="O12" t="n">
        <v>37468.6</v>
      </c>
      <c r="P12" t="n">
        <v>154.71</v>
      </c>
      <c r="Q12" t="n">
        <v>2116.2</v>
      </c>
      <c r="R12" t="n">
        <v>59.91</v>
      </c>
      <c r="S12" t="n">
        <v>30.45</v>
      </c>
      <c r="T12" t="n">
        <v>14792.65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78.7829718396855</v>
      </c>
      <c r="AB12" t="n">
        <v>107.7943377304327</v>
      </c>
      <c r="AC12" t="n">
        <v>97.50659742777081</v>
      </c>
      <c r="AD12" t="n">
        <v>78782.9718396855</v>
      </c>
      <c r="AE12" t="n">
        <v>107794.3377304327</v>
      </c>
      <c r="AF12" t="n">
        <v>3.40008502768719e-06</v>
      </c>
      <c r="AG12" t="n">
        <v>0.3010416666666667</v>
      </c>
      <c r="AH12" t="n">
        <v>97506.59742777082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7.0543</v>
      </c>
      <c r="E13" t="n">
        <v>14.18</v>
      </c>
      <c r="F13" t="n">
        <v>9.51</v>
      </c>
      <c r="G13" t="n">
        <v>19.02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151.18</v>
      </c>
      <c r="Q13" t="n">
        <v>2116.27</v>
      </c>
      <c r="R13" t="n">
        <v>56.28</v>
      </c>
      <c r="S13" t="n">
        <v>30.45</v>
      </c>
      <c r="T13" t="n">
        <v>12993.69</v>
      </c>
      <c r="U13" t="n">
        <v>0.54</v>
      </c>
      <c r="V13" t="n">
        <v>0.91</v>
      </c>
      <c r="W13" t="n">
        <v>0.13</v>
      </c>
      <c r="X13" t="n">
        <v>0.79</v>
      </c>
      <c r="Y13" t="n">
        <v>1</v>
      </c>
      <c r="Z13" t="n">
        <v>10</v>
      </c>
      <c r="AA13" t="n">
        <v>75.85615231774473</v>
      </c>
      <c r="AB13" t="n">
        <v>103.789734138351</v>
      </c>
      <c r="AC13" t="n">
        <v>93.88418758201971</v>
      </c>
      <c r="AD13" t="n">
        <v>75856.15231774472</v>
      </c>
      <c r="AE13" t="n">
        <v>103789.734138351</v>
      </c>
      <c r="AF13" t="n">
        <v>3.466272589573637e-06</v>
      </c>
      <c r="AG13" t="n">
        <v>0.2954166666666667</v>
      </c>
      <c r="AH13" t="n">
        <v>93884.1875820197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7.1935</v>
      </c>
      <c r="E14" t="n">
        <v>13.9</v>
      </c>
      <c r="F14" t="n">
        <v>9.35</v>
      </c>
      <c r="G14" t="n">
        <v>20.03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146.22</v>
      </c>
      <c r="Q14" t="n">
        <v>2116.31</v>
      </c>
      <c r="R14" t="n">
        <v>50.7</v>
      </c>
      <c r="S14" t="n">
        <v>30.45</v>
      </c>
      <c r="T14" t="n">
        <v>10215.33</v>
      </c>
      <c r="U14" t="n">
        <v>0.6</v>
      </c>
      <c r="V14" t="n">
        <v>0.93</v>
      </c>
      <c r="W14" t="n">
        <v>0.12</v>
      </c>
      <c r="X14" t="n">
        <v>0.63</v>
      </c>
      <c r="Y14" t="n">
        <v>1</v>
      </c>
      <c r="Z14" t="n">
        <v>10</v>
      </c>
      <c r="AA14" t="n">
        <v>72.40377140441831</v>
      </c>
      <c r="AB14" t="n">
        <v>99.06603426444367</v>
      </c>
      <c r="AC14" t="n">
        <v>89.61131099432215</v>
      </c>
      <c r="AD14" t="n">
        <v>72403.77140441831</v>
      </c>
      <c r="AE14" t="n">
        <v>99066.03426444368</v>
      </c>
      <c r="AF14" t="n">
        <v>3.534671317224666e-06</v>
      </c>
      <c r="AG14" t="n">
        <v>0.2895833333333334</v>
      </c>
      <c r="AH14" t="n">
        <v>89611.31099432215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7.1832</v>
      </c>
      <c r="E15" t="n">
        <v>13.92</v>
      </c>
      <c r="F15" t="n">
        <v>9.48</v>
      </c>
      <c r="G15" t="n">
        <v>21.88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146.97</v>
      </c>
      <c r="Q15" t="n">
        <v>2116.17</v>
      </c>
      <c r="R15" t="n">
        <v>56.06</v>
      </c>
      <c r="S15" t="n">
        <v>30.45</v>
      </c>
      <c r="T15" t="n">
        <v>12905.88</v>
      </c>
      <c r="U15" t="n">
        <v>0.54</v>
      </c>
      <c r="V15" t="n">
        <v>0.91</v>
      </c>
      <c r="W15" t="n">
        <v>0.11</v>
      </c>
      <c r="X15" t="n">
        <v>0.76</v>
      </c>
      <c r="Y15" t="n">
        <v>1</v>
      </c>
      <c r="Z15" t="n">
        <v>10</v>
      </c>
      <c r="AA15" t="n">
        <v>73.04086133673249</v>
      </c>
      <c r="AB15" t="n">
        <v>99.93772881625964</v>
      </c>
      <c r="AC15" t="n">
        <v>90.39981224154407</v>
      </c>
      <c r="AD15" t="n">
        <v>73040.86133673249</v>
      </c>
      <c r="AE15" t="n">
        <v>99937.72881625964</v>
      </c>
      <c r="AF15" t="n">
        <v>3.529610204474625e-06</v>
      </c>
      <c r="AG15" t="n">
        <v>0.29</v>
      </c>
      <c r="AH15" t="n">
        <v>90399.81224154407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7.2175</v>
      </c>
      <c r="E16" t="n">
        <v>13.86</v>
      </c>
      <c r="F16" t="n">
        <v>9.470000000000001</v>
      </c>
      <c r="G16" t="n">
        <v>22.73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145.21</v>
      </c>
      <c r="Q16" t="n">
        <v>2116.05</v>
      </c>
      <c r="R16" t="n">
        <v>55.16</v>
      </c>
      <c r="S16" t="n">
        <v>30.45</v>
      </c>
      <c r="T16" t="n">
        <v>12459.7</v>
      </c>
      <c r="U16" t="n">
        <v>0.55</v>
      </c>
      <c r="V16" t="n">
        <v>0.91</v>
      </c>
      <c r="W16" t="n">
        <v>0.12</v>
      </c>
      <c r="X16" t="n">
        <v>0.75</v>
      </c>
      <c r="Y16" t="n">
        <v>1</v>
      </c>
      <c r="Z16" t="n">
        <v>10</v>
      </c>
      <c r="AA16" t="n">
        <v>72.0906086132849</v>
      </c>
      <c r="AB16" t="n">
        <v>98.63755111784786</v>
      </c>
      <c r="AC16" t="n">
        <v>89.22372167785747</v>
      </c>
      <c r="AD16" t="n">
        <v>72090.6086132849</v>
      </c>
      <c r="AE16" t="n">
        <v>98637.55111784786</v>
      </c>
      <c r="AF16" t="n">
        <v>3.54646420130243e-06</v>
      </c>
      <c r="AG16" t="n">
        <v>0.28875</v>
      </c>
      <c r="AH16" t="n">
        <v>89223.72167785747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7.3209</v>
      </c>
      <c r="E17" t="n">
        <v>13.66</v>
      </c>
      <c r="F17" t="n">
        <v>9.380000000000001</v>
      </c>
      <c r="G17" t="n">
        <v>24.48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141.76</v>
      </c>
      <c r="Q17" t="n">
        <v>2116.31</v>
      </c>
      <c r="R17" t="n">
        <v>52.33</v>
      </c>
      <c r="S17" t="n">
        <v>30.45</v>
      </c>
      <c r="T17" t="n">
        <v>11054.13</v>
      </c>
      <c r="U17" t="n">
        <v>0.58</v>
      </c>
      <c r="V17" t="n">
        <v>0.92</v>
      </c>
      <c r="W17" t="n">
        <v>0.12</v>
      </c>
      <c r="X17" t="n">
        <v>0.66</v>
      </c>
      <c r="Y17" t="n">
        <v>1</v>
      </c>
      <c r="Z17" t="n">
        <v>10</v>
      </c>
      <c r="AA17" t="n">
        <v>69.76299233198201</v>
      </c>
      <c r="AB17" t="n">
        <v>95.4528038345878</v>
      </c>
      <c r="AC17" t="n">
        <v>86.34292220548986</v>
      </c>
      <c r="AD17" t="n">
        <v>69762.99233198201</v>
      </c>
      <c r="AE17" t="n">
        <v>95452.8038345878</v>
      </c>
      <c r="AF17" t="n">
        <v>3.597271876870794e-06</v>
      </c>
      <c r="AG17" t="n">
        <v>0.2845833333333334</v>
      </c>
      <c r="AH17" t="n">
        <v>86342.92220548986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7.4296</v>
      </c>
      <c r="E18" t="n">
        <v>13.46</v>
      </c>
      <c r="F18" t="n">
        <v>9.300000000000001</v>
      </c>
      <c r="G18" t="n">
        <v>26.56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138.25</v>
      </c>
      <c r="Q18" t="n">
        <v>2116.18</v>
      </c>
      <c r="R18" t="n">
        <v>49.36</v>
      </c>
      <c r="S18" t="n">
        <v>30.45</v>
      </c>
      <c r="T18" t="n">
        <v>9582.450000000001</v>
      </c>
      <c r="U18" t="n">
        <v>0.62</v>
      </c>
      <c r="V18" t="n">
        <v>0.93</v>
      </c>
      <c r="W18" t="n">
        <v>0.11</v>
      </c>
      <c r="X18" t="n">
        <v>0.57</v>
      </c>
      <c r="Y18" t="n">
        <v>1</v>
      </c>
      <c r="Z18" t="n">
        <v>10</v>
      </c>
      <c r="AA18" t="n">
        <v>67.45511425766584</v>
      </c>
      <c r="AB18" t="n">
        <v>92.29506323691521</v>
      </c>
      <c r="AC18" t="n">
        <v>83.48655193854134</v>
      </c>
      <c r="AD18" t="n">
        <v>67455.11425766585</v>
      </c>
      <c r="AE18" t="n">
        <v>92295.06323691522</v>
      </c>
      <c r="AF18" t="n">
        <v>3.650683814339664e-06</v>
      </c>
      <c r="AG18" t="n">
        <v>0.2804166666666667</v>
      </c>
      <c r="AH18" t="n">
        <v>83486.55193854134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7.4701</v>
      </c>
      <c r="E19" t="n">
        <v>13.39</v>
      </c>
      <c r="F19" t="n">
        <v>9.279999999999999</v>
      </c>
      <c r="G19" t="n">
        <v>27.83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135.94</v>
      </c>
      <c r="Q19" t="n">
        <v>2116.1</v>
      </c>
      <c r="R19" t="n">
        <v>48.96</v>
      </c>
      <c r="S19" t="n">
        <v>30.45</v>
      </c>
      <c r="T19" t="n">
        <v>9384.459999999999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66.30872200964623</v>
      </c>
      <c r="AB19" t="n">
        <v>90.72651878791899</v>
      </c>
      <c r="AC19" t="n">
        <v>82.06770717029087</v>
      </c>
      <c r="AD19" t="n">
        <v>66308.72200964623</v>
      </c>
      <c r="AE19" t="n">
        <v>90726.51878791899</v>
      </c>
      <c r="AF19" t="n">
        <v>3.670584306220891e-06</v>
      </c>
      <c r="AG19" t="n">
        <v>0.2789583333333334</v>
      </c>
      <c r="AH19" t="n">
        <v>82067.70717029087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7.5232</v>
      </c>
      <c r="E20" t="n">
        <v>13.29</v>
      </c>
      <c r="F20" t="n">
        <v>9.24</v>
      </c>
      <c r="G20" t="n">
        <v>29.18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133.22</v>
      </c>
      <c r="Q20" t="n">
        <v>2116.05</v>
      </c>
      <c r="R20" t="n">
        <v>47.54</v>
      </c>
      <c r="S20" t="n">
        <v>30.45</v>
      </c>
      <c r="T20" t="n">
        <v>8678.799999999999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64.89410272499316</v>
      </c>
      <c r="AB20" t="n">
        <v>88.79097427405939</v>
      </c>
      <c r="AC20" t="n">
        <v>80.31688830827962</v>
      </c>
      <c r="AD20" t="n">
        <v>64894.10272499316</v>
      </c>
      <c r="AE20" t="n">
        <v>88790.97427405939</v>
      </c>
      <c r="AF20" t="n">
        <v>3.696676062242942e-06</v>
      </c>
      <c r="AG20" t="n">
        <v>0.276875</v>
      </c>
      <c r="AH20" t="n">
        <v>80316.88830827961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7.5767</v>
      </c>
      <c r="E21" t="n">
        <v>13.2</v>
      </c>
      <c r="F21" t="n">
        <v>9.199999999999999</v>
      </c>
      <c r="G21" t="n">
        <v>30.67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130.14</v>
      </c>
      <c r="Q21" t="n">
        <v>2116.1</v>
      </c>
      <c r="R21" t="n">
        <v>46.3</v>
      </c>
      <c r="S21" t="n">
        <v>30.45</v>
      </c>
      <c r="T21" t="n">
        <v>8064.59</v>
      </c>
      <c r="U21" t="n">
        <v>0.66</v>
      </c>
      <c r="V21" t="n">
        <v>0.9399999999999999</v>
      </c>
      <c r="W21" t="n">
        <v>0.11</v>
      </c>
      <c r="X21" t="n">
        <v>0.48</v>
      </c>
      <c r="Y21" t="n">
        <v>1</v>
      </c>
      <c r="Z21" t="n">
        <v>10</v>
      </c>
      <c r="AA21" t="n">
        <v>63.38198095570709</v>
      </c>
      <c r="AB21" t="n">
        <v>86.72202255921891</v>
      </c>
      <c r="AC21" t="n">
        <v>78.4453944413109</v>
      </c>
      <c r="AD21" t="n">
        <v>63381.98095570709</v>
      </c>
      <c r="AE21" t="n">
        <v>86722.02255921891</v>
      </c>
      <c r="AF21" t="n">
        <v>3.722964366332957e-06</v>
      </c>
      <c r="AG21" t="n">
        <v>0.275</v>
      </c>
      <c r="AH21" t="n">
        <v>78445.3944413109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7.6224</v>
      </c>
      <c r="E22" t="n">
        <v>13.12</v>
      </c>
      <c r="F22" t="n">
        <v>9.18</v>
      </c>
      <c r="G22" t="n">
        <v>32.39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127.45</v>
      </c>
      <c r="Q22" t="n">
        <v>2116.05</v>
      </c>
      <c r="R22" t="n">
        <v>45.51</v>
      </c>
      <c r="S22" t="n">
        <v>30.45</v>
      </c>
      <c r="T22" t="n">
        <v>7673.4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62.11708676379379</v>
      </c>
      <c r="AB22" t="n">
        <v>84.99133852265065</v>
      </c>
      <c r="AC22" t="n">
        <v>76.87988446016186</v>
      </c>
      <c r="AD22" t="n">
        <v>62117.08676379378</v>
      </c>
      <c r="AE22" t="n">
        <v>84991.33852265065</v>
      </c>
      <c r="AF22" t="n">
        <v>3.745419983097698e-06</v>
      </c>
      <c r="AG22" t="n">
        <v>0.2733333333333333</v>
      </c>
      <c r="AH22" t="n">
        <v>76879.88446016186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7.662</v>
      </c>
      <c r="E23" t="n">
        <v>13.05</v>
      </c>
      <c r="F23" t="n">
        <v>9.17</v>
      </c>
      <c r="G23" t="n">
        <v>34.37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5</v>
      </c>
      <c r="N23" t="n">
        <v>89.70999999999999</v>
      </c>
      <c r="O23" t="n">
        <v>38194.05</v>
      </c>
      <c r="P23" t="n">
        <v>125.69</v>
      </c>
      <c r="Q23" t="n">
        <v>2116.05</v>
      </c>
      <c r="R23" t="n">
        <v>44.75</v>
      </c>
      <c r="S23" t="n">
        <v>30.45</v>
      </c>
      <c r="T23" t="n">
        <v>7297.7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61.22829083484934</v>
      </c>
      <c r="AB23" t="n">
        <v>83.77524872176045</v>
      </c>
      <c r="AC23" t="n">
        <v>75.77985656307546</v>
      </c>
      <c r="AD23" t="n">
        <v>61228.29083484934</v>
      </c>
      <c r="AE23" t="n">
        <v>83775.24872176045</v>
      </c>
      <c r="AF23" t="n">
        <v>3.764878241826008e-06</v>
      </c>
      <c r="AG23" t="n">
        <v>0.271875</v>
      </c>
      <c r="AH23" t="n">
        <v>75779.85656307546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7.6602</v>
      </c>
      <c r="E24" t="n">
        <v>13.05</v>
      </c>
      <c r="F24" t="n">
        <v>9.17</v>
      </c>
      <c r="G24" t="n">
        <v>34.38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2</v>
      </c>
      <c r="N24" t="n">
        <v>90</v>
      </c>
      <c r="O24" t="n">
        <v>38260.74</v>
      </c>
      <c r="P24" t="n">
        <v>124.88</v>
      </c>
      <c r="Q24" t="n">
        <v>2116.15</v>
      </c>
      <c r="R24" t="n">
        <v>44.69</v>
      </c>
      <c r="S24" t="n">
        <v>30.45</v>
      </c>
      <c r="T24" t="n">
        <v>7272.15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60.9862616285836</v>
      </c>
      <c r="AB24" t="n">
        <v>83.44409368417286</v>
      </c>
      <c r="AC24" t="n">
        <v>75.4803064974961</v>
      </c>
      <c r="AD24" t="n">
        <v>60986.2616285836</v>
      </c>
      <c r="AE24" t="n">
        <v>83444.09368417285</v>
      </c>
      <c r="AF24" t="n">
        <v>3.763993775520176e-06</v>
      </c>
      <c r="AG24" t="n">
        <v>0.271875</v>
      </c>
      <c r="AH24" t="n">
        <v>75480.3064974961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7.6573</v>
      </c>
      <c r="E25" t="n">
        <v>13.06</v>
      </c>
      <c r="F25" t="n">
        <v>9.17</v>
      </c>
      <c r="G25" t="n">
        <v>34.4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</v>
      </c>
      <c r="N25" t="n">
        <v>90.29000000000001</v>
      </c>
      <c r="O25" t="n">
        <v>38327.57</v>
      </c>
      <c r="P25" t="n">
        <v>124.88</v>
      </c>
      <c r="Q25" t="n">
        <v>2116.05</v>
      </c>
      <c r="R25" t="n">
        <v>44.9</v>
      </c>
      <c r="S25" t="n">
        <v>30.45</v>
      </c>
      <c r="T25" t="n">
        <v>7376.17</v>
      </c>
      <c r="U25" t="n">
        <v>0.68</v>
      </c>
      <c r="V25" t="n">
        <v>0.9399999999999999</v>
      </c>
      <c r="W25" t="n">
        <v>0.12</v>
      </c>
      <c r="X25" t="n">
        <v>0.45</v>
      </c>
      <c r="Y25" t="n">
        <v>1</v>
      </c>
      <c r="Z25" t="n">
        <v>10</v>
      </c>
      <c r="AA25" t="n">
        <v>61.00920501557963</v>
      </c>
      <c r="AB25" t="n">
        <v>83.47548583845159</v>
      </c>
      <c r="AC25" t="n">
        <v>75.50870262862966</v>
      </c>
      <c r="AD25" t="n">
        <v>61009.20501557963</v>
      </c>
      <c r="AE25" t="n">
        <v>83475.48583845158</v>
      </c>
      <c r="AF25" t="n">
        <v>3.762568802027446e-06</v>
      </c>
      <c r="AG25" t="n">
        <v>0.2720833333333333</v>
      </c>
      <c r="AH25" t="n">
        <v>75508.70262862966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7.6566</v>
      </c>
      <c r="E26" t="n">
        <v>13.06</v>
      </c>
      <c r="F26" t="n">
        <v>9.17</v>
      </c>
      <c r="G26" t="n">
        <v>34.4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0</v>
      </c>
      <c r="N26" t="n">
        <v>90.59</v>
      </c>
      <c r="O26" t="n">
        <v>38394.52</v>
      </c>
      <c r="P26" t="n">
        <v>125.09</v>
      </c>
      <c r="Q26" t="n">
        <v>2116.05</v>
      </c>
      <c r="R26" t="n">
        <v>44.91</v>
      </c>
      <c r="S26" t="n">
        <v>30.45</v>
      </c>
      <c r="T26" t="n">
        <v>7377.95</v>
      </c>
      <c r="U26" t="n">
        <v>0.68</v>
      </c>
      <c r="V26" t="n">
        <v>0.9399999999999999</v>
      </c>
      <c r="W26" t="n">
        <v>0.12</v>
      </c>
      <c r="X26" t="n">
        <v>0.45</v>
      </c>
      <c r="Y26" t="n">
        <v>1</v>
      </c>
      <c r="Z26" t="n">
        <v>10</v>
      </c>
      <c r="AA26" t="n">
        <v>61.08086076239147</v>
      </c>
      <c r="AB26" t="n">
        <v>83.57352839246792</v>
      </c>
      <c r="AC26" t="n">
        <v>75.5973881388943</v>
      </c>
      <c r="AD26" t="n">
        <v>61080.86076239146</v>
      </c>
      <c r="AE26" t="n">
        <v>83573.52839246792</v>
      </c>
      <c r="AF26" t="n">
        <v>3.762224842908511e-06</v>
      </c>
      <c r="AG26" t="n">
        <v>0.2720833333333333</v>
      </c>
      <c r="AH26" t="n">
        <v>75597.3881388943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15.07</v>
      </c>
      <c r="G2" t="n">
        <v>4.27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43.76</v>
      </c>
      <c r="Q2" t="n">
        <v>2117.72</v>
      </c>
      <c r="R2" t="n">
        <v>228.29</v>
      </c>
      <c r="S2" t="n">
        <v>30.45</v>
      </c>
      <c r="T2" t="n">
        <v>98088.83</v>
      </c>
      <c r="U2" t="n">
        <v>0.13</v>
      </c>
      <c r="V2" t="n">
        <v>0.57</v>
      </c>
      <c r="W2" t="n">
        <v>0.7</v>
      </c>
      <c r="X2" t="n">
        <v>6.34</v>
      </c>
      <c r="Y2" t="n">
        <v>1</v>
      </c>
      <c r="Z2" t="n">
        <v>10</v>
      </c>
      <c r="AA2" t="n">
        <v>38.26399594530245</v>
      </c>
      <c r="AB2" t="n">
        <v>52.3544873405681</v>
      </c>
      <c r="AC2" t="n">
        <v>47.35784854886752</v>
      </c>
      <c r="AD2" t="n">
        <v>38263.99594530245</v>
      </c>
      <c r="AE2" t="n">
        <v>52354.4873405681</v>
      </c>
      <c r="AF2" t="n">
        <v>3.595948459177374e-06</v>
      </c>
      <c r="AG2" t="n">
        <v>0.3972916666666667</v>
      </c>
      <c r="AH2" t="n">
        <v>47357.84854886752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7.4723</v>
      </c>
      <c r="E2" t="n">
        <v>13.38</v>
      </c>
      <c r="F2" t="n">
        <v>10.28</v>
      </c>
      <c r="G2" t="n">
        <v>11.43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72.39</v>
      </c>
      <c r="Q2" t="n">
        <v>2116.44</v>
      </c>
      <c r="R2" t="n">
        <v>81.12</v>
      </c>
      <c r="S2" t="n">
        <v>30.45</v>
      </c>
      <c r="T2" t="n">
        <v>25294.45</v>
      </c>
      <c r="U2" t="n">
        <v>0.38</v>
      </c>
      <c r="V2" t="n">
        <v>0.84</v>
      </c>
      <c r="W2" t="n">
        <v>0.18</v>
      </c>
      <c r="X2" t="n">
        <v>1.56</v>
      </c>
      <c r="Y2" t="n">
        <v>1</v>
      </c>
      <c r="Z2" t="n">
        <v>10</v>
      </c>
      <c r="AA2" t="n">
        <v>39.37581012713306</v>
      </c>
      <c r="AB2" t="n">
        <v>53.87572055392132</v>
      </c>
      <c r="AC2" t="n">
        <v>48.73389739940706</v>
      </c>
      <c r="AD2" t="n">
        <v>39375.81012713306</v>
      </c>
      <c r="AE2" t="n">
        <v>53875.72055392132</v>
      </c>
      <c r="AF2" t="n">
        <v>4.392808855302775e-06</v>
      </c>
      <c r="AG2" t="n">
        <v>0.27875</v>
      </c>
      <c r="AH2" t="n">
        <v>48733.89739940705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7.6305</v>
      </c>
      <c r="E3" t="n">
        <v>13.11</v>
      </c>
      <c r="F3" t="n">
        <v>10.13</v>
      </c>
      <c r="G3" t="n">
        <v>12.66</v>
      </c>
      <c r="H3" t="n">
        <v>0.22</v>
      </c>
      <c r="I3" t="n">
        <v>48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69.34999999999999</v>
      </c>
      <c r="Q3" t="n">
        <v>2116.38</v>
      </c>
      <c r="R3" t="n">
        <v>74.63</v>
      </c>
      <c r="S3" t="n">
        <v>30.45</v>
      </c>
      <c r="T3" t="n">
        <v>22077.83</v>
      </c>
      <c r="U3" t="n">
        <v>0.41</v>
      </c>
      <c r="V3" t="n">
        <v>0.85</v>
      </c>
      <c r="W3" t="n">
        <v>0.22</v>
      </c>
      <c r="X3" t="n">
        <v>1.41</v>
      </c>
      <c r="Y3" t="n">
        <v>1</v>
      </c>
      <c r="Z3" t="n">
        <v>10</v>
      </c>
      <c r="AA3" t="n">
        <v>37.44111011713805</v>
      </c>
      <c r="AB3" t="n">
        <v>51.22857864731842</v>
      </c>
      <c r="AC3" t="n">
        <v>46.33939500107545</v>
      </c>
      <c r="AD3" t="n">
        <v>37441.11011713804</v>
      </c>
      <c r="AE3" t="n">
        <v>51228.57864731842</v>
      </c>
      <c r="AF3" t="n">
        <v>4.485811325881967e-06</v>
      </c>
      <c r="AG3" t="n">
        <v>0.273125</v>
      </c>
      <c r="AH3" t="n">
        <v>46339.39500107545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5.0019</v>
      </c>
      <c r="E2" t="n">
        <v>19.99</v>
      </c>
      <c r="F2" t="n">
        <v>12.4</v>
      </c>
      <c r="G2" t="n">
        <v>6</v>
      </c>
      <c r="H2" t="n">
        <v>0.09</v>
      </c>
      <c r="I2" t="n">
        <v>124</v>
      </c>
      <c r="J2" t="n">
        <v>204</v>
      </c>
      <c r="K2" t="n">
        <v>55.27</v>
      </c>
      <c r="L2" t="n">
        <v>1</v>
      </c>
      <c r="M2" t="n">
        <v>122</v>
      </c>
      <c r="N2" t="n">
        <v>42.72</v>
      </c>
      <c r="O2" t="n">
        <v>25393.6</v>
      </c>
      <c r="P2" t="n">
        <v>170.15</v>
      </c>
      <c r="Q2" t="n">
        <v>2117.33</v>
      </c>
      <c r="R2" t="n">
        <v>150.84</v>
      </c>
      <c r="S2" t="n">
        <v>30.45</v>
      </c>
      <c r="T2" t="n">
        <v>59806.62</v>
      </c>
      <c r="U2" t="n">
        <v>0.2</v>
      </c>
      <c r="V2" t="n">
        <v>0.7</v>
      </c>
      <c r="W2" t="n">
        <v>0.28</v>
      </c>
      <c r="X2" t="n">
        <v>3.67</v>
      </c>
      <c r="Y2" t="n">
        <v>1</v>
      </c>
      <c r="Z2" t="n">
        <v>10</v>
      </c>
      <c r="AA2" t="n">
        <v>119.2427018953227</v>
      </c>
      <c r="AB2" t="n">
        <v>163.1531253498418</v>
      </c>
      <c r="AC2" t="n">
        <v>147.5820200533476</v>
      </c>
      <c r="AD2" t="n">
        <v>119242.7018953227</v>
      </c>
      <c r="AE2" t="n">
        <v>163153.1253498418</v>
      </c>
      <c r="AF2" t="n">
        <v>2.606851503049979e-06</v>
      </c>
      <c r="AG2" t="n">
        <v>0.4164583333333333</v>
      </c>
      <c r="AH2" t="n">
        <v>147582.0200533476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5.7209</v>
      </c>
      <c r="E3" t="n">
        <v>17.48</v>
      </c>
      <c r="F3" t="n">
        <v>11.31</v>
      </c>
      <c r="G3" t="n">
        <v>7.62</v>
      </c>
      <c r="H3" t="n">
        <v>0.11</v>
      </c>
      <c r="I3" t="n">
        <v>89</v>
      </c>
      <c r="J3" t="n">
        <v>204.39</v>
      </c>
      <c r="K3" t="n">
        <v>55.27</v>
      </c>
      <c r="L3" t="n">
        <v>1.25</v>
      </c>
      <c r="M3" t="n">
        <v>87</v>
      </c>
      <c r="N3" t="n">
        <v>42.87</v>
      </c>
      <c r="O3" t="n">
        <v>25442.42</v>
      </c>
      <c r="P3" t="n">
        <v>152.29</v>
      </c>
      <c r="Q3" t="n">
        <v>2116.28</v>
      </c>
      <c r="R3" t="n">
        <v>115.2</v>
      </c>
      <c r="S3" t="n">
        <v>30.45</v>
      </c>
      <c r="T3" t="n">
        <v>42159.08</v>
      </c>
      <c r="U3" t="n">
        <v>0.26</v>
      </c>
      <c r="V3" t="n">
        <v>0.77</v>
      </c>
      <c r="W3" t="n">
        <v>0.22</v>
      </c>
      <c r="X3" t="n">
        <v>2.58</v>
      </c>
      <c r="Y3" t="n">
        <v>1</v>
      </c>
      <c r="Z3" t="n">
        <v>10</v>
      </c>
      <c r="AA3" t="n">
        <v>94.33021364374919</v>
      </c>
      <c r="AB3" t="n">
        <v>129.0667598626422</v>
      </c>
      <c r="AC3" t="n">
        <v>116.748809447721</v>
      </c>
      <c r="AD3" t="n">
        <v>94330.21364374919</v>
      </c>
      <c r="AE3" t="n">
        <v>129066.7598626422</v>
      </c>
      <c r="AF3" t="n">
        <v>2.981574354505013e-06</v>
      </c>
      <c r="AG3" t="n">
        <v>0.3641666666666667</v>
      </c>
      <c r="AH3" t="n">
        <v>116748.809447721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6.2268</v>
      </c>
      <c r="E4" t="n">
        <v>16.06</v>
      </c>
      <c r="F4" t="n">
        <v>10.7</v>
      </c>
      <c r="G4" t="n">
        <v>9.300000000000001</v>
      </c>
      <c r="H4" t="n">
        <v>0.13</v>
      </c>
      <c r="I4" t="n">
        <v>69</v>
      </c>
      <c r="J4" t="n">
        <v>204.79</v>
      </c>
      <c r="K4" t="n">
        <v>55.27</v>
      </c>
      <c r="L4" t="n">
        <v>1.5</v>
      </c>
      <c r="M4" t="n">
        <v>67</v>
      </c>
      <c r="N4" t="n">
        <v>43.02</v>
      </c>
      <c r="O4" t="n">
        <v>25491.3</v>
      </c>
      <c r="P4" t="n">
        <v>141.26</v>
      </c>
      <c r="Q4" t="n">
        <v>2116.45</v>
      </c>
      <c r="R4" t="n">
        <v>95.18000000000001</v>
      </c>
      <c r="S4" t="n">
        <v>30.45</v>
      </c>
      <c r="T4" t="n">
        <v>32248.98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81.18768628484038</v>
      </c>
      <c r="AB4" t="n">
        <v>111.0845741228059</v>
      </c>
      <c r="AC4" t="n">
        <v>100.4828182767328</v>
      </c>
      <c r="AD4" t="n">
        <v>81187.68628484038</v>
      </c>
      <c r="AE4" t="n">
        <v>111084.5741228059</v>
      </c>
      <c r="AF4" t="n">
        <v>3.245235398386935e-06</v>
      </c>
      <c r="AG4" t="n">
        <v>0.3345833333333333</v>
      </c>
      <c r="AH4" t="n">
        <v>100482.8182767328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6.6042</v>
      </c>
      <c r="E5" t="n">
        <v>15.14</v>
      </c>
      <c r="F5" t="n">
        <v>10.31</v>
      </c>
      <c r="G5" t="n">
        <v>11.04</v>
      </c>
      <c r="H5" t="n">
        <v>0.15</v>
      </c>
      <c r="I5" t="n">
        <v>56</v>
      </c>
      <c r="J5" t="n">
        <v>205.18</v>
      </c>
      <c r="K5" t="n">
        <v>55.27</v>
      </c>
      <c r="L5" t="n">
        <v>1.75</v>
      </c>
      <c r="M5" t="n">
        <v>54</v>
      </c>
      <c r="N5" t="n">
        <v>43.16</v>
      </c>
      <c r="O5" t="n">
        <v>25540.22</v>
      </c>
      <c r="P5" t="n">
        <v>133.27</v>
      </c>
      <c r="Q5" t="n">
        <v>2116.37</v>
      </c>
      <c r="R5" t="n">
        <v>82.3</v>
      </c>
      <c r="S5" t="n">
        <v>30.45</v>
      </c>
      <c r="T5" t="n">
        <v>25877.01</v>
      </c>
      <c r="U5" t="n">
        <v>0.37</v>
      </c>
      <c r="V5" t="n">
        <v>0.84</v>
      </c>
      <c r="W5" t="n">
        <v>0.17</v>
      </c>
      <c r="X5" t="n">
        <v>1.58</v>
      </c>
      <c r="Y5" t="n">
        <v>1</v>
      </c>
      <c r="Z5" t="n">
        <v>10</v>
      </c>
      <c r="AA5" t="n">
        <v>72.91522240956361</v>
      </c>
      <c r="AB5" t="n">
        <v>99.76582409330898</v>
      </c>
      <c r="AC5" t="n">
        <v>90.24431386408199</v>
      </c>
      <c r="AD5" t="n">
        <v>72915.2224095636</v>
      </c>
      <c r="AE5" t="n">
        <v>99765.82409330898</v>
      </c>
      <c r="AF5" t="n">
        <v>3.44192580748169e-06</v>
      </c>
      <c r="AG5" t="n">
        <v>0.3154166666666667</v>
      </c>
      <c r="AH5" t="n">
        <v>90244.31386408198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6.8897</v>
      </c>
      <c r="E6" t="n">
        <v>14.51</v>
      </c>
      <c r="F6" t="n">
        <v>10.04</v>
      </c>
      <c r="G6" t="n">
        <v>12.82</v>
      </c>
      <c r="H6" t="n">
        <v>0.17</v>
      </c>
      <c r="I6" t="n">
        <v>47</v>
      </c>
      <c r="J6" t="n">
        <v>205.58</v>
      </c>
      <c r="K6" t="n">
        <v>55.27</v>
      </c>
      <c r="L6" t="n">
        <v>2</v>
      </c>
      <c r="M6" t="n">
        <v>45</v>
      </c>
      <c r="N6" t="n">
        <v>43.31</v>
      </c>
      <c r="O6" t="n">
        <v>25589.2</v>
      </c>
      <c r="P6" t="n">
        <v>127.04</v>
      </c>
      <c r="Q6" t="n">
        <v>2116.57</v>
      </c>
      <c r="R6" t="n">
        <v>73.64</v>
      </c>
      <c r="S6" t="n">
        <v>30.45</v>
      </c>
      <c r="T6" t="n">
        <v>21588.69</v>
      </c>
      <c r="U6" t="n">
        <v>0.41</v>
      </c>
      <c r="V6" t="n">
        <v>0.86</v>
      </c>
      <c r="W6" t="n">
        <v>0.16</v>
      </c>
      <c r="X6" t="n">
        <v>1.32</v>
      </c>
      <c r="Y6" t="n">
        <v>1</v>
      </c>
      <c r="Z6" t="n">
        <v>10</v>
      </c>
      <c r="AA6" t="n">
        <v>67.24325679374174</v>
      </c>
      <c r="AB6" t="n">
        <v>92.00519050828272</v>
      </c>
      <c r="AC6" t="n">
        <v>83.22434425629051</v>
      </c>
      <c r="AD6" t="n">
        <v>67243.25679374173</v>
      </c>
      <c r="AE6" t="n">
        <v>92005.19050828273</v>
      </c>
      <c r="AF6" t="n">
        <v>3.590720486327883e-06</v>
      </c>
      <c r="AG6" t="n">
        <v>0.3022916666666667</v>
      </c>
      <c r="AH6" t="n">
        <v>83224.34425629051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7.1332</v>
      </c>
      <c r="E7" t="n">
        <v>14.02</v>
      </c>
      <c r="F7" t="n">
        <v>9.83</v>
      </c>
      <c r="G7" t="n">
        <v>14.75</v>
      </c>
      <c r="H7" t="n">
        <v>0.19</v>
      </c>
      <c r="I7" t="n">
        <v>40</v>
      </c>
      <c r="J7" t="n">
        <v>205.98</v>
      </c>
      <c r="K7" t="n">
        <v>55.27</v>
      </c>
      <c r="L7" t="n">
        <v>2.25</v>
      </c>
      <c r="M7" t="n">
        <v>38</v>
      </c>
      <c r="N7" t="n">
        <v>43.46</v>
      </c>
      <c r="O7" t="n">
        <v>25638.22</v>
      </c>
      <c r="P7" t="n">
        <v>121.22</v>
      </c>
      <c r="Q7" t="n">
        <v>2116.16</v>
      </c>
      <c r="R7" t="n">
        <v>66.95</v>
      </c>
      <c r="S7" t="n">
        <v>30.45</v>
      </c>
      <c r="T7" t="n">
        <v>18277.68</v>
      </c>
      <c r="U7" t="n">
        <v>0.45</v>
      </c>
      <c r="V7" t="n">
        <v>0.88</v>
      </c>
      <c r="W7" t="n">
        <v>0.14</v>
      </c>
      <c r="X7" t="n">
        <v>1.11</v>
      </c>
      <c r="Y7" t="n">
        <v>1</v>
      </c>
      <c r="Z7" t="n">
        <v>10</v>
      </c>
      <c r="AA7" t="n">
        <v>62.63187953775437</v>
      </c>
      <c r="AB7" t="n">
        <v>85.6957007070375</v>
      </c>
      <c r="AC7" t="n">
        <v>77.51702330624956</v>
      </c>
      <c r="AD7" t="n">
        <v>62631.87953775436</v>
      </c>
      <c r="AE7" t="n">
        <v>85695.7007070375</v>
      </c>
      <c r="AF7" t="n">
        <v>3.717625930457648e-06</v>
      </c>
      <c r="AG7" t="n">
        <v>0.2920833333333333</v>
      </c>
      <c r="AH7" t="n">
        <v>77517.02330624955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7.3209</v>
      </c>
      <c r="E8" t="n">
        <v>13.66</v>
      </c>
      <c r="F8" t="n">
        <v>9.68</v>
      </c>
      <c r="G8" t="n">
        <v>16.59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116.35</v>
      </c>
      <c r="Q8" t="n">
        <v>2116.29</v>
      </c>
      <c r="R8" t="n">
        <v>61.56</v>
      </c>
      <c r="S8" t="n">
        <v>30.45</v>
      </c>
      <c r="T8" t="n">
        <v>15611.67</v>
      </c>
      <c r="U8" t="n">
        <v>0.49</v>
      </c>
      <c r="V8" t="n">
        <v>0.89</v>
      </c>
      <c r="W8" t="n">
        <v>0.14</v>
      </c>
      <c r="X8" t="n">
        <v>0.95</v>
      </c>
      <c r="Y8" t="n">
        <v>1</v>
      </c>
      <c r="Z8" t="n">
        <v>10</v>
      </c>
      <c r="AA8" t="n">
        <v>59.18141625944045</v>
      </c>
      <c r="AB8" t="n">
        <v>80.97462462595432</v>
      </c>
      <c r="AC8" t="n">
        <v>73.2465201002716</v>
      </c>
      <c r="AD8" t="n">
        <v>59181.41625944045</v>
      </c>
      <c r="AE8" t="n">
        <v>80974.62462595433</v>
      </c>
      <c r="AF8" t="n">
        <v>3.815449962749872e-06</v>
      </c>
      <c r="AG8" t="n">
        <v>0.2845833333333334</v>
      </c>
      <c r="AH8" t="n">
        <v>73246.52010027159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7.5273</v>
      </c>
      <c r="E9" t="n">
        <v>13.28</v>
      </c>
      <c r="F9" t="n">
        <v>9.5</v>
      </c>
      <c r="G9" t="n">
        <v>19.01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111.04</v>
      </c>
      <c r="Q9" t="n">
        <v>2116.15</v>
      </c>
      <c r="R9" t="n">
        <v>56.03</v>
      </c>
      <c r="S9" t="n">
        <v>30.45</v>
      </c>
      <c r="T9" t="n">
        <v>12867.87</v>
      </c>
      <c r="U9" t="n">
        <v>0.54</v>
      </c>
      <c r="V9" t="n">
        <v>0.91</v>
      </c>
      <c r="W9" t="n">
        <v>0.13</v>
      </c>
      <c r="X9" t="n">
        <v>0.78</v>
      </c>
      <c r="Y9" t="n">
        <v>1</v>
      </c>
      <c r="Z9" t="n">
        <v>10</v>
      </c>
      <c r="AA9" t="n">
        <v>55.57284263673856</v>
      </c>
      <c r="AB9" t="n">
        <v>76.03721499634355</v>
      </c>
      <c r="AC9" t="n">
        <v>68.78032991601137</v>
      </c>
      <c r="AD9" t="n">
        <v>55572.84263673856</v>
      </c>
      <c r="AE9" t="n">
        <v>76037.21499634355</v>
      </c>
      <c r="AF9" t="n">
        <v>3.923019916213459e-06</v>
      </c>
      <c r="AG9" t="n">
        <v>0.2766666666666667</v>
      </c>
      <c r="AH9" t="n">
        <v>68780.32991601137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7.718</v>
      </c>
      <c r="E10" t="n">
        <v>12.96</v>
      </c>
      <c r="F10" t="n">
        <v>9.34</v>
      </c>
      <c r="G10" t="n">
        <v>21.55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104.63</v>
      </c>
      <c r="Q10" t="n">
        <v>2116.35</v>
      </c>
      <c r="R10" t="n">
        <v>50.95</v>
      </c>
      <c r="S10" t="n">
        <v>30.45</v>
      </c>
      <c r="T10" t="n">
        <v>10349.83</v>
      </c>
      <c r="U10" t="n">
        <v>0.6</v>
      </c>
      <c r="V10" t="n">
        <v>0.93</v>
      </c>
      <c r="W10" t="n">
        <v>0.11</v>
      </c>
      <c r="X10" t="n">
        <v>0.62</v>
      </c>
      <c r="Y10" t="n">
        <v>1</v>
      </c>
      <c r="Z10" t="n">
        <v>10</v>
      </c>
      <c r="AA10" t="n">
        <v>51.95122410314274</v>
      </c>
      <c r="AB10" t="n">
        <v>71.08195674414686</v>
      </c>
      <c r="AC10" t="n">
        <v>64.2979945566541</v>
      </c>
      <c r="AD10" t="n">
        <v>51951.22410314274</v>
      </c>
      <c r="AE10" t="n">
        <v>71081.95674414687</v>
      </c>
      <c r="AF10" t="n">
        <v>4.022407465271144e-06</v>
      </c>
      <c r="AG10" t="n">
        <v>0.27</v>
      </c>
      <c r="AH10" t="n">
        <v>64297.9945566541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7.7202</v>
      </c>
      <c r="E11" t="n">
        <v>12.95</v>
      </c>
      <c r="F11" t="n">
        <v>9.41</v>
      </c>
      <c r="G11" t="n">
        <v>23.54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19</v>
      </c>
      <c r="N11" t="n">
        <v>44.05</v>
      </c>
      <c r="O11" t="n">
        <v>25834.83</v>
      </c>
      <c r="P11" t="n">
        <v>103.44</v>
      </c>
      <c r="Q11" t="n">
        <v>2116.15</v>
      </c>
      <c r="R11" t="n">
        <v>53.22</v>
      </c>
      <c r="S11" t="n">
        <v>30.45</v>
      </c>
      <c r="T11" t="n">
        <v>11494.52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51.6863358902244</v>
      </c>
      <c r="AB11" t="n">
        <v>70.71952500518896</v>
      </c>
      <c r="AC11" t="n">
        <v>63.97015279418608</v>
      </c>
      <c r="AD11" t="n">
        <v>51686.3358902244</v>
      </c>
      <c r="AE11" t="n">
        <v>70719.52500518896</v>
      </c>
      <c r="AF11" t="n">
        <v>4.023554044232481e-06</v>
      </c>
      <c r="AG11" t="n">
        <v>0.2697916666666667</v>
      </c>
      <c r="AH11" t="n">
        <v>63970.15279418608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7.8142</v>
      </c>
      <c r="E12" t="n">
        <v>12.8</v>
      </c>
      <c r="F12" t="n">
        <v>9.34</v>
      </c>
      <c r="G12" t="n">
        <v>25.47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9</v>
      </c>
      <c r="N12" t="n">
        <v>44.2</v>
      </c>
      <c r="O12" t="n">
        <v>25884.1</v>
      </c>
      <c r="P12" t="n">
        <v>99.66</v>
      </c>
      <c r="Q12" t="n">
        <v>2116.2</v>
      </c>
      <c r="R12" t="n">
        <v>50.41</v>
      </c>
      <c r="S12" t="n">
        <v>30.45</v>
      </c>
      <c r="T12" t="n">
        <v>10097.86</v>
      </c>
      <c r="U12" t="n">
        <v>0.6</v>
      </c>
      <c r="V12" t="n">
        <v>0.93</v>
      </c>
      <c r="W12" t="n">
        <v>0.13</v>
      </c>
      <c r="X12" t="n">
        <v>0.62</v>
      </c>
      <c r="Y12" t="n">
        <v>1</v>
      </c>
      <c r="Z12" t="n">
        <v>10</v>
      </c>
      <c r="AA12" t="n">
        <v>49.79340600987376</v>
      </c>
      <c r="AB12" t="n">
        <v>68.12953483272204</v>
      </c>
      <c r="AC12" t="n">
        <v>61.62734764870456</v>
      </c>
      <c r="AD12" t="n">
        <v>49793.40600987375</v>
      </c>
      <c r="AE12" t="n">
        <v>68129.53483272204</v>
      </c>
      <c r="AF12" t="n">
        <v>4.072544236216866e-06</v>
      </c>
      <c r="AG12" t="n">
        <v>0.2666666666666667</v>
      </c>
      <c r="AH12" t="n">
        <v>61627.34764870456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7.7973</v>
      </c>
      <c r="E13" t="n">
        <v>12.82</v>
      </c>
      <c r="F13" t="n">
        <v>9.369999999999999</v>
      </c>
      <c r="G13" t="n">
        <v>25.55</v>
      </c>
      <c r="H13" t="n">
        <v>0.32</v>
      </c>
      <c r="I13" t="n">
        <v>22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99.40000000000001</v>
      </c>
      <c r="Q13" t="n">
        <v>2116.45</v>
      </c>
      <c r="R13" t="n">
        <v>50.84</v>
      </c>
      <c r="S13" t="n">
        <v>30.45</v>
      </c>
      <c r="T13" t="n">
        <v>10317.4</v>
      </c>
      <c r="U13" t="n">
        <v>0.6</v>
      </c>
      <c r="V13" t="n">
        <v>0.92</v>
      </c>
      <c r="W13" t="n">
        <v>0.14</v>
      </c>
      <c r="X13" t="n">
        <v>0.65</v>
      </c>
      <c r="Y13" t="n">
        <v>1</v>
      </c>
      <c r="Z13" t="n">
        <v>10</v>
      </c>
      <c r="AA13" t="n">
        <v>49.86857650074655</v>
      </c>
      <c r="AB13" t="n">
        <v>68.23238641462216</v>
      </c>
      <c r="AC13" t="n">
        <v>61.72038321998125</v>
      </c>
      <c r="AD13" t="n">
        <v>49868.57650074655</v>
      </c>
      <c r="AE13" t="n">
        <v>68232.38641462216</v>
      </c>
      <c r="AF13" t="n">
        <v>4.06373642510478e-06</v>
      </c>
      <c r="AG13" t="n">
        <v>0.2670833333333333</v>
      </c>
      <c r="AH13" t="n">
        <v>61720.38321998125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6.7706</v>
      </c>
      <c r="E2" t="n">
        <v>14.77</v>
      </c>
      <c r="F2" t="n">
        <v>10.8</v>
      </c>
      <c r="G2" t="n">
        <v>9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98.68000000000001</v>
      </c>
      <c r="Q2" t="n">
        <v>2116.58</v>
      </c>
      <c r="R2" t="n">
        <v>98.43000000000001</v>
      </c>
      <c r="S2" t="n">
        <v>30.45</v>
      </c>
      <c r="T2" t="n">
        <v>33857.92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55.3417487598573</v>
      </c>
      <c r="AB2" t="n">
        <v>75.72102215885245</v>
      </c>
      <c r="AC2" t="n">
        <v>68.49431407915087</v>
      </c>
      <c r="AD2" t="n">
        <v>55341.7487598573</v>
      </c>
      <c r="AE2" t="n">
        <v>75721.02215885244</v>
      </c>
      <c r="AF2" t="n">
        <v>3.832170068814467e-06</v>
      </c>
      <c r="AG2" t="n">
        <v>0.3077083333333333</v>
      </c>
      <c r="AH2" t="n">
        <v>68494.31407915086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7.3108</v>
      </c>
      <c r="E3" t="n">
        <v>13.68</v>
      </c>
      <c r="F3" t="n">
        <v>10.22</v>
      </c>
      <c r="G3" t="n">
        <v>11.79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87.87</v>
      </c>
      <c r="Q3" t="n">
        <v>2116.76</v>
      </c>
      <c r="R3" t="n">
        <v>79.37</v>
      </c>
      <c r="S3" t="n">
        <v>30.45</v>
      </c>
      <c r="T3" t="n">
        <v>24432.42</v>
      </c>
      <c r="U3" t="n">
        <v>0.38</v>
      </c>
      <c r="V3" t="n">
        <v>0.85</v>
      </c>
      <c r="W3" t="n">
        <v>0.16</v>
      </c>
      <c r="X3" t="n">
        <v>1.49</v>
      </c>
      <c r="Y3" t="n">
        <v>1</v>
      </c>
      <c r="Z3" t="n">
        <v>10</v>
      </c>
      <c r="AA3" t="n">
        <v>46.93950215262748</v>
      </c>
      <c r="AB3" t="n">
        <v>64.22469766988741</v>
      </c>
      <c r="AC3" t="n">
        <v>58.09518266421623</v>
      </c>
      <c r="AD3" t="n">
        <v>46939.50215262748</v>
      </c>
      <c r="AE3" t="n">
        <v>64224.69766988741</v>
      </c>
      <c r="AF3" t="n">
        <v>4.137924104080703e-06</v>
      </c>
      <c r="AG3" t="n">
        <v>0.285</v>
      </c>
      <c r="AH3" t="n">
        <v>58095.18266421623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7.683</v>
      </c>
      <c r="E4" t="n">
        <v>13.02</v>
      </c>
      <c r="F4" t="n">
        <v>9.859999999999999</v>
      </c>
      <c r="G4" t="n">
        <v>14.79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79.2</v>
      </c>
      <c r="Q4" t="n">
        <v>2116.33</v>
      </c>
      <c r="R4" t="n">
        <v>67.34999999999999</v>
      </c>
      <c r="S4" t="n">
        <v>30.45</v>
      </c>
      <c r="T4" t="n">
        <v>18479.9</v>
      </c>
      <c r="U4" t="n">
        <v>0.45</v>
      </c>
      <c r="V4" t="n">
        <v>0.88</v>
      </c>
      <c r="W4" t="n">
        <v>0.16</v>
      </c>
      <c r="X4" t="n">
        <v>1.14</v>
      </c>
      <c r="Y4" t="n">
        <v>1</v>
      </c>
      <c r="Z4" t="n">
        <v>10</v>
      </c>
      <c r="AA4" t="n">
        <v>41.50905914556291</v>
      </c>
      <c r="AB4" t="n">
        <v>56.7945259732275</v>
      </c>
      <c r="AC4" t="n">
        <v>51.37413612607246</v>
      </c>
      <c r="AD4" t="n">
        <v>41509.05914556291</v>
      </c>
      <c r="AE4" t="n">
        <v>56794.5259732275</v>
      </c>
      <c r="AF4" t="n">
        <v>4.348589879582541e-06</v>
      </c>
      <c r="AG4" t="n">
        <v>0.27125</v>
      </c>
      <c r="AH4" t="n">
        <v>51374.13612607247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7.764</v>
      </c>
      <c r="E5" t="n">
        <v>12.88</v>
      </c>
      <c r="F5" t="n">
        <v>9.800000000000001</v>
      </c>
      <c r="G5" t="n">
        <v>15.9</v>
      </c>
      <c r="H5" t="n">
        <v>0.25</v>
      </c>
      <c r="I5" t="n">
        <v>37</v>
      </c>
      <c r="J5" t="n">
        <v>125.62</v>
      </c>
      <c r="K5" t="n">
        <v>45</v>
      </c>
      <c r="L5" t="n">
        <v>1.75</v>
      </c>
      <c r="M5" t="n">
        <v>1</v>
      </c>
      <c r="N5" t="n">
        <v>18.87</v>
      </c>
      <c r="O5" t="n">
        <v>15727.09</v>
      </c>
      <c r="P5" t="n">
        <v>77.17</v>
      </c>
      <c r="Q5" t="n">
        <v>2116.14</v>
      </c>
      <c r="R5" t="n">
        <v>64.48999999999999</v>
      </c>
      <c r="S5" t="n">
        <v>30.45</v>
      </c>
      <c r="T5" t="n">
        <v>17064.69</v>
      </c>
      <c r="U5" t="n">
        <v>0.47</v>
      </c>
      <c r="V5" t="n">
        <v>0.88</v>
      </c>
      <c r="W5" t="n">
        <v>0.18</v>
      </c>
      <c r="X5" t="n">
        <v>1.08</v>
      </c>
      <c r="Y5" t="n">
        <v>1</v>
      </c>
      <c r="Z5" t="n">
        <v>10</v>
      </c>
      <c r="AA5" t="n">
        <v>40.37678267605184</v>
      </c>
      <c r="AB5" t="n">
        <v>55.24529535513758</v>
      </c>
      <c r="AC5" t="n">
        <v>49.97276190380961</v>
      </c>
      <c r="AD5" t="n">
        <v>40376.78267605184</v>
      </c>
      <c r="AE5" t="n">
        <v>55245.29535513758</v>
      </c>
      <c r="AF5" t="n">
        <v>4.39443600482609e-06</v>
      </c>
      <c r="AG5" t="n">
        <v>0.2683333333333334</v>
      </c>
      <c r="AH5" t="n">
        <v>49972.76190380961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7.7623</v>
      </c>
      <c r="E6" t="n">
        <v>12.88</v>
      </c>
      <c r="F6" t="n">
        <v>9.800000000000001</v>
      </c>
      <c r="G6" t="n">
        <v>15.9</v>
      </c>
      <c r="H6" t="n">
        <v>0.28</v>
      </c>
      <c r="I6" t="n">
        <v>37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77.33</v>
      </c>
      <c r="Q6" t="n">
        <v>2116.14</v>
      </c>
      <c r="R6" t="n">
        <v>64.52</v>
      </c>
      <c r="S6" t="n">
        <v>30.45</v>
      </c>
      <c r="T6" t="n">
        <v>17078.06</v>
      </c>
      <c r="U6" t="n">
        <v>0.47</v>
      </c>
      <c r="V6" t="n">
        <v>0.88</v>
      </c>
      <c r="W6" t="n">
        <v>0.18</v>
      </c>
      <c r="X6" t="n">
        <v>1.08</v>
      </c>
      <c r="Y6" t="n">
        <v>1</v>
      </c>
      <c r="Z6" t="n">
        <v>10</v>
      </c>
      <c r="AA6" t="n">
        <v>40.43488971746972</v>
      </c>
      <c r="AB6" t="n">
        <v>55.32479997270688</v>
      </c>
      <c r="AC6" t="n">
        <v>50.04467871226377</v>
      </c>
      <c r="AD6" t="n">
        <v>40434.88971746971</v>
      </c>
      <c r="AE6" t="n">
        <v>55324.79997270688</v>
      </c>
      <c r="AF6" t="n">
        <v>4.393473802197521e-06</v>
      </c>
      <c r="AG6" t="n">
        <v>0.2683333333333334</v>
      </c>
      <c r="AH6" t="n">
        <v>50044.67871226377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4.0307</v>
      </c>
      <c r="E2" t="n">
        <v>24.81</v>
      </c>
      <c r="F2" t="n">
        <v>13.67</v>
      </c>
      <c r="G2" t="n">
        <v>5</v>
      </c>
      <c r="H2" t="n">
        <v>0.07000000000000001</v>
      </c>
      <c r="I2" t="n">
        <v>164</v>
      </c>
      <c r="J2" t="n">
        <v>263.32</v>
      </c>
      <c r="K2" t="n">
        <v>59.89</v>
      </c>
      <c r="L2" t="n">
        <v>1</v>
      </c>
      <c r="M2" t="n">
        <v>162</v>
      </c>
      <c r="N2" t="n">
        <v>67.43000000000001</v>
      </c>
      <c r="O2" t="n">
        <v>32710.1</v>
      </c>
      <c r="P2" t="n">
        <v>224.66</v>
      </c>
      <c r="Q2" t="n">
        <v>2117.31</v>
      </c>
      <c r="R2" t="n">
        <v>192.57</v>
      </c>
      <c r="S2" t="n">
        <v>30.45</v>
      </c>
      <c r="T2" t="n">
        <v>80470.28999999999</v>
      </c>
      <c r="U2" t="n">
        <v>0.16</v>
      </c>
      <c r="V2" t="n">
        <v>0.63</v>
      </c>
      <c r="W2" t="n">
        <v>0.34</v>
      </c>
      <c r="X2" t="n">
        <v>4.94</v>
      </c>
      <c r="Y2" t="n">
        <v>1</v>
      </c>
      <c r="Z2" t="n">
        <v>10</v>
      </c>
      <c r="AA2" t="n">
        <v>189.5298522839475</v>
      </c>
      <c r="AB2" t="n">
        <v>259.3231053617382</v>
      </c>
      <c r="AC2" t="n">
        <v>234.5736721483538</v>
      </c>
      <c r="AD2" t="n">
        <v>189529.8522839475</v>
      </c>
      <c r="AE2" t="n">
        <v>259323.1053617382</v>
      </c>
      <c r="AF2" t="n">
        <v>2.01636807834385e-06</v>
      </c>
      <c r="AG2" t="n">
        <v>0.516875</v>
      </c>
      <c r="AH2" t="n">
        <v>234573.6721483538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4.8103</v>
      </c>
      <c r="E3" t="n">
        <v>20.79</v>
      </c>
      <c r="F3" t="n">
        <v>12.12</v>
      </c>
      <c r="G3" t="n">
        <v>6.32</v>
      </c>
      <c r="H3" t="n">
        <v>0.08</v>
      </c>
      <c r="I3" t="n">
        <v>115</v>
      </c>
      <c r="J3" t="n">
        <v>263.79</v>
      </c>
      <c r="K3" t="n">
        <v>59.89</v>
      </c>
      <c r="L3" t="n">
        <v>1.25</v>
      </c>
      <c r="M3" t="n">
        <v>113</v>
      </c>
      <c r="N3" t="n">
        <v>67.65000000000001</v>
      </c>
      <c r="O3" t="n">
        <v>32767.75</v>
      </c>
      <c r="P3" t="n">
        <v>196.93</v>
      </c>
      <c r="Q3" t="n">
        <v>2116.98</v>
      </c>
      <c r="R3" t="n">
        <v>141.82</v>
      </c>
      <c r="S3" t="n">
        <v>30.45</v>
      </c>
      <c r="T3" t="n">
        <v>55339.98</v>
      </c>
      <c r="U3" t="n">
        <v>0.21</v>
      </c>
      <c r="V3" t="n">
        <v>0.71</v>
      </c>
      <c r="W3" t="n">
        <v>0.26</v>
      </c>
      <c r="X3" t="n">
        <v>3.4</v>
      </c>
      <c r="Y3" t="n">
        <v>1</v>
      </c>
      <c r="Z3" t="n">
        <v>10</v>
      </c>
      <c r="AA3" t="n">
        <v>140.3045373881589</v>
      </c>
      <c r="AB3" t="n">
        <v>191.9708578537294</v>
      </c>
      <c r="AC3" t="n">
        <v>173.6494286130149</v>
      </c>
      <c r="AD3" t="n">
        <v>140304.5373881589</v>
      </c>
      <c r="AE3" t="n">
        <v>191970.8578537294</v>
      </c>
      <c r="AF3" t="n">
        <v>2.406364990512174e-06</v>
      </c>
      <c r="AG3" t="n">
        <v>0.433125</v>
      </c>
      <c r="AH3" t="n">
        <v>173649.4286130149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5.3829</v>
      </c>
      <c r="E4" t="n">
        <v>18.58</v>
      </c>
      <c r="F4" t="n">
        <v>11.28</v>
      </c>
      <c r="G4" t="n">
        <v>7.69</v>
      </c>
      <c r="H4" t="n">
        <v>0.1</v>
      </c>
      <c r="I4" t="n">
        <v>88</v>
      </c>
      <c r="J4" t="n">
        <v>264.25</v>
      </c>
      <c r="K4" t="n">
        <v>59.89</v>
      </c>
      <c r="L4" t="n">
        <v>1.5</v>
      </c>
      <c r="M4" t="n">
        <v>86</v>
      </c>
      <c r="N4" t="n">
        <v>67.87</v>
      </c>
      <c r="O4" t="n">
        <v>32825.49</v>
      </c>
      <c r="P4" t="n">
        <v>181.01</v>
      </c>
      <c r="Q4" t="n">
        <v>2116.42</v>
      </c>
      <c r="R4" t="n">
        <v>114.14</v>
      </c>
      <c r="S4" t="n">
        <v>30.45</v>
      </c>
      <c r="T4" t="n">
        <v>41636.69</v>
      </c>
      <c r="U4" t="n">
        <v>0.27</v>
      </c>
      <c r="V4" t="n">
        <v>0.77</v>
      </c>
      <c r="W4" t="n">
        <v>0.22</v>
      </c>
      <c r="X4" t="n">
        <v>2.55</v>
      </c>
      <c r="Y4" t="n">
        <v>1</v>
      </c>
      <c r="Z4" t="n">
        <v>10</v>
      </c>
      <c r="AA4" t="n">
        <v>116.0611742298405</v>
      </c>
      <c r="AB4" t="n">
        <v>158.8000188388368</v>
      </c>
      <c r="AC4" t="n">
        <v>143.6443679181281</v>
      </c>
      <c r="AD4" t="n">
        <v>116061.1742298405</v>
      </c>
      <c r="AE4" t="n">
        <v>158800.0188388368</v>
      </c>
      <c r="AF4" t="n">
        <v>2.692809618407996e-06</v>
      </c>
      <c r="AG4" t="n">
        <v>0.3870833333333333</v>
      </c>
      <c r="AH4" t="n">
        <v>143644.3679181281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5.7854</v>
      </c>
      <c r="E5" t="n">
        <v>17.28</v>
      </c>
      <c r="F5" t="n">
        <v>10.79</v>
      </c>
      <c r="G5" t="n">
        <v>8.99</v>
      </c>
      <c r="H5" t="n">
        <v>0.12</v>
      </c>
      <c r="I5" t="n">
        <v>72</v>
      </c>
      <c r="J5" t="n">
        <v>264.72</v>
      </c>
      <c r="K5" t="n">
        <v>59.89</v>
      </c>
      <c r="L5" t="n">
        <v>1.75</v>
      </c>
      <c r="M5" t="n">
        <v>70</v>
      </c>
      <c r="N5" t="n">
        <v>68.09</v>
      </c>
      <c r="O5" t="n">
        <v>32883.31</v>
      </c>
      <c r="P5" t="n">
        <v>171.18</v>
      </c>
      <c r="Q5" t="n">
        <v>2116.57</v>
      </c>
      <c r="R5" t="n">
        <v>98.09</v>
      </c>
      <c r="S5" t="n">
        <v>30.45</v>
      </c>
      <c r="T5" t="n">
        <v>33689.99</v>
      </c>
      <c r="U5" t="n">
        <v>0.31</v>
      </c>
      <c r="V5" t="n">
        <v>0.8</v>
      </c>
      <c r="W5" t="n">
        <v>0.2</v>
      </c>
      <c r="X5" t="n">
        <v>2.07</v>
      </c>
      <c r="Y5" t="n">
        <v>1</v>
      </c>
      <c r="Z5" t="n">
        <v>10</v>
      </c>
      <c r="AA5" t="n">
        <v>102.7203619123524</v>
      </c>
      <c r="AB5" t="n">
        <v>140.5465308709573</v>
      </c>
      <c r="AC5" t="n">
        <v>127.1329672229659</v>
      </c>
      <c r="AD5" t="n">
        <v>102720.3619123524</v>
      </c>
      <c r="AE5" t="n">
        <v>140546.5308709573</v>
      </c>
      <c r="AF5" t="n">
        <v>2.894161282271196e-06</v>
      </c>
      <c r="AG5" t="n">
        <v>0.36</v>
      </c>
      <c r="AH5" t="n">
        <v>127132.9672229659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6.1303</v>
      </c>
      <c r="E6" t="n">
        <v>16.31</v>
      </c>
      <c r="F6" t="n">
        <v>10.43</v>
      </c>
      <c r="G6" t="n">
        <v>10.43</v>
      </c>
      <c r="H6" t="n">
        <v>0.13</v>
      </c>
      <c r="I6" t="n">
        <v>60</v>
      </c>
      <c r="J6" t="n">
        <v>265.19</v>
      </c>
      <c r="K6" t="n">
        <v>59.89</v>
      </c>
      <c r="L6" t="n">
        <v>2</v>
      </c>
      <c r="M6" t="n">
        <v>58</v>
      </c>
      <c r="N6" t="n">
        <v>68.31</v>
      </c>
      <c r="O6" t="n">
        <v>32941.21</v>
      </c>
      <c r="P6" t="n">
        <v>163.3</v>
      </c>
      <c r="Q6" t="n">
        <v>2116.42</v>
      </c>
      <c r="R6" t="n">
        <v>86.27</v>
      </c>
      <c r="S6" t="n">
        <v>30.45</v>
      </c>
      <c r="T6" t="n">
        <v>27838.55</v>
      </c>
      <c r="U6" t="n">
        <v>0.35</v>
      </c>
      <c r="V6" t="n">
        <v>0.83</v>
      </c>
      <c r="W6" t="n">
        <v>0.18</v>
      </c>
      <c r="X6" t="n">
        <v>1.7</v>
      </c>
      <c r="Y6" t="n">
        <v>1</v>
      </c>
      <c r="Z6" t="n">
        <v>10</v>
      </c>
      <c r="AA6" t="n">
        <v>93.04393403966947</v>
      </c>
      <c r="AB6" t="n">
        <v>127.3068153616901</v>
      </c>
      <c r="AC6" t="n">
        <v>115.1568315798416</v>
      </c>
      <c r="AD6" t="n">
        <v>93043.93403966946</v>
      </c>
      <c r="AE6" t="n">
        <v>127306.8153616901</v>
      </c>
      <c r="AF6" t="n">
        <v>3.066698397467264e-06</v>
      </c>
      <c r="AG6" t="n">
        <v>0.3397916666666667</v>
      </c>
      <c r="AH6" t="n">
        <v>115156.8315798416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6.3781</v>
      </c>
      <c r="E7" t="n">
        <v>15.68</v>
      </c>
      <c r="F7" t="n">
        <v>10.2</v>
      </c>
      <c r="G7" t="n">
        <v>11.77</v>
      </c>
      <c r="H7" t="n">
        <v>0.15</v>
      </c>
      <c r="I7" t="n">
        <v>52</v>
      </c>
      <c r="J7" t="n">
        <v>265.66</v>
      </c>
      <c r="K7" t="n">
        <v>59.89</v>
      </c>
      <c r="L7" t="n">
        <v>2.25</v>
      </c>
      <c r="M7" t="n">
        <v>50</v>
      </c>
      <c r="N7" t="n">
        <v>68.53</v>
      </c>
      <c r="O7" t="n">
        <v>32999.19</v>
      </c>
      <c r="P7" t="n">
        <v>157.63</v>
      </c>
      <c r="Q7" t="n">
        <v>2116.53</v>
      </c>
      <c r="R7" t="n">
        <v>78.78</v>
      </c>
      <c r="S7" t="n">
        <v>30.45</v>
      </c>
      <c r="T7" t="n">
        <v>24132.85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86.80208979756937</v>
      </c>
      <c r="AB7" t="n">
        <v>118.7664486989197</v>
      </c>
      <c r="AC7" t="n">
        <v>107.4315455248834</v>
      </c>
      <c r="AD7" t="n">
        <v>86802.08979756937</v>
      </c>
      <c r="AE7" t="n">
        <v>118766.4486989197</v>
      </c>
      <c r="AF7" t="n">
        <v>3.190660987045652e-06</v>
      </c>
      <c r="AG7" t="n">
        <v>0.3266666666666667</v>
      </c>
      <c r="AH7" t="n">
        <v>107431.5455248834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6.6162</v>
      </c>
      <c r="E8" t="n">
        <v>15.11</v>
      </c>
      <c r="F8" t="n">
        <v>9.99</v>
      </c>
      <c r="G8" t="n">
        <v>13.32</v>
      </c>
      <c r="H8" t="n">
        <v>0.17</v>
      </c>
      <c r="I8" t="n">
        <v>45</v>
      </c>
      <c r="J8" t="n">
        <v>266.13</v>
      </c>
      <c r="K8" t="n">
        <v>59.89</v>
      </c>
      <c r="L8" t="n">
        <v>2.5</v>
      </c>
      <c r="M8" t="n">
        <v>43</v>
      </c>
      <c r="N8" t="n">
        <v>68.75</v>
      </c>
      <c r="O8" t="n">
        <v>33057.26</v>
      </c>
      <c r="P8" t="n">
        <v>152.39</v>
      </c>
      <c r="Q8" t="n">
        <v>2116.3</v>
      </c>
      <c r="R8" t="n">
        <v>71.86</v>
      </c>
      <c r="S8" t="n">
        <v>30.45</v>
      </c>
      <c r="T8" t="n">
        <v>20708.46</v>
      </c>
      <c r="U8" t="n">
        <v>0.42</v>
      </c>
      <c r="V8" t="n">
        <v>0.87</v>
      </c>
      <c r="W8" t="n">
        <v>0.15</v>
      </c>
      <c r="X8" t="n">
        <v>1.26</v>
      </c>
      <c r="Y8" t="n">
        <v>1</v>
      </c>
      <c r="Z8" t="n">
        <v>10</v>
      </c>
      <c r="AA8" t="n">
        <v>81.34518750954562</v>
      </c>
      <c r="AB8" t="n">
        <v>111.3000742469112</v>
      </c>
      <c r="AC8" t="n">
        <v>100.6777513714498</v>
      </c>
      <c r="AD8" t="n">
        <v>81345.18750954562</v>
      </c>
      <c r="AE8" t="n">
        <v>111300.0742469112</v>
      </c>
      <c r="AF8" t="n">
        <v>3.309771126588081e-06</v>
      </c>
      <c r="AG8" t="n">
        <v>0.3147916666666666</v>
      </c>
      <c r="AH8" t="n">
        <v>100677.7513714498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6.7986</v>
      </c>
      <c r="E9" t="n">
        <v>14.71</v>
      </c>
      <c r="F9" t="n">
        <v>9.83</v>
      </c>
      <c r="G9" t="n">
        <v>14.75</v>
      </c>
      <c r="H9" t="n">
        <v>0.18</v>
      </c>
      <c r="I9" t="n">
        <v>40</v>
      </c>
      <c r="J9" t="n">
        <v>266.6</v>
      </c>
      <c r="K9" t="n">
        <v>59.89</v>
      </c>
      <c r="L9" t="n">
        <v>2.75</v>
      </c>
      <c r="M9" t="n">
        <v>38</v>
      </c>
      <c r="N9" t="n">
        <v>68.97</v>
      </c>
      <c r="O9" t="n">
        <v>33115.41</v>
      </c>
      <c r="P9" t="n">
        <v>147.94</v>
      </c>
      <c r="Q9" t="n">
        <v>2116.26</v>
      </c>
      <c r="R9" t="n">
        <v>66.94</v>
      </c>
      <c r="S9" t="n">
        <v>30.45</v>
      </c>
      <c r="T9" t="n">
        <v>18273.77</v>
      </c>
      <c r="U9" t="n">
        <v>0.45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77.2711598558066</v>
      </c>
      <c r="AB9" t="n">
        <v>105.7258098776531</v>
      </c>
      <c r="AC9" t="n">
        <v>95.63548697006276</v>
      </c>
      <c r="AD9" t="n">
        <v>77271.1598558066</v>
      </c>
      <c r="AE9" t="n">
        <v>105725.8098776531</v>
      </c>
      <c r="AF9" t="n">
        <v>3.40101719736733e-06</v>
      </c>
      <c r="AG9" t="n">
        <v>0.3064583333333333</v>
      </c>
      <c r="AH9" t="n">
        <v>95635.48697006276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6.9505</v>
      </c>
      <c r="E10" t="n">
        <v>14.39</v>
      </c>
      <c r="F10" t="n">
        <v>9.710000000000001</v>
      </c>
      <c r="G10" t="n">
        <v>16.19</v>
      </c>
      <c r="H10" t="n">
        <v>0.2</v>
      </c>
      <c r="I10" t="n">
        <v>36</v>
      </c>
      <c r="J10" t="n">
        <v>267.08</v>
      </c>
      <c r="K10" t="n">
        <v>59.89</v>
      </c>
      <c r="L10" t="n">
        <v>3</v>
      </c>
      <c r="M10" t="n">
        <v>34</v>
      </c>
      <c r="N10" t="n">
        <v>69.19</v>
      </c>
      <c r="O10" t="n">
        <v>33173.65</v>
      </c>
      <c r="P10" t="n">
        <v>144.18</v>
      </c>
      <c r="Q10" t="n">
        <v>2116.56</v>
      </c>
      <c r="R10" t="n">
        <v>62.94</v>
      </c>
      <c r="S10" t="n">
        <v>30.45</v>
      </c>
      <c r="T10" t="n">
        <v>16292.86</v>
      </c>
      <c r="U10" t="n">
        <v>0.48</v>
      </c>
      <c r="V10" t="n">
        <v>0.89</v>
      </c>
      <c r="W10" t="n">
        <v>0.14</v>
      </c>
      <c r="X10" t="n">
        <v>0.99</v>
      </c>
      <c r="Y10" t="n">
        <v>1</v>
      </c>
      <c r="Z10" t="n">
        <v>10</v>
      </c>
      <c r="AA10" t="n">
        <v>74.05103020264924</v>
      </c>
      <c r="AB10" t="n">
        <v>101.3198864241113</v>
      </c>
      <c r="AC10" t="n">
        <v>91.65005866717323</v>
      </c>
      <c r="AD10" t="n">
        <v>74051.03020264924</v>
      </c>
      <c r="AE10" t="n">
        <v>101319.8864241113</v>
      </c>
      <c r="AF10" t="n">
        <v>3.477005564425268e-06</v>
      </c>
      <c r="AG10" t="n">
        <v>0.2997916666666667</v>
      </c>
      <c r="AH10" t="n">
        <v>91650.05866717323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7.1134</v>
      </c>
      <c r="E11" t="n">
        <v>14.06</v>
      </c>
      <c r="F11" t="n">
        <v>9.59</v>
      </c>
      <c r="G11" t="n">
        <v>17.98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140.02</v>
      </c>
      <c r="Q11" t="n">
        <v>2116.66</v>
      </c>
      <c r="R11" t="n">
        <v>58.72</v>
      </c>
      <c r="S11" t="n">
        <v>30.45</v>
      </c>
      <c r="T11" t="n">
        <v>14204.57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70.72524170710456</v>
      </c>
      <c r="AB11" t="n">
        <v>96.76939588107618</v>
      </c>
      <c r="AC11" t="n">
        <v>87.53386055491031</v>
      </c>
      <c r="AD11" t="n">
        <v>70725.24170710456</v>
      </c>
      <c r="AE11" t="n">
        <v>96769.39588107618</v>
      </c>
      <c r="AF11" t="n">
        <v>3.558496709874499e-06</v>
      </c>
      <c r="AG11" t="n">
        <v>0.2929166666666667</v>
      </c>
      <c r="AH11" t="n">
        <v>87533.86055491031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7.2588</v>
      </c>
      <c r="E12" t="n">
        <v>13.78</v>
      </c>
      <c r="F12" t="n">
        <v>9.460000000000001</v>
      </c>
      <c r="G12" t="n">
        <v>19.57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135.59</v>
      </c>
      <c r="Q12" t="n">
        <v>2116.28</v>
      </c>
      <c r="R12" t="n">
        <v>54.31</v>
      </c>
      <c r="S12" t="n">
        <v>30.45</v>
      </c>
      <c r="T12" t="n">
        <v>12015.48</v>
      </c>
      <c r="U12" t="n">
        <v>0.5600000000000001</v>
      </c>
      <c r="V12" t="n">
        <v>0.92</v>
      </c>
      <c r="W12" t="n">
        <v>0.13</v>
      </c>
      <c r="X12" t="n">
        <v>0.74</v>
      </c>
      <c r="Y12" t="n">
        <v>1</v>
      </c>
      <c r="Z12" t="n">
        <v>10</v>
      </c>
      <c r="AA12" t="n">
        <v>67.59685376060369</v>
      </c>
      <c r="AB12" t="n">
        <v>92.48899747794023</v>
      </c>
      <c r="AC12" t="n">
        <v>83.66197736779142</v>
      </c>
      <c r="AD12" t="n">
        <v>67596.8537606037</v>
      </c>
      <c r="AE12" t="n">
        <v>92488.99747794023</v>
      </c>
      <c r="AF12" t="n">
        <v>3.631233435155763e-06</v>
      </c>
      <c r="AG12" t="n">
        <v>0.2870833333333333</v>
      </c>
      <c r="AH12" t="n">
        <v>83661.97736779142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7.3621</v>
      </c>
      <c r="E13" t="n">
        <v>13.58</v>
      </c>
      <c r="F13" t="n">
        <v>9.369999999999999</v>
      </c>
      <c r="G13" t="n">
        <v>20.81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131.5</v>
      </c>
      <c r="Q13" t="n">
        <v>2116.2</v>
      </c>
      <c r="R13" t="n">
        <v>51.77</v>
      </c>
      <c r="S13" t="n">
        <v>30.45</v>
      </c>
      <c r="T13" t="n">
        <v>10752.53</v>
      </c>
      <c r="U13" t="n">
        <v>0.59</v>
      </c>
      <c r="V13" t="n">
        <v>0.92</v>
      </c>
      <c r="W13" t="n">
        <v>0.11</v>
      </c>
      <c r="X13" t="n">
        <v>0.64</v>
      </c>
      <c r="Y13" t="n">
        <v>1</v>
      </c>
      <c r="Z13" t="n">
        <v>10</v>
      </c>
      <c r="AA13" t="n">
        <v>65.14375769590114</v>
      </c>
      <c r="AB13" t="n">
        <v>89.13256321925549</v>
      </c>
      <c r="AC13" t="n">
        <v>80.62587648396942</v>
      </c>
      <c r="AD13" t="n">
        <v>65143.75769590114</v>
      </c>
      <c r="AE13" t="n">
        <v>89132.56321925549</v>
      </c>
      <c r="AF13" t="n">
        <v>3.68290952677581e-06</v>
      </c>
      <c r="AG13" t="n">
        <v>0.2829166666666666</v>
      </c>
      <c r="AH13" t="n">
        <v>80625.87648396942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7.3585</v>
      </c>
      <c r="E14" t="n">
        <v>13.59</v>
      </c>
      <c r="F14" t="n">
        <v>9.470000000000001</v>
      </c>
      <c r="G14" t="n">
        <v>22.73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131.95</v>
      </c>
      <c r="Q14" t="n">
        <v>2116.08</v>
      </c>
      <c r="R14" t="n">
        <v>55.54</v>
      </c>
      <c r="S14" t="n">
        <v>30.45</v>
      </c>
      <c r="T14" t="n">
        <v>12648.71</v>
      </c>
      <c r="U14" t="n">
        <v>0.55</v>
      </c>
      <c r="V14" t="n">
        <v>0.91</v>
      </c>
      <c r="W14" t="n">
        <v>0.12</v>
      </c>
      <c r="X14" t="n">
        <v>0.75</v>
      </c>
      <c r="Y14" t="n">
        <v>1</v>
      </c>
      <c r="Z14" t="n">
        <v>10</v>
      </c>
      <c r="AA14" t="n">
        <v>65.5267596896047</v>
      </c>
      <c r="AB14" t="n">
        <v>89.65660344389588</v>
      </c>
      <c r="AC14" t="n">
        <v>81.09990304506536</v>
      </c>
      <c r="AD14" t="n">
        <v>65526.7596896047</v>
      </c>
      <c r="AE14" t="n">
        <v>89656.60344389587</v>
      </c>
      <c r="AF14" t="n">
        <v>3.681108617484114e-06</v>
      </c>
      <c r="AG14" t="n">
        <v>0.283125</v>
      </c>
      <c r="AH14" t="n">
        <v>81099.90304506537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</v>
      </c>
      <c r="E15" t="n">
        <v>13.39</v>
      </c>
      <c r="F15" t="n">
        <v>9.369999999999999</v>
      </c>
      <c r="G15" t="n">
        <v>24.45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128.14</v>
      </c>
      <c r="Q15" t="n">
        <v>2116.14</v>
      </c>
      <c r="R15" t="n">
        <v>51.96</v>
      </c>
      <c r="S15" t="n">
        <v>30.45</v>
      </c>
      <c r="T15" t="n">
        <v>10869.24</v>
      </c>
      <c r="U15" t="n">
        <v>0.59</v>
      </c>
      <c r="V15" t="n">
        <v>0.92</v>
      </c>
      <c r="W15" t="n">
        <v>0.12</v>
      </c>
      <c r="X15" t="n">
        <v>0.65</v>
      </c>
      <c r="Y15" t="n">
        <v>1</v>
      </c>
      <c r="Z15" t="n">
        <v>10</v>
      </c>
      <c r="AA15" t="n">
        <v>63.13902917333844</v>
      </c>
      <c r="AB15" t="n">
        <v>86.38960521230611</v>
      </c>
      <c r="AC15" t="n">
        <v>78.14470253943668</v>
      </c>
      <c r="AD15" t="n">
        <v>63139.02917333844</v>
      </c>
      <c r="AE15" t="n">
        <v>86389.60521230611</v>
      </c>
      <c r="AF15" t="n">
        <v>3.736886780268577e-06</v>
      </c>
      <c r="AG15" t="n">
        <v>0.2789583333333334</v>
      </c>
      <c r="AH15" t="n">
        <v>78144.70253943668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7.5694</v>
      </c>
      <c r="E16" t="n">
        <v>13.21</v>
      </c>
      <c r="F16" t="n">
        <v>9.300000000000001</v>
      </c>
      <c r="G16" t="n">
        <v>26.56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124.22</v>
      </c>
      <c r="Q16" t="n">
        <v>2116.05</v>
      </c>
      <c r="R16" t="n">
        <v>49.49</v>
      </c>
      <c r="S16" t="n">
        <v>30.45</v>
      </c>
      <c r="T16" t="n">
        <v>9646.950000000001</v>
      </c>
      <c r="U16" t="n">
        <v>0.62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60.93977798870065</v>
      </c>
      <c r="AB16" t="n">
        <v>83.38049271737157</v>
      </c>
      <c r="AC16" t="n">
        <v>75.42277551770181</v>
      </c>
      <c r="AD16" t="n">
        <v>60939.77798870065</v>
      </c>
      <c r="AE16" t="n">
        <v>83380.49271737157</v>
      </c>
      <c r="AF16" t="n">
        <v>3.786611886822621e-06</v>
      </c>
      <c r="AG16" t="n">
        <v>0.2752083333333333</v>
      </c>
      <c r="AH16" t="n">
        <v>75422.77551770181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7.6128</v>
      </c>
      <c r="E17" t="n">
        <v>13.14</v>
      </c>
      <c r="F17" t="n">
        <v>9.27</v>
      </c>
      <c r="G17" t="n">
        <v>27.82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121.42</v>
      </c>
      <c r="Q17" t="n">
        <v>2116.21</v>
      </c>
      <c r="R17" t="n">
        <v>48.58</v>
      </c>
      <c r="S17" t="n">
        <v>30.45</v>
      </c>
      <c r="T17" t="n">
        <v>9193.559999999999</v>
      </c>
      <c r="U17" t="n">
        <v>0.63</v>
      </c>
      <c r="V17" t="n">
        <v>0.93</v>
      </c>
      <c r="W17" t="n">
        <v>0.11</v>
      </c>
      <c r="X17" t="n">
        <v>0.55</v>
      </c>
      <c r="Y17" t="n">
        <v>1</v>
      </c>
      <c r="Z17" t="n">
        <v>10</v>
      </c>
      <c r="AA17" t="n">
        <v>59.65349833279424</v>
      </c>
      <c r="AB17" t="n">
        <v>81.62054814550784</v>
      </c>
      <c r="AC17" t="n">
        <v>73.83079758567847</v>
      </c>
      <c r="AD17" t="n">
        <v>59653.49833279424</v>
      </c>
      <c r="AE17" t="n">
        <v>81620.54814550784</v>
      </c>
      <c r="AF17" t="n">
        <v>3.808322848839174e-06</v>
      </c>
      <c r="AG17" t="n">
        <v>0.27375</v>
      </c>
      <c r="AH17" t="n">
        <v>73830.79758567846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7.7056</v>
      </c>
      <c r="E18" t="n">
        <v>12.98</v>
      </c>
      <c r="F18" t="n">
        <v>9.210000000000001</v>
      </c>
      <c r="G18" t="n">
        <v>30.71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14</v>
      </c>
      <c r="N18" t="n">
        <v>70.98999999999999</v>
      </c>
      <c r="O18" t="n">
        <v>33642.62</v>
      </c>
      <c r="P18" t="n">
        <v>118</v>
      </c>
      <c r="Q18" t="n">
        <v>2116.2</v>
      </c>
      <c r="R18" t="n">
        <v>46.63</v>
      </c>
      <c r="S18" t="n">
        <v>30.45</v>
      </c>
      <c r="T18" t="n">
        <v>8228.01</v>
      </c>
      <c r="U18" t="n">
        <v>0.65</v>
      </c>
      <c r="V18" t="n">
        <v>0.9399999999999999</v>
      </c>
      <c r="W18" t="n">
        <v>0.11</v>
      </c>
      <c r="X18" t="n">
        <v>0.49</v>
      </c>
      <c r="Y18" t="n">
        <v>1</v>
      </c>
      <c r="Z18" t="n">
        <v>10</v>
      </c>
      <c r="AA18" t="n">
        <v>57.76438507383526</v>
      </c>
      <c r="AB18" t="n">
        <v>79.03578004280645</v>
      </c>
      <c r="AC18" t="n">
        <v>71.49271612295327</v>
      </c>
      <c r="AD18" t="n">
        <v>57764.38507383526</v>
      </c>
      <c r="AE18" t="n">
        <v>79035.78004280645</v>
      </c>
      <c r="AF18" t="n">
        <v>3.854746288358441e-06</v>
      </c>
      <c r="AG18" t="n">
        <v>0.2704166666666667</v>
      </c>
      <c r="AH18" t="n">
        <v>71492.71612295326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7.7478</v>
      </c>
      <c r="E19" t="n">
        <v>12.91</v>
      </c>
      <c r="F19" t="n">
        <v>9.19</v>
      </c>
      <c r="G19" t="n">
        <v>32.45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6</v>
      </c>
      <c r="N19" t="n">
        <v>71.22</v>
      </c>
      <c r="O19" t="n">
        <v>33701.64</v>
      </c>
      <c r="P19" t="n">
        <v>115.57</v>
      </c>
      <c r="Q19" t="n">
        <v>2116.2</v>
      </c>
      <c r="R19" t="n">
        <v>45.6</v>
      </c>
      <c r="S19" t="n">
        <v>30.45</v>
      </c>
      <c r="T19" t="n">
        <v>7721.31</v>
      </c>
      <c r="U19" t="n">
        <v>0.67</v>
      </c>
      <c r="V19" t="n">
        <v>0.9399999999999999</v>
      </c>
      <c r="W19" t="n">
        <v>0.12</v>
      </c>
      <c r="X19" t="n">
        <v>0.47</v>
      </c>
      <c r="Y19" t="n">
        <v>1</v>
      </c>
      <c r="Z19" t="n">
        <v>10</v>
      </c>
      <c r="AA19" t="n">
        <v>56.6614413282931</v>
      </c>
      <c r="AB19" t="n">
        <v>77.52668375171253</v>
      </c>
      <c r="AC19" t="n">
        <v>70.12764586385092</v>
      </c>
      <c r="AD19" t="n">
        <v>56661.4413282931</v>
      </c>
      <c r="AE19" t="n">
        <v>77526.68375171252</v>
      </c>
      <c r="AF19" t="n">
        <v>3.875856947277763e-06</v>
      </c>
      <c r="AG19" t="n">
        <v>0.2689583333333334</v>
      </c>
      <c r="AH19" t="n">
        <v>70127.64586385092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7.7516</v>
      </c>
      <c r="E20" t="n">
        <v>12.9</v>
      </c>
      <c r="F20" t="n">
        <v>9.19</v>
      </c>
      <c r="G20" t="n">
        <v>32.43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</v>
      </c>
      <c r="N20" t="n">
        <v>71.45</v>
      </c>
      <c r="O20" t="n">
        <v>33760.74</v>
      </c>
      <c r="P20" t="n">
        <v>115.22</v>
      </c>
      <c r="Q20" t="n">
        <v>2116.26</v>
      </c>
      <c r="R20" t="n">
        <v>45.19</v>
      </c>
      <c r="S20" t="n">
        <v>30.45</v>
      </c>
      <c r="T20" t="n">
        <v>7516.49</v>
      </c>
      <c r="U20" t="n">
        <v>0.67</v>
      </c>
      <c r="V20" t="n">
        <v>0.9399999999999999</v>
      </c>
      <c r="W20" t="n">
        <v>0.13</v>
      </c>
      <c r="X20" t="n">
        <v>0.47</v>
      </c>
      <c r="Y20" t="n">
        <v>1</v>
      </c>
      <c r="Z20" t="n">
        <v>10</v>
      </c>
      <c r="AA20" t="n">
        <v>56.52492567439922</v>
      </c>
      <c r="AB20" t="n">
        <v>77.33989701140942</v>
      </c>
      <c r="AC20" t="n">
        <v>69.95868578788544</v>
      </c>
      <c r="AD20" t="n">
        <v>56524.92567439922</v>
      </c>
      <c r="AE20" t="n">
        <v>77339.89701140943</v>
      </c>
      <c r="AF20" t="n">
        <v>3.877757907085663e-06</v>
      </c>
      <c r="AG20" t="n">
        <v>0.26875</v>
      </c>
      <c r="AH20" t="n">
        <v>69958.68578788545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7.7493</v>
      </c>
      <c r="E21" t="n">
        <v>12.9</v>
      </c>
      <c r="F21" t="n">
        <v>9.19</v>
      </c>
      <c r="G21" t="n">
        <v>32.44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0</v>
      </c>
      <c r="N21" t="n">
        <v>71.68000000000001</v>
      </c>
      <c r="O21" t="n">
        <v>33820.05</v>
      </c>
      <c r="P21" t="n">
        <v>115.35</v>
      </c>
      <c r="Q21" t="n">
        <v>2116.16</v>
      </c>
      <c r="R21" t="n">
        <v>45.26</v>
      </c>
      <c r="S21" t="n">
        <v>30.45</v>
      </c>
      <c r="T21" t="n">
        <v>7549.96</v>
      </c>
      <c r="U21" t="n">
        <v>0.67</v>
      </c>
      <c r="V21" t="n">
        <v>0.9399999999999999</v>
      </c>
      <c r="W21" t="n">
        <v>0.13</v>
      </c>
      <c r="X21" t="n">
        <v>0.47</v>
      </c>
      <c r="Y21" t="n">
        <v>1</v>
      </c>
      <c r="Z21" t="n">
        <v>10</v>
      </c>
      <c r="AA21" t="n">
        <v>56.58144526159729</v>
      </c>
      <c r="AB21" t="n">
        <v>77.417229604082</v>
      </c>
      <c r="AC21" t="n">
        <v>70.02863786645032</v>
      </c>
      <c r="AD21" t="n">
        <v>56581.44526159729</v>
      </c>
      <c r="AE21" t="n">
        <v>77417.22960408199</v>
      </c>
      <c r="AF21" t="n">
        <v>3.876607326149302e-06</v>
      </c>
      <c r="AG21" t="n">
        <v>0.26875</v>
      </c>
      <c r="AH21" t="n">
        <v>70028.63786645033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5.9242</v>
      </c>
      <c r="E2" t="n">
        <v>16.88</v>
      </c>
      <c r="F2" t="n">
        <v>11.49</v>
      </c>
      <c r="G2" t="n">
        <v>7.26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130.35</v>
      </c>
      <c r="Q2" t="n">
        <v>2116.8</v>
      </c>
      <c r="R2" t="n">
        <v>121.14</v>
      </c>
      <c r="S2" t="n">
        <v>30.45</v>
      </c>
      <c r="T2" t="n">
        <v>45099.98</v>
      </c>
      <c r="U2" t="n">
        <v>0.25</v>
      </c>
      <c r="V2" t="n">
        <v>0.75</v>
      </c>
      <c r="W2" t="n">
        <v>0.23</v>
      </c>
      <c r="X2" t="n">
        <v>2.77</v>
      </c>
      <c r="Y2" t="n">
        <v>1</v>
      </c>
      <c r="Z2" t="n">
        <v>10</v>
      </c>
      <c r="AA2" t="n">
        <v>79.82732886576086</v>
      </c>
      <c r="AB2" t="n">
        <v>109.2232730872885</v>
      </c>
      <c r="AC2" t="n">
        <v>98.79915719969217</v>
      </c>
      <c r="AD2" t="n">
        <v>79827.32886576086</v>
      </c>
      <c r="AE2" t="n">
        <v>109223.2730872885</v>
      </c>
      <c r="AF2" t="n">
        <v>3.21859082881636e-06</v>
      </c>
      <c r="AG2" t="n">
        <v>0.3516666666666666</v>
      </c>
      <c r="AH2" t="n">
        <v>98799.15719969217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6.5551</v>
      </c>
      <c r="E3" t="n">
        <v>15.26</v>
      </c>
      <c r="F3" t="n">
        <v>10.71</v>
      </c>
      <c r="G3" t="n">
        <v>9.31</v>
      </c>
      <c r="H3" t="n">
        <v>0.14</v>
      </c>
      <c r="I3" t="n">
        <v>69</v>
      </c>
      <c r="J3" t="n">
        <v>159.48</v>
      </c>
      <c r="K3" t="n">
        <v>50.28</v>
      </c>
      <c r="L3" t="n">
        <v>1.25</v>
      </c>
      <c r="M3" t="n">
        <v>67</v>
      </c>
      <c r="N3" t="n">
        <v>27.95</v>
      </c>
      <c r="O3" t="n">
        <v>19902.91</v>
      </c>
      <c r="P3" t="n">
        <v>117.62</v>
      </c>
      <c r="Q3" t="n">
        <v>2116.68</v>
      </c>
      <c r="R3" t="n">
        <v>95.62</v>
      </c>
      <c r="S3" t="n">
        <v>30.45</v>
      </c>
      <c r="T3" t="n">
        <v>32469.13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66.1604872304915</v>
      </c>
      <c r="AB3" t="n">
        <v>90.52369742342269</v>
      </c>
      <c r="AC3" t="n">
        <v>81.88424279216045</v>
      </c>
      <c r="AD3" t="n">
        <v>66160.4872304915</v>
      </c>
      <c r="AE3" t="n">
        <v>90523.69742342269</v>
      </c>
      <c r="AF3" t="n">
        <v>3.561355920119868e-06</v>
      </c>
      <c r="AG3" t="n">
        <v>0.3179166666666667</v>
      </c>
      <c r="AH3" t="n">
        <v>81884.24279216045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7.0215</v>
      </c>
      <c r="E4" t="n">
        <v>14.24</v>
      </c>
      <c r="F4" t="n">
        <v>10.21</v>
      </c>
      <c r="G4" t="n">
        <v>11.56</v>
      </c>
      <c r="H4" t="n">
        <v>0.17</v>
      </c>
      <c r="I4" t="n">
        <v>53</v>
      </c>
      <c r="J4" t="n">
        <v>159.83</v>
      </c>
      <c r="K4" t="n">
        <v>50.28</v>
      </c>
      <c r="L4" t="n">
        <v>1.5</v>
      </c>
      <c r="M4" t="n">
        <v>51</v>
      </c>
      <c r="N4" t="n">
        <v>28.05</v>
      </c>
      <c r="O4" t="n">
        <v>19946.71</v>
      </c>
      <c r="P4" t="n">
        <v>108.09</v>
      </c>
      <c r="Q4" t="n">
        <v>2116.33</v>
      </c>
      <c r="R4" t="n">
        <v>79.02</v>
      </c>
      <c r="S4" t="n">
        <v>30.45</v>
      </c>
      <c r="T4" t="n">
        <v>24250.54</v>
      </c>
      <c r="U4" t="n">
        <v>0.39</v>
      </c>
      <c r="V4" t="n">
        <v>0.85</v>
      </c>
      <c r="W4" t="n">
        <v>0.17</v>
      </c>
      <c r="X4" t="n">
        <v>1.49</v>
      </c>
      <c r="Y4" t="n">
        <v>1</v>
      </c>
      <c r="Z4" t="n">
        <v>10</v>
      </c>
      <c r="AA4" t="n">
        <v>57.72663234301317</v>
      </c>
      <c r="AB4" t="n">
        <v>78.98412509096275</v>
      </c>
      <c r="AC4" t="n">
        <v>71.44599104721534</v>
      </c>
      <c r="AD4" t="n">
        <v>57726.63234301317</v>
      </c>
      <c r="AE4" t="n">
        <v>78984.12509096276</v>
      </c>
      <c r="AF4" t="n">
        <v>3.814748912010748e-06</v>
      </c>
      <c r="AG4" t="n">
        <v>0.2966666666666667</v>
      </c>
      <c r="AH4" t="n">
        <v>71445.99104721534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7.3338</v>
      </c>
      <c r="E5" t="n">
        <v>13.64</v>
      </c>
      <c r="F5" t="n">
        <v>9.93</v>
      </c>
      <c r="G5" t="n">
        <v>13.85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101.29</v>
      </c>
      <c r="Q5" t="n">
        <v>2116.6</v>
      </c>
      <c r="R5" t="n">
        <v>69.72</v>
      </c>
      <c r="S5" t="n">
        <v>30.45</v>
      </c>
      <c r="T5" t="n">
        <v>19651.92</v>
      </c>
      <c r="U5" t="n">
        <v>0.44</v>
      </c>
      <c r="V5" t="n">
        <v>0.87</v>
      </c>
      <c r="W5" t="n">
        <v>0.15</v>
      </c>
      <c r="X5" t="n">
        <v>1.2</v>
      </c>
      <c r="Y5" t="n">
        <v>1</v>
      </c>
      <c r="Z5" t="n">
        <v>10</v>
      </c>
      <c r="AA5" t="n">
        <v>52.63246377596433</v>
      </c>
      <c r="AB5" t="n">
        <v>72.01405891867412</v>
      </c>
      <c r="AC5" t="n">
        <v>65.1411382078584</v>
      </c>
      <c r="AD5" t="n">
        <v>52632.46377596432</v>
      </c>
      <c r="AE5" t="n">
        <v>72014.05891867413</v>
      </c>
      <c r="AF5" t="n">
        <v>3.984420077035452e-06</v>
      </c>
      <c r="AG5" t="n">
        <v>0.2841666666666667</v>
      </c>
      <c r="AH5" t="n">
        <v>65141.1382078584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7.6152</v>
      </c>
      <c r="E6" t="n">
        <v>13.13</v>
      </c>
      <c r="F6" t="n">
        <v>9.68</v>
      </c>
      <c r="G6" t="n">
        <v>16.59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93.75</v>
      </c>
      <c r="Q6" t="n">
        <v>2116.19</v>
      </c>
      <c r="R6" t="n">
        <v>61.72</v>
      </c>
      <c r="S6" t="n">
        <v>30.45</v>
      </c>
      <c r="T6" t="n">
        <v>15688.14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47.95414686648187</v>
      </c>
      <c r="AB6" t="n">
        <v>65.61297933034787</v>
      </c>
      <c r="AC6" t="n">
        <v>59.35096867146834</v>
      </c>
      <c r="AD6" t="n">
        <v>47954.14686648187</v>
      </c>
      <c r="AE6" t="n">
        <v>65612.97933034787</v>
      </c>
      <c r="AF6" t="n">
        <v>4.137303413051947e-06</v>
      </c>
      <c r="AG6" t="n">
        <v>0.2735416666666667</v>
      </c>
      <c r="AH6" t="n">
        <v>59350.96867146833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7.8062</v>
      </c>
      <c r="E7" t="n">
        <v>12.81</v>
      </c>
      <c r="F7" t="n">
        <v>9.52</v>
      </c>
      <c r="G7" t="n">
        <v>19.04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21</v>
      </c>
      <c r="N7" t="n">
        <v>28.37</v>
      </c>
      <c r="O7" t="n">
        <v>20078.3</v>
      </c>
      <c r="P7" t="n">
        <v>88.11</v>
      </c>
      <c r="Q7" t="n">
        <v>2116.23</v>
      </c>
      <c r="R7" t="n">
        <v>56.21</v>
      </c>
      <c r="S7" t="n">
        <v>30.45</v>
      </c>
      <c r="T7" t="n">
        <v>12959.43</v>
      </c>
      <c r="U7" t="n">
        <v>0.54</v>
      </c>
      <c r="V7" t="n">
        <v>0.91</v>
      </c>
      <c r="W7" t="n">
        <v>0.14</v>
      </c>
      <c r="X7" t="n">
        <v>0.8</v>
      </c>
      <c r="Y7" t="n">
        <v>1</v>
      </c>
      <c r="Z7" t="n">
        <v>10</v>
      </c>
      <c r="AA7" t="n">
        <v>44.82460590546891</v>
      </c>
      <c r="AB7" t="n">
        <v>61.33100332188904</v>
      </c>
      <c r="AC7" t="n">
        <v>55.47765844346439</v>
      </c>
      <c r="AD7" t="n">
        <v>44824.60590546891</v>
      </c>
      <c r="AE7" t="n">
        <v>61331.00332188905</v>
      </c>
      <c r="AF7" t="n">
        <v>4.241072841549284e-06</v>
      </c>
      <c r="AG7" t="n">
        <v>0.266875</v>
      </c>
      <c r="AH7" t="n">
        <v>55477.6584434644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9.52</v>
      </c>
      <c r="G8" t="n">
        <v>20.4</v>
      </c>
      <c r="H8" t="n">
        <v>0.27</v>
      </c>
      <c r="I8" t="n">
        <v>28</v>
      </c>
      <c r="J8" t="n">
        <v>161.26</v>
      </c>
      <c r="K8" t="n">
        <v>50.28</v>
      </c>
      <c r="L8" t="n">
        <v>2.5</v>
      </c>
      <c r="M8" t="n">
        <v>2</v>
      </c>
      <c r="N8" t="n">
        <v>28.48</v>
      </c>
      <c r="O8" t="n">
        <v>20122.23</v>
      </c>
      <c r="P8" t="n">
        <v>86.67</v>
      </c>
      <c r="Q8" t="n">
        <v>2116.3</v>
      </c>
      <c r="R8" t="n">
        <v>55.41</v>
      </c>
      <c r="S8" t="n">
        <v>30.45</v>
      </c>
      <c r="T8" t="n">
        <v>12571.01</v>
      </c>
      <c r="U8" t="n">
        <v>0.55</v>
      </c>
      <c r="V8" t="n">
        <v>0.91</v>
      </c>
      <c r="W8" t="n">
        <v>0.16</v>
      </c>
      <c r="X8" t="n">
        <v>0.8</v>
      </c>
      <c r="Y8" t="n">
        <v>1</v>
      </c>
      <c r="Z8" t="n">
        <v>10</v>
      </c>
      <c r="AA8" t="n">
        <v>44.16255898524016</v>
      </c>
      <c r="AB8" t="n">
        <v>60.42516151818378</v>
      </c>
      <c r="AC8" t="n">
        <v>54.6582689101475</v>
      </c>
      <c r="AD8" t="n">
        <v>44162.55898524016</v>
      </c>
      <c r="AE8" t="n">
        <v>60425.16151818378</v>
      </c>
      <c r="AF8" t="n">
        <v>4.26264167040449e-06</v>
      </c>
      <c r="AG8" t="n">
        <v>0.265625</v>
      </c>
      <c r="AH8" t="n">
        <v>54658.2689101475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7.8515</v>
      </c>
      <c r="E9" t="n">
        <v>12.74</v>
      </c>
      <c r="F9" t="n">
        <v>9.51</v>
      </c>
      <c r="G9" t="n">
        <v>20.38</v>
      </c>
      <c r="H9" t="n">
        <v>0.3</v>
      </c>
      <c r="I9" t="n">
        <v>28</v>
      </c>
      <c r="J9" t="n">
        <v>161.61</v>
      </c>
      <c r="K9" t="n">
        <v>50.28</v>
      </c>
      <c r="L9" t="n">
        <v>2.75</v>
      </c>
      <c r="M9" t="n">
        <v>0</v>
      </c>
      <c r="N9" t="n">
        <v>28.58</v>
      </c>
      <c r="O9" t="n">
        <v>20166.2</v>
      </c>
      <c r="P9" t="n">
        <v>86.73</v>
      </c>
      <c r="Q9" t="n">
        <v>2116.33</v>
      </c>
      <c r="R9" t="n">
        <v>54.95</v>
      </c>
      <c r="S9" t="n">
        <v>30.45</v>
      </c>
      <c r="T9" t="n">
        <v>12342.14</v>
      </c>
      <c r="U9" t="n">
        <v>0.55</v>
      </c>
      <c r="V9" t="n">
        <v>0.91</v>
      </c>
      <c r="W9" t="n">
        <v>0.17</v>
      </c>
      <c r="X9" t="n">
        <v>0.79</v>
      </c>
      <c r="Y9" t="n">
        <v>1</v>
      </c>
      <c r="Z9" t="n">
        <v>10</v>
      </c>
      <c r="AA9" t="n">
        <v>44.13517130790811</v>
      </c>
      <c r="AB9" t="n">
        <v>60.38768848979903</v>
      </c>
      <c r="AC9" t="n">
        <v>54.62437225499806</v>
      </c>
      <c r="AD9" t="n">
        <v>44135.17130790811</v>
      </c>
      <c r="AE9" t="n">
        <v>60387.68848979903</v>
      </c>
      <c r="AF9" t="n">
        <v>4.265684124852579e-06</v>
      </c>
      <c r="AG9" t="n">
        <v>0.2654166666666667</v>
      </c>
      <c r="AH9" t="n">
        <v>54624.37225499806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4.6554</v>
      </c>
      <c r="E2" t="n">
        <v>21.48</v>
      </c>
      <c r="F2" t="n">
        <v>12.81</v>
      </c>
      <c r="G2" t="n">
        <v>5.61</v>
      </c>
      <c r="H2" t="n">
        <v>0.08</v>
      </c>
      <c r="I2" t="n">
        <v>137</v>
      </c>
      <c r="J2" t="n">
        <v>222.93</v>
      </c>
      <c r="K2" t="n">
        <v>56.94</v>
      </c>
      <c r="L2" t="n">
        <v>1</v>
      </c>
      <c r="M2" t="n">
        <v>135</v>
      </c>
      <c r="N2" t="n">
        <v>49.99</v>
      </c>
      <c r="O2" t="n">
        <v>27728.69</v>
      </c>
      <c r="P2" t="n">
        <v>187.47</v>
      </c>
      <c r="Q2" t="n">
        <v>2117</v>
      </c>
      <c r="R2" t="n">
        <v>164.28</v>
      </c>
      <c r="S2" t="n">
        <v>30.45</v>
      </c>
      <c r="T2" t="n">
        <v>66460.2</v>
      </c>
      <c r="U2" t="n">
        <v>0.19</v>
      </c>
      <c r="V2" t="n">
        <v>0.68</v>
      </c>
      <c r="W2" t="n">
        <v>0.3</v>
      </c>
      <c r="X2" t="n">
        <v>4.08</v>
      </c>
      <c r="Y2" t="n">
        <v>1</v>
      </c>
      <c r="Z2" t="n">
        <v>10</v>
      </c>
      <c r="AA2" t="n">
        <v>139.6023642375729</v>
      </c>
      <c r="AB2" t="n">
        <v>191.010113571405</v>
      </c>
      <c r="AC2" t="n">
        <v>172.7803764165822</v>
      </c>
      <c r="AD2" t="n">
        <v>139602.3642375729</v>
      </c>
      <c r="AE2" t="n">
        <v>191010.113571405</v>
      </c>
      <c r="AF2" t="n">
        <v>2.39123285301099e-06</v>
      </c>
      <c r="AG2" t="n">
        <v>0.4475</v>
      </c>
      <c r="AH2" t="n">
        <v>172780.3764165821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5.3884</v>
      </c>
      <c r="E3" t="n">
        <v>18.56</v>
      </c>
      <c r="F3" t="n">
        <v>11.6</v>
      </c>
      <c r="G3" t="n">
        <v>7.1</v>
      </c>
      <c r="H3" t="n">
        <v>0.1</v>
      </c>
      <c r="I3" t="n">
        <v>98</v>
      </c>
      <c r="J3" t="n">
        <v>223.35</v>
      </c>
      <c r="K3" t="n">
        <v>56.94</v>
      </c>
      <c r="L3" t="n">
        <v>1.25</v>
      </c>
      <c r="M3" t="n">
        <v>96</v>
      </c>
      <c r="N3" t="n">
        <v>50.15</v>
      </c>
      <c r="O3" t="n">
        <v>27780.03</v>
      </c>
      <c r="P3" t="n">
        <v>167</v>
      </c>
      <c r="Q3" t="n">
        <v>2116.58</v>
      </c>
      <c r="R3" t="n">
        <v>124.65</v>
      </c>
      <c r="S3" t="n">
        <v>30.45</v>
      </c>
      <c r="T3" t="n">
        <v>46841.95</v>
      </c>
      <c r="U3" t="n">
        <v>0.24</v>
      </c>
      <c r="V3" t="n">
        <v>0.75</v>
      </c>
      <c r="W3" t="n">
        <v>0.23</v>
      </c>
      <c r="X3" t="n">
        <v>2.87</v>
      </c>
      <c r="Y3" t="n">
        <v>1</v>
      </c>
      <c r="Z3" t="n">
        <v>10</v>
      </c>
      <c r="AA3" t="n">
        <v>108.4905383062663</v>
      </c>
      <c r="AB3" t="n">
        <v>148.4415407753227</v>
      </c>
      <c r="AC3" t="n">
        <v>134.2744884627772</v>
      </c>
      <c r="AD3" t="n">
        <v>108490.5383062663</v>
      </c>
      <c r="AE3" t="n">
        <v>148441.5407753227</v>
      </c>
      <c r="AF3" t="n">
        <v>2.767736199932211e-06</v>
      </c>
      <c r="AG3" t="n">
        <v>0.3866666666666667</v>
      </c>
      <c r="AH3" t="n">
        <v>134274.4884627773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5.9087</v>
      </c>
      <c r="E4" t="n">
        <v>16.92</v>
      </c>
      <c r="F4" t="n">
        <v>10.93</v>
      </c>
      <c r="G4" t="n">
        <v>8.630000000000001</v>
      </c>
      <c r="H4" t="n">
        <v>0.12</v>
      </c>
      <c r="I4" t="n">
        <v>76</v>
      </c>
      <c r="J4" t="n">
        <v>223.76</v>
      </c>
      <c r="K4" t="n">
        <v>56.94</v>
      </c>
      <c r="L4" t="n">
        <v>1.5</v>
      </c>
      <c r="M4" t="n">
        <v>74</v>
      </c>
      <c r="N4" t="n">
        <v>50.32</v>
      </c>
      <c r="O4" t="n">
        <v>27831.42</v>
      </c>
      <c r="P4" t="n">
        <v>154.83</v>
      </c>
      <c r="Q4" t="n">
        <v>2116.68</v>
      </c>
      <c r="R4" t="n">
        <v>102.73</v>
      </c>
      <c r="S4" t="n">
        <v>30.45</v>
      </c>
      <c r="T4" t="n">
        <v>35989.38</v>
      </c>
      <c r="U4" t="n">
        <v>0.3</v>
      </c>
      <c r="V4" t="n">
        <v>0.79</v>
      </c>
      <c r="W4" t="n">
        <v>0.2</v>
      </c>
      <c r="X4" t="n">
        <v>2.2</v>
      </c>
      <c r="Y4" t="n">
        <v>1</v>
      </c>
      <c r="Z4" t="n">
        <v>10</v>
      </c>
      <c r="AA4" t="n">
        <v>92.50553192852495</v>
      </c>
      <c r="AB4" t="n">
        <v>126.5701498405978</v>
      </c>
      <c r="AC4" t="n">
        <v>114.4904723821655</v>
      </c>
      <c r="AD4" t="n">
        <v>92505.53192852494</v>
      </c>
      <c r="AE4" t="n">
        <v>126570.1498405977</v>
      </c>
      <c r="AF4" t="n">
        <v>3.034986802119266e-06</v>
      </c>
      <c r="AG4" t="n">
        <v>0.3525</v>
      </c>
      <c r="AH4" t="n">
        <v>114490.4723821655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6.3317</v>
      </c>
      <c r="E5" t="n">
        <v>15.79</v>
      </c>
      <c r="F5" t="n">
        <v>10.46</v>
      </c>
      <c r="G5" t="n">
        <v>10.28</v>
      </c>
      <c r="H5" t="n">
        <v>0.14</v>
      </c>
      <c r="I5" t="n">
        <v>61</v>
      </c>
      <c r="J5" t="n">
        <v>224.18</v>
      </c>
      <c r="K5" t="n">
        <v>56.94</v>
      </c>
      <c r="L5" t="n">
        <v>1.75</v>
      </c>
      <c r="M5" t="n">
        <v>59</v>
      </c>
      <c r="N5" t="n">
        <v>50.49</v>
      </c>
      <c r="O5" t="n">
        <v>27882.87</v>
      </c>
      <c r="P5" t="n">
        <v>145.55</v>
      </c>
      <c r="Q5" t="n">
        <v>2116.2</v>
      </c>
      <c r="R5" t="n">
        <v>87.38</v>
      </c>
      <c r="S5" t="n">
        <v>30.45</v>
      </c>
      <c r="T5" t="n">
        <v>28390.18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81.84673783635191</v>
      </c>
      <c r="AB5" t="n">
        <v>111.9863175308859</v>
      </c>
      <c r="AC5" t="n">
        <v>101.2985005595507</v>
      </c>
      <c r="AD5" t="n">
        <v>81846.73783635191</v>
      </c>
      <c r="AE5" t="n">
        <v>111986.3175308859</v>
      </c>
      <c r="AF5" t="n">
        <v>3.252259538473532e-06</v>
      </c>
      <c r="AG5" t="n">
        <v>0.3289583333333333</v>
      </c>
      <c r="AH5" t="n">
        <v>101298.5005595507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6.6313</v>
      </c>
      <c r="E6" t="n">
        <v>15.08</v>
      </c>
      <c r="F6" t="n">
        <v>10.18</v>
      </c>
      <c r="G6" t="n">
        <v>11.98</v>
      </c>
      <c r="H6" t="n">
        <v>0.16</v>
      </c>
      <c r="I6" t="n">
        <v>51</v>
      </c>
      <c r="J6" t="n">
        <v>224.6</v>
      </c>
      <c r="K6" t="n">
        <v>56.94</v>
      </c>
      <c r="L6" t="n">
        <v>2</v>
      </c>
      <c r="M6" t="n">
        <v>49</v>
      </c>
      <c r="N6" t="n">
        <v>50.65</v>
      </c>
      <c r="O6" t="n">
        <v>27934.37</v>
      </c>
      <c r="P6" t="n">
        <v>139.16</v>
      </c>
      <c r="Q6" t="n">
        <v>2116.42</v>
      </c>
      <c r="R6" t="n">
        <v>78.3</v>
      </c>
      <c r="S6" t="n">
        <v>30.45</v>
      </c>
      <c r="T6" t="n">
        <v>23902.31</v>
      </c>
      <c r="U6" t="n">
        <v>0.39</v>
      </c>
      <c r="V6" t="n">
        <v>0.85</v>
      </c>
      <c r="W6" t="n">
        <v>0.16</v>
      </c>
      <c r="X6" t="n">
        <v>1.46</v>
      </c>
      <c r="Y6" t="n">
        <v>1</v>
      </c>
      <c r="Z6" t="n">
        <v>10</v>
      </c>
      <c r="AA6" t="n">
        <v>75.29904373299843</v>
      </c>
      <c r="AB6" t="n">
        <v>103.0274735948053</v>
      </c>
      <c r="AC6" t="n">
        <v>93.19467611491039</v>
      </c>
      <c r="AD6" t="n">
        <v>75299.04373299843</v>
      </c>
      <c r="AE6" t="n">
        <v>103027.4735948053</v>
      </c>
      <c r="AF6" t="n">
        <v>3.406148218879533e-06</v>
      </c>
      <c r="AG6" t="n">
        <v>0.3141666666666666</v>
      </c>
      <c r="AH6" t="n">
        <v>93194.6761149104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6.8746</v>
      </c>
      <c r="E7" t="n">
        <v>14.55</v>
      </c>
      <c r="F7" t="n">
        <v>9.949999999999999</v>
      </c>
      <c r="G7" t="n">
        <v>13.57</v>
      </c>
      <c r="H7" t="n">
        <v>0.18</v>
      </c>
      <c r="I7" t="n">
        <v>44</v>
      </c>
      <c r="J7" t="n">
        <v>225.01</v>
      </c>
      <c r="K7" t="n">
        <v>56.94</v>
      </c>
      <c r="L7" t="n">
        <v>2.25</v>
      </c>
      <c r="M7" t="n">
        <v>42</v>
      </c>
      <c r="N7" t="n">
        <v>50.82</v>
      </c>
      <c r="O7" t="n">
        <v>27985.94</v>
      </c>
      <c r="P7" t="n">
        <v>133.64</v>
      </c>
      <c r="Q7" t="n">
        <v>2116.23</v>
      </c>
      <c r="R7" t="n">
        <v>70.75</v>
      </c>
      <c r="S7" t="n">
        <v>30.45</v>
      </c>
      <c r="T7" t="n">
        <v>20158.01</v>
      </c>
      <c r="U7" t="n">
        <v>0.43</v>
      </c>
      <c r="V7" t="n">
        <v>0.87</v>
      </c>
      <c r="W7" t="n">
        <v>0.15</v>
      </c>
      <c r="X7" t="n">
        <v>1.23</v>
      </c>
      <c r="Y7" t="n">
        <v>1</v>
      </c>
      <c r="Z7" t="n">
        <v>10</v>
      </c>
      <c r="AA7" t="n">
        <v>70.28005267446422</v>
      </c>
      <c r="AB7" t="n">
        <v>96.16026860626398</v>
      </c>
      <c r="AC7" t="n">
        <v>86.98286753229048</v>
      </c>
      <c r="AD7" t="n">
        <v>70280.05267446421</v>
      </c>
      <c r="AE7" t="n">
        <v>96160.26860626398</v>
      </c>
      <c r="AF7" t="n">
        <v>3.53111856581805e-06</v>
      </c>
      <c r="AG7" t="n">
        <v>0.303125</v>
      </c>
      <c r="AH7" t="n">
        <v>86982.86753229049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7.0942</v>
      </c>
      <c r="E8" t="n">
        <v>14.1</v>
      </c>
      <c r="F8" t="n">
        <v>9.77</v>
      </c>
      <c r="G8" t="n">
        <v>15.42</v>
      </c>
      <c r="H8" t="n">
        <v>0.2</v>
      </c>
      <c r="I8" t="n">
        <v>38</v>
      </c>
      <c r="J8" t="n">
        <v>225.43</v>
      </c>
      <c r="K8" t="n">
        <v>56.94</v>
      </c>
      <c r="L8" t="n">
        <v>2.5</v>
      </c>
      <c r="M8" t="n">
        <v>36</v>
      </c>
      <c r="N8" t="n">
        <v>50.99</v>
      </c>
      <c r="O8" t="n">
        <v>28037.57</v>
      </c>
      <c r="P8" t="n">
        <v>128.4</v>
      </c>
      <c r="Q8" t="n">
        <v>2116.22</v>
      </c>
      <c r="R8" t="n">
        <v>64.73999999999999</v>
      </c>
      <c r="S8" t="n">
        <v>30.45</v>
      </c>
      <c r="T8" t="n">
        <v>17184.48</v>
      </c>
      <c r="U8" t="n">
        <v>0.47</v>
      </c>
      <c r="V8" t="n">
        <v>0.89</v>
      </c>
      <c r="W8" t="n">
        <v>0.14</v>
      </c>
      <c r="X8" t="n">
        <v>1.05</v>
      </c>
      <c r="Y8" t="n">
        <v>1</v>
      </c>
      <c r="Z8" t="n">
        <v>10</v>
      </c>
      <c r="AA8" t="n">
        <v>66.01210122526913</v>
      </c>
      <c r="AB8" t="n">
        <v>90.32066914474902</v>
      </c>
      <c r="AC8" t="n">
        <v>81.70059124745134</v>
      </c>
      <c r="AD8" t="n">
        <v>66012.10122526913</v>
      </c>
      <c r="AE8" t="n">
        <v>90320.66914474902</v>
      </c>
      <c r="AF8" t="n">
        <v>3.643915475755158e-06</v>
      </c>
      <c r="AG8" t="n">
        <v>0.29375</v>
      </c>
      <c r="AH8" t="n">
        <v>81700.59124745135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7.248</v>
      </c>
      <c r="E9" t="n">
        <v>13.8</v>
      </c>
      <c r="F9" t="n">
        <v>9.640000000000001</v>
      </c>
      <c r="G9" t="n">
        <v>17.02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32</v>
      </c>
      <c r="N9" t="n">
        <v>51.16</v>
      </c>
      <c r="O9" t="n">
        <v>28089.25</v>
      </c>
      <c r="P9" t="n">
        <v>123.86</v>
      </c>
      <c r="Q9" t="n">
        <v>2116.23</v>
      </c>
      <c r="R9" t="n">
        <v>60.66</v>
      </c>
      <c r="S9" t="n">
        <v>30.45</v>
      </c>
      <c r="T9" t="n">
        <v>15163.83</v>
      </c>
      <c r="U9" t="n">
        <v>0.5</v>
      </c>
      <c r="V9" t="n">
        <v>0.9</v>
      </c>
      <c r="W9" t="n">
        <v>0.13</v>
      </c>
      <c r="X9" t="n">
        <v>0.92</v>
      </c>
      <c r="Y9" t="n">
        <v>1</v>
      </c>
      <c r="Z9" t="n">
        <v>10</v>
      </c>
      <c r="AA9" t="n">
        <v>62.8789017712878</v>
      </c>
      <c r="AB9" t="n">
        <v>86.03368742480959</v>
      </c>
      <c r="AC9" t="n">
        <v>77.82275304604494</v>
      </c>
      <c r="AD9" t="n">
        <v>62878.9017712878</v>
      </c>
      <c r="AE9" t="n">
        <v>86033.68742480958</v>
      </c>
      <c r="AF9" t="n">
        <v>3.722914404481603e-06</v>
      </c>
      <c r="AG9" t="n">
        <v>0.2875</v>
      </c>
      <c r="AH9" t="n">
        <v>77822.75304604493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7.4257</v>
      </c>
      <c r="E10" t="n">
        <v>13.47</v>
      </c>
      <c r="F10" t="n">
        <v>9.49</v>
      </c>
      <c r="G10" t="n">
        <v>18.98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119.13</v>
      </c>
      <c r="Q10" t="n">
        <v>2116.05</v>
      </c>
      <c r="R10" t="n">
        <v>55.4</v>
      </c>
      <c r="S10" t="n">
        <v>30.45</v>
      </c>
      <c r="T10" t="n">
        <v>12552.5</v>
      </c>
      <c r="U10" t="n">
        <v>0.55</v>
      </c>
      <c r="V10" t="n">
        <v>0.91</v>
      </c>
      <c r="W10" t="n">
        <v>0.13</v>
      </c>
      <c r="X10" t="n">
        <v>0.77</v>
      </c>
      <c r="Y10" t="n">
        <v>1</v>
      </c>
      <c r="Z10" t="n">
        <v>10</v>
      </c>
      <c r="AA10" t="n">
        <v>59.58881103889045</v>
      </c>
      <c r="AB10" t="n">
        <v>81.53204013618672</v>
      </c>
      <c r="AC10" t="n">
        <v>73.75073665654516</v>
      </c>
      <c r="AD10" t="n">
        <v>59588.81103889045</v>
      </c>
      <c r="AE10" t="n">
        <v>81532.04013618673</v>
      </c>
      <c r="AF10" t="n">
        <v>3.814189499635629e-06</v>
      </c>
      <c r="AG10" t="n">
        <v>0.280625</v>
      </c>
      <c r="AH10" t="n">
        <v>73750.73665654515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7.6115</v>
      </c>
      <c r="E11" t="n">
        <v>13.14</v>
      </c>
      <c r="F11" t="n">
        <v>9.34</v>
      </c>
      <c r="G11" t="n">
        <v>21.54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113.36</v>
      </c>
      <c r="Q11" t="n">
        <v>2116.11</v>
      </c>
      <c r="R11" t="n">
        <v>50.91</v>
      </c>
      <c r="S11" t="n">
        <v>30.45</v>
      </c>
      <c r="T11" t="n">
        <v>10330.57</v>
      </c>
      <c r="U11" t="n">
        <v>0.6</v>
      </c>
      <c r="V11" t="n">
        <v>0.93</v>
      </c>
      <c r="W11" t="n">
        <v>0.11</v>
      </c>
      <c r="X11" t="n">
        <v>0.62</v>
      </c>
      <c r="Y11" t="n">
        <v>1</v>
      </c>
      <c r="Z11" t="n">
        <v>10</v>
      </c>
      <c r="AA11" t="n">
        <v>56.06356916920907</v>
      </c>
      <c r="AB11" t="n">
        <v>76.70864868739604</v>
      </c>
      <c r="AC11" t="n">
        <v>69.38768291795311</v>
      </c>
      <c r="AD11" t="n">
        <v>56063.56916920907</v>
      </c>
      <c r="AE11" t="n">
        <v>76708.64868739604</v>
      </c>
      <c r="AF11" t="n">
        <v>3.909625136549631e-06</v>
      </c>
      <c r="AG11" t="n">
        <v>0.27375</v>
      </c>
      <c r="AH11" t="n">
        <v>69387.68291795312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7.5364</v>
      </c>
      <c r="E12" t="n">
        <v>13.27</v>
      </c>
      <c r="F12" t="n">
        <v>9.51</v>
      </c>
      <c r="G12" t="n">
        <v>22.83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114.33</v>
      </c>
      <c r="Q12" t="n">
        <v>2116.26</v>
      </c>
      <c r="R12" t="n">
        <v>56.6</v>
      </c>
      <c r="S12" t="n">
        <v>30.45</v>
      </c>
      <c r="T12" t="n">
        <v>13179.2</v>
      </c>
      <c r="U12" t="n">
        <v>0.54</v>
      </c>
      <c r="V12" t="n">
        <v>0.91</v>
      </c>
      <c r="W12" t="n">
        <v>0.12</v>
      </c>
      <c r="X12" t="n">
        <v>0.79</v>
      </c>
      <c r="Y12" t="n">
        <v>1</v>
      </c>
      <c r="Z12" t="n">
        <v>10</v>
      </c>
      <c r="AA12" t="n">
        <v>57.23415343042447</v>
      </c>
      <c r="AB12" t="n">
        <v>78.31029371612301</v>
      </c>
      <c r="AC12" t="n">
        <v>70.8364691930618</v>
      </c>
      <c r="AD12" t="n">
        <v>57234.15343042447</v>
      </c>
      <c r="AE12" t="n">
        <v>78310.29371612301</v>
      </c>
      <c r="AF12" t="n">
        <v>3.871050237021958e-06</v>
      </c>
      <c r="AG12" t="n">
        <v>0.2764583333333333</v>
      </c>
      <c r="AH12" t="n">
        <v>70836.4691930618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7.716</v>
      </c>
      <c r="E13" t="n">
        <v>12.96</v>
      </c>
      <c r="F13" t="n">
        <v>9.33</v>
      </c>
      <c r="G13" t="n">
        <v>25.46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108.54</v>
      </c>
      <c r="Q13" t="n">
        <v>2116.47</v>
      </c>
      <c r="R13" t="n">
        <v>50.6</v>
      </c>
      <c r="S13" t="n">
        <v>30.45</v>
      </c>
      <c r="T13" t="n">
        <v>10194.82</v>
      </c>
      <c r="U13" t="n">
        <v>0.6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53.7971340191869</v>
      </c>
      <c r="AB13" t="n">
        <v>73.60761212707524</v>
      </c>
      <c r="AC13" t="n">
        <v>66.5826049346162</v>
      </c>
      <c r="AD13" t="n">
        <v>53797.1340191869</v>
      </c>
      <c r="AE13" t="n">
        <v>73607.61212707525</v>
      </c>
      <c r="AF13" t="n">
        <v>3.96330126172462e-06</v>
      </c>
      <c r="AG13" t="n">
        <v>0.27</v>
      </c>
      <c r="AH13" t="n">
        <v>66582.6049346162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7.7576</v>
      </c>
      <c r="E14" t="n">
        <v>12.89</v>
      </c>
      <c r="F14" t="n">
        <v>9.31</v>
      </c>
      <c r="G14" t="n">
        <v>26.59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105.49</v>
      </c>
      <c r="Q14" t="n">
        <v>2116.05</v>
      </c>
      <c r="R14" t="n">
        <v>49.32</v>
      </c>
      <c r="S14" t="n">
        <v>30.45</v>
      </c>
      <c r="T14" t="n">
        <v>9562.15</v>
      </c>
      <c r="U14" t="n">
        <v>0.62</v>
      </c>
      <c r="V14" t="n">
        <v>0.93</v>
      </c>
      <c r="W14" t="n">
        <v>0.13</v>
      </c>
      <c r="X14" t="n">
        <v>0.59</v>
      </c>
      <c r="Y14" t="n">
        <v>1</v>
      </c>
      <c r="Z14" t="n">
        <v>10</v>
      </c>
      <c r="AA14" t="n">
        <v>52.53020971604826</v>
      </c>
      <c r="AB14" t="n">
        <v>71.87415040276628</v>
      </c>
      <c r="AC14" t="n">
        <v>65.01458236434591</v>
      </c>
      <c r="AD14" t="n">
        <v>52530.20971604826</v>
      </c>
      <c r="AE14" t="n">
        <v>71874.15040276627</v>
      </c>
      <c r="AF14" t="n">
        <v>3.984668982368445e-06</v>
      </c>
      <c r="AG14" t="n">
        <v>0.2685416666666667</v>
      </c>
      <c r="AH14" t="n">
        <v>65014.58236434592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7.7988</v>
      </c>
      <c r="E15" t="n">
        <v>12.82</v>
      </c>
      <c r="F15" t="n">
        <v>9.279999999999999</v>
      </c>
      <c r="G15" t="n">
        <v>27.85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</v>
      </c>
      <c r="N15" t="n">
        <v>52.18</v>
      </c>
      <c r="O15" t="n">
        <v>28400.61</v>
      </c>
      <c r="P15" t="n">
        <v>104.18</v>
      </c>
      <c r="Q15" t="n">
        <v>2116.05</v>
      </c>
      <c r="R15" t="n">
        <v>48.26</v>
      </c>
      <c r="S15" t="n">
        <v>30.45</v>
      </c>
      <c r="T15" t="n">
        <v>9037.27</v>
      </c>
      <c r="U15" t="n">
        <v>0.63</v>
      </c>
      <c r="V15" t="n">
        <v>0.93</v>
      </c>
      <c r="W15" t="n">
        <v>0.14</v>
      </c>
      <c r="X15" t="n">
        <v>0.5600000000000001</v>
      </c>
      <c r="Y15" t="n">
        <v>1</v>
      </c>
      <c r="Z15" t="n">
        <v>10</v>
      </c>
      <c r="AA15" t="n">
        <v>51.80083213723821</v>
      </c>
      <c r="AB15" t="n">
        <v>70.8761838215711</v>
      </c>
      <c r="AC15" t="n">
        <v>64.1118603130048</v>
      </c>
      <c r="AD15" t="n">
        <v>51800.83213723821</v>
      </c>
      <c r="AE15" t="n">
        <v>70876.1838215711</v>
      </c>
      <c r="AF15" t="n">
        <v>4.005831244159923e-06</v>
      </c>
      <c r="AG15" t="n">
        <v>0.2670833333333333</v>
      </c>
      <c r="AH15" t="n">
        <v>64111.86031300479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7.7961</v>
      </c>
      <c r="E16" t="n">
        <v>12.83</v>
      </c>
      <c r="F16" t="n">
        <v>9.289999999999999</v>
      </c>
      <c r="G16" t="n">
        <v>27.87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0</v>
      </c>
      <c r="N16" t="n">
        <v>52.36</v>
      </c>
      <c r="O16" t="n">
        <v>28452.71</v>
      </c>
      <c r="P16" t="n">
        <v>104.24</v>
      </c>
      <c r="Q16" t="n">
        <v>2116.19</v>
      </c>
      <c r="R16" t="n">
        <v>48.38</v>
      </c>
      <c r="S16" t="n">
        <v>30.45</v>
      </c>
      <c r="T16" t="n">
        <v>9096.75</v>
      </c>
      <c r="U16" t="n">
        <v>0.63</v>
      </c>
      <c r="V16" t="n">
        <v>0.93</v>
      </c>
      <c r="W16" t="n">
        <v>0.14</v>
      </c>
      <c r="X16" t="n">
        <v>0.57</v>
      </c>
      <c r="Y16" t="n">
        <v>1</v>
      </c>
      <c r="Z16" t="n">
        <v>10</v>
      </c>
      <c r="AA16" t="n">
        <v>51.85533854720833</v>
      </c>
      <c r="AB16" t="n">
        <v>70.95076189634528</v>
      </c>
      <c r="AC16" t="n">
        <v>64.17932076099353</v>
      </c>
      <c r="AD16" t="n">
        <v>51855.33854720833</v>
      </c>
      <c r="AE16" t="n">
        <v>70950.76189634528</v>
      </c>
      <c r="AF16" t="n">
        <v>4.004444396906598e-06</v>
      </c>
      <c r="AG16" t="n">
        <v>0.2672916666666666</v>
      </c>
      <c r="AH16" t="n">
        <v>64179.32076099353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7.3958</v>
      </c>
      <c r="E2" t="n">
        <v>13.52</v>
      </c>
      <c r="F2" t="n">
        <v>10.56</v>
      </c>
      <c r="G2" t="n">
        <v>10.22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64.51000000000001</v>
      </c>
      <c r="Q2" t="n">
        <v>2116.48</v>
      </c>
      <c r="R2" t="n">
        <v>87.97</v>
      </c>
      <c r="S2" t="n">
        <v>30.45</v>
      </c>
      <c r="T2" t="n">
        <v>28679.79</v>
      </c>
      <c r="U2" t="n">
        <v>0.35</v>
      </c>
      <c r="V2" t="n">
        <v>0.82</v>
      </c>
      <c r="W2" t="n">
        <v>0.26</v>
      </c>
      <c r="X2" t="n">
        <v>1.84</v>
      </c>
      <c r="Y2" t="n">
        <v>1</v>
      </c>
      <c r="Z2" t="n">
        <v>10</v>
      </c>
      <c r="AA2" t="n">
        <v>36.20428250012645</v>
      </c>
      <c r="AB2" t="n">
        <v>49.53629653674786</v>
      </c>
      <c r="AC2" t="n">
        <v>44.80862191999986</v>
      </c>
      <c r="AD2" t="n">
        <v>36204.28250012644</v>
      </c>
      <c r="AE2" t="n">
        <v>49536.29653674786</v>
      </c>
      <c r="AF2" t="n">
        <v>4.483619155837322e-06</v>
      </c>
      <c r="AG2" t="n">
        <v>0.2816666666666667</v>
      </c>
      <c r="AH2" t="n">
        <v>44808.62191999986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7.2439</v>
      </c>
      <c r="E2" t="n">
        <v>13.8</v>
      </c>
      <c r="F2" t="n">
        <v>10.44</v>
      </c>
      <c r="G2" t="n">
        <v>10.44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2116.5</v>
      </c>
      <c r="R2" t="n">
        <v>86.48</v>
      </c>
      <c r="S2" t="n">
        <v>30.45</v>
      </c>
      <c r="T2" t="n">
        <v>27942.62</v>
      </c>
      <c r="U2" t="n">
        <v>0.35</v>
      </c>
      <c r="V2" t="n">
        <v>0.83</v>
      </c>
      <c r="W2" t="n">
        <v>0.18</v>
      </c>
      <c r="X2" t="n">
        <v>1.71</v>
      </c>
      <c r="Y2" t="n">
        <v>1</v>
      </c>
      <c r="Z2" t="n">
        <v>10</v>
      </c>
      <c r="AA2" t="n">
        <v>44.46022610320929</v>
      </c>
      <c r="AB2" t="n">
        <v>60.83244280113536</v>
      </c>
      <c r="AC2" t="n">
        <v>55.02667983907719</v>
      </c>
      <c r="AD2" t="n">
        <v>44460.22610320929</v>
      </c>
      <c r="AE2" t="n">
        <v>60832.44280113537</v>
      </c>
      <c r="AF2" t="n">
        <v>4.201238849800714e-06</v>
      </c>
      <c r="AG2" t="n">
        <v>0.2875</v>
      </c>
      <c r="AH2" t="n">
        <v>55026.67983907719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7.6527</v>
      </c>
      <c r="E3" t="n">
        <v>13.07</v>
      </c>
      <c r="F3" t="n">
        <v>10.03</v>
      </c>
      <c r="G3" t="n">
        <v>13.37</v>
      </c>
      <c r="H3" t="n">
        <v>0.2</v>
      </c>
      <c r="I3" t="n">
        <v>45</v>
      </c>
      <c r="J3" t="n">
        <v>107.73</v>
      </c>
      <c r="K3" t="n">
        <v>41.65</v>
      </c>
      <c r="L3" t="n">
        <v>1.25</v>
      </c>
      <c r="M3" t="n">
        <v>14</v>
      </c>
      <c r="N3" t="n">
        <v>14.83</v>
      </c>
      <c r="O3" t="n">
        <v>13520.81</v>
      </c>
      <c r="P3" t="n">
        <v>72.83</v>
      </c>
      <c r="Q3" t="n">
        <v>2116.26</v>
      </c>
      <c r="R3" t="n">
        <v>71.93000000000001</v>
      </c>
      <c r="S3" t="n">
        <v>30.45</v>
      </c>
      <c r="T3" t="n">
        <v>20744.59</v>
      </c>
      <c r="U3" t="n">
        <v>0.42</v>
      </c>
      <c r="V3" t="n">
        <v>0.86</v>
      </c>
      <c r="W3" t="n">
        <v>0.19</v>
      </c>
      <c r="X3" t="n">
        <v>1.31</v>
      </c>
      <c r="Y3" t="n">
        <v>1</v>
      </c>
      <c r="Z3" t="n">
        <v>10</v>
      </c>
      <c r="AA3" t="n">
        <v>38.86954932477759</v>
      </c>
      <c r="AB3" t="n">
        <v>53.1830321894916</v>
      </c>
      <c r="AC3" t="n">
        <v>48.10731824028223</v>
      </c>
      <c r="AD3" t="n">
        <v>38869.54932477759</v>
      </c>
      <c r="AE3" t="n">
        <v>53183.0321894916</v>
      </c>
      <c r="AF3" t="n">
        <v>4.43833025661176e-06</v>
      </c>
      <c r="AG3" t="n">
        <v>0.2722916666666667</v>
      </c>
      <c r="AH3" t="n">
        <v>48107.31824028223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7.6764</v>
      </c>
      <c r="E4" t="n">
        <v>13.03</v>
      </c>
      <c r="F4" t="n">
        <v>10.01</v>
      </c>
      <c r="G4" t="n">
        <v>13.65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72.41</v>
      </c>
      <c r="Q4" t="n">
        <v>2116.27</v>
      </c>
      <c r="R4" t="n">
        <v>70.87</v>
      </c>
      <c r="S4" t="n">
        <v>30.45</v>
      </c>
      <c r="T4" t="n">
        <v>20217.59</v>
      </c>
      <c r="U4" t="n">
        <v>0.43</v>
      </c>
      <c r="V4" t="n">
        <v>0.86</v>
      </c>
      <c r="W4" t="n">
        <v>0.21</v>
      </c>
      <c r="X4" t="n">
        <v>1.29</v>
      </c>
      <c r="Y4" t="n">
        <v>1</v>
      </c>
      <c r="Z4" t="n">
        <v>10</v>
      </c>
      <c r="AA4" t="n">
        <v>38.59611864112872</v>
      </c>
      <c r="AB4" t="n">
        <v>52.80891226521464</v>
      </c>
      <c r="AC4" t="n">
        <v>47.76890379649652</v>
      </c>
      <c r="AD4" t="n">
        <v>38596.11864112872</v>
      </c>
      <c r="AE4" t="n">
        <v>52808.91226521465</v>
      </c>
      <c r="AF4" t="n">
        <v>4.452075526527175e-06</v>
      </c>
      <c r="AG4" t="n">
        <v>0.2714583333333333</v>
      </c>
      <c r="AH4" t="n">
        <v>47768.90379649652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13.92</v>
      </c>
      <c r="G2" t="n">
        <v>4.86</v>
      </c>
      <c r="H2" t="n">
        <v>0.06</v>
      </c>
      <c r="I2" t="n">
        <v>172</v>
      </c>
      <c r="J2" t="n">
        <v>274.09</v>
      </c>
      <c r="K2" t="n">
        <v>60.56</v>
      </c>
      <c r="L2" t="n">
        <v>1</v>
      </c>
      <c r="M2" t="n">
        <v>170</v>
      </c>
      <c r="N2" t="n">
        <v>72.53</v>
      </c>
      <c r="O2" t="n">
        <v>34038.11</v>
      </c>
      <c r="P2" t="n">
        <v>235.26</v>
      </c>
      <c r="Q2" t="n">
        <v>2117.15</v>
      </c>
      <c r="R2" t="n">
        <v>201.21</v>
      </c>
      <c r="S2" t="n">
        <v>30.45</v>
      </c>
      <c r="T2" t="n">
        <v>84748.53</v>
      </c>
      <c r="U2" t="n">
        <v>0.15</v>
      </c>
      <c r="V2" t="n">
        <v>0.62</v>
      </c>
      <c r="W2" t="n">
        <v>0.36</v>
      </c>
      <c r="X2" t="n">
        <v>5.2</v>
      </c>
      <c r="Y2" t="n">
        <v>1</v>
      </c>
      <c r="Z2" t="n">
        <v>10</v>
      </c>
      <c r="AA2" t="n">
        <v>205.4754860044272</v>
      </c>
      <c r="AB2" t="n">
        <v>281.1406248897987</v>
      </c>
      <c r="AC2" t="n">
        <v>254.3089582337442</v>
      </c>
      <c r="AD2" t="n">
        <v>205475.4860044272</v>
      </c>
      <c r="AE2" t="n">
        <v>281140.6248897988</v>
      </c>
      <c r="AF2" t="n">
        <v>1.926574498123525e-06</v>
      </c>
      <c r="AG2" t="n">
        <v>0.5377083333333333</v>
      </c>
      <c r="AH2" t="n">
        <v>254308.9582337442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4.6642</v>
      </c>
      <c r="E3" t="n">
        <v>21.44</v>
      </c>
      <c r="F3" t="n">
        <v>12.27</v>
      </c>
      <c r="G3" t="n">
        <v>6.14</v>
      </c>
      <c r="H3" t="n">
        <v>0.08</v>
      </c>
      <c r="I3" t="n">
        <v>120</v>
      </c>
      <c r="J3" t="n">
        <v>274.57</v>
      </c>
      <c r="K3" t="n">
        <v>60.56</v>
      </c>
      <c r="L3" t="n">
        <v>1.25</v>
      </c>
      <c r="M3" t="n">
        <v>118</v>
      </c>
      <c r="N3" t="n">
        <v>72.76000000000001</v>
      </c>
      <c r="O3" t="n">
        <v>34097.72</v>
      </c>
      <c r="P3" t="n">
        <v>205.08</v>
      </c>
      <c r="Q3" t="n">
        <v>2116.95</v>
      </c>
      <c r="R3" t="n">
        <v>146.84</v>
      </c>
      <c r="S3" t="n">
        <v>30.45</v>
      </c>
      <c r="T3" t="n">
        <v>57827.47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149.948566365717</v>
      </c>
      <c r="AB3" t="n">
        <v>205.1662437653485</v>
      </c>
      <c r="AC3" t="n">
        <v>185.5854654130737</v>
      </c>
      <c r="AD3" t="n">
        <v>149948.566365717</v>
      </c>
      <c r="AE3" t="n">
        <v>205166.2437653485</v>
      </c>
      <c r="AF3" t="n">
        <v>2.319009206469262e-06</v>
      </c>
      <c r="AG3" t="n">
        <v>0.4466666666666667</v>
      </c>
      <c r="AH3" t="n">
        <v>185585.4654130737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5.2339</v>
      </c>
      <c r="E4" t="n">
        <v>19.11</v>
      </c>
      <c r="F4" t="n">
        <v>11.4</v>
      </c>
      <c r="G4" t="n">
        <v>7.44</v>
      </c>
      <c r="H4" t="n">
        <v>0.1</v>
      </c>
      <c r="I4" t="n">
        <v>92</v>
      </c>
      <c r="J4" t="n">
        <v>275.05</v>
      </c>
      <c r="K4" t="n">
        <v>60.56</v>
      </c>
      <c r="L4" t="n">
        <v>1.5</v>
      </c>
      <c r="M4" t="n">
        <v>90</v>
      </c>
      <c r="N4" t="n">
        <v>73</v>
      </c>
      <c r="O4" t="n">
        <v>34157.42</v>
      </c>
      <c r="P4" t="n">
        <v>188.46</v>
      </c>
      <c r="Q4" t="n">
        <v>2116.42</v>
      </c>
      <c r="R4" t="n">
        <v>118.25</v>
      </c>
      <c r="S4" t="n">
        <v>30.45</v>
      </c>
      <c r="T4" t="n">
        <v>43670.05</v>
      </c>
      <c r="U4" t="n">
        <v>0.26</v>
      </c>
      <c r="V4" t="n">
        <v>0.76</v>
      </c>
      <c r="W4" t="n">
        <v>0.23</v>
      </c>
      <c r="X4" t="n">
        <v>2.68</v>
      </c>
      <c r="Y4" t="n">
        <v>1</v>
      </c>
      <c r="Z4" t="n">
        <v>10</v>
      </c>
      <c r="AA4" t="n">
        <v>123.596109553643</v>
      </c>
      <c r="AB4" t="n">
        <v>169.1096497667438</v>
      </c>
      <c r="AC4" t="n">
        <v>152.9700621399368</v>
      </c>
      <c r="AD4" t="n">
        <v>123596.109553643</v>
      </c>
      <c r="AE4" t="n">
        <v>169109.6497667438</v>
      </c>
      <c r="AF4" t="n">
        <v>2.602260255936596e-06</v>
      </c>
      <c r="AG4" t="n">
        <v>0.398125</v>
      </c>
      <c r="AH4" t="n">
        <v>152970.0621399368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5.6777</v>
      </c>
      <c r="E5" t="n">
        <v>17.61</v>
      </c>
      <c r="F5" t="n">
        <v>10.85</v>
      </c>
      <c r="G5" t="n">
        <v>8.800000000000001</v>
      </c>
      <c r="H5" t="n">
        <v>0.11</v>
      </c>
      <c r="I5" t="n">
        <v>74</v>
      </c>
      <c r="J5" t="n">
        <v>275.54</v>
      </c>
      <c r="K5" t="n">
        <v>60.56</v>
      </c>
      <c r="L5" t="n">
        <v>1.75</v>
      </c>
      <c r="M5" t="n">
        <v>72</v>
      </c>
      <c r="N5" t="n">
        <v>73.23</v>
      </c>
      <c r="O5" t="n">
        <v>34217.22</v>
      </c>
      <c r="P5" t="n">
        <v>177.19</v>
      </c>
      <c r="Q5" t="n">
        <v>2116.22</v>
      </c>
      <c r="R5" t="n">
        <v>100.15</v>
      </c>
      <c r="S5" t="n">
        <v>30.45</v>
      </c>
      <c r="T5" t="n">
        <v>34712.2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107.7877132750048</v>
      </c>
      <c r="AB5" t="n">
        <v>147.4799045610993</v>
      </c>
      <c r="AC5" t="n">
        <v>133.4046294591741</v>
      </c>
      <c r="AD5" t="n">
        <v>107787.7132750048</v>
      </c>
      <c r="AE5" t="n">
        <v>147479.9045610993</v>
      </c>
      <c r="AF5" t="n">
        <v>2.822914663087031e-06</v>
      </c>
      <c r="AG5" t="n">
        <v>0.366875</v>
      </c>
      <c r="AH5" t="n">
        <v>133404.6294591741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6.0139</v>
      </c>
      <c r="E6" t="n">
        <v>16.63</v>
      </c>
      <c r="F6" t="n">
        <v>10.49</v>
      </c>
      <c r="G6" t="n">
        <v>10.15</v>
      </c>
      <c r="H6" t="n">
        <v>0.13</v>
      </c>
      <c r="I6" t="n">
        <v>62</v>
      </c>
      <c r="J6" t="n">
        <v>276.02</v>
      </c>
      <c r="K6" t="n">
        <v>60.56</v>
      </c>
      <c r="L6" t="n">
        <v>2</v>
      </c>
      <c r="M6" t="n">
        <v>60</v>
      </c>
      <c r="N6" t="n">
        <v>73.47</v>
      </c>
      <c r="O6" t="n">
        <v>34277.1</v>
      </c>
      <c r="P6" t="n">
        <v>169.55</v>
      </c>
      <c r="Q6" t="n">
        <v>2116.33</v>
      </c>
      <c r="R6" t="n">
        <v>88.3</v>
      </c>
      <c r="S6" t="n">
        <v>30.45</v>
      </c>
      <c r="T6" t="n">
        <v>28847.25</v>
      </c>
      <c r="U6" t="n">
        <v>0.34</v>
      </c>
      <c r="V6" t="n">
        <v>0.83</v>
      </c>
      <c r="W6" t="n">
        <v>0.18</v>
      </c>
      <c r="X6" t="n">
        <v>1.77</v>
      </c>
      <c r="Y6" t="n">
        <v>1</v>
      </c>
      <c r="Z6" t="n">
        <v>10</v>
      </c>
      <c r="AA6" t="n">
        <v>97.87041555436046</v>
      </c>
      <c r="AB6" t="n">
        <v>133.9106202994236</v>
      </c>
      <c r="AC6" t="n">
        <v>121.1303786428184</v>
      </c>
      <c r="AD6" t="n">
        <v>97870.41555436046</v>
      </c>
      <c r="AE6" t="n">
        <v>133910.6202994236</v>
      </c>
      <c r="AF6" t="n">
        <v>2.990071066160434e-06</v>
      </c>
      <c r="AG6" t="n">
        <v>0.3464583333333333</v>
      </c>
      <c r="AH6" t="n">
        <v>121130.3786428184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6.2547</v>
      </c>
      <c r="E7" t="n">
        <v>15.99</v>
      </c>
      <c r="F7" t="n">
        <v>10.27</v>
      </c>
      <c r="G7" t="n">
        <v>11.41</v>
      </c>
      <c r="H7" t="n">
        <v>0.14</v>
      </c>
      <c r="I7" t="n">
        <v>54</v>
      </c>
      <c r="J7" t="n">
        <v>276.51</v>
      </c>
      <c r="K7" t="n">
        <v>60.56</v>
      </c>
      <c r="L7" t="n">
        <v>2.25</v>
      </c>
      <c r="M7" t="n">
        <v>52</v>
      </c>
      <c r="N7" t="n">
        <v>73.70999999999999</v>
      </c>
      <c r="O7" t="n">
        <v>34337.08</v>
      </c>
      <c r="P7" t="n">
        <v>163.93</v>
      </c>
      <c r="Q7" t="n">
        <v>2116.61</v>
      </c>
      <c r="R7" t="n">
        <v>81.12</v>
      </c>
      <c r="S7" t="n">
        <v>30.45</v>
      </c>
      <c r="T7" t="n">
        <v>25295.11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91.45710565881122</v>
      </c>
      <c r="AB7" t="n">
        <v>125.1356467650735</v>
      </c>
      <c r="AC7" t="n">
        <v>113.1928762668311</v>
      </c>
      <c r="AD7" t="n">
        <v>91457.10565881121</v>
      </c>
      <c r="AE7" t="n">
        <v>125135.6467650735</v>
      </c>
      <c r="AF7" t="n">
        <v>3.109795223983383e-06</v>
      </c>
      <c r="AG7" t="n">
        <v>0.333125</v>
      </c>
      <c r="AH7" t="n">
        <v>113192.8762668311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6.4953</v>
      </c>
      <c r="E8" t="n">
        <v>15.4</v>
      </c>
      <c r="F8" t="n">
        <v>10.04</v>
      </c>
      <c r="G8" t="n">
        <v>12.82</v>
      </c>
      <c r="H8" t="n">
        <v>0.16</v>
      </c>
      <c r="I8" t="n">
        <v>47</v>
      </c>
      <c r="J8" t="n">
        <v>277</v>
      </c>
      <c r="K8" t="n">
        <v>60.56</v>
      </c>
      <c r="L8" t="n">
        <v>2.5</v>
      </c>
      <c r="M8" t="n">
        <v>45</v>
      </c>
      <c r="N8" t="n">
        <v>73.94</v>
      </c>
      <c r="O8" t="n">
        <v>34397.15</v>
      </c>
      <c r="P8" t="n">
        <v>158.47</v>
      </c>
      <c r="Q8" t="n">
        <v>2116.36</v>
      </c>
      <c r="R8" t="n">
        <v>73.63</v>
      </c>
      <c r="S8" t="n">
        <v>30.45</v>
      </c>
      <c r="T8" t="n">
        <v>21585.01</v>
      </c>
      <c r="U8" t="n">
        <v>0.41</v>
      </c>
      <c r="V8" t="n">
        <v>0.86</v>
      </c>
      <c r="W8" t="n">
        <v>0.16</v>
      </c>
      <c r="X8" t="n">
        <v>1.32</v>
      </c>
      <c r="Y8" t="n">
        <v>1</v>
      </c>
      <c r="Z8" t="n">
        <v>10</v>
      </c>
      <c r="AA8" t="n">
        <v>85.55823271576351</v>
      </c>
      <c r="AB8" t="n">
        <v>117.0645485644923</v>
      </c>
      <c r="AC8" t="n">
        <v>105.8920723506533</v>
      </c>
      <c r="AD8" t="n">
        <v>85558.23271576352</v>
      </c>
      <c r="AE8" t="n">
        <v>117064.5485644923</v>
      </c>
      <c r="AF8" t="n">
        <v>3.229419943137044e-06</v>
      </c>
      <c r="AG8" t="n">
        <v>0.3208333333333334</v>
      </c>
      <c r="AH8" t="n">
        <v>105892.0723506533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6.7124</v>
      </c>
      <c r="E9" t="n">
        <v>14.9</v>
      </c>
      <c r="F9" t="n">
        <v>9.859999999999999</v>
      </c>
      <c r="G9" t="n">
        <v>14.42</v>
      </c>
      <c r="H9" t="n">
        <v>0.18</v>
      </c>
      <c r="I9" t="n">
        <v>41</v>
      </c>
      <c r="J9" t="n">
        <v>277.48</v>
      </c>
      <c r="K9" t="n">
        <v>60.56</v>
      </c>
      <c r="L9" t="n">
        <v>2.75</v>
      </c>
      <c r="M9" t="n">
        <v>39</v>
      </c>
      <c r="N9" t="n">
        <v>74.18000000000001</v>
      </c>
      <c r="O9" t="n">
        <v>34457.31</v>
      </c>
      <c r="P9" t="n">
        <v>153.28</v>
      </c>
      <c r="Q9" t="n">
        <v>2116.32</v>
      </c>
      <c r="R9" t="n">
        <v>67.45</v>
      </c>
      <c r="S9" t="n">
        <v>30.45</v>
      </c>
      <c r="T9" t="n">
        <v>18527.08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80.56563237834307</v>
      </c>
      <c r="AB9" t="n">
        <v>110.2334525248552</v>
      </c>
      <c r="AC9" t="n">
        <v>99.7129265295335</v>
      </c>
      <c r="AD9" t="n">
        <v>80565.63237834307</v>
      </c>
      <c r="AE9" t="n">
        <v>110233.4525248552</v>
      </c>
      <c r="AF9" t="n">
        <v>3.337360618649346e-06</v>
      </c>
      <c r="AG9" t="n">
        <v>0.3104166666666667</v>
      </c>
      <c r="AH9" t="n">
        <v>99712.92652953351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6.8594</v>
      </c>
      <c r="E10" t="n">
        <v>14.58</v>
      </c>
      <c r="F10" t="n">
        <v>9.75</v>
      </c>
      <c r="G10" t="n">
        <v>15.8</v>
      </c>
      <c r="H10" t="n">
        <v>0.19</v>
      </c>
      <c r="I10" t="n">
        <v>37</v>
      </c>
      <c r="J10" t="n">
        <v>277.97</v>
      </c>
      <c r="K10" t="n">
        <v>60.56</v>
      </c>
      <c r="L10" t="n">
        <v>3</v>
      </c>
      <c r="M10" t="n">
        <v>35</v>
      </c>
      <c r="N10" t="n">
        <v>74.42</v>
      </c>
      <c r="O10" t="n">
        <v>34517.57</v>
      </c>
      <c r="P10" t="n">
        <v>150.01</v>
      </c>
      <c r="Q10" t="n">
        <v>2116.4</v>
      </c>
      <c r="R10" t="n">
        <v>64.03</v>
      </c>
      <c r="S10" t="n">
        <v>30.45</v>
      </c>
      <c r="T10" t="n">
        <v>16834.82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77.47704490878253</v>
      </c>
      <c r="AB10" t="n">
        <v>106.0075108901421</v>
      </c>
      <c r="AC10" t="n">
        <v>95.89030283328977</v>
      </c>
      <c r="AD10" t="n">
        <v>77477.04490878253</v>
      </c>
      <c r="AE10" t="n">
        <v>106007.5108901421</v>
      </c>
      <c r="AF10" t="n">
        <v>3.410448040576146e-06</v>
      </c>
      <c r="AG10" t="n">
        <v>0.30375</v>
      </c>
      <c r="AH10" t="n">
        <v>95890.30283328977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6.9818</v>
      </c>
      <c r="E11" t="n">
        <v>14.32</v>
      </c>
      <c r="F11" t="n">
        <v>9.65</v>
      </c>
      <c r="G11" t="n">
        <v>17.02</v>
      </c>
      <c r="H11" t="n">
        <v>0.21</v>
      </c>
      <c r="I11" t="n">
        <v>34</v>
      </c>
      <c r="J11" t="n">
        <v>278.46</v>
      </c>
      <c r="K11" t="n">
        <v>60.56</v>
      </c>
      <c r="L11" t="n">
        <v>3.25</v>
      </c>
      <c r="M11" t="n">
        <v>32</v>
      </c>
      <c r="N11" t="n">
        <v>74.66</v>
      </c>
      <c r="O11" t="n">
        <v>34577.92</v>
      </c>
      <c r="P11" t="n">
        <v>146.16</v>
      </c>
      <c r="Q11" t="n">
        <v>2116.45</v>
      </c>
      <c r="R11" t="n">
        <v>60.78</v>
      </c>
      <c r="S11" t="n">
        <v>30.45</v>
      </c>
      <c r="T11" t="n">
        <v>15225.65</v>
      </c>
      <c r="U11" t="n">
        <v>0.5</v>
      </c>
      <c r="V11" t="n">
        <v>0.9</v>
      </c>
      <c r="W11" t="n">
        <v>0.13</v>
      </c>
      <c r="X11" t="n">
        <v>0.93</v>
      </c>
      <c r="Y11" t="n">
        <v>1</v>
      </c>
      <c r="Z11" t="n">
        <v>10</v>
      </c>
      <c r="AA11" t="n">
        <v>74.59539164601496</v>
      </c>
      <c r="AB11" t="n">
        <v>102.0647057664559</v>
      </c>
      <c r="AC11" t="n">
        <v>92.32379349684517</v>
      </c>
      <c r="AD11" t="n">
        <v>74595.39164601496</v>
      </c>
      <c r="AE11" t="n">
        <v>102064.7057664559</v>
      </c>
      <c r="AF11" t="n">
        <v>3.471304506180502e-06</v>
      </c>
      <c r="AG11" t="n">
        <v>0.2983333333333333</v>
      </c>
      <c r="AH11" t="n">
        <v>92323.79349684517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7.1091</v>
      </c>
      <c r="E12" t="n">
        <v>14.07</v>
      </c>
      <c r="F12" t="n">
        <v>9.550000000000001</v>
      </c>
      <c r="G12" t="n">
        <v>18.48</v>
      </c>
      <c r="H12" t="n">
        <v>0.22</v>
      </c>
      <c r="I12" t="n">
        <v>31</v>
      </c>
      <c r="J12" t="n">
        <v>278.95</v>
      </c>
      <c r="K12" t="n">
        <v>60.56</v>
      </c>
      <c r="L12" t="n">
        <v>3.5</v>
      </c>
      <c r="M12" t="n">
        <v>29</v>
      </c>
      <c r="N12" t="n">
        <v>74.90000000000001</v>
      </c>
      <c r="O12" t="n">
        <v>34638.36</v>
      </c>
      <c r="P12" t="n">
        <v>142.69</v>
      </c>
      <c r="Q12" t="n">
        <v>2116.13</v>
      </c>
      <c r="R12" t="n">
        <v>57.43</v>
      </c>
      <c r="S12" t="n">
        <v>30.45</v>
      </c>
      <c r="T12" t="n">
        <v>13562.69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71.89492446411508</v>
      </c>
      <c r="AB12" t="n">
        <v>98.36980743197846</v>
      </c>
      <c r="AC12" t="n">
        <v>88.98153107358672</v>
      </c>
      <c r="AD12" t="n">
        <v>71894.92446411507</v>
      </c>
      <c r="AE12" t="n">
        <v>98369.80743197846</v>
      </c>
      <c r="AF12" t="n">
        <v>3.534597219182418e-06</v>
      </c>
      <c r="AG12" t="n">
        <v>0.293125</v>
      </c>
      <c r="AH12" t="n">
        <v>88981.53107358672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7.2929</v>
      </c>
      <c r="E13" t="n">
        <v>13.71</v>
      </c>
      <c r="F13" t="n">
        <v>9.35</v>
      </c>
      <c r="G13" t="n">
        <v>20.03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137.02</v>
      </c>
      <c r="Q13" t="n">
        <v>2116.17</v>
      </c>
      <c r="R13" t="n">
        <v>50.7</v>
      </c>
      <c r="S13" t="n">
        <v>30.45</v>
      </c>
      <c r="T13" t="n">
        <v>10214.55</v>
      </c>
      <c r="U13" t="n">
        <v>0.6</v>
      </c>
      <c r="V13" t="n">
        <v>0.93</v>
      </c>
      <c r="W13" t="n">
        <v>0.12</v>
      </c>
      <c r="X13" t="n">
        <v>0.63</v>
      </c>
      <c r="Y13" t="n">
        <v>1</v>
      </c>
      <c r="Z13" t="n">
        <v>10</v>
      </c>
      <c r="AA13" t="n">
        <v>67.82604863511283</v>
      </c>
      <c r="AB13" t="n">
        <v>92.80259201660769</v>
      </c>
      <c r="AC13" t="n">
        <v>83.94564288382128</v>
      </c>
      <c r="AD13" t="n">
        <v>67826.04863511282</v>
      </c>
      <c r="AE13" t="n">
        <v>92802.59201660768</v>
      </c>
      <c r="AF13" t="n">
        <v>3.62598135625824e-06</v>
      </c>
      <c r="AG13" t="n">
        <v>0.285625</v>
      </c>
      <c r="AH13" t="n">
        <v>83945.64288382127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7.2579</v>
      </c>
      <c r="E14" t="n">
        <v>13.78</v>
      </c>
      <c r="F14" t="n">
        <v>9.52</v>
      </c>
      <c r="G14" t="n">
        <v>21.97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138.1</v>
      </c>
      <c r="Q14" t="n">
        <v>2116.17</v>
      </c>
      <c r="R14" t="n">
        <v>57.48</v>
      </c>
      <c r="S14" t="n">
        <v>30.45</v>
      </c>
      <c r="T14" t="n">
        <v>13616.19</v>
      </c>
      <c r="U14" t="n">
        <v>0.53</v>
      </c>
      <c r="V14" t="n">
        <v>0.91</v>
      </c>
      <c r="W14" t="n">
        <v>0.11</v>
      </c>
      <c r="X14" t="n">
        <v>0.8</v>
      </c>
      <c r="Y14" t="n">
        <v>1</v>
      </c>
      <c r="Z14" t="n">
        <v>10</v>
      </c>
      <c r="AA14" t="n">
        <v>68.8618189416096</v>
      </c>
      <c r="AB14" t="n">
        <v>94.21977864491681</v>
      </c>
      <c r="AC14" t="n">
        <v>85.22757520935895</v>
      </c>
      <c r="AD14" t="n">
        <v>68861.8189416096</v>
      </c>
      <c r="AE14" t="n">
        <v>94219.77864491682</v>
      </c>
      <c r="AF14" t="n">
        <v>3.608579589132812e-06</v>
      </c>
      <c r="AG14" t="n">
        <v>0.2870833333333333</v>
      </c>
      <c r="AH14" t="n">
        <v>85227.57520935894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7.3722</v>
      </c>
      <c r="E15" t="n">
        <v>13.56</v>
      </c>
      <c r="F15" t="n">
        <v>9.41</v>
      </c>
      <c r="G15" t="n">
        <v>23.52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134.44</v>
      </c>
      <c r="Q15" t="n">
        <v>2116.2</v>
      </c>
      <c r="R15" t="n">
        <v>53.24</v>
      </c>
      <c r="S15" t="n">
        <v>30.45</v>
      </c>
      <c r="T15" t="n">
        <v>11506.05</v>
      </c>
      <c r="U15" t="n">
        <v>0.57</v>
      </c>
      <c r="V15" t="n">
        <v>0.92</v>
      </c>
      <c r="W15" t="n">
        <v>0.12</v>
      </c>
      <c r="X15" t="n">
        <v>0.6899999999999999</v>
      </c>
      <c r="Y15" t="n">
        <v>1</v>
      </c>
      <c r="Z15" t="n">
        <v>10</v>
      </c>
      <c r="AA15" t="n">
        <v>66.39117024527026</v>
      </c>
      <c r="AB15" t="n">
        <v>90.83932810125918</v>
      </c>
      <c r="AC15" t="n">
        <v>82.16975012109476</v>
      </c>
      <c r="AD15" t="n">
        <v>66391.17024527026</v>
      </c>
      <c r="AE15" t="n">
        <v>90839.32810125919</v>
      </c>
      <c r="AF15" t="n">
        <v>3.665408788630997e-06</v>
      </c>
      <c r="AG15" t="n">
        <v>0.2825</v>
      </c>
      <c r="AH15" t="n">
        <v>82169.75012109477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7.4715</v>
      </c>
      <c r="E16" t="n">
        <v>13.38</v>
      </c>
      <c r="F16" t="n">
        <v>9.33</v>
      </c>
      <c r="G16" t="n">
        <v>25.46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131.06</v>
      </c>
      <c r="Q16" t="n">
        <v>2116.15</v>
      </c>
      <c r="R16" t="n">
        <v>50.67</v>
      </c>
      <c r="S16" t="n">
        <v>30.45</v>
      </c>
      <c r="T16" t="n">
        <v>10228.06</v>
      </c>
      <c r="U16" t="n">
        <v>0.6</v>
      </c>
      <c r="V16" t="n">
        <v>0.93</v>
      </c>
      <c r="W16" t="n">
        <v>0.12</v>
      </c>
      <c r="X16" t="n">
        <v>0.61</v>
      </c>
      <c r="Y16" t="n">
        <v>1</v>
      </c>
      <c r="Z16" t="n">
        <v>10</v>
      </c>
      <c r="AA16" t="n">
        <v>64.27347638851104</v>
      </c>
      <c r="AB16" t="n">
        <v>87.94180594038339</v>
      </c>
      <c r="AC16" t="n">
        <v>79.54876340855415</v>
      </c>
      <c r="AD16" t="n">
        <v>64273.47638851104</v>
      </c>
      <c r="AE16" t="n">
        <v>87941.80594038339</v>
      </c>
      <c r="AF16" t="n">
        <v>3.71478008793257e-06</v>
      </c>
      <c r="AG16" t="n">
        <v>0.27875</v>
      </c>
      <c r="AH16" t="n">
        <v>79548.76340855415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7.5177</v>
      </c>
      <c r="E17" t="n">
        <v>13.3</v>
      </c>
      <c r="F17" t="n">
        <v>9.300000000000001</v>
      </c>
      <c r="G17" t="n">
        <v>26.58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128.19</v>
      </c>
      <c r="Q17" t="n">
        <v>2116.22</v>
      </c>
      <c r="R17" t="n">
        <v>49.65</v>
      </c>
      <c r="S17" t="n">
        <v>30.45</v>
      </c>
      <c r="T17" t="n">
        <v>9723.58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62.9046593532814</v>
      </c>
      <c r="AB17" t="n">
        <v>86.06893008483749</v>
      </c>
      <c r="AC17" t="n">
        <v>77.85463219606318</v>
      </c>
      <c r="AD17" t="n">
        <v>62904.65935328139</v>
      </c>
      <c r="AE17" t="n">
        <v>86068.93008483748</v>
      </c>
      <c r="AF17" t="n">
        <v>3.737750420538136e-06</v>
      </c>
      <c r="AG17" t="n">
        <v>0.2770833333333333</v>
      </c>
      <c r="AH17" t="n">
        <v>77854.63219606318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7.6168</v>
      </c>
      <c r="E18" t="n">
        <v>13.13</v>
      </c>
      <c r="F18" t="n">
        <v>9.24</v>
      </c>
      <c r="G18" t="n">
        <v>29.16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125.01</v>
      </c>
      <c r="Q18" t="n">
        <v>2116.12</v>
      </c>
      <c r="R18" t="n">
        <v>47.43</v>
      </c>
      <c r="S18" t="n">
        <v>30.45</v>
      </c>
      <c r="T18" t="n">
        <v>8624.23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60.97813465674522</v>
      </c>
      <c r="AB18" t="n">
        <v>83.43297400276687</v>
      </c>
      <c r="AC18" t="n">
        <v>75.47024806287696</v>
      </c>
      <c r="AD18" t="n">
        <v>60978.13465674522</v>
      </c>
      <c r="AE18" t="n">
        <v>83432.97400276687</v>
      </c>
      <c r="AF18" t="n">
        <v>3.787022281170421e-06</v>
      </c>
      <c r="AG18" t="n">
        <v>0.2735416666666667</v>
      </c>
      <c r="AH18" t="n">
        <v>75470.24806287696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7.6721</v>
      </c>
      <c r="E19" t="n">
        <v>13.03</v>
      </c>
      <c r="F19" t="n">
        <v>9.19</v>
      </c>
      <c r="G19" t="n">
        <v>30.64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121.92</v>
      </c>
      <c r="Q19" t="n">
        <v>2116.14</v>
      </c>
      <c r="R19" t="n">
        <v>46.03</v>
      </c>
      <c r="S19" t="n">
        <v>30.45</v>
      </c>
      <c r="T19" t="n">
        <v>7931.17</v>
      </c>
      <c r="U19" t="n">
        <v>0.66</v>
      </c>
      <c r="V19" t="n">
        <v>0.9399999999999999</v>
      </c>
      <c r="W19" t="n">
        <v>0.11</v>
      </c>
      <c r="X19" t="n">
        <v>0.47</v>
      </c>
      <c r="Y19" t="n">
        <v>1</v>
      </c>
      <c r="Z19" t="n">
        <v>10</v>
      </c>
      <c r="AA19" t="n">
        <v>59.4766206328507</v>
      </c>
      <c r="AB19" t="n">
        <v>81.37853627315184</v>
      </c>
      <c r="AC19" t="n">
        <v>73.61188298675424</v>
      </c>
      <c r="AD19" t="n">
        <v>59476.6206328507</v>
      </c>
      <c r="AE19" t="n">
        <v>81378.53627315184</v>
      </c>
      <c r="AF19" t="n">
        <v>3.814517073228599e-06</v>
      </c>
      <c r="AG19" t="n">
        <v>0.2714583333333333</v>
      </c>
      <c r="AH19" t="n">
        <v>73611.88298675424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7.7106</v>
      </c>
      <c r="E20" t="n">
        <v>12.97</v>
      </c>
      <c r="F20" t="n">
        <v>9.18</v>
      </c>
      <c r="G20" t="n">
        <v>32.4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119.19</v>
      </c>
      <c r="Q20" t="n">
        <v>2116.14</v>
      </c>
      <c r="R20" t="n">
        <v>45.33</v>
      </c>
      <c r="S20" t="n">
        <v>30.45</v>
      </c>
      <c r="T20" t="n">
        <v>7586.09</v>
      </c>
      <c r="U20" t="n">
        <v>0.67</v>
      </c>
      <c r="V20" t="n">
        <v>0.9399999999999999</v>
      </c>
      <c r="W20" t="n">
        <v>0.12</v>
      </c>
      <c r="X20" t="n">
        <v>0.46</v>
      </c>
      <c r="Y20" t="n">
        <v>1</v>
      </c>
      <c r="Z20" t="n">
        <v>10</v>
      </c>
      <c r="AA20" t="n">
        <v>58.31218938876129</v>
      </c>
      <c r="AB20" t="n">
        <v>79.78531007390859</v>
      </c>
      <c r="AC20" t="n">
        <v>72.17071205985926</v>
      </c>
      <c r="AD20" t="n">
        <v>58312.18938876129</v>
      </c>
      <c r="AE20" t="n">
        <v>79785.31007390859</v>
      </c>
      <c r="AF20" t="n">
        <v>3.83365901706657e-06</v>
      </c>
      <c r="AG20" t="n">
        <v>0.2702083333333333</v>
      </c>
      <c r="AH20" t="n">
        <v>72170.71205985926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7.7023</v>
      </c>
      <c r="E21" t="n">
        <v>12.98</v>
      </c>
      <c r="F21" t="n">
        <v>9.19</v>
      </c>
      <c r="G21" t="n">
        <v>32.45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4</v>
      </c>
      <c r="N21" t="n">
        <v>77.09</v>
      </c>
      <c r="O21" t="n">
        <v>35186.68</v>
      </c>
      <c r="P21" t="n">
        <v>118.33</v>
      </c>
      <c r="Q21" t="n">
        <v>2116.18</v>
      </c>
      <c r="R21" t="n">
        <v>45.58</v>
      </c>
      <c r="S21" t="n">
        <v>30.45</v>
      </c>
      <c r="T21" t="n">
        <v>7708.23</v>
      </c>
      <c r="U21" t="n">
        <v>0.67</v>
      </c>
      <c r="V21" t="n">
        <v>0.9399999999999999</v>
      </c>
      <c r="W21" t="n">
        <v>0.12</v>
      </c>
      <c r="X21" t="n">
        <v>0.47</v>
      </c>
      <c r="Y21" t="n">
        <v>1</v>
      </c>
      <c r="Z21" t="n">
        <v>10</v>
      </c>
      <c r="AA21" t="n">
        <v>58.12260090288407</v>
      </c>
      <c r="AB21" t="n">
        <v>79.52590674347783</v>
      </c>
      <c r="AC21" t="n">
        <v>71.93606581920986</v>
      </c>
      <c r="AD21" t="n">
        <v>58122.60090288407</v>
      </c>
      <c r="AE21" t="n">
        <v>79525.90674347783</v>
      </c>
      <c r="AF21" t="n">
        <v>3.829532312291111e-06</v>
      </c>
      <c r="AG21" t="n">
        <v>0.2704166666666667</v>
      </c>
      <c r="AH21" t="n">
        <v>71936.06581920986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7.7017</v>
      </c>
      <c r="E22" t="n">
        <v>12.98</v>
      </c>
      <c r="F22" t="n">
        <v>9.199999999999999</v>
      </c>
      <c r="G22" t="n">
        <v>32.45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0</v>
      </c>
      <c r="N22" t="n">
        <v>77.34</v>
      </c>
      <c r="O22" t="n">
        <v>35248.1</v>
      </c>
      <c r="P22" t="n">
        <v>118.39</v>
      </c>
      <c r="Q22" t="n">
        <v>2116.16</v>
      </c>
      <c r="R22" t="n">
        <v>45.36</v>
      </c>
      <c r="S22" t="n">
        <v>30.45</v>
      </c>
      <c r="T22" t="n">
        <v>7598.24</v>
      </c>
      <c r="U22" t="n">
        <v>0.67</v>
      </c>
      <c r="V22" t="n">
        <v>0.9399999999999999</v>
      </c>
      <c r="W22" t="n">
        <v>0.13</v>
      </c>
      <c r="X22" t="n">
        <v>0.47</v>
      </c>
      <c r="Y22" t="n">
        <v>1</v>
      </c>
      <c r="Z22" t="n">
        <v>10</v>
      </c>
      <c r="AA22" t="n">
        <v>58.16550362617663</v>
      </c>
      <c r="AB22" t="n">
        <v>79.58460814222124</v>
      </c>
      <c r="AC22" t="n">
        <v>71.98916483884517</v>
      </c>
      <c r="AD22" t="n">
        <v>58165.50362617663</v>
      </c>
      <c r="AE22" t="n">
        <v>79584.60814222124</v>
      </c>
      <c r="AF22" t="n">
        <v>3.829233996283247e-06</v>
      </c>
      <c r="AG22" t="n">
        <v>0.2704166666666667</v>
      </c>
      <c r="AH22" t="n">
        <v>71989.16483884517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7.0092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58.79</v>
      </c>
      <c r="Q2" t="n">
        <v>2116.67</v>
      </c>
      <c r="R2" t="n">
        <v>110.26</v>
      </c>
      <c r="S2" t="n">
        <v>30.45</v>
      </c>
      <c r="T2" t="n">
        <v>39705.07</v>
      </c>
      <c r="U2" t="n">
        <v>0.28</v>
      </c>
      <c r="V2" t="n">
        <v>0.77</v>
      </c>
      <c r="W2" t="n">
        <v>0.33</v>
      </c>
      <c r="X2" t="n">
        <v>2.55</v>
      </c>
      <c r="Y2" t="n">
        <v>1</v>
      </c>
      <c r="Z2" t="n">
        <v>10</v>
      </c>
      <c r="AA2" t="n">
        <v>35.22378729752852</v>
      </c>
      <c r="AB2" t="n">
        <v>48.19473974416442</v>
      </c>
      <c r="AC2" t="n">
        <v>43.5951014248098</v>
      </c>
      <c r="AD2" t="n">
        <v>35223.78729752852</v>
      </c>
      <c r="AE2" t="n">
        <v>48194.73974416442</v>
      </c>
      <c r="AF2" t="n">
        <v>4.413200892133941e-06</v>
      </c>
      <c r="AG2" t="n">
        <v>0.2972916666666667</v>
      </c>
      <c r="AH2" t="n">
        <v>43595.1014248098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5.7207</v>
      </c>
      <c r="E2" t="n">
        <v>17.48</v>
      </c>
      <c r="F2" t="n">
        <v>11.69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138.37</v>
      </c>
      <c r="Q2" t="n">
        <v>2116.5</v>
      </c>
      <c r="R2" t="n">
        <v>127.56</v>
      </c>
      <c r="S2" t="n">
        <v>30.45</v>
      </c>
      <c r="T2" t="n">
        <v>48279.38</v>
      </c>
      <c r="U2" t="n">
        <v>0.24</v>
      </c>
      <c r="V2" t="n">
        <v>0.74</v>
      </c>
      <c r="W2" t="n">
        <v>0.24</v>
      </c>
      <c r="X2" t="n">
        <v>2.96</v>
      </c>
      <c r="Y2" t="n">
        <v>1</v>
      </c>
      <c r="Z2" t="n">
        <v>10</v>
      </c>
      <c r="AA2" t="n">
        <v>87.0483616834845</v>
      </c>
      <c r="AB2" t="n">
        <v>119.1034087579775</v>
      </c>
      <c r="AC2" t="n">
        <v>107.7363465888312</v>
      </c>
      <c r="AD2" t="n">
        <v>87048.3616834845</v>
      </c>
      <c r="AE2" t="n">
        <v>119103.4087579775</v>
      </c>
      <c r="AF2" t="n">
        <v>3.080110995001733e-06</v>
      </c>
      <c r="AG2" t="n">
        <v>0.3641666666666667</v>
      </c>
      <c r="AH2" t="n">
        <v>107736.3465888312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6.383</v>
      </c>
      <c r="E3" t="n">
        <v>15.67</v>
      </c>
      <c r="F3" t="n">
        <v>10.82</v>
      </c>
      <c r="G3" t="n">
        <v>8.890000000000001</v>
      </c>
      <c r="H3" t="n">
        <v>0.13</v>
      </c>
      <c r="I3" t="n">
        <v>73</v>
      </c>
      <c r="J3" t="n">
        <v>168.25</v>
      </c>
      <c r="K3" t="n">
        <v>51.39</v>
      </c>
      <c r="L3" t="n">
        <v>1.25</v>
      </c>
      <c r="M3" t="n">
        <v>71</v>
      </c>
      <c r="N3" t="n">
        <v>30.6</v>
      </c>
      <c r="O3" t="n">
        <v>20984.25</v>
      </c>
      <c r="P3" t="n">
        <v>124.52</v>
      </c>
      <c r="Q3" t="n">
        <v>2116.35</v>
      </c>
      <c r="R3" t="n">
        <v>99.11</v>
      </c>
      <c r="S3" t="n">
        <v>30.45</v>
      </c>
      <c r="T3" t="n">
        <v>34196.04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71.24253369309889</v>
      </c>
      <c r="AB3" t="n">
        <v>97.47717759762503</v>
      </c>
      <c r="AC3" t="n">
        <v>88.17409257780984</v>
      </c>
      <c r="AD3" t="n">
        <v>71242.53369309889</v>
      </c>
      <c r="AE3" t="n">
        <v>97477.17759762504</v>
      </c>
      <c r="AF3" t="n">
        <v>3.436703284754673e-06</v>
      </c>
      <c r="AG3" t="n">
        <v>0.3264583333333334</v>
      </c>
      <c r="AH3" t="n">
        <v>88174.09257780985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6.8256</v>
      </c>
      <c r="E4" t="n">
        <v>14.65</v>
      </c>
      <c r="F4" t="n">
        <v>10.35</v>
      </c>
      <c r="G4" t="n">
        <v>10.89</v>
      </c>
      <c r="H4" t="n">
        <v>0.16</v>
      </c>
      <c r="I4" t="n">
        <v>57</v>
      </c>
      <c r="J4" t="n">
        <v>168.61</v>
      </c>
      <c r="K4" t="n">
        <v>51.39</v>
      </c>
      <c r="L4" t="n">
        <v>1.5</v>
      </c>
      <c r="M4" t="n">
        <v>55</v>
      </c>
      <c r="N4" t="n">
        <v>30.71</v>
      </c>
      <c r="O4" t="n">
        <v>21028.94</v>
      </c>
      <c r="P4" t="n">
        <v>115.57</v>
      </c>
      <c r="Q4" t="n">
        <v>2116.54</v>
      </c>
      <c r="R4" t="n">
        <v>83.59</v>
      </c>
      <c r="S4" t="n">
        <v>30.45</v>
      </c>
      <c r="T4" t="n">
        <v>26513</v>
      </c>
      <c r="U4" t="n">
        <v>0.36</v>
      </c>
      <c r="V4" t="n">
        <v>0.84</v>
      </c>
      <c r="W4" t="n">
        <v>0.17</v>
      </c>
      <c r="X4" t="n">
        <v>1.62</v>
      </c>
      <c r="Y4" t="n">
        <v>1</v>
      </c>
      <c r="Z4" t="n">
        <v>10</v>
      </c>
      <c r="AA4" t="n">
        <v>62.7004843820215</v>
      </c>
      <c r="AB4" t="n">
        <v>85.78956888159584</v>
      </c>
      <c r="AC4" t="n">
        <v>77.60193283397291</v>
      </c>
      <c r="AD4" t="n">
        <v>62700.4843820215</v>
      </c>
      <c r="AE4" t="n">
        <v>85789.56888159584</v>
      </c>
      <c r="AF4" t="n">
        <v>3.675005787313411e-06</v>
      </c>
      <c r="AG4" t="n">
        <v>0.3052083333333334</v>
      </c>
      <c r="AH4" t="n">
        <v>77601.93283397291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7.1716</v>
      </c>
      <c r="E5" t="n">
        <v>13.94</v>
      </c>
      <c r="F5" t="n">
        <v>10.01</v>
      </c>
      <c r="G5" t="n">
        <v>13.06</v>
      </c>
      <c r="H5" t="n">
        <v>0.18</v>
      </c>
      <c r="I5" t="n">
        <v>46</v>
      </c>
      <c r="J5" t="n">
        <v>168.97</v>
      </c>
      <c r="K5" t="n">
        <v>51.39</v>
      </c>
      <c r="L5" t="n">
        <v>1.75</v>
      </c>
      <c r="M5" t="n">
        <v>44</v>
      </c>
      <c r="N5" t="n">
        <v>30.83</v>
      </c>
      <c r="O5" t="n">
        <v>21073.68</v>
      </c>
      <c r="P5" t="n">
        <v>107.85</v>
      </c>
      <c r="Q5" t="n">
        <v>2116.49</v>
      </c>
      <c r="R5" t="n">
        <v>72.63</v>
      </c>
      <c r="S5" t="n">
        <v>30.45</v>
      </c>
      <c r="T5" t="n">
        <v>21087.85</v>
      </c>
      <c r="U5" t="n">
        <v>0.42</v>
      </c>
      <c r="V5" t="n">
        <v>0.86</v>
      </c>
      <c r="W5" t="n">
        <v>0.16</v>
      </c>
      <c r="X5" t="n">
        <v>1.29</v>
      </c>
      <c r="Y5" t="n">
        <v>1</v>
      </c>
      <c r="Z5" t="n">
        <v>10</v>
      </c>
      <c r="AA5" t="n">
        <v>56.56064268253499</v>
      </c>
      <c r="AB5" t="n">
        <v>77.38876659766395</v>
      </c>
      <c r="AC5" t="n">
        <v>70.00289132941674</v>
      </c>
      <c r="AD5" t="n">
        <v>56560.64268253499</v>
      </c>
      <c r="AE5" t="n">
        <v>77388.76659766394</v>
      </c>
      <c r="AF5" t="n">
        <v>3.861297395730317e-06</v>
      </c>
      <c r="AG5" t="n">
        <v>0.2904166666666667</v>
      </c>
      <c r="AH5" t="n">
        <v>70002.89132941674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7.4437</v>
      </c>
      <c r="E6" t="n">
        <v>13.43</v>
      </c>
      <c r="F6" t="n">
        <v>9.77</v>
      </c>
      <c r="G6" t="n">
        <v>15.43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101.57</v>
      </c>
      <c r="Q6" t="n">
        <v>2116.39</v>
      </c>
      <c r="R6" t="n">
        <v>64.8</v>
      </c>
      <c r="S6" t="n">
        <v>30.45</v>
      </c>
      <c r="T6" t="n">
        <v>17215.22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52.11117152598867</v>
      </c>
      <c r="AB6" t="n">
        <v>71.30080386446683</v>
      </c>
      <c r="AC6" t="n">
        <v>64.49595521496467</v>
      </c>
      <c r="AD6" t="n">
        <v>52111.17152598868</v>
      </c>
      <c r="AE6" t="n">
        <v>71300.80386446683</v>
      </c>
      <c r="AF6" t="n">
        <v>4.007800131713672e-06</v>
      </c>
      <c r="AG6" t="n">
        <v>0.2797916666666667</v>
      </c>
      <c r="AH6" t="n">
        <v>64495.95521496466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7.6726</v>
      </c>
      <c r="E7" t="n">
        <v>13.03</v>
      </c>
      <c r="F7" t="n">
        <v>9.58</v>
      </c>
      <c r="G7" t="n">
        <v>17.96</v>
      </c>
      <c r="H7" t="n">
        <v>0.24</v>
      </c>
      <c r="I7" t="n">
        <v>32</v>
      </c>
      <c r="J7" t="n">
        <v>169.7</v>
      </c>
      <c r="K7" t="n">
        <v>51.39</v>
      </c>
      <c r="L7" t="n">
        <v>2.25</v>
      </c>
      <c r="M7" t="n">
        <v>30</v>
      </c>
      <c r="N7" t="n">
        <v>31.05</v>
      </c>
      <c r="O7" t="n">
        <v>21163.27</v>
      </c>
      <c r="P7" t="n">
        <v>94.93000000000001</v>
      </c>
      <c r="Q7" t="n">
        <v>2116.18</v>
      </c>
      <c r="R7" t="n">
        <v>58.42</v>
      </c>
      <c r="S7" t="n">
        <v>30.45</v>
      </c>
      <c r="T7" t="n">
        <v>14056.71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48.20412152856129</v>
      </c>
      <c r="AB7" t="n">
        <v>65.95500569110851</v>
      </c>
      <c r="AC7" t="n">
        <v>59.66035251639511</v>
      </c>
      <c r="AD7" t="n">
        <v>48204.12152856129</v>
      </c>
      <c r="AE7" t="n">
        <v>65955.00569110851</v>
      </c>
      <c r="AF7" t="n">
        <v>4.131043337397573e-06</v>
      </c>
      <c r="AG7" t="n">
        <v>0.2714583333333333</v>
      </c>
      <c r="AH7" t="n">
        <v>59660.35251639511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7.9414</v>
      </c>
      <c r="E8" t="n">
        <v>12.59</v>
      </c>
      <c r="F8" t="n">
        <v>9.300000000000001</v>
      </c>
      <c r="G8" t="n">
        <v>20.68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88.05</v>
      </c>
      <c r="Q8" t="n">
        <v>2116.32</v>
      </c>
      <c r="R8" t="n">
        <v>48.71</v>
      </c>
      <c r="S8" t="n">
        <v>30.45</v>
      </c>
      <c r="T8" t="n">
        <v>9223.799999999999</v>
      </c>
      <c r="U8" t="n">
        <v>0.63</v>
      </c>
      <c r="V8" t="n">
        <v>0.93</v>
      </c>
      <c r="W8" t="n">
        <v>0.14</v>
      </c>
      <c r="X8" t="n">
        <v>0.58</v>
      </c>
      <c r="Y8" t="n">
        <v>1</v>
      </c>
      <c r="Z8" t="n">
        <v>10</v>
      </c>
      <c r="AA8" t="n">
        <v>44.09391575814077</v>
      </c>
      <c r="AB8" t="n">
        <v>60.33124082654098</v>
      </c>
      <c r="AC8" t="n">
        <v>54.57331187749654</v>
      </c>
      <c r="AD8" t="n">
        <v>44093.91575814076</v>
      </c>
      <c r="AE8" t="n">
        <v>60331.24082654098</v>
      </c>
      <c r="AF8" t="n">
        <v>4.275769303705274e-06</v>
      </c>
      <c r="AG8" t="n">
        <v>0.2622916666666666</v>
      </c>
      <c r="AH8" t="n">
        <v>54573.31187749654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7.9715</v>
      </c>
      <c r="E9" t="n">
        <v>12.54</v>
      </c>
      <c r="F9" t="n">
        <v>9.289999999999999</v>
      </c>
      <c r="G9" t="n">
        <v>21.44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86.70999999999999</v>
      </c>
      <c r="Q9" t="n">
        <v>2116.05</v>
      </c>
      <c r="R9" t="n">
        <v>48.1</v>
      </c>
      <c r="S9" t="n">
        <v>30.45</v>
      </c>
      <c r="T9" t="n">
        <v>8926.4</v>
      </c>
      <c r="U9" t="n">
        <v>0.63</v>
      </c>
      <c r="V9" t="n">
        <v>0.93</v>
      </c>
      <c r="W9" t="n">
        <v>0.14</v>
      </c>
      <c r="X9" t="n">
        <v>0.57</v>
      </c>
      <c r="Y9" t="n">
        <v>1</v>
      </c>
      <c r="Z9" t="n">
        <v>10</v>
      </c>
      <c r="AA9" t="n">
        <v>43.51119810220518</v>
      </c>
      <c r="AB9" t="n">
        <v>59.53394082200168</v>
      </c>
      <c r="AC9" t="n">
        <v>53.85210506637264</v>
      </c>
      <c r="AD9" t="n">
        <v>43511.19810220518</v>
      </c>
      <c r="AE9" t="n">
        <v>59533.94082200168</v>
      </c>
      <c r="AF9" t="n">
        <v>4.291975596807438e-06</v>
      </c>
      <c r="AG9" t="n">
        <v>0.26125</v>
      </c>
      <c r="AH9" t="n">
        <v>53852.10506637264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6.6824</v>
      </c>
      <c r="E2" t="n">
        <v>14.96</v>
      </c>
      <c r="F2" t="n">
        <v>11.91</v>
      </c>
      <c r="G2" t="n">
        <v>6.68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55.33</v>
      </c>
      <c r="Q2" t="n">
        <v>2117.56</v>
      </c>
      <c r="R2" t="n">
        <v>129.91</v>
      </c>
      <c r="S2" t="n">
        <v>30.45</v>
      </c>
      <c r="T2" t="n">
        <v>49427.22</v>
      </c>
      <c r="U2" t="n">
        <v>0.23</v>
      </c>
      <c r="V2" t="n">
        <v>0.73</v>
      </c>
      <c r="W2" t="n">
        <v>0.39</v>
      </c>
      <c r="X2" t="n">
        <v>3.18</v>
      </c>
      <c r="Y2" t="n">
        <v>1</v>
      </c>
      <c r="Z2" t="n">
        <v>10</v>
      </c>
      <c r="AA2" t="n">
        <v>35.14537554436491</v>
      </c>
      <c r="AB2" t="n">
        <v>48.08745332420409</v>
      </c>
      <c r="AC2" t="n">
        <v>43.49805427019273</v>
      </c>
      <c r="AD2" t="n">
        <v>35145.37554436491</v>
      </c>
      <c r="AE2" t="n">
        <v>48087.45332420409</v>
      </c>
      <c r="AF2" t="n">
        <v>4.305815389750451e-06</v>
      </c>
      <c r="AG2" t="n">
        <v>0.3116666666666667</v>
      </c>
      <c r="AH2" t="n">
        <v>43498.05427019273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4.5006</v>
      </c>
      <c r="E2" t="n">
        <v>22.22</v>
      </c>
      <c r="F2" t="n">
        <v>13</v>
      </c>
      <c r="G2" t="n">
        <v>5.45</v>
      </c>
      <c r="H2" t="n">
        <v>0.08</v>
      </c>
      <c r="I2" t="n">
        <v>143</v>
      </c>
      <c r="J2" t="n">
        <v>232.68</v>
      </c>
      <c r="K2" t="n">
        <v>57.72</v>
      </c>
      <c r="L2" t="n">
        <v>1</v>
      </c>
      <c r="M2" t="n">
        <v>141</v>
      </c>
      <c r="N2" t="n">
        <v>53.95</v>
      </c>
      <c r="O2" t="n">
        <v>28931.02</v>
      </c>
      <c r="P2" t="n">
        <v>196.04</v>
      </c>
      <c r="Q2" t="n">
        <v>2116.95</v>
      </c>
      <c r="R2" t="n">
        <v>170.63</v>
      </c>
      <c r="S2" t="n">
        <v>30.45</v>
      </c>
      <c r="T2" t="n">
        <v>69603.88</v>
      </c>
      <c r="U2" t="n">
        <v>0.18</v>
      </c>
      <c r="V2" t="n">
        <v>0.67</v>
      </c>
      <c r="W2" t="n">
        <v>0.31</v>
      </c>
      <c r="X2" t="n">
        <v>4.27</v>
      </c>
      <c r="Y2" t="n">
        <v>1</v>
      </c>
      <c r="Z2" t="n">
        <v>10</v>
      </c>
      <c r="AA2" t="n">
        <v>150.2602086642204</v>
      </c>
      <c r="AB2" t="n">
        <v>205.5926465068486</v>
      </c>
      <c r="AC2" t="n">
        <v>185.9711728753851</v>
      </c>
      <c r="AD2" t="n">
        <v>150260.2086642204</v>
      </c>
      <c r="AE2" t="n">
        <v>205592.6465068485</v>
      </c>
      <c r="AF2" t="n">
        <v>2.29578966362519e-06</v>
      </c>
      <c r="AG2" t="n">
        <v>0.4629166666666666</v>
      </c>
      <c r="AH2" t="n">
        <v>185971.1728753851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5.245</v>
      </c>
      <c r="E3" t="n">
        <v>19.07</v>
      </c>
      <c r="F3" t="n">
        <v>11.71</v>
      </c>
      <c r="G3" t="n">
        <v>6.89</v>
      </c>
      <c r="H3" t="n">
        <v>0.1</v>
      </c>
      <c r="I3" t="n">
        <v>102</v>
      </c>
      <c r="J3" t="n">
        <v>233.1</v>
      </c>
      <c r="K3" t="n">
        <v>57.72</v>
      </c>
      <c r="L3" t="n">
        <v>1.25</v>
      </c>
      <c r="M3" t="n">
        <v>100</v>
      </c>
      <c r="N3" t="n">
        <v>54.13</v>
      </c>
      <c r="O3" t="n">
        <v>28983.75</v>
      </c>
      <c r="P3" t="n">
        <v>174.07</v>
      </c>
      <c r="Q3" t="n">
        <v>2116.44</v>
      </c>
      <c r="R3" t="n">
        <v>128.25</v>
      </c>
      <c r="S3" t="n">
        <v>30.45</v>
      </c>
      <c r="T3" t="n">
        <v>48621.4</v>
      </c>
      <c r="U3" t="n">
        <v>0.24</v>
      </c>
      <c r="V3" t="n">
        <v>0.74</v>
      </c>
      <c r="W3" t="n">
        <v>0.24</v>
      </c>
      <c r="X3" t="n">
        <v>2.99</v>
      </c>
      <c r="Y3" t="n">
        <v>1</v>
      </c>
      <c r="Z3" t="n">
        <v>10</v>
      </c>
      <c r="AA3" t="n">
        <v>115.5195488079821</v>
      </c>
      <c r="AB3" t="n">
        <v>158.0589430418232</v>
      </c>
      <c r="AC3" t="n">
        <v>142.9740193550749</v>
      </c>
      <c r="AD3" t="n">
        <v>115519.5488079821</v>
      </c>
      <c r="AE3" t="n">
        <v>158058.9430418232</v>
      </c>
      <c r="AF3" t="n">
        <v>2.67551366167047e-06</v>
      </c>
      <c r="AG3" t="n">
        <v>0.3972916666666667</v>
      </c>
      <c r="AH3" t="n">
        <v>142974.0193550749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5.778</v>
      </c>
      <c r="E4" t="n">
        <v>17.31</v>
      </c>
      <c r="F4" t="n">
        <v>11</v>
      </c>
      <c r="G4" t="n">
        <v>8.35</v>
      </c>
      <c r="H4" t="n">
        <v>0.11</v>
      </c>
      <c r="I4" t="n">
        <v>79</v>
      </c>
      <c r="J4" t="n">
        <v>233.53</v>
      </c>
      <c r="K4" t="n">
        <v>57.72</v>
      </c>
      <c r="L4" t="n">
        <v>1.5</v>
      </c>
      <c r="M4" t="n">
        <v>77</v>
      </c>
      <c r="N4" t="n">
        <v>54.31</v>
      </c>
      <c r="O4" t="n">
        <v>29036.54</v>
      </c>
      <c r="P4" t="n">
        <v>160.99</v>
      </c>
      <c r="Q4" t="n">
        <v>2116.39</v>
      </c>
      <c r="R4" t="n">
        <v>105.18</v>
      </c>
      <c r="S4" t="n">
        <v>30.45</v>
      </c>
      <c r="T4" t="n">
        <v>37198.64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97.78202397134983</v>
      </c>
      <c r="AB4" t="n">
        <v>133.7896790359871</v>
      </c>
      <c r="AC4" t="n">
        <v>121.0209798438221</v>
      </c>
      <c r="AD4" t="n">
        <v>97782.02397134983</v>
      </c>
      <c r="AE4" t="n">
        <v>133789.6790359871</v>
      </c>
      <c r="AF4" t="n">
        <v>2.947400941302569e-06</v>
      </c>
      <c r="AG4" t="n">
        <v>0.360625</v>
      </c>
      <c r="AH4" t="n">
        <v>121020.9798438221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6.1826</v>
      </c>
      <c r="E5" t="n">
        <v>16.17</v>
      </c>
      <c r="F5" t="n">
        <v>10.55</v>
      </c>
      <c r="G5" t="n">
        <v>9.890000000000001</v>
      </c>
      <c r="H5" t="n">
        <v>0.13</v>
      </c>
      <c r="I5" t="n">
        <v>64</v>
      </c>
      <c r="J5" t="n">
        <v>233.96</v>
      </c>
      <c r="K5" t="n">
        <v>57.72</v>
      </c>
      <c r="L5" t="n">
        <v>1.75</v>
      </c>
      <c r="M5" t="n">
        <v>62</v>
      </c>
      <c r="N5" t="n">
        <v>54.49</v>
      </c>
      <c r="O5" t="n">
        <v>29089.39</v>
      </c>
      <c r="P5" t="n">
        <v>152.16</v>
      </c>
      <c r="Q5" t="n">
        <v>2116.28</v>
      </c>
      <c r="R5" t="n">
        <v>90.39</v>
      </c>
      <c r="S5" t="n">
        <v>30.45</v>
      </c>
      <c r="T5" t="n">
        <v>29878.03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86.99443543955569</v>
      </c>
      <c r="AB5" t="n">
        <v>119.0296244919761</v>
      </c>
      <c r="AC5" t="n">
        <v>107.6696041896202</v>
      </c>
      <c r="AD5" t="n">
        <v>86994.43543955569</v>
      </c>
      <c r="AE5" t="n">
        <v>119029.6244919761</v>
      </c>
      <c r="AF5" t="n">
        <v>3.153790422239056e-06</v>
      </c>
      <c r="AG5" t="n">
        <v>0.336875</v>
      </c>
      <c r="AH5" t="n">
        <v>107669.6041896202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6.4789</v>
      </c>
      <c r="E6" t="n">
        <v>15.43</v>
      </c>
      <c r="F6" t="n">
        <v>10.27</v>
      </c>
      <c r="G6" t="n">
        <v>11.41</v>
      </c>
      <c r="H6" t="n">
        <v>0.15</v>
      </c>
      <c r="I6" t="n">
        <v>54</v>
      </c>
      <c r="J6" t="n">
        <v>234.39</v>
      </c>
      <c r="K6" t="n">
        <v>57.72</v>
      </c>
      <c r="L6" t="n">
        <v>2</v>
      </c>
      <c r="M6" t="n">
        <v>52</v>
      </c>
      <c r="N6" t="n">
        <v>54.67</v>
      </c>
      <c r="O6" t="n">
        <v>29142.31</v>
      </c>
      <c r="P6" t="n">
        <v>145.56</v>
      </c>
      <c r="Q6" t="n">
        <v>2116.21</v>
      </c>
      <c r="R6" t="n">
        <v>81.09</v>
      </c>
      <c r="S6" t="n">
        <v>30.45</v>
      </c>
      <c r="T6" t="n">
        <v>25278.06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80.00889704722229</v>
      </c>
      <c r="AB6" t="n">
        <v>109.4717026833868</v>
      </c>
      <c r="AC6" t="n">
        <v>99.02387702381202</v>
      </c>
      <c r="AD6" t="n">
        <v>80008.89704722229</v>
      </c>
      <c r="AE6" t="n">
        <v>109471.7026833868</v>
      </c>
      <c r="AF6" t="n">
        <v>3.304935264556113e-06</v>
      </c>
      <c r="AG6" t="n">
        <v>0.3214583333333333</v>
      </c>
      <c r="AH6" t="n">
        <v>99023.87702381202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6.7508</v>
      </c>
      <c r="E7" t="n">
        <v>14.81</v>
      </c>
      <c r="F7" t="n">
        <v>10.01</v>
      </c>
      <c r="G7" t="n">
        <v>13.05</v>
      </c>
      <c r="H7" t="n">
        <v>0.17</v>
      </c>
      <c r="I7" t="n">
        <v>46</v>
      </c>
      <c r="J7" t="n">
        <v>234.82</v>
      </c>
      <c r="K7" t="n">
        <v>57.72</v>
      </c>
      <c r="L7" t="n">
        <v>2.25</v>
      </c>
      <c r="M7" t="n">
        <v>44</v>
      </c>
      <c r="N7" t="n">
        <v>54.85</v>
      </c>
      <c r="O7" t="n">
        <v>29195.29</v>
      </c>
      <c r="P7" t="n">
        <v>139.45</v>
      </c>
      <c r="Q7" t="n">
        <v>2116.2</v>
      </c>
      <c r="R7" t="n">
        <v>72.61</v>
      </c>
      <c r="S7" t="n">
        <v>30.45</v>
      </c>
      <c r="T7" t="n">
        <v>21081.21</v>
      </c>
      <c r="U7" t="n">
        <v>0.42</v>
      </c>
      <c r="V7" t="n">
        <v>0.87</v>
      </c>
      <c r="W7" t="n">
        <v>0.15</v>
      </c>
      <c r="X7" t="n">
        <v>1.29</v>
      </c>
      <c r="Y7" t="n">
        <v>1</v>
      </c>
      <c r="Z7" t="n">
        <v>10</v>
      </c>
      <c r="AA7" t="n">
        <v>74.11267678547418</v>
      </c>
      <c r="AB7" t="n">
        <v>101.4042339983877</v>
      </c>
      <c r="AC7" t="n">
        <v>91.72635622734322</v>
      </c>
      <c r="AD7" t="n">
        <v>74112.67678547418</v>
      </c>
      <c r="AE7" t="n">
        <v>101404.2339983877</v>
      </c>
      <c r="AF7" t="n">
        <v>3.443633484691137e-06</v>
      </c>
      <c r="AG7" t="n">
        <v>0.3085416666666667</v>
      </c>
      <c r="AH7" t="n">
        <v>91726.35622734322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6.9619</v>
      </c>
      <c r="E8" t="n">
        <v>14.36</v>
      </c>
      <c r="F8" t="n">
        <v>9.83</v>
      </c>
      <c r="G8" t="n">
        <v>14.75</v>
      </c>
      <c r="H8" t="n">
        <v>0.19</v>
      </c>
      <c r="I8" t="n">
        <v>40</v>
      </c>
      <c r="J8" t="n">
        <v>235.25</v>
      </c>
      <c r="K8" t="n">
        <v>57.72</v>
      </c>
      <c r="L8" t="n">
        <v>2.5</v>
      </c>
      <c r="M8" t="n">
        <v>38</v>
      </c>
      <c r="N8" t="n">
        <v>55.03</v>
      </c>
      <c r="O8" t="n">
        <v>29248.33</v>
      </c>
      <c r="P8" t="n">
        <v>134.53</v>
      </c>
      <c r="Q8" t="n">
        <v>2116.5</v>
      </c>
      <c r="R8" t="n">
        <v>66.95</v>
      </c>
      <c r="S8" t="n">
        <v>30.45</v>
      </c>
      <c r="T8" t="n">
        <v>18280.35</v>
      </c>
      <c r="U8" t="n">
        <v>0.45</v>
      </c>
      <c r="V8" t="n">
        <v>0.88</v>
      </c>
      <c r="W8" t="n">
        <v>0.14</v>
      </c>
      <c r="X8" t="n">
        <v>1.11</v>
      </c>
      <c r="Y8" t="n">
        <v>1</v>
      </c>
      <c r="Z8" t="n">
        <v>10</v>
      </c>
      <c r="AA8" t="n">
        <v>69.83598226753908</v>
      </c>
      <c r="AB8" t="n">
        <v>95.55267188450561</v>
      </c>
      <c r="AC8" t="n">
        <v>86.43325898888919</v>
      </c>
      <c r="AD8" t="n">
        <v>69835.98226753908</v>
      </c>
      <c r="AE8" t="n">
        <v>95552.67188450562</v>
      </c>
      <c r="AF8" t="n">
        <v>3.551317170864375e-06</v>
      </c>
      <c r="AG8" t="n">
        <v>0.2991666666666666</v>
      </c>
      <c r="AH8" t="n">
        <v>86433.2589888892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7.1528</v>
      </c>
      <c r="E9" t="n">
        <v>13.98</v>
      </c>
      <c r="F9" t="n">
        <v>9.68</v>
      </c>
      <c r="G9" t="n">
        <v>16.59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129.97</v>
      </c>
      <c r="Q9" t="n">
        <v>2116.38</v>
      </c>
      <c r="R9" t="n">
        <v>61.75</v>
      </c>
      <c r="S9" t="n">
        <v>30.45</v>
      </c>
      <c r="T9" t="n">
        <v>15706.26</v>
      </c>
      <c r="U9" t="n">
        <v>0.49</v>
      </c>
      <c r="V9" t="n">
        <v>0.89</v>
      </c>
      <c r="W9" t="n">
        <v>0.14</v>
      </c>
      <c r="X9" t="n">
        <v>0.96</v>
      </c>
      <c r="Y9" t="n">
        <v>1</v>
      </c>
      <c r="Z9" t="n">
        <v>10</v>
      </c>
      <c r="AA9" t="n">
        <v>66.17431272771722</v>
      </c>
      <c r="AB9" t="n">
        <v>90.54261407866478</v>
      </c>
      <c r="AC9" t="n">
        <v>81.90135406837594</v>
      </c>
      <c r="AD9" t="n">
        <v>66174.31272771722</v>
      </c>
      <c r="AE9" t="n">
        <v>90542.61407866479</v>
      </c>
      <c r="AF9" t="n">
        <v>3.648696686214784e-06</v>
      </c>
      <c r="AG9" t="n">
        <v>0.29125</v>
      </c>
      <c r="AH9" t="n">
        <v>81901.35406837593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7.3142</v>
      </c>
      <c r="E10" t="n">
        <v>13.67</v>
      </c>
      <c r="F10" t="n">
        <v>9.550000000000001</v>
      </c>
      <c r="G10" t="n">
        <v>18.49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125.43</v>
      </c>
      <c r="Q10" t="n">
        <v>2116.25</v>
      </c>
      <c r="R10" t="n">
        <v>57.59</v>
      </c>
      <c r="S10" t="n">
        <v>30.45</v>
      </c>
      <c r="T10" t="n">
        <v>13642.68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62.99460868765028</v>
      </c>
      <c r="AB10" t="n">
        <v>86.19200273240553</v>
      </c>
      <c r="AC10" t="n">
        <v>77.96595896288092</v>
      </c>
      <c r="AD10" t="n">
        <v>62994.60868765028</v>
      </c>
      <c r="AE10" t="n">
        <v>86192.00273240553</v>
      </c>
      <c r="AF10" t="n">
        <v>3.731028031304128e-06</v>
      </c>
      <c r="AG10" t="n">
        <v>0.2847916666666667</v>
      </c>
      <c r="AH10" t="n">
        <v>77965.95896288092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7.4975</v>
      </c>
      <c r="E11" t="n">
        <v>13.34</v>
      </c>
      <c r="F11" t="n">
        <v>9.35</v>
      </c>
      <c r="G11" t="n">
        <v>20.04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119.94</v>
      </c>
      <c r="Q11" t="n">
        <v>2116.05</v>
      </c>
      <c r="R11" t="n">
        <v>50.82</v>
      </c>
      <c r="S11" t="n">
        <v>30.45</v>
      </c>
      <c r="T11" t="n">
        <v>10273.85</v>
      </c>
      <c r="U11" t="n">
        <v>0.6</v>
      </c>
      <c r="V11" t="n">
        <v>0.93</v>
      </c>
      <c r="W11" t="n">
        <v>0.12</v>
      </c>
      <c r="X11" t="n">
        <v>0.63</v>
      </c>
      <c r="Y11" t="n">
        <v>1</v>
      </c>
      <c r="Z11" t="n">
        <v>10</v>
      </c>
      <c r="AA11" t="n">
        <v>59.34243471158356</v>
      </c>
      <c r="AB11" t="n">
        <v>81.19493717580916</v>
      </c>
      <c r="AC11" t="n">
        <v>73.44580632957896</v>
      </c>
      <c r="AD11" t="n">
        <v>59342.43471158356</v>
      </c>
      <c r="AE11" t="n">
        <v>81194.93717580916</v>
      </c>
      <c r="AF11" t="n">
        <v>3.824530729909313e-06</v>
      </c>
      <c r="AG11" t="n">
        <v>0.2779166666666666</v>
      </c>
      <c r="AH11" t="n">
        <v>73445.80632957896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7.4303</v>
      </c>
      <c r="E12" t="n">
        <v>13.46</v>
      </c>
      <c r="F12" t="n">
        <v>9.56</v>
      </c>
      <c r="G12" t="n">
        <v>22.07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120.71</v>
      </c>
      <c r="Q12" t="n">
        <v>2116.23</v>
      </c>
      <c r="R12" t="n">
        <v>59.15</v>
      </c>
      <c r="S12" t="n">
        <v>30.45</v>
      </c>
      <c r="T12" t="n">
        <v>14449.88</v>
      </c>
      <c r="U12" t="n">
        <v>0.51</v>
      </c>
      <c r="V12" t="n">
        <v>0.91</v>
      </c>
      <c r="W12" t="n">
        <v>0.11</v>
      </c>
      <c r="X12" t="n">
        <v>0.84</v>
      </c>
      <c r="Y12" t="n">
        <v>1</v>
      </c>
      <c r="Z12" t="n">
        <v>10</v>
      </c>
      <c r="AA12" t="n">
        <v>60.51896309149594</v>
      </c>
      <c r="AB12" t="n">
        <v>82.80471520997337</v>
      </c>
      <c r="AC12" t="n">
        <v>74.90194940750069</v>
      </c>
      <c r="AD12" t="n">
        <v>60518.96309149594</v>
      </c>
      <c r="AE12" t="n">
        <v>82804.71520997336</v>
      </c>
      <c r="AF12" t="n">
        <v>3.790251508162077e-06</v>
      </c>
      <c r="AG12" t="n">
        <v>0.2804166666666667</v>
      </c>
      <c r="AH12" t="n">
        <v>74901.9494075007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7.617</v>
      </c>
      <c r="E13" t="n">
        <v>13.13</v>
      </c>
      <c r="F13" t="n">
        <v>9.369999999999999</v>
      </c>
      <c r="G13" t="n">
        <v>24.45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115.04</v>
      </c>
      <c r="Q13" t="n">
        <v>2116.27</v>
      </c>
      <c r="R13" t="n">
        <v>51.81</v>
      </c>
      <c r="S13" t="n">
        <v>30.45</v>
      </c>
      <c r="T13" t="n">
        <v>10793.07</v>
      </c>
      <c r="U13" t="n">
        <v>0.59</v>
      </c>
      <c r="V13" t="n">
        <v>0.92</v>
      </c>
      <c r="W13" t="n">
        <v>0.12</v>
      </c>
      <c r="X13" t="n">
        <v>0.65</v>
      </c>
      <c r="Y13" t="n">
        <v>1</v>
      </c>
      <c r="Z13" t="n">
        <v>10</v>
      </c>
      <c r="AA13" t="n">
        <v>56.91861132400502</v>
      </c>
      <c r="AB13" t="n">
        <v>77.87855508538486</v>
      </c>
      <c r="AC13" t="n">
        <v>70.4459350912922</v>
      </c>
      <c r="AD13" t="n">
        <v>56918.61132400502</v>
      </c>
      <c r="AE13" t="n">
        <v>77878.55508538485</v>
      </c>
      <c r="AF13" t="n">
        <v>3.885488572153283e-06</v>
      </c>
      <c r="AG13" t="n">
        <v>0.2735416666666667</v>
      </c>
      <c r="AH13" t="n">
        <v>70445.93509129219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7.7114</v>
      </c>
      <c r="E14" t="n">
        <v>12.97</v>
      </c>
      <c r="F14" t="n">
        <v>9.300000000000001</v>
      </c>
      <c r="G14" t="n">
        <v>26.58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110.8</v>
      </c>
      <c r="Q14" t="n">
        <v>2116.25</v>
      </c>
      <c r="R14" t="n">
        <v>49.51</v>
      </c>
      <c r="S14" t="n">
        <v>30.45</v>
      </c>
      <c r="T14" t="n">
        <v>9656.65</v>
      </c>
      <c r="U14" t="n">
        <v>0.61</v>
      </c>
      <c r="V14" t="n">
        <v>0.93</v>
      </c>
      <c r="W14" t="n">
        <v>0.12</v>
      </c>
      <c r="X14" t="n">
        <v>0.58</v>
      </c>
      <c r="Y14" t="n">
        <v>1</v>
      </c>
      <c r="Z14" t="n">
        <v>10</v>
      </c>
      <c r="AA14" t="n">
        <v>54.78226883213654</v>
      </c>
      <c r="AB14" t="n">
        <v>74.95551703923287</v>
      </c>
      <c r="AC14" t="n">
        <v>67.80186769375436</v>
      </c>
      <c r="AD14" t="n">
        <v>54782.26883213654</v>
      </c>
      <c r="AE14" t="n">
        <v>74955.51703923287</v>
      </c>
      <c r="AF14" t="n">
        <v>3.933642716988688e-06</v>
      </c>
      <c r="AG14" t="n">
        <v>0.2702083333333333</v>
      </c>
      <c r="AH14" t="n">
        <v>67801.86769375436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7.7548</v>
      </c>
      <c r="E15" t="n">
        <v>12.9</v>
      </c>
      <c r="F15" t="n">
        <v>9.279999999999999</v>
      </c>
      <c r="G15" t="n">
        <v>27.83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12</v>
      </c>
      <c r="N15" t="n">
        <v>56.3</v>
      </c>
      <c r="O15" t="n">
        <v>29621.44</v>
      </c>
      <c r="P15" t="n">
        <v>108.02</v>
      </c>
      <c r="Q15" t="n">
        <v>2116.44</v>
      </c>
      <c r="R15" t="n">
        <v>48.38</v>
      </c>
      <c r="S15" t="n">
        <v>30.45</v>
      </c>
      <c r="T15" t="n">
        <v>9095.940000000001</v>
      </c>
      <c r="U15" t="n">
        <v>0.63</v>
      </c>
      <c r="V15" t="n">
        <v>0.93</v>
      </c>
      <c r="W15" t="n">
        <v>0.12</v>
      </c>
      <c r="X15" t="n">
        <v>0.55</v>
      </c>
      <c r="Y15" t="n">
        <v>1</v>
      </c>
      <c r="Z15" t="n">
        <v>10</v>
      </c>
      <c r="AA15" t="n">
        <v>53.58112409723388</v>
      </c>
      <c r="AB15" t="n">
        <v>73.31205782217408</v>
      </c>
      <c r="AC15" t="n">
        <v>66.31525791776164</v>
      </c>
      <c r="AD15" t="n">
        <v>53581.12409723388</v>
      </c>
      <c r="AE15" t="n">
        <v>73312.05782217409</v>
      </c>
      <c r="AF15" t="n">
        <v>3.955781381033778e-06</v>
      </c>
      <c r="AG15" t="n">
        <v>0.26875</v>
      </c>
      <c r="AH15" t="n">
        <v>66315.25791776164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7.802</v>
      </c>
      <c r="E16" t="n">
        <v>12.82</v>
      </c>
      <c r="F16" t="n">
        <v>9.24</v>
      </c>
      <c r="G16" t="n">
        <v>29.19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2</v>
      </c>
      <c r="N16" t="n">
        <v>56.49</v>
      </c>
      <c r="O16" t="n">
        <v>29675.01</v>
      </c>
      <c r="P16" t="n">
        <v>106.96</v>
      </c>
      <c r="Q16" t="n">
        <v>2116.05</v>
      </c>
      <c r="R16" t="n">
        <v>47.1</v>
      </c>
      <c r="S16" t="n">
        <v>30.45</v>
      </c>
      <c r="T16" t="n">
        <v>8462.030000000001</v>
      </c>
      <c r="U16" t="n">
        <v>0.65</v>
      </c>
      <c r="V16" t="n">
        <v>0.9399999999999999</v>
      </c>
      <c r="W16" t="n">
        <v>0.13</v>
      </c>
      <c r="X16" t="n">
        <v>0.52</v>
      </c>
      <c r="Y16" t="n">
        <v>1</v>
      </c>
      <c r="Z16" t="n">
        <v>10</v>
      </c>
      <c r="AA16" t="n">
        <v>52.86478342114435</v>
      </c>
      <c r="AB16" t="n">
        <v>72.33192890642867</v>
      </c>
      <c r="AC16" t="n">
        <v>65.42867113011508</v>
      </c>
      <c r="AD16" t="n">
        <v>52864.78342114436</v>
      </c>
      <c r="AE16" t="n">
        <v>72331.92890642867</v>
      </c>
      <c r="AF16" t="n">
        <v>3.979858453451479e-06</v>
      </c>
      <c r="AG16" t="n">
        <v>0.2670833333333333</v>
      </c>
      <c r="AH16" t="n">
        <v>65428.67113011508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7.7968</v>
      </c>
      <c r="E17" t="n">
        <v>12.83</v>
      </c>
      <c r="F17" t="n">
        <v>9.25</v>
      </c>
      <c r="G17" t="n">
        <v>29.21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0</v>
      </c>
      <c r="N17" t="n">
        <v>56.67</v>
      </c>
      <c r="O17" t="n">
        <v>29728.63</v>
      </c>
      <c r="P17" t="n">
        <v>107.16</v>
      </c>
      <c r="Q17" t="n">
        <v>2116.16</v>
      </c>
      <c r="R17" t="n">
        <v>47.24</v>
      </c>
      <c r="S17" t="n">
        <v>30.45</v>
      </c>
      <c r="T17" t="n">
        <v>8527.57</v>
      </c>
      <c r="U17" t="n">
        <v>0.64</v>
      </c>
      <c r="V17" t="n">
        <v>0.9399999999999999</v>
      </c>
      <c r="W17" t="n">
        <v>0.13</v>
      </c>
      <c r="X17" t="n">
        <v>0.53</v>
      </c>
      <c r="Y17" t="n">
        <v>1</v>
      </c>
      <c r="Z17" t="n">
        <v>10</v>
      </c>
      <c r="AA17" t="n">
        <v>52.97945797018909</v>
      </c>
      <c r="AB17" t="n">
        <v>72.48883168351566</v>
      </c>
      <c r="AC17" t="n">
        <v>65.57059932637137</v>
      </c>
      <c r="AD17" t="n">
        <v>52979.45797018909</v>
      </c>
      <c r="AE17" t="n">
        <v>72488.83168351566</v>
      </c>
      <c r="AF17" t="n">
        <v>3.977205894625801e-06</v>
      </c>
      <c r="AG17" t="n">
        <v>0.2672916666666666</v>
      </c>
      <c r="AH17" t="n">
        <v>65570.59932637136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3.7251</v>
      </c>
      <c r="E2" t="n">
        <v>26.84</v>
      </c>
      <c r="F2" t="n">
        <v>14.2</v>
      </c>
      <c r="G2" t="n">
        <v>4.73</v>
      </c>
      <c r="H2" t="n">
        <v>0.06</v>
      </c>
      <c r="I2" t="n">
        <v>180</v>
      </c>
      <c r="J2" t="n">
        <v>285.18</v>
      </c>
      <c r="K2" t="n">
        <v>61.2</v>
      </c>
      <c r="L2" t="n">
        <v>1</v>
      </c>
      <c r="M2" t="n">
        <v>178</v>
      </c>
      <c r="N2" t="n">
        <v>77.98</v>
      </c>
      <c r="O2" t="n">
        <v>35406.83</v>
      </c>
      <c r="P2" t="n">
        <v>246.42</v>
      </c>
      <c r="Q2" t="n">
        <v>2117.83</v>
      </c>
      <c r="R2" t="n">
        <v>209.84</v>
      </c>
      <c r="S2" t="n">
        <v>30.45</v>
      </c>
      <c r="T2" t="n">
        <v>89024.74000000001</v>
      </c>
      <c r="U2" t="n">
        <v>0.15</v>
      </c>
      <c r="V2" t="n">
        <v>0.61</v>
      </c>
      <c r="W2" t="n">
        <v>0.37</v>
      </c>
      <c r="X2" t="n">
        <v>5.47</v>
      </c>
      <c r="Y2" t="n">
        <v>1</v>
      </c>
      <c r="Z2" t="n">
        <v>10</v>
      </c>
      <c r="AA2" t="n">
        <v>222.8995568884445</v>
      </c>
      <c r="AB2" t="n">
        <v>304.9810073690549</v>
      </c>
      <c r="AC2" t="n">
        <v>275.8740480693746</v>
      </c>
      <c r="AD2" t="n">
        <v>222899.5568884445</v>
      </c>
      <c r="AE2" t="n">
        <v>304981.0073690549</v>
      </c>
      <c r="AF2" t="n">
        <v>1.841073504893472e-06</v>
      </c>
      <c r="AG2" t="n">
        <v>0.5591666666666667</v>
      </c>
      <c r="AH2" t="n">
        <v>275874.0480693746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4.522</v>
      </c>
      <c r="E3" t="n">
        <v>22.11</v>
      </c>
      <c r="F3" t="n">
        <v>12.43</v>
      </c>
      <c r="G3" t="n">
        <v>5.97</v>
      </c>
      <c r="H3" t="n">
        <v>0.08</v>
      </c>
      <c r="I3" t="n">
        <v>125</v>
      </c>
      <c r="J3" t="n">
        <v>285.68</v>
      </c>
      <c r="K3" t="n">
        <v>61.2</v>
      </c>
      <c r="L3" t="n">
        <v>1.25</v>
      </c>
      <c r="M3" t="n">
        <v>123</v>
      </c>
      <c r="N3" t="n">
        <v>78.23999999999999</v>
      </c>
      <c r="O3" t="n">
        <v>35468.6</v>
      </c>
      <c r="P3" t="n">
        <v>213.52</v>
      </c>
      <c r="Q3" t="n">
        <v>2116.49</v>
      </c>
      <c r="R3" t="n">
        <v>151.86</v>
      </c>
      <c r="S3" t="n">
        <v>30.45</v>
      </c>
      <c r="T3" t="n">
        <v>60307.59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160.2701561505151</v>
      </c>
      <c r="AB3" t="n">
        <v>219.288698265306</v>
      </c>
      <c r="AC3" t="n">
        <v>198.3600926765491</v>
      </c>
      <c r="AD3" t="n">
        <v>160270.1561505151</v>
      </c>
      <c r="AE3" t="n">
        <v>219288.698265306</v>
      </c>
      <c r="AF3" t="n">
        <v>2.234929099655923e-06</v>
      </c>
      <c r="AG3" t="n">
        <v>0.460625</v>
      </c>
      <c r="AH3" t="n">
        <v>198360.0926765491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5.0867</v>
      </c>
      <c r="E4" t="n">
        <v>19.66</v>
      </c>
      <c r="F4" t="n">
        <v>11.54</v>
      </c>
      <c r="G4" t="n">
        <v>7.21</v>
      </c>
      <c r="H4" t="n">
        <v>0.09</v>
      </c>
      <c r="I4" t="n">
        <v>96</v>
      </c>
      <c r="J4" t="n">
        <v>286.19</v>
      </c>
      <c r="K4" t="n">
        <v>61.2</v>
      </c>
      <c r="L4" t="n">
        <v>1.5</v>
      </c>
      <c r="M4" t="n">
        <v>94</v>
      </c>
      <c r="N4" t="n">
        <v>78.48999999999999</v>
      </c>
      <c r="O4" t="n">
        <v>35530.47</v>
      </c>
      <c r="P4" t="n">
        <v>196.23</v>
      </c>
      <c r="Q4" t="n">
        <v>2116.43</v>
      </c>
      <c r="R4" t="n">
        <v>122.38</v>
      </c>
      <c r="S4" t="n">
        <v>30.45</v>
      </c>
      <c r="T4" t="n">
        <v>45714.07</v>
      </c>
      <c r="U4" t="n">
        <v>0.25</v>
      </c>
      <c r="V4" t="n">
        <v>0.75</v>
      </c>
      <c r="W4" t="n">
        <v>0.24</v>
      </c>
      <c r="X4" t="n">
        <v>2.81</v>
      </c>
      <c r="Y4" t="n">
        <v>1</v>
      </c>
      <c r="Z4" t="n">
        <v>10</v>
      </c>
      <c r="AA4" t="n">
        <v>131.73878369627</v>
      </c>
      <c r="AB4" t="n">
        <v>180.2508157581104</v>
      </c>
      <c r="AC4" t="n">
        <v>163.0479308858157</v>
      </c>
      <c r="AD4" t="n">
        <v>131738.78369627</v>
      </c>
      <c r="AE4" t="n">
        <v>180250.8157581104</v>
      </c>
      <c r="AF4" t="n">
        <v>2.51402340805391e-06</v>
      </c>
      <c r="AG4" t="n">
        <v>0.4095833333333334</v>
      </c>
      <c r="AH4" t="n">
        <v>163047.9308858157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5.539</v>
      </c>
      <c r="E5" t="n">
        <v>18.05</v>
      </c>
      <c r="F5" t="n">
        <v>10.96</v>
      </c>
      <c r="G5" t="n">
        <v>8.539999999999999</v>
      </c>
      <c r="H5" t="n">
        <v>0.11</v>
      </c>
      <c r="I5" t="n">
        <v>77</v>
      </c>
      <c r="J5" t="n">
        <v>286.69</v>
      </c>
      <c r="K5" t="n">
        <v>61.2</v>
      </c>
      <c r="L5" t="n">
        <v>1.75</v>
      </c>
      <c r="M5" t="n">
        <v>75</v>
      </c>
      <c r="N5" t="n">
        <v>78.73999999999999</v>
      </c>
      <c r="O5" t="n">
        <v>35592.57</v>
      </c>
      <c r="P5" t="n">
        <v>184.4</v>
      </c>
      <c r="Q5" t="n">
        <v>2116.56</v>
      </c>
      <c r="R5" t="n">
        <v>103.53</v>
      </c>
      <c r="S5" t="n">
        <v>30.45</v>
      </c>
      <c r="T5" t="n">
        <v>36382.99</v>
      </c>
      <c r="U5" t="n">
        <v>0.29</v>
      </c>
      <c r="V5" t="n">
        <v>0.79</v>
      </c>
      <c r="W5" t="n">
        <v>0.21</v>
      </c>
      <c r="X5" t="n">
        <v>2.23</v>
      </c>
      <c r="Y5" t="n">
        <v>1</v>
      </c>
      <c r="Z5" t="n">
        <v>10</v>
      </c>
      <c r="AA5" t="n">
        <v>114.3330003666443</v>
      </c>
      <c r="AB5" t="n">
        <v>156.4354551175628</v>
      </c>
      <c r="AC5" t="n">
        <v>141.5054748397258</v>
      </c>
      <c r="AD5" t="n">
        <v>114333.0003666443</v>
      </c>
      <c r="AE5" t="n">
        <v>156435.4551175628</v>
      </c>
      <c r="AF5" t="n">
        <v>2.737565741484776e-06</v>
      </c>
      <c r="AG5" t="n">
        <v>0.3760416666666667</v>
      </c>
      <c r="AH5" t="n">
        <v>141505.4748397258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5.8704</v>
      </c>
      <c r="E6" t="n">
        <v>17.03</v>
      </c>
      <c r="F6" t="n">
        <v>10.58</v>
      </c>
      <c r="G6" t="n">
        <v>9.77</v>
      </c>
      <c r="H6" t="n">
        <v>0.12</v>
      </c>
      <c r="I6" t="n">
        <v>65</v>
      </c>
      <c r="J6" t="n">
        <v>287.19</v>
      </c>
      <c r="K6" t="n">
        <v>61.2</v>
      </c>
      <c r="L6" t="n">
        <v>2</v>
      </c>
      <c r="M6" t="n">
        <v>63</v>
      </c>
      <c r="N6" t="n">
        <v>78.98999999999999</v>
      </c>
      <c r="O6" t="n">
        <v>35654.65</v>
      </c>
      <c r="P6" t="n">
        <v>176.22</v>
      </c>
      <c r="Q6" t="n">
        <v>2116.29</v>
      </c>
      <c r="R6" t="n">
        <v>91.48999999999999</v>
      </c>
      <c r="S6" t="n">
        <v>30.45</v>
      </c>
      <c r="T6" t="n">
        <v>30426.59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103.6017189135236</v>
      </c>
      <c r="AB6" t="n">
        <v>141.7524424026858</v>
      </c>
      <c r="AC6" t="n">
        <v>128.2237882506141</v>
      </c>
      <c r="AD6" t="n">
        <v>103601.7189135236</v>
      </c>
      <c r="AE6" t="n">
        <v>141752.4424026858</v>
      </c>
      <c r="AF6" t="n">
        <v>2.901355105400294e-06</v>
      </c>
      <c r="AG6" t="n">
        <v>0.3547916666666667</v>
      </c>
      <c r="AH6" t="n">
        <v>128223.7882506142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6.1432</v>
      </c>
      <c r="E7" t="n">
        <v>16.28</v>
      </c>
      <c r="F7" t="n">
        <v>10.31</v>
      </c>
      <c r="G7" t="n">
        <v>11.05</v>
      </c>
      <c r="H7" t="n">
        <v>0.14</v>
      </c>
      <c r="I7" t="n">
        <v>56</v>
      </c>
      <c r="J7" t="n">
        <v>287.7</v>
      </c>
      <c r="K7" t="n">
        <v>61.2</v>
      </c>
      <c r="L7" t="n">
        <v>2.25</v>
      </c>
      <c r="M7" t="n">
        <v>54</v>
      </c>
      <c r="N7" t="n">
        <v>79.25</v>
      </c>
      <c r="O7" t="n">
        <v>35716.83</v>
      </c>
      <c r="P7" t="n">
        <v>169.95</v>
      </c>
      <c r="Q7" t="n">
        <v>2116.56</v>
      </c>
      <c r="R7" t="n">
        <v>82.45</v>
      </c>
      <c r="S7" t="n">
        <v>30.45</v>
      </c>
      <c r="T7" t="n">
        <v>25950.16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95.92748884264203</v>
      </c>
      <c r="AB7" t="n">
        <v>131.2522222565748</v>
      </c>
      <c r="AC7" t="n">
        <v>118.7256943780931</v>
      </c>
      <c r="AD7" t="n">
        <v>95927.48884264204</v>
      </c>
      <c r="AE7" t="n">
        <v>131252.2222565748</v>
      </c>
      <c r="AF7" t="n">
        <v>3.036182318665694e-06</v>
      </c>
      <c r="AG7" t="n">
        <v>0.3391666666666667</v>
      </c>
      <c r="AH7" t="n">
        <v>118725.6943780931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6.3684</v>
      </c>
      <c r="E8" t="n">
        <v>15.7</v>
      </c>
      <c r="F8" t="n">
        <v>10.11</v>
      </c>
      <c r="G8" t="n">
        <v>12.38</v>
      </c>
      <c r="H8" t="n">
        <v>0.15</v>
      </c>
      <c r="I8" t="n">
        <v>49</v>
      </c>
      <c r="J8" t="n">
        <v>288.2</v>
      </c>
      <c r="K8" t="n">
        <v>61.2</v>
      </c>
      <c r="L8" t="n">
        <v>2.5</v>
      </c>
      <c r="M8" t="n">
        <v>47</v>
      </c>
      <c r="N8" t="n">
        <v>79.5</v>
      </c>
      <c r="O8" t="n">
        <v>35779.11</v>
      </c>
      <c r="P8" t="n">
        <v>164.87</v>
      </c>
      <c r="Q8" t="n">
        <v>2116.3</v>
      </c>
      <c r="R8" t="n">
        <v>75.91</v>
      </c>
      <c r="S8" t="n">
        <v>30.45</v>
      </c>
      <c r="T8" t="n">
        <v>22717.02</v>
      </c>
      <c r="U8" t="n">
        <v>0.4</v>
      </c>
      <c r="V8" t="n">
        <v>0.86</v>
      </c>
      <c r="W8" t="n">
        <v>0.16</v>
      </c>
      <c r="X8" t="n">
        <v>1.39</v>
      </c>
      <c r="Y8" t="n">
        <v>1</v>
      </c>
      <c r="Z8" t="n">
        <v>10</v>
      </c>
      <c r="AA8" t="n">
        <v>90.17876387410874</v>
      </c>
      <c r="AB8" t="n">
        <v>123.3865631387852</v>
      </c>
      <c r="AC8" t="n">
        <v>111.6107227269809</v>
      </c>
      <c r="AD8" t="n">
        <v>90178.76387410874</v>
      </c>
      <c r="AE8" t="n">
        <v>123386.5631387852</v>
      </c>
      <c r="AF8" t="n">
        <v>3.147483962461031e-06</v>
      </c>
      <c r="AG8" t="n">
        <v>0.3270833333333333</v>
      </c>
      <c r="AH8" t="n">
        <v>111610.7227269809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6.583</v>
      </c>
      <c r="E9" t="n">
        <v>15.19</v>
      </c>
      <c r="F9" t="n">
        <v>9.92</v>
      </c>
      <c r="G9" t="n">
        <v>13.85</v>
      </c>
      <c r="H9" t="n">
        <v>0.17</v>
      </c>
      <c r="I9" t="n">
        <v>43</v>
      </c>
      <c r="J9" t="n">
        <v>288.71</v>
      </c>
      <c r="K9" t="n">
        <v>61.2</v>
      </c>
      <c r="L9" t="n">
        <v>2.75</v>
      </c>
      <c r="M9" t="n">
        <v>41</v>
      </c>
      <c r="N9" t="n">
        <v>79.76000000000001</v>
      </c>
      <c r="O9" t="n">
        <v>35841.5</v>
      </c>
      <c r="P9" t="n">
        <v>160</v>
      </c>
      <c r="Q9" t="n">
        <v>2116.37</v>
      </c>
      <c r="R9" t="n">
        <v>69.88</v>
      </c>
      <c r="S9" t="n">
        <v>30.45</v>
      </c>
      <c r="T9" t="n">
        <v>19728.51</v>
      </c>
      <c r="U9" t="n">
        <v>0.44</v>
      </c>
      <c r="V9" t="n">
        <v>0.87</v>
      </c>
      <c r="W9" t="n">
        <v>0.15</v>
      </c>
      <c r="X9" t="n">
        <v>1.2</v>
      </c>
      <c r="Y9" t="n">
        <v>1</v>
      </c>
      <c r="Z9" t="n">
        <v>10</v>
      </c>
      <c r="AA9" t="n">
        <v>85.05781916083163</v>
      </c>
      <c r="AB9" t="n">
        <v>116.3798606619469</v>
      </c>
      <c r="AC9" t="n">
        <v>105.2727301005611</v>
      </c>
      <c r="AD9" t="n">
        <v>85057.81916083163</v>
      </c>
      <c r="AE9" t="n">
        <v>116379.8606619469</v>
      </c>
      <c r="AF9" t="n">
        <v>3.253546718937404e-06</v>
      </c>
      <c r="AG9" t="n">
        <v>0.3164583333333333</v>
      </c>
      <c r="AH9" t="n">
        <v>105272.7301005612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6.731</v>
      </c>
      <c r="E10" t="n">
        <v>14.86</v>
      </c>
      <c r="F10" t="n">
        <v>9.81</v>
      </c>
      <c r="G10" t="n">
        <v>15.09</v>
      </c>
      <c r="H10" t="n">
        <v>0.18</v>
      </c>
      <c r="I10" t="n">
        <v>39</v>
      </c>
      <c r="J10" t="n">
        <v>289.21</v>
      </c>
      <c r="K10" t="n">
        <v>61.2</v>
      </c>
      <c r="L10" t="n">
        <v>3</v>
      </c>
      <c r="M10" t="n">
        <v>37</v>
      </c>
      <c r="N10" t="n">
        <v>80.02</v>
      </c>
      <c r="O10" t="n">
        <v>35903.99</v>
      </c>
      <c r="P10" t="n">
        <v>155.89</v>
      </c>
      <c r="Q10" t="n">
        <v>2116.09</v>
      </c>
      <c r="R10" t="n">
        <v>66.06999999999999</v>
      </c>
      <c r="S10" t="n">
        <v>30.45</v>
      </c>
      <c r="T10" t="n">
        <v>17845.48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81.49486226645803</v>
      </c>
      <c r="AB10" t="n">
        <v>111.5048658525028</v>
      </c>
      <c r="AC10" t="n">
        <v>100.8629979536307</v>
      </c>
      <c r="AD10" t="n">
        <v>81494.86226645803</v>
      </c>
      <c r="AE10" t="n">
        <v>111504.8658525028</v>
      </c>
      <c r="AF10" t="n">
        <v>3.326693447541799e-06</v>
      </c>
      <c r="AG10" t="n">
        <v>0.3095833333333333</v>
      </c>
      <c r="AH10" t="n">
        <v>100862.9979536307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6.8861</v>
      </c>
      <c r="E11" t="n">
        <v>14.52</v>
      </c>
      <c r="F11" t="n">
        <v>9.69</v>
      </c>
      <c r="G11" t="n">
        <v>16.61</v>
      </c>
      <c r="H11" t="n">
        <v>0.2</v>
      </c>
      <c r="I11" t="n">
        <v>35</v>
      </c>
      <c r="J11" t="n">
        <v>289.72</v>
      </c>
      <c r="K11" t="n">
        <v>61.2</v>
      </c>
      <c r="L11" t="n">
        <v>3.25</v>
      </c>
      <c r="M11" t="n">
        <v>33</v>
      </c>
      <c r="N11" t="n">
        <v>80.27</v>
      </c>
      <c r="O11" t="n">
        <v>35966.59</v>
      </c>
      <c r="P11" t="n">
        <v>152.27</v>
      </c>
      <c r="Q11" t="n">
        <v>2116.31</v>
      </c>
      <c r="R11" t="n">
        <v>62.03</v>
      </c>
      <c r="S11" t="n">
        <v>30.45</v>
      </c>
      <c r="T11" t="n">
        <v>15845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78.15524834337344</v>
      </c>
      <c r="AB11" t="n">
        <v>106.9354587495728</v>
      </c>
      <c r="AC11" t="n">
        <v>96.7296886513997</v>
      </c>
      <c r="AD11" t="n">
        <v>78155.24834337345</v>
      </c>
      <c r="AE11" t="n">
        <v>106935.4587495728</v>
      </c>
      <c r="AF11" t="n">
        <v>3.403349242180595e-06</v>
      </c>
      <c r="AG11" t="n">
        <v>0.3025</v>
      </c>
      <c r="AH11" t="n">
        <v>96729.6886513997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7.0145</v>
      </c>
      <c r="E12" t="n">
        <v>14.26</v>
      </c>
      <c r="F12" t="n">
        <v>9.58</v>
      </c>
      <c r="G12" t="n">
        <v>17.97</v>
      </c>
      <c r="H12" t="n">
        <v>0.21</v>
      </c>
      <c r="I12" t="n">
        <v>32</v>
      </c>
      <c r="J12" t="n">
        <v>290.23</v>
      </c>
      <c r="K12" t="n">
        <v>61.2</v>
      </c>
      <c r="L12" t="n">
        <v>3.5</v>
      </c>
      <c r="M12" t="n">
        <v>30</v>
      </c>
      <c r="N12" t="n">
        <v>80.53</v>
      </c>
      <c r="O12" t="n">
        <v>36029.29</v>
      </c>
      <c r="P12" t="n">
        <v>148.54</v>
      </c>
      <c r="Q12" t="n">
        <v>2116.27</v>
      </c>
      <c r="R12" t="n">
        <v>58.53</v>
      </c>
      <c r="S12" t="n">
        <v>30.45</v>
      </c>
      <c r="T12" t="n">
        <v>14109.64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75.22695664311027</v>
      </c>
      <c r="AB12" t="n">
        <v>102.9288408581625</v>
      </c>
      <c r="AC12" t="n">
        <v>93.10545674822077</v>
      </c>
      <c r="AD12" t="n">
        <v>75226.95664311027</v>
      </c>
      <c r="AE12" t="n">
        <v>102928.8408581625</v>
      </c>
      <c r="AF12" t="n">
        <v>3.466808971591436e-06</v>
      </c>
      <c r="AG12" t="n">
        <v>0.2970833333333333</v>
      </c>
      <c r="AH12" t="n">
        <v>93105.45674822078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7.1605</v>
      </c>
      <c r="E13" t="n">
        <v>13.97</v>
      </c>
      <c r="F13" t="n">
        <v>9.449999999999999</v>
      </c>
      <c r="G13" t="n">
        <v>19.56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144.62</v>
      </c>
      <c r="Q13" t="n">
        <v>2116.25</v>
      </c>
      <c r="R13" t="n">
        <v>54.11</v>
      </c>
      <c r="S13" t="n">
        <v>30.45</v>
      </c>
      <c r="T13" t="n">
        <v>11915.12</v>
      </c>
      <c r="U13" t="n">
        <v>0.5600000000000001</v>
      </c>
      <c r="V13" t="n">
        <v>0.92</v>
      </c>
      <c r="W13" t="n">
        <v>0.13</v>
      </c>
      <c r="X13" t="n">
        <v>0.73</v>
      </c>
      <c r="Y13" t="n">
        <v>1</v>
      </c>
      <c r="Z13" t="n">
        <v>10</v>
      </c>
      <c r="AA13" t="n">
        <v>72.12227034944421</v>
      </c>
      <c r="AB13" t="n">
        <v>98.68087210207821</v>
      </c>
      <c r="AC13" t="n">
        <v>89.26290816815425</v>
      </c>
      <c r="AD13" t="n">
        <v>72122.27034944421</v>
      </c>
      <c r="AE13" t="n">
        <v>98680.87210207821</v>
      </c>
      <c r="AF13" t="n">
        <v>3.538967230890366e-06</v>
      </c>
      <c r="AG13" t="n">
        <v>0.2910416666666667</v>
      </c>
      <c r="AH13" t="n">
        <v>89262.90816815426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7.2691</v>
      </c>
      <c r="E14" t="n">
        <v>13.76</v>
      </c>
      <c r="F14" t="n">
        <v>9.35</v>
      </c>
      <c r="G14" t="n">
        <v>20.78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140.4</v>
      </c>
      <c r="Q14" t="n">
        <v>2116.27</v>
      </c>
      <c r="R14" t="n">
        <v>51.4</v>
      </c>
      <c r="S14" t="n">
        <v>30.45</v>
      </c>
      <c r="T14" t="n">
        <v>10570.17</v>
      </c>
      <c r="U14" t="n">
        <v>0.59</v>
      </c>
      <c r="V14" t="n">
        <v>0.93</v>
      </c>
      <c r="W14" t="n">
        <v>0.11</v>
      </c>
      <c r="X14" t="n">
        <v>0.63</v>
      </c>
      <c r="Y14" t="n">
        <v>1</v>
      </c>
      <c r="Z14" t="n">
        <v>10</v>
      </c>
      <c r="AA14" t="n">
        <v>69.45266934023832</v>
      </c>
      <c r="AB14" t="n">
        <v>95.02820622680015</v>
      </c>
      <c r="AC14" t="n">
        <v>85.95884759746281</v>
      </c>
      <c r="AD14" t="n">
        <v>69452.66934023831</v>
      </c>
      <c r="AE14" t="n">
        <v>95028.20622680015</v>
      </c>
      <c r="AF14" t="n">
        <v>3.592641114177105e-06</v>
      </c>
      <c r="AG14" t="n">
        <v>0.2866666666666667</v>
      </c>
      <c r="AH14" t="n">
        <v>85958.84759746281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7.2698</v>
      </c>
      <c r="E15" t="n">
        <v>13.76</v>
      </c>
      <c r="F15" t="n">
        <v>9.460000000000001</v>
      </c>
      <c r="G15" t="n">
        <v>22.7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141.23</v>
      </c>
      <c r="Q15" t="n">
        <v>2116.09</v>
      </c>
      <c r="R15" t="n">
        <v>54.9</v>
      </c>
      <c r="S15" t="n">
        <v>30.45</v>
      </c>
      <c r="T15" t="n">
        <v>12331.66</v>
      </c>
      <c r="U15" t="n">
        <v>0.55</v>
      </c>
      <c r="V15" t="n">
        <v>0.92</v>
      </c>
      <c r="W15" t="n">
        <v>0.12</v>
      </c>
      <c r="X15" t="n">
        <v>0.74</v>
      </c>
      <c r="Y15" t="n">
        <v>1</v>
      </c>
      <c r="Z15" t="n">
        <v>10</v>
      </c>
      <c r="AA15" t="n">
        <v>69.95585551690958</v>
      </c>
      <c r="AB15" t="n">
        <v>95.71668775272882</v>
      </c>
      <c r="AC15" t="n">
        <v>86.58162141284694</v>
      </c>
      <c r="AD15" t="n">
        <v>69955.85551690958</v>
      </c>
      <c r="AE15" t="n">
        <v>95716.68775272882</v>
      </c>
      <c r="AF15" t="n">
        <v>3.592987078434018e-06</v>
      </c>
      <c r="AG15" t="n">
        <v>0.2866666666666667</v>
      </c>
      <c r="AH15" t="n">
        <v>86581.62141284694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7.3774</v>
      </c>
      <c r="E16" t="n">
        <v>13.56</v>
      </c>
      <c r="F16" t="n">
        <v>9.369999999999999</v>
      </c>
      <c r="G16" t="n">
        <v>24.43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137.64</v>
      </c>
      <c r="Q16" t="n">
        <v>2116.05</v>
      </c>
      <c r="R16" t="n">
        <v>51.77</v>
      </c>
      <c r="S16" t="n">
        <v>30.45</v>
      </c>
      <c r="T16" t="n">
        <v>10776.78</v>
      </c>
      <c r="U16" t="n">
        <v>0.59</v>
      </c>
      <c r="V16" t="n">
        <v>0.92</v>
      </c>
      <c r="W16" t="n">
        <v>0.12</v>
      </c>
      <c r="X16" t="n">
        <v>0.65</v>
      </c>
      <c r="Y16" t="n">
        <v>1</v>
      </c>
      <c r="Z16" t="n">
        <v>10</v>
      </c>
      <c r="AA16" t="n">
        <v>67.59423213408618</v>
      </c>
      <c r="AB16" t="n">
        <v>92.48541045288098</v>
      </c>
      <c r="AC16" t="n">
        <v>83.65873268336939</v>
      </c>
      <c r="AD16" t="n">
        <v>67594.23213408618</v>
      </c>
      <c r="AE16" t="n">
        <v>92485.41045288098</v>
      </c>
      <c r="AF16" t="n">
        <v>3.646166727068024e-06</v>
      </c>
      <c r="AG16" t="n">
        <v>0.2825</v>
      </c>
      <c r="AH16" t="n">
        <v>83658.7326833694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7.4187</v>
      </c>
      <c r="E17" t="n">
        <v>13.48</v>
      </c>
      <c r="F17" t="n">
        <v>9.34</v>
      </c>
      <c r="G17" t="n">
        <v>25.49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135.34</v>
      </c>
      <c r="Q17" t="n">
        <v>2116.08</v>
      </c>
      <c r="R17" t="n">
        <v>51.08</v>
      </c>
      <c r="S17" t="n">
        <v>30.45</v>
      </c>
      <c r="T17" t="n">
        <v>10433.58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66.41437228978455</v>
      </c>
      <c r="AB17" t="n">
        <v>90.8710741621656</v>
      </c>
      <c r="AC17" t="n">
        <v>82.19846638250417</v>
      </c>
      <c r="AD17" t="n">
        <v>66414.37228978456</v>
      </c>
      <c r="AE17" t="n">
        <v>90871.07416216561</v>
      </c>
      <c r="AF17" t="n">
        <v>3.666578618225873e-06</v>
      </c>
      <c r="AG17" t="n">
        <v>0.2808333333333333</v>
      </c>
      <c r="AH17" t="n">
        <v>82198.46638250416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7.5205</v>
      </c>
      <c r="E18" t="n">
        <v>13.3</v>
      </c>
      <c r="F18" t="n">
        <v>9.27</v>
      </c>
      <c r="G18" t="n">
        <v>27.81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131.72</v>
      </c>
      <c r="Q18" t="n">
        <v>2116.23</v>
      </c>
      <c r="R18" t="n">
        <v>48.62</v>
      </c>
      <c r="S18" t="n">
        <v>30.45</v>
      </c>
      <c r="T18" t="n">
        <v>9213.43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64.2298643021262</v>
      </c>
      <c r="AB18" t="n">
        <v>87.88213395976224</v>
      </c>
      <c r="AC18" t="n">
        <v>79.49478643801331</v>
      </c>
      <c r="AD18" t="n">
        <v>64229.8643021262</v>
      </c>
      <c r="AE18" t="n">
        <v>87882.13395976224</v>
      </c>
      <c r="AF18" t="n">
        <v>3.716891705874032e-06</v>
      </c>
      <c r="AG18" t="n">
        <v>0.2770833333333333</v>
      </c>
      <c r="AH18" t="n">
        <v>79494.78643801331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7.5703</v>
      </c>
      <c r="E19" t="n">
        <v>13.21</v>
      </c>
      <c r="F19" t="n">
        <v>9.24</v>
      </c>
      <c r="G19" t="n">
        <v>29.17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129.31</v>
      </c>
      <c r="Q19" t="n">
        <v>2116.05</v>
      </c>
      <c r="R19" t="n">
        <v>47.5</v>
      </c>
      <c r="S19" t="n">
        <v>30.45</v>
      </c>
      <c r="T19" t="n">
        <v>8661.18</v>
      </c>
      <c r="U19" t="n">
        <v>0.64</v>
      </c>
      <c r="V19" t="n">
        <v>0.9399999999999999</v>
      </c>
      <c r="W19" t="n">
        <v>0.11</v>
      </c>
      <c r="X19" t="n">
        <v>0.52</v>
      </c>
      <c r="Y19" t="n">
        <v>1</v>
      </c>
      <c r="Z19" t="n">
        <v>10</v>
      </c>
      <c r="AA19" t="n">
        <v>62.98673269079153</v>
      </c>
      <c r="AB19" t="n">
        <v>86.18122644603892</v>
      </c>
      <c r="AC19" t="n">
        <v>77.95621115016053</v>
      </c>
      <c r="AD19" t="n">
        <v>62986.73269079153</v>
      </c>
      <c r="AE19" t="n">
        <v>86181.22644603893</v>
      </c>
      <c r="AF19" t="n">
        <v>3.741504591580104e-06</v>
      </c>
      <c r="AG19" t="n">
        <v>0.2752083333333333</v>
      </c>
      <c r="AH19" t="n">
        <v>77956.21115016052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7.6092</v>
      </c>
      <c r="E20" t="n">
        <v>13.14</v>
      </c>
      <c r="F20" t="n">
        <v>9.220000000000001</v>
      </c>
      <c r="G20" t="n">
        <v>30.74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126.67</v>
      </c>
      <c r="Q20" t="n">
        <v>2116.05</v>
      </c>
      <c r="R20" t="n">
        <v>47.15</v>
      </c>
      <c r="S20" t="n">
        <v>30.45</v>
      </c>
      <c r="T20" t="n">
        <v>8488.309999999999</v>
      </c>
      <c r="U20" t="n">
        <v>0.65</v>
      </c>
      <c r="V20" t="n">
        <v>0.9399999999999999</v>
      </c>
      <c r="W20" t="n">
        <v>0.11</v>
      </c>
      <c r="X20" t="n">
        <v>0.5</v>
      </c>
      <c r="Y20" t="n">
        <v>1</v>
      </c>
      <c r="Z20" t="n">
        <v>10</v>
      </c>
      <c r="AA20" t="n">
        <v>61.79315197579814</v>
      </c>
      <c r="AB20" t="n">
        <v>84.54811665472099</v>
      </c>
      <c r="AC20" t="n">
        <v>76.47896306524146</v>
      </c>
      <c r="AD20" t="n">
        <v>61793.15197579814</v>
      </c>
      <c r="AE20" t="n">
        <v>84548.11665472099</v>
      </c>
      <c r="AF20" t="n">
        <v>3.760730319571395e-06</v>
      </c>
      <c r="AG20" t="n">
        <v>0.27375</v>
      </c>
      <c r="AH20" t="n">
        <v>76478.96306524146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7.6615</v>
      </c>
      <c r="E21" t="n">
        <v>13.05</v>
      </c>
      <c r="F21" t="n">
        <v>9.19</v>
      </c>
      <c r="G21" t="n">
        <v>32.42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12</v>
      </c>
      <c r="N21" t="n">
        <v>82.90000000000001</v>
      </c>
      <c r="O21" t="n">
        <v>36598.44</v>
      </c>
      <c r="P21" t="n">
        <v>123.38</v>
      </c>
      <c r="Q21" t="n">
        <v>2116.21</v>
      </c>
      <c r="R21" t="n">
        <v>45.73</v>
      </c>
      <c r="S21" t="n">
        <v>30.45</v>
      </c>
      <c r="T21" t="n">
        <v>7784.06</v>
      </c>
      <c r="U21" t="n">
        <v>0.67</v>
      </c>
      <c r="V21" t="n">
        <v>0.9399999999999999</v>
      </c>
      <c r="W21" t="n">
        <v>0.11</v>
      </c>
      <c r="X21" t="n">
        <v>0.47</v>
      </c>
      <c r="Y21" t="n">
        <v>1</v>
      </c>
      <c r="Z21" t="n">
        <v>10</v>
      </c>
      <c r="AA21" t="n">
        <v>60.28341931473726</v>
      </c>
      <c r="AB21" t="n">
        <v>82.48243382315425</v>
      </c>
      <c r="AC21" t="n">
        <v>74.6104261039147</v>
      </c>
      <c r="AD21" t="n">
        <v>60283.41931473726</v>
      </c>
      <c r="AE21" t="n">
        <v>82482.43382315425</v>
      </c>
      <c r="AF21" t="n">
        <v>3.7865787919093e-06</v>
      </c>
      <c r="AG21" t="n">
        <v>0.271875</v>
      </c>
      <c r="AH21" t="n">
        <v>74610.42610391471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7.7129</v>
      </c>
      <c r="E22" t="n">
        <v>12.97</v>
      </c>
      <c r="F22" t="n">
        <v>9.15</v>
      </c>
      <c r="G22" t="n">
        <v>34.33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121.54</v>
      </c>
      <c r="Q22" t="n">
        <v>2116.17</v>
      </c>
      <c r="R22" t="n">
        <v>44.48</v>
      </c>
      <c r="S22" t="n">
        <v>30.45</v>
      </c>
      <c r="T22" t="n">
        <v>7164.2</v>
      </c>
      <c r="U22" t="n">
        <v>0.68</v>
      </c>
      <c r="V22" t="n">
        <v>0.95</v>
      </c>
      <c r="W22" t="n">
        <v>0.12</v>
      </c>
      <c r="X22" t="n">
        <v>0.43</v>
      </c>
      <c r="Y22" t="n">
        <v>1</v>
      </c>
      <c r="Z22" t="n">
        <v>10</v>
      </c>
      <c r="AA22" t="n">
        <v>59.23618765858856</v>
      </c>
      <c r="AB22" t="n">
        <v>81.04956527061232</v>
      </c>
      <c r="AC22" t="n">
        <v>73.3143085149833</v>
      </c>
      <c r="AD22" t="n">
        <v>59236.18765858856</v>
      </c>
      <c r="AE22" t="n">
        <v>81049.56527061232</v>
      </c>
      <c r="AF22" t="n">
        <v>3.811982453059745e-06</v>
      </c>
      <c r="AG22" t="n">
        <v>0.2702083333333333</v>
      </c>
      <c r="AH22" t="n">
        <v>73314.30851498329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7.7055</v>
      </c>
      <c r="E23" t="n">
        <v>12.98</v>
      </c>
      <c r="F23" t="n">
        <v>9.17</v>
      </c>
      <c r="G23" t="n">
        <v>34.37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</v>
      </c>
      <c r="N23" t="n">
        <v>83.43000000000001</v>
      </c>
      <c r="O23" t="n">
        <v>36726.12</v>
      </c>
      <c r="P23" t="n">
        <v>121.85</v>
      </c>
      <c r="Q23" t="n">
        <v>2116.2</v>
      </c>
      <c r="R23" t="n">
        <v>44.57</v>
      </c>
      <c r="S23" t="n">
        <v>30.45</v>
      </c>
      <c r="T23" t="n">
        <v>7208.37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59.4286336278813</v>
      </c>
      <c r="AB23" t="n">
        <v>81.3128783359155</v>
      </c>
      <c r="AC23" t="n">
        <v>73.55249135089623</v>
      </c>
      <c r="AD23" t="n">
        <v>59428.6336278813</v>
      </c>
      <c r="AE23" t="n">
        <v>81312.87833591551</v>
      </c>
      <c r="AF23" t="n">
        <v>3.808325116629526e-06</v>
      </c>
      <c r="AG23" t="n">
        <v>0.2704166666666667</v>
      </c>
      <c r="AH23" t="n">
        <v>73552.49135089623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7.7028</v>
      </c>
      <c r="E24" t="n">
        <v>12.98</v>
      </c>
      <c r="F24" t="n">
        <v>9.17</v>
      </c>
      <c r="G24" t="n">
        <v>34.39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0</v>
      </c>
      <c r="N24" t="n">
        <v>83.7</v>
      </c>
      <c r="O24" t="n">
        <v>36790.13</v>
      </c>
      <c r="P24" t="n">
        <v>121.99</v>
      </c>
      <c r="Q24" t="n">
        <v>2116.2</v>
      </c>
      <c r="R24" t="n">
        <v>44.7</v>
      </c>
      <c r="S24" t="n">
        <v>30.45</v>
      </c>
      <c r="T24" t="n">
        <v>7273.55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59.4924355100104</v>
      </c>
      <c r="AB24" t="n">
        <v>81.40017488578486</v>
      </c>
      <c r="AC24" t="n">
        <v>73.63145644056758</v>
      </c>
      <c r="AD24" t="n">
        <v>59492.43551001039</v>
      </c>
      <c r="AE24" t="n">
        <v>81400.17488578486</v>
      </c>
      <c r="AF24" t="n">
        <v>3.806990683067148e-06</v>
      </c>
      <c r="AG24" t="n">
        <v>0.2704166666666667</v>
      </c>
      <c r="AH24" t="n">
        <v>73631.45644056758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6.5433</v>
      </c>
      <c r="E2" t="n">
        <v>15.28</v>
      </c>
      <c r="F2" t="n">
        <v>10.98</v>
      </c>
      <c r="G2" t="n">
        <v>8.449999999999999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106.85</v>
      </c>
      <c r="Q2" t="n">
        <v>2116.15</v>
      </c>
      <c r="R2" t="n">
        <v>104.71</v>
      </c>
      <c r="S2" t="n">
        <v>30.45</v>
      </c>
      <c r="T2" t="n">
        <v>36971.93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61.13028832718825</v>
      </c>
      <c r="AB2" t="n">
        <v>83.64115736721314</v>
      </c>
      <c r="AC2" t="n">
        <v>75.65856269920771</v>
      </c>
      <c r="AD2" t="n">
        <v>61130.28832718825</v>
      </c>
      <c r="AE2" t="n">
        <v>83641.15736721313</v>
      </c>
      <c r="AF2" t="n">
        <v>3.662694963820747e-06</v>
      </c>
      <c r="AG2" t="n">
        <v>0.3183333333333333</v>
      </c>
      <c r="AH2" t="n">
        <v>75658.5626992077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10.31</v>
      </c>
      <c r="G3" t="n">
        <v>11.04</v>
      </c>
      <c r="H3" t="n">
        <v>0.17</v>
      </c>
      <c r="I3" t="n">
        <v>56</v>
      </c>
      <c r="J3" t="n">
        <v>133.55</v>
      </c>
      <c r="K3" t="n">
        <v>46.47</v>
      </c>
      <c r="L3" t="n">
        <v>1.25</v>
      </c>
      <c r="M3" t="n">
        <v>54</v>
      </c>
      <c r="N3" t="n">
        <v>20.83</v>
      </c>
      <c r="O3" t="n">
        <v>16704.7</v>
      </c>
      <c r="P3" t="n">
        <v>95.38</v>
      </c>
      <c r="Q3" t="n">
        <v>2116.46</v>
      </c>
      <c r="R3" t="n">
        <v>82.37</v>
      </c>
      <c r="S3" t="n">
        <v>30.45</v>
      </c>
      <c r="T3" t="n">
        <v>25907.71</v>
      </c>
      <c r="U3" t="n">
        <v>0.37</v>
      </c>
      <c r="V3" t="n">
        <v>0.84</v>
      </c>
      <c r="W3" t="n">
        <v>0.17</v>
      </c>
      <c r="X3" t="n">
        <v>1.58</v>
      </c>
      <c r="Y3" t="n">
        <v>1</v>
      </c>
      <c r="Z3" t="n">
        <v>10</v>
      </c>
      <c r="AA3" t="n">
        <v>51.2405814664304</v>
      </c>
      <c r="AB3" t="n">
        <v>70.10962413725703</v>
      </c>
      <c r="AC3" t="n">
        <v>63.41846000908814</v>
      </c>
      <c r="AD3" t="n">
        <v>51240.5814664304</v>
      </c>
      <c r="AE3" t="n">
        <v>70109.62413725702</v>
      </c>
      <c r="AF3" t="n">
        <v>3.99547386070633e-06</v>
      </c>
      <c r="AG3" t="n">
        <v>0.291875</v>
      </c>
      <c r="AH3" t="n">
        <v>63418.46000908814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7.5339</v>
      </c>
      <c r="E4" t="n">
        <v>13.27</v>
      </c>
      <c r="F4" t="n">
        <v>9.92</v>
      </c>
      <c r="G4" t="n">
        <v>13.85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86.72</v>
      </c>
      <c r="Q4" t="n">
        <v>2116.49</v>
      </c>
      <c r="R4" t="n">
        <v>69.59999999999999</v>
      </c>
      <c r="S4" t="n">
        <v>30.45</v>
      </c>
      <c r="T4" t="n">
        <v>19591.75</v>
      </c>
      <c r="U4" t="n">
        <v>0.44</v>
      </c>
      <c r="V4" t="n">
        <v>0.87</v>
      </c>
      <c r="W4" t="n">
        <v>0.15</v>
      </c>
      <c r="X4" t="n">
        <v>1.2</v>
      </c>
      <c r="Y4" t="n">
        <v>1</v>
      </c>
      <c r="Z4" t="n">
        <v>10</v>
      </c>
      <c r="AA4" t="n">
        <v>45.27410709340101</v>
      </c>
      <c r="AB4" t="n">
        <v>61.9460306778103</v>
      </c>
      <c r="AC4" t="n">
        <v>56.03398845173302</v>
      </c>
      <c r="AD4" t="n">
        <v>45274.10709340101</v>
      </c>
      <c r="AE4" t="n">
        <v>61946.0306778103</v>
      </c>
      <c r="AF4" t="n">
        <v>4.217195847344478e-06</v>
      </c>
      <c r="AG4" t="n">
        <v>0.2764583333333333</v>
      </c>
      <c r="AH4" t="n">
        <v>56033.98845173301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7.7872</v>
      </c>
      <c r="E5" t="n">
        <v>12.84</v>
      </c>
      <c r="F5" t="n">
        <v>9.710000000000001</v>
      </c>
      <c r="G5" t="n">
        <v>16.64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17</v>
      </c>
      <c r="N5" t="n">
        <v>21</v>
      </c>
      <c r="O5" t="n">
        <v>16787.35</v>
      </c>
      <c r="P5" t="n">
        <v>80.25</v>
      </c>
      <c r="Q5" t="n">
        <v>2116.25</v>
      </c>
      <c r="R5" t="n">
        <v>61.99</v>
      </c>
      <c r="S5" t="n">
        <v>30.45</v>
      </c>
      <c r="T5" t="n">
        <v>15825.95</v>
      </c>
      <c r="U5" t="n">
        <v>0.49</v>
      </c>
      <c r="V5" t="n">
        <v>0.89</v>
      </c>
      <c r="W5" t="n">
        <v>0.16</v>
      </c>
      <c r="X5" t="n">
        <v>0.99</v>
      </c>
      <c r="Y5" t="n">
        <v>1</v>
      </c>
      <c r="Z5" t="n">
        <v>10</v>
      </c>
      <c r="AA5" t="n">
        <v>41.54412050890048</v>
      </c>
      <c r="AB5" t="n">
        <v>56.84249847734392</v>
      </c>
      <c r="AC5" t="n">
        <v>51.417530201726</v>
      </c>
      <c r="AD5" t="n">
        <v>41544.12050890049</v>
      </c>
      <c r="AE5" t="n">
        <v>56842.49847734392</v>
      </c>
      <c r="AF5" t="n">
        <v>4.358983727211792e-06</v>
      </c>
      <c r="AG5" t="n">
        <v>0.2675</v>
      </c>
      <c r="AH5" t="n">
        <v>51417.530201726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7.799</v>
      </c>
      <c r="E6" t="n">
        <v>12.82</v>
      </c>
      <c r="F6" t="n">
        <v>9.720000000000001</v>
      </c>
      <c r="G6" t="n">
        <v>17.15</v>
      </c>
      <c r="H6" t="n">
        <v>0.26</v>
      </c>
      <c r="I6" t="n">
        <v>34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79.62</v>
      </c>
      <c r="Q6" t="n">
        <v>2116.44</v>
      </c>
      <c r="R6" t="n">
        <v>61.75</v>
      </c>
      <c r="S6" t="n">
        <v>30.45</v>
      </c>
      <c r="T6" t="n">
        <v>15711.2</v>
      </c>
      <c r="U6" t="n">
        <v>0.49</v>
      </c>
      <c r="V6" t="n">
        <v>0.89</v>
      </c>
      <c r="W6" t="n">
        <v>0.18</v>
      </c>
      <c r="X6" t="n">
        <v>0.99</v>
      </c>
      <c r="Y6" t="n">
        <v>1</v>
      </c>
      <c r="Z6" t="n">
        <v>10</v>
      </c>
      <c r="AA6" t="n">
        <v>41.30262242126432</v>
      </c>
      <c r="AB6" t="n">
        <v>56.512070139698</v>
      </c>
      <c r="AC6" t="n">
        <v>51.11863748086495</v>
      </c>
      <c r="AD6" t="n">
        <v>41302.62242126431</v>
      </c>
      <c r="AE6" t="n">
        <v>56512.070139698</v>
      </c>
      <c r="AF6" t="n">
        <v>4.365588926510783e-06</v>
      </c>
      <c r="AG6" t="n">
        <v>0.2670833333333333</v>
      </c>
      <c r="AH6" t="n">
        <v>51118.63748086495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4.1792</v>
      </c>
      <c r="E2" t="n">
        <v>23.93</v>
      </c>
      <c r="F2" t="n">
        <v>13.45</v>
      </c>
      <c r="G2" t="n">
        <v>5.14</v>
      </c>
      <c r="H2" t="n">
        <v>0.07000000000000001</v>
      </c>
      <c r="I2" t="n">
        <v>157</v>
      </c>
      <c r="J2" t="n">
        <v>252.85</v>
      </c>
      <c r="K2" t="n">
        <v>59.19</v>
      </c>
      <c r="L2" t="n">
        <v>1</v>
      </c>
      <c r="M2" t="n">
        <v>155</v>
      </c>
      <c r="N2" t="n">
        <v>62.65</v>
      </c>
      <c r="O2" t="n">
        <v>31418.63</v>
      </c>
      <c r="P2" t="n">
        <v>215.01</v>
      </c>
      <c r="Q2" t="n">
        <v>2117.21</v>
      </c>
      <c r="R2" t="n">
        <v>185.32</v>
      </c>
      <c r="S2" t="n">
        <v>30.45</v>
      </c>
      <c r="T2" t="n">
        <v>76879.62</v>
      </c>
      <c r="U2" t="n">
        <v>0.16</v>
      </c>
      <c r="V2" t="n">
        <v>0.64</v>
      </c>
      <c r="W2" t="n">
        <v>0.33</v>
      </c>
      <c r="X2" t="n">
        <v>4.72</v>
      </c>
      <c r="Y2" t="n">
        <v>1</v>
      </c>
      <c r="Z2" t="n">
        <v>10</v>
      </c>
      <c r="AA2" t="n">
        <v>175.7399769158995</v>
      </c>
      <c r="AB2" t="n">
        <v>240.4551895168194</v>
      </c>
      <c r="AC2" t="n">
        <v>217.5064837103819</v>
      </c>
      <c r="AD2" t="n">
        <v>175739.9769158995</v>
      </c>
      <c r="AE2" t="n">
        <v>240455.1895168194</v>
      </c>
      <c r="AF2" t="n">
        <v>2.103890167765765e-06</v>
      </c>
      <c r="AG2" t="n">
        <v>0.4985416666666667</v>
      </c>
      <c r="AH2" t="n">
        <v>217506.4837103819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4.9672</v>
      </c>
      <c r="E3" t="n">
        <v>20.13</v>
      </c>
      <c r="F3" t="n">
        <v>11.95</v>
      </c>
      <c r="G3" t="n">
        <v>6.52</v>
      </c>
      <c r="H3" t="n">
        <v>0.09</v>
      </c>
      <c r="I3" t="n">
        <v>110</v>
      </c>
      <c r="J3" t="n">
        <v>253.3</v>
      </c>
      <c r="K3" t="n">
        <v>59.19</v>
      </c>
      <c r="L3" t="n">
        <v>1.25</v>
      </c>
      <c r="M3" t="n">
        <v>108</v>
      </c>
      <c r="N3" t="n">
        <v>62.86</v>
      </c>
      <c r="O3" t="n">
        <v>31474.5</v>
      </c>
      <c r="P3" t="n">
        <v>188.6</v>
      </c>
      <c r="Q3" t="n">
        <v>2116.71</v>
      </c>
      <c r="R3" t="n">
        <v>136.12</v>
      </c>
      <c r="S3" t="n">
        <v>30.45</v>
      </c>
      <c r="T3" t="n">
        <v>52516.41</v>
      </c>
      <c r="U3" t="n">
        <v>0.22</v>
      </c>
      <c r="V3" t="n">
        <v>0.72</v>
      </c>
      <c r="W3" t="n">
        <v>0.26</v>
      </c>
      <c r="X3" t="n">
        <v>3.23</v>
      </c>
      <c r="Y3" t="n">
        <v>1</v>
      </c>
      <c r="Z3" t="n">
        <v>10</v>
      </c>
      <c r="AA3" t="n">
        <v>130.8010443386601</v>
      </c>
      <c r="AB3" t="n">
        <v>178.9677593988884</v>
      </c>
      <c r="AC3" t="n">
        <v>161.8873276247365</v>
      </c>
      <c r="AD3" t="n">
        <v>130801.0443386601</v>
      </c>
      <c r="AE3" t="n">
        <v>178967.7593988884</v>
      </c>
      <c r="AF3" t="n">
        <v>2.500584619383161e-06</v>
      </c>
      <c r="AG3" t="n">
        <v>0.419375</v>
      </c>
      <c r="AH3" t="n">
        <v>161887.3276247365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5.5132</v>
      </c>
      <c r="E4" t="n">
        <v>18.14</v>
      </c>
      <c r="F4" t="n">
        <v>11.18</v>
      </c>
      <c r="G4" t="n">
        <v>7.89</v>
      </c>
      <c r="H4" t="n">
        <v>0.11</v>
      </c>
      <c r="I4" t="n">
        <v>85</v>
      </c>
      <c r="J4" t="n">
        <v>253.75</v>
      </c>
      <c r="K4" t="n">
        <v>59.19</v>
      </c>
      <c r="L4" t="n">
        <v>1.5</v>
      </c>
      <c r="M4" t="n">
        <v>83</v>
      </c>
      <c r="N4" t="n">
        <v>63.06</v>
      </c>
      <c r="O4" t="n">
        <v>31530.44</v>
      </c>
      <c r="P4" t="n">
        <v>174.15</v>
      </c>
      <c r="Q4" t="n">
        <v>2116.65</v>
      </c>
      <c r="R4" t="n">
        <v>110.75</v>
      </c>
      <c r="S4" t="n">
        <v>30.45</v>
      </c>
      <c r="T4" t="n">
        <v>39953.04</v>
      </c>
      <c r="U4" t="n">
        <v>0.27</v>
      </c>
      <c r="V4" t="n">
        <v>0.77</v>
      </c>
      <c r="W4" t="n">
        <v>0.22</v>
      </c>
      <c r="X4" t="n">
        <v>2.46</v>
      </c>
      <c r="Y4" t="n">
        <v>1</v>
      </c>
      <c r="Z4" t="n">
        <v>10</v>
      </c>
      <c r="AA4" t="n">
        <v>109.6079350802927</v>
      </c>
      <c r="AB4" t="n">
        <v>149.9704123376114</v>
      </c>
      <c r="AC4" t="n">
        <v>135.6574466689463</v>
      </c>
      <c r="AD4" t="n">
        <v>109607.9350802927</v>
      </c>
      <c r="AE4" t="n">
        <v>149970.4123376114</v>
      </c>
      <c r="AF4" t="n">
        <v>2.77545158712821e-06</v>
      </c>
      <c r="AG4" t="n">
        <v>0.3779166666666667</v>
      </c>
      <c r="AH4" t="n">
        <v>135657.4466689463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5.9256</v>
      </c>
      <c r="E5" t="n">
        <v>16.88</v>
      </c>
      <c r="F5" t="n">
        <v>10.7</v>
      </c>
      <c r="G5" t="n">
        <v>9.300000000000001</v>
      </c>
      <c r="H5" t="n">
        <v>0.12</v>
      </c>
      <c r="I5" t="n">
        <v>69</v>
      </c>
      <c r="J5" t="n">
        <v>254.21</v>
      </c>
      <c r="K5" t="n">
        <v>59.19</v>
      </c>
      <c r="L5" t="n">
        <v>1.75</v>
      </c>
      <c r="M5" t="n">
        <v>67</v>
      </c>
      <c r="N5" t="n">
        <v>63.26</v>
      </c>
      <c r="O5" t="n">
        <v>31586.46</v>
      </c>
      <c r="P5" t="n">
        <v>164.61</v>
      </c>
      <c r="Q5" t="n">
        <v>2116.29</v>
      </c>
      <c r="R5" t="n">
        <v>95.34</v>
      </c>
      <c r="S5" t="n">
        <v>30.45</v>
      </c>
      <c r="T5" t="n">
        <v>32331.65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97.00359843990456</v>
      </c>
      <c r="AB5" t="n">
        <v>132.7246028821535</v>
      </c>
      <c r="AC5" t="n">
        <v>120.0575530632663</v>
      </c>
      <c r="AD5" t="n">
        <v>97003.59843990457</v>
      </c>
      <c r="AE5" t="n">
        <v>132724.6028821535</v>
      </c>
      <c r="AF5" t="n">
        <v>2.983061729066045e-06</v>
      </c>
      <c r="AG5" t="n">
        <v>0.3516666666666666</v>
      </c>
      <c r="AH5" t="n">
        <v>120057.5530632663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6.2464</v>
      </c>
      <c r="E6" t="n">
        <v>16.01</v>
      </c>
      <c r="F6" t="n">
        <v>10.37</v>
      </c>
      <c r="G6" t="n">
        <v>10.73</v>
      </c>
      <c r="H6" t="n">
        <v>0.14</v>
      </c>
      <c r="I6" t="n">
        <v>58</v>
      </c>
      <c r="J6" t="n">
        <v>254.66</v>
      </c>
      <c r="K6" t="n">
        <v>59.19</v>
      </c>
      <c r="L6" t="n">
        <v>2</v>
      </c>
      <c r="M6" t="n">
        <v>56</v>
      </c>
      <c r="N6" t="n">
        <v>63.47</v>
      </c>
      <c r="O6" t="n">
        <v>31642.55</v>
      </c>
      <c r="P6" t="n">
        <v>157.35</v>
      </c>
      <c r="Q6" t="n">
        <v>2116.29</v>
      </c>
      <c r="R6" t="n">
        <v>84.36</v>
      </c>
      <c r="S6" t="n">
        <v>30.45</v>
      </c>
      <c r="T6" t="n">
        <v>26894.75</v>
      </c>
      <c r="U6" t="n">
        <v>0.36</v>
      </c>
      <c r="V6" t="n">
        <v>0.84</v>
      </c>
      <c r="W6" t="n">
        <v>0.17</v>
      </c>
      <c r="X6" t="n">
        <v>1.65</v>
      </c>
      <c r="Y6" t="n">
        <v>1</v>
      </c>
      <c r="Z6" t="n">
        <v>10</v>
      </c>
      <c r="AA6" t="n">
        <v>88.51419608515852</v>
      </c>
      <c r="AB6" t="n">
        <v>121.1090280543966</v>
      </c>
      <c r="AC6" t="n">
        <v>109.5505523945051</v>
      </c>
      <c r="AD6" t="n">
        <v>88514.19608515852</v>
      </c>
      <c r="AE6" t="n">
        <v>121109.0280543967</v>
      </c>
      <c r="AF6" t="n">
        <v>3.144558658100133e-06</v>
      </c>
      <c r="AG6" t="n">
        <v>0.3335416666666667</v>
      </c>
      <c r="AH6" t="n">
        <v>109550.5523945051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6.4926</v>
      </c>
      <c r="E7" t="n">
        <v>15.4</v>
      </c>
      <c r="F7" t="n">
        <v>10.15</v>
      </c>
      <c r="G7" t="n">
        <v>12.18</v>
      </c>
      <c r="H7" t="n">
        <v>0.16</v>
      </c>
      <c r="I7" t="n">
        <v>50</v>
      </c>
      <c r="J7" t="n">
        <v>255.12</v>
      </c>
      <c r="K7" t="n">
        <v>59.19</v>
      </c>
      <c r="L7" t="n">
        <v>2.25</v>
      </c>
      <c r="M7" t="n">
        <v>48</v>
      </c>
      <c r="N7" t="n">
        <v>63.67</v>
      </c>
      <c r="O7" t="n">
        <v>31698.72</v>
      </c>
      <c r="P7" t="n">
        <v>152.02</v>
      </c>
      <c r="Q7" t="n">
        <v>2116.2</v>
      </c>
      <c r="R7" t="n">
        <v>77.56999999999999</v>
      </c>
      <c r="S7" t="n">
        <v>30.45</v>
      </c>
      <c r="T7" t="n">
        <v>23541.34</v>
      </c>
      <c r="U7" t="n">
        <v>0.39</v>
      </c>
      <c r="V7" t="n">
        <v>0.85</v>
      </c>
      <c r="W7" t="n">
        <v>0.15</v>
      </c>
      <c r="X7" t="n">
        <v>1.43</v>
      </c>
      <c r="Y7" t="n">
        <v>1</v>
      </c>
      <c r="Z7" t="n">
        <v>10</v>
      </c>
      <c r="AA7" t="n">
        <v>82.7335570665531</v>
      </c>
      <c r="AB7" t="n">
        <v>113.1997027253498</v>
      </c>
      <c r="AC7" t="n">
        <v>102.3960819740522</v>
      </c>
      <c r="AD7" t="n">
        <v>82733.5570665531</v>
      </c>
      <c r="AE7" t="n">
        <v>113199.7027253498</v>
      </c>
      <c r="AF7" t="n">
        <v>3.268500503262827e-06</v>
      </c>
      <c r="AG7" t="n">
        <v>0.3208333333333334</v>
      </c>
      <c r="AH7" t="n">
        <v>102396.0819740522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6.7052</v>
      </c>
      <c r="E8" t="n">
        <v>14.91</v>
      </c>
      <c r="F8" t="n">
        <v>9.960000000000001</v>
      </c>
      <c r="G8" t="n">
        <v>13.58</v>
      </c>
      <c r="H8" t="n">
        <v>0.17</v>
      </c>
      <c r="I8" t="n">
        <v>44</v>
      </c>
      <c r="J8" t="n">
        <v>255.57</v>
      </c>
      <c r="K8" t="n">
        <v>59.19</v>
      </c>
      <c r="L8" t="n">
        <v>2.5</v>
      </c>
      <c r="M8" t="n">
        <v>42</v>
      </c>
      <c r="N8" t="n">
        <v>63.88</v>
      </c>
      <c r="O8" t="n">
        <v>31754.97</v>
      </c>
      <c r="P8" t="n">
        <v>146.96</v>
      </c>
      <c r="Q8" t="n">
        <v>2116.14</v>
      </c>
      <c r="R8" t="n">
        <v>71.02</v>
      </c>
      <c r="S8" t="n">
        <v>30.45</v>
      </c>
      <c r="T8" t="n">
        <v>20296.49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77.91840125737259</v>
      </c>
      <c r="AB8" t="n">
        <v>106.6113941175506</v>
      </c>
      <c r="AC8" t="n">
        <v>96.43655229303003</v>
      </c>
      <c r="AD8" t="n">
        <v>77918.40125737259</v>
      </c>
      <c r="AE8" t="n">
        <v>106611.3941175506</v>
      </c>
      <c r="AF8" t="n">
        <v>3.375527458102748e-06</v>
      </c>
      <c r="AG8" t="n">
        <v>0.310625</v>
      </c>
      <c r="AH8" t="n">
        <v>96436.55229303004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6.9292</v>
      </c>
      <c r="E9" t="n">
        <v>14.43</v>
      </c>
      <c r="F9" t="n">
        <v>9.77</v>
      </c>
      <c r="G9" t="n">
        <v>15.42</v>
      </c>
      <c r="H9" t="n">
        <v>0.19</v>
      </c>
      <c r="I9" t="n">
        <v>38</v>
      </c>
      <c r="J9" t="n">
        <v>256.03</v>
      </c>
      <c r="K9" t="n">
        <v>59.19</v>
      </c>
      <c r="L9" t="n">
        <v>2.75</v>
      </c>
      <c r="M9" t="n">
        <v>36</v>
      </c>
      <c r="N9" t="n">
        <v>64.09</v>
      </c>
      <c r="O9" t="n">
        <v>31811.29</v>
      </c>
      <c r="P9" t="n">
        <v>141.77</v>
      </c>
      <c r="Q9" t="n">
        <v>2116.26</v>
      </c>
      <c r="R9" t="n">
        <v>64.65000000000001</v>
      </c>
      <c r="S9" t="n">
        <v>30.45</v>
      </c>
      <c r="T9" t="n">
        <v>17139.02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73.23608928252706</v>
      </c>
      <c r="AB9" t="n">
        <v>100.2048483045447</v>
      </c>
      <c r="AC9" t="n">
        <v>90.64143822077189</v>
      </c>
      <c r="AD9" t="n">
        <v>73236.08928252706</v>
      </c>
      <c r="AE9" t="n">
        <v>100204.8483045447</v>
      </c>
      <c r="AF9" t="n">
        <v>3.488293393587896e-06</v>
      </c>
      <c r="AG9" t="n">
        <v>0.300625</v>
      </c>
      <c r="AH9" t="n">
        <v>90641.43822077189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7.0877</v>
      </c>
      <c r="E10" t="n">
        <v>14.11</v>
      </c>
      <c r="F10" t="n">
        <v>9.640000000000001</v>
      </c>
      <c r="G10" t="n">
        <v>17.01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137.66</v>
      </c>
      <c r="Q10" t="n">
        <v>2116.18</v>
      </c>
      <c r="R10" t="n">
        <v>60.68</v>
      </c>
      <c r="S10" t="n">
        <v>30.45</v>
      </c>
      <c r="T10" t="n">
        <v>15176.35</v>
      </c>
      <c r="U10" t="n">
        <v>0.5</v>
      </c>
      <c r="V10" t="n">
        <v>0.9</v>
      </c>
      <c r="W10" t="n">
        <v>0.13</v>
      </c>
      <c r="X10" t="n">
        <v>0.92</v>
      </c>
      <c r="Y10" t="n">
        <v>1</v>
      </c>
      <c r="Z10" t="n">
        <v>10</v>
      </c>
      <c r="AA10" t="n">
        <v>69.96177370977698</v>
      </c>
      <c r="AB10" t="n">
        <v>95.72478528530219</v>
      </c>
      <c r="AC10" t="n">
        <v>86.58894612827649</v>
      </c>
      <c r="AD10" t="n">
        <v>69961.77370977697</v>
      </c>
      <c r="AE10" t="n">
        <v>95724.78528530219</v>
      </c>
      <c r="AF10" t="n">
        <v>3.568085361330735e-06</v>
      </c>
      <c r="AG10" t="n">
        <v>0.2939583333333333</v>
      </c>
      <c r="AH10" t="n">
        <v>86588.9461282765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7.2128</v>
      </c>
      <c r="E11" t="n">
        <v>13.86</v>
      </c>
      <c r="F11" t="n">
        <v>9.539999999999999</v>
      </c>
      <c r="G11" t="n">
        <v>18.47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134.05</v>
      </c>
      <c r="Q11" t="n">
        <v>2116.2</v>
      </c>
      <c r="R11" t="n">
        <v>57.31</v>
      </c>
      <c r="S11" t="n">
        <v>30.45</v>
      </c>
      <c r="T11" t="n">
        <v>13506.35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67.36096583084708</v>
      </c>
      <c r="AB11" t="n">
        <v>92.16624520580642</v>
      </c>
      <c r="AC11" t="n">
        <v>83.37002811952429</v>
      </c>
      <c r="AD11" t="n">
        <v>67360.96583084708</v>
      </c>
      <c r="AE11" t="n">
        <v>92166.24520580642</v>
      </c>
      <c r="AF11" t="n">
        <v>3.631063122621771e-06</v>
      </c>
      <c r="AG11" t="n">
        <v>0.28875</v>
      </c>
      <c r="AH11" t="n">
        <v>83370.02811952429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7.3974</v>
      </c>
      <c r="E12" t="n">
        <v>13.52</v>
      </c>
      <c r="F12" t="n">
        <v>9.34</v>
      </c>
      <c r="G12" t="n">
        <v>20.02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128.17</v>
      </c>
      <c r="Q12" t="n">
        <v>2116.2</v>
      </c>
      <c r="R12" t="n">
        <v>50.62</v>
      </c>
      <c r="S12" t="n">
        <v>30.45</v>
      </c>
      <c r="T12" t="n">
        <v>10177.1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63.39957965283003</v>
      </c>
      <c r="AB12" t="n">
        <v>86.74610187302223</v>
      </c>
      <c r="AC12" t="n">
        <v>78.46717565920036</v>
      </c>
      <c r="AD12" t="n">
        <v>63399.57965283003</v>
      </c>
      <c r="AE12" t="n">
        <v>86746.10187302223</v>
      </c>
      <c r="AF12" t="n">
        <v>3.72399433552605e-06</v>
      </c>
      <c r="AG12" t="n">
        <v>0.2816666666666667</v>
      </c>
      <c r="AH12" t="n">
        <v>78467.17565920037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7.3424</v>
      </c>
      <c r="E13" t="n">
        <v>13.62</v>
      </c>
      <c r="F13" t="n">
        <v>9.539999999999999</v>
      </c>
      <c r="G13" t="n">
        <v>22.02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129.38</v>
      </c>
      <c r="Q13" t="n">
        <v>2116.12</v>
      </c>
      <c r="R13" t="n">
        <v>58.43</v>
      </c>
      <c r="S13" t="n">
        <v>30.45</v>
      </c>
      <c r="T13" t="n">
        <v>14088.23</v>
      </c>
      <c r="U13" t="n">
        <v>0.52</v>
      </c>
      <c r="V13" t="n">
        <v>0.91</v>
      </c>
      <c r="W13" t="n">
        <v>0.11</v>
      </c>
      <c r="X13" t="n">
        <v>0.82</v>
      </c>
      <c r="Y13" t="n">
        <v>1</v>
      </c>
      <c r="Z13" t="n">
        <v>10</v>
      </c>
      <c r="AA13" t="n">
        <v>64.66288580013399</v>
      </c>
      <c r="AB13" t="n">
        <v>88.47461307689643</v>
      </c>
      <c r="AC13" t="n">
        <v>80.03072017975805</v>
      </c>
      <c r="AD13" t="n">
        <v>64662.885800134</v>
      </c>
      <c r="AE13" t="n">
        <v>88474.61307689644</v>
      </c>
      <c r="AF13" t="n">
        <v>3.696306271009607e-06</v>
      </c>
      <c r="AG13" t="n">
        <v>0.28375</v>
      </c>
      <c r="AH13" t="n">
        <v>80030.72017975805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7.4574</v>
      </c>
      <c r="E14" t="n">
        <v>13.41</v>
      </c>
      <c r="F14" t="n">
        <v>9.43</v>
      </c>
      <c r="G14" t="n">
        <v>23.58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125.66</v>
      </c>
      <c r="Q14" t="n">
        <v>2116.18</v>
      </c>
      <c r="R14" t="n">
        <v>53.96</v>
      </c>
      <c r="S14" t="n">
        <v>30.45</v>
      </c>
      <c r="T14" t="n">
        <v>11864.2</v>
      </c>
      <c r="U14" t="n">
        <v>0.5600000000000001</v>
      </c>
      <c r="V14" t="n">
        <v>0.92</v>
      </c>
      <c r="W14" t="n">
        <v>0.12</v>
      </c>
      <c r="X14" t="n">
        <v>0.71</v>
      </c>
      <c r="Y14" t="n">
        <v>1</v>
      </c>
      <c r="Z14" t="n">
        <v>10</v>
      </c>
      <c r="AA14" t="n">
        <v>62.2666281929363</v>
      </c>
      <c r="AB14" t="n">
        <v>85.19594770330558</v>
      </c>
      <c r="AC14" t="n">
        <v>77.06496602778593</v>
      </c>
      <c r="AD14" t="n">
        <v>62266.6281929363</v>
      </c>
      <c r="AE14" t="n">
        <v>85195.94770330557</v>
      </c>
      <c r="AF14" t="n">
        <v>3.754199496816715e-06</v>
      </c>
      <c r="AG14" t="n">
        <v>0.279375</v>
      </c>
      <c r="AH14" t="n">
        <v>77064.96602778592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7.5578</v>
      </c>
      <c r="E15" t="n">
        <v>13.23</v>
      </c>
      <c r="F15" t="n">
        <v>9.35</v>
      </c>
      <c r="G15" t="n">
        <v>25.5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121.89</v>
      </c>
      <c r="Q15" t="n">
        <v>2116.14</v>
      </c>
      <c r="R15" t="n">
        <v>51.21</v>
      </c>
      <c r="S15" t="n">
        <v>30.45</v>
      </c>
      <c r="T15" t="n">
        <v>10499.11</v>
      </c>
      <c r="U15" t="n">
        <v>0.59</v>
      </c>
      <c r="V15" t="n">
        <v>0.93</v>
      </c>
      <c r="W15" t="n">
        <v>0.12</v>
      </c>
      <c r="X15" t="n">
        <v>0.63</v>
      </c>
      <c r="Y15" t="n">
        <v>1</v>
      </c>
      <c r="Z15" t="n">
        <v>10</v>
      </c>
      <c r="AA15" t="n">
        <v>60.09822893750122</v>
      </c>
      <c r="AB15" t="n">
        <v>82.22904817899722</v>
      </c>
      <c r="AC15" t="n">
        <v>74.38122323000697</v>
      </c>
      <c r="AD15" t="n">
        <v>60098.22893750122</v>
      </c>
      <c r="AE15" t="n">
        <v>82229.04817899721</v>
      </c>
      <c r="AF15" t="n">
        <v>3.804742800043094e-06</v>
      </c>
      <c r="AG15" t="n">
        <v>0.275625</v>
      </c>
      <c r="AH15" t="n">
        <v>74381.22323000697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7.6555</v>
      </c>
      <c r="E16" t="n">
        <v>13.06</v>
      </c>
      <c r="F16" t="n">
        <v>9.279999999999999</v>
      </c>
      <c r="G16" t="n">
        <v>27.84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117.86</v>
      </c>
      <c r="Q16" t="n">
        <v>2116.05</v>
      </c>
      <c r="R16" t="n">
        <v>48.82</v>
      </c>
      <c r="S16" t="n">
        <v>30.45</v>
      </c>
      <c r="T16" t="n">
        <v>9313.809999999999</v>
      </c>
      <c r="U16" t="n">
        <v>0.62</v>
      </c>
      <c r="V16" t="n">
        <v>0.93</v>
      </c>
      <c r="W16" t="n">
        <v>0.11</v>
      </c>
      <c r="X16" t="n">
        <v>0.5600000000000001</v>
      </c>
      <c r="Y16" t="n">
        <v>1</v>
      </c>
      <c r="Z16" t="n">
        <v>10</v>
      </c>
      <c r="AA16" t="n">
        <v>57.94376411850851</v>
      </c>
      <c r="AB16" t="n">
        <v>79.2812143653732</v>
      </c>
      <c r="AC16" t="n">
        <v>71.71472653824355</v>
      </c>
      <c r="AD16" t="n">
        <v>57943.76411850851</v>
      </c>
      <c r="AE16" t="n">
        <v>79281.21436537321</v>
      </c>
      <c r="AF16" t="n">
        <v>3.853926871011393e-06</v>
      </c>
      <c r="AG16" t="n">
        <v>0.2720833333333333</v>
      </c>
      <c r="AH16" t="n">
        <v>71714.72653824356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7.7043</v>
      </c>
      <c r="E17" t="n">
        <v>12.98</v>
      </c>
      <c r="F17" t="n">
        <v>9.25</v>
      </c>
      <c r="G17" t="n">
        <v>29.2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14</v>
      </c>
      <c r="N17" t="n">
        <v>65.76000000000001</v>
      </c>
      <c r="O17" t="n">
        <v>32264.79</v>
      </c>
      <c r="P17" t="n">
        <v>114.48</v>
      </c>
      <c r="Q17" t="n">
        <v>2116.14</v>
      </c>
      <c r="R17" t="n">
        <v>47.58</v>
      </c>
      <c r="S17" t="n">
        <v>30.45</v>
      </c>
      <c r="T17" t="n">
        <v>8701.41</v>
      </c>
      <c r="U17" t="n">
        <v>0.64</v>
      </c>
      <c r="V17" t="n">
        <v>0.9399999999999999</v>
      </c>
      <c r="W17" t="n">
        <v>0.12</v>
      </c>
      <c r="X17" t="n">
        <v>0.53</v>
      </c>
      <c r="Y17" t="n">
        <v>1</v>
      </c>
      <c r="Z17" t="n">
        <v>10</v>
      </c>
      <c r="AA17" t="n">
        <v>56.46873923479063</v>
      </c>
      <c r="AB17" t="n">
        <v>77.2630202459662</v>
      </c>
      <c r="AC17" t="n">
        <v>69.88914603303887</v>
      </c>
      <c r="AD17" t="n">
        <v>56468.73923479063</v>
      </c>
      <c r="AE17" t="n">
        <v>77263.0202459662</v>
      </c>
      <c r="AF17" t="n">
        <v>3.8784937355278e-06</v>
      </c>
      <c r="AG17" t="n">
        <v>0.2704166666666667</v>
      </c>
      <c r="AH17" t="n">
        <v>69889.14603303887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7.7474</v>
      </c>
      <c r="E18" t="n">
        <v>12.91</v>
      </c>
      <c r="F18" t="n">
        <v>9.220000000000001</v>
      </c>
      <c r="G18" t="n">
        <v>30.74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4</v>
      </c>
      <c r="N18" t="n">
        <v>65.98</v>
      </c>
      <c r="O18" t="n">
        <v>32321.82</v>
      </c>
      <c r="P18" t="n">
        <v>113.19</v>
      </c>
      <c r="Q18" t="n">
        <v>2116.28</v>
      </c>
      <c r="R18" t="n">
        <v>46.39</v>
      </c>
      <c r="S18" t="n">
        <v>30.45</v>
      </c>
      <c r="T18" t="n">
        <v>8112.32</v>
      </c>
      <c r="U18" t="n">
        <v>0.66</v>
      </c>
      <c r="V18" t="n">
        <v>0.9399999999999999</v>
      </c>
      <c r="W18" t="n">
        <v>0.13</v>
      </c>
      <c r="X18" t="n">
        <v>0.5</v>
      </c>
      <c r="Y18" t="n">
        <v>1</v>
      </c>
      <c r="Z18" t="n">
        <v>10</v>
      </c>
      <c r="AA18" t="n">
        <v>55.70398437245601</v>
      </c>
      <c r="AB18" t="n">
        <v>76.21664890471712</v>
      </c>
      <c r="AC18" t="n">
        <v>68.94263890400688</v>
      </c>
      <c r="AD18" t="n">
        <v>55703.98437245601</v>
      </c>
      <c r="AE18" t="n">
        <v>76216.64890471712</v>
      </c>
      <c r="AF18" t="n">
        <v>3.900191109721593e-06</v>
      </c>
      <c r="AG18" t="n">
        <v>0.2689583333333334</v>
      </c>
      <c r="AH18" t="n">
        <v>68942.63890400689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7.7354</v>
      </c>
      <c r="E19" t="n">
        <v>12.93</v>
      </c>
      <c r="F19" t="n">
        <v>9.24</v>
      </c>
      <c r="G19" t="n">
        <v>30.81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113.11</v>
      </c>
      <c r="Q19" t="n">
        <v>2116.05</v>
      </c>
      <c r="R19" t="n">
        <v>46.95</v>
      </c>
      <c r="S19" t="n">
        <v>30.45</v>
      </c>
      <c r="T19" t="n">
        <v>8390.030000000001</v>
      </c>
      <c r="U19" t="n">
        <v>0.65</v>
      </c>
      <c r="V19" t="n">
        <v>0.9399999999999999</v>
      </c>
      <c r="W19" t="n">
        <v>0.13</v>
      </c>
      <c r="X19" t="n">
        <v>0.52</v>
      </c>
      <c r="Y19" t="n">
        <v>1</v>
      </c>
      <c r="Z19" t="n">
        <v>10</v>
      </c>
      <c r="AA19" t="n">
        <v>55.80102185605706</v>
      </c>
      <c r="AB19" t="n">
        <v>76.34941987077167</v>
      </c>
      <c r="AC19" t="n">
        <v>69.06273839540644</v>
      </c>
      <c r="AD19" t="n">
        <v>55801.02185605706</v>
      </c>
      <c r="AE19" t="n">
        <v>76349.41987077167</v>
      </c>
      <c r="AF19" t="n">
        <v>3.894150077463461e-06</v>
      </c>
      <c r="AG19" t="n">
        <v>0.269375</v>
      </c>
      <c r="AH19" t="n">
        <v>69062.73839540644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</v>
      </c>
      <c r="E2" t="n">
        <v>16.37</v>
      </c>
      <c r="F2" t="n">
        <v>11.34</v>
      </c>
      <c r="G2" t="n">
        <v>7.56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122.86</v>
      </c>
      <c r="Q2" t="n">
        <v>2116.77</v>
      </c>
      <c r="R2" t="n">
        <v>116.16</v>
      </c>
      <c r="S2" t="n">
        <v>30.45</v>
      </c>
      <c r="T2" t="n">
        <v>42632.75</v>
      </c>
      <c r="U2" t="n">
        <v>0.26</v>
      </c>
      <c r="V2" t="n">
        <v>0.76</v>
      </c>
      <c r="W2" t="n">
        <v>0.23</v>
      </c>
      <c r="X2" t="n">
        <v>2.62</v>
      </c>
      <c r="Y2" t="n">
        <v>1</v>
      </c>
      <c r="Z2" t="n">
        <v>10</v>
      </c>
      <c r="AA2" t="n">
        <v>73.5979176376533</v>
      </c>
      <c r="AB2" t="n">
        <v>100.6999178227687</v>
      </c>
      <c r="AC2" t="n">
        <v>91.08925899901111</v>
      </c>
      <c r="AD2" t="n">
        <v>73597.9176376533</v>
      </c>
      <c r="AE2" t="n">
        <v>100699.9178227687</v>
      </c>
      <c r="AF2" t="n">
        <v>3.351065416408401e-06</v>
      </c>
      <c r="AG2" t="n">
        <v>0.3410416666666667</v>
      </c>
      <c r="AH2" t="n">
        <v>91089.2589990111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6.7356</v>
      </c>
      <c r="E3" t="n">
        <v>14.85</v>
      </c>
      <c r="F3" t="n">
        <v>10.58</v>
      </c>
      <c r="G3" t="n">
        <v>9.77</v>
      </c>
      <c r="H3" t="n">
        <v>0.15</v>
      </c>
      <c r="I3" t="n">
        <v>65</v>
      </c>
      <c r="J3" t="n">
        <v>150.78</v>
      </c>
      <c r="K3" t="n">
        <v>49.1</v>
      </c>
      <c r="L3" t="n">
        <v>1.25</v>
      </c>
      <c r="M3" t="n">
        <v>63</v>
      </c>
      <c r="N3" t="n">
        <v>25.44</v>
      </c>
      <c r="O3" t="n">
        <v>18830.65</v>
      </c>
      <c r="P3" t="n">
        <v>110.5</v>
      </c>
      <c r="Q3" t="n">
        <v>2116.23</v>
      </c>
      <c r="R3" t="n">
        <v>91.58</v>
      </c>
      <c r="S3" t="n">
        <v>30.45</v>
      </c>
      <c r="T3" t="n">
        <v>30471.31</v>
      </c>
      <c r="U3" t="n">
        <v>0.33</v>
      </c>
      <c r="V3" t="n">
        <v>0.82</v>
      </c>
      <c r="W3" t="n">
        <v>0.18</v>
      </c>
      <c r="X3" t="n">
        <v>1.86</v>
      </c>
      <c r="Y3" t="n">
        <v>1</v>
      </c>
      <c r="Z3" t="n">
        <v>10</v>
      </c>
      <c r="AA3" t="n">
        <v>61.14118408952928</v>
      </c>
      <c r="AB3" t="n">
        <v>83.65606542993521</v>
      </c>
      <c r="AC3" t="n">
        <v>75.67204795734722</v>
      </c>
      <c r="AD3" t="n">
        <v>61141.18408952928</v>
      </c>
      <c r="AE3" t="n">
        <v>83656.06542993522</v>
      </c>
      <c r="AF3" t="n">
        <v>3.694179413872409e-06</v>
      </c>
      <c r="AG3" t="n">
        <v>0.309375</v>
      </c>
      <c r="AH3" t="n">
        <v>75672.04795734721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7.17</v>
      </c>
      <c r="E4" t="n">
        <v>13.95</v>
      </c>
      <c r="F4" t="n">
        <v>10.14</v>
      </c>
      <c r="G4" t="n">
        <v>12.17</v>
      </c>
      <c r="H4" t="n">
        <v>0.18</v>
      </c>
      <c r="I4" t="n">
        <v>50</v>
      </c>
      <c r="J4" t="n">
        <v>151.13</v>
      </c>
      <c r="K4" t="n">
        <v>49.1</v>
      </c>
      <c r="L4" t="n">
        <v>1.5</v>
      </c>
      <c r="M4" t="n">
        <v>48</v>
      </c>
      <c r="N4" t="n">
        <v>25.54</v>
      </c>
      <c r="O4" t="n">
        <v>18873.58</v>
      </c>
      <c r="P4" t="n">
        <v>101.66</v>
      </c>
      <c r="Q4" t="n">
        <v>2116.74</v>
      </c>
      <c r="R4" t="n">
        <v>77.02</v>
      </c>
      <c r="S4" t="n">
        <v>30.45</v>
      </c>
      <c r="T4" t="n">
        <v>23266.14</v>
      </c>
      <c r="U4" t="n">
        <v>0.4</v>
      </c>
      <c r="V4" t="n">
        <v>0.85</v>
      </c>
      <c r="W4" t="n">
        <v>0.16</v>
      </c>
      <c r="X4" t="n">
        <v>1.42</v>
      </c>
      <c r="Y4" t="n">
        <v>1</v>
      </c>
      <c r="Z4" t="n">
        <v>10</v>
      </c>
      <c r="AA4" t="n">
        <v>53.82807019736497</v>
      </c>
      <c r="AB4" t="n">
        <v>73.64994037086632</v>
      </c>
      <c r="AC4" t="n">
        <v>66.62089343022792</v>
      </c>
      <c r="AD4" t="n">
        <v>53828.07019736496</v>
      </c>
      <c r="AE4" t="n">
        <v>73649.94037086632</v>
      </c>
      <c r="AF4" t="n">
        <v>3.932428647405602e-06</v>
      </c>
      <c r="AG4" t="n">
        <v>0.290625</v>
      </c>
      <c r="AH4" t="n">
        <v>66620.89343022792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7.4952</v>
      </c>
      <c r="E5" t="n">
        <v>13.34</v>
      </c>
      <c r="F5" t="n">
        <v>9.84</v>
      </c>
      <c r="G5" t="n">
        <v>14.76</v>
      </c>
      <c r="H5" t="n">
        <v>0.2</v>
      </c>
      <c r="I5" t="n">
        <v>40</v>
      </c>
      <c r="J5" t="n">
        <v>151.48</v>
      </c>
      <c r="K5" t="n">
        <v>49.1</v>
      </c>
      <c r="L5" t="n">
        <v>1.75</v>
      </c>
      <c r="M5" t="n">
        <v>38</v>
      </c>
      <c r="N5" t="n">
        <v>25.64</v>
      </c>
      <c r="O5" t="n">
        <v>18916.54</v>
      </c>
      <c r="P5" t="n">
        <v>94.01000000000001</v>
      </c>
      <c r="Q5" t="n">
        <v>2116.38</v>
      </c>
      <c r="R5" t="n">
        <v>67.04000000000001</v>
      </c>
      <c r="S5" t="n">
        <v>30.45</v>
      </c>
      <c r="T5" t="n">
        <v>18324.92</v>
      </c>
      <c r="U5" t="n">
        <v>0.45</v>
      </c>
      <c r="V5" t="n">
        <v>0.88</v>
      </c>
      <c r="W5" t="n">
        <v>0.15</v>
      </c>
      <c r="X5" t="n">
        <v>1.12</v>
      </c>
      <c r="Y5" t="n">
        <v>1</v>
      </c>
      <c r="Z5" t="n">
        <v>10</v>
      </c>
      <c r="AA5" t="n">
        <v>48.6210796208629</v>
      </c>
      <c r="AB5" t="n">
        <v>66.52550614788809</v>
      </c>
      <c r="AC5" t="n">
        <v>60.17640521028224</v>
      </c>
      <c r="AD5" t="n">
        <v>48621.0796208629</v>
      </c>
      <c r="AE5" t="n">
        <v>66525.5061478881</v>
      </c>
      <c r="AF5" t="n">
        <v>4.110786499028517e-06</v>
      </c>
      <c r="AG5" t="n">
        <v>0.2779166666666666</v>
      </c>
      <c r="AH5" t="n">
        <v>60176.40521028224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7.7469</v>
      </c>
      <c r="E6" t="n">
        <v>12.91</v>
      </c>
      <c r="F6" t="n">
        <v>9.619999999999999</v>
      </c>
      <c r="G6" t="n">
        <v>17.5</v>
      </c>
      <c r="H6" t="n">
        <v>0.23</v>
      </c>
      <c r="I6" t="n">
        <v>33</v>
      </c>
      <c r="J6" t="n">
        <v>151.83</v>
      </c>
      <c r="K6" t="n">
        <v>49.1</v>
      </c>
      <c r="L6" t="n">
        <v>2</v>
      </c>
      <c r="M6" t="n">
        <v>26</v>
      </c>
      <c r="N6" t="n">
        <v>25.73</v>
      </c>
      <c r="O6" t="n">
        <v>18959.54</v>
      </c>
      <c r="P6" t="n">
        <v>86.77</v>
      </c>
      <c r="Q6" t="n">
        <v>2116.31</v>
      </c>
      <c r="R6" t="n">
        <v>59.8</v>
      </c>
      <c r="S6" t="n">
        <v>30.45</v>
      </c>
      <c r="T6" t="n">
        <v>14740.53</v>
      </c>
      <c r="U6" t="n">
        <v>0.51</v>
      </c>
      <c r="V6" t="n">
        <v>0.9</v>
      </c>
      <c r="W6" t="n">
        <v>0.14</v>
      </c>
      <c r="X6" t="n">
        <v>0.9</v>
      </c>
      <c r="Y6" t="n">
        <v>1</v>
      </c>
      <c r="Z6" t="n">
        <v>10</v>
      </c>
      <c r="AA6" t="n">
        <v>44.49846267160056</v>
      </c>
      <c r="AB6" t="n">
        <v>60.88475976088662</v>
      </c>
      <c r="AC6" t="n">
        <v>55.07400374161713</v>
      </c>
      <c r="AD6" t="n">
        <v>44498.46267160057</v>
      </c>
      <c r="AE6" t="n">
        <v>60884.75976088662</v>
      </c>
      <c r="AF6" t="n">
        <v>4.248832843596438e-06</v>
      </c>
      <c r="AG6" t="n">
        <v>0.2689583333333334</v>
      </c>
      <c r="AH6" t="n">
        <v>55074.00374161713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7.8295</v>
      </c>
      <c r="E7" t="n">
        <v>12.77</v>
      </c>
      <c r="F7" t="n">
        <v>9.58</v>
      </c>
      <c r="G7" t="n">
        <v>19.16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4</v>
      </c>
      <c r="N7" t="n">
        <v>25.83</v>
      </c>
      <c r="O7" t="n">
        <v>19002.56</v>
      </c>
      <c r="P7" t="n">
        <v>84.29000000000001</v>
      </c>
      <c r="Q7" t="n">
        <v>2116.2</v>
      </c>
      <c r="R7" t="n">
        <v>57.53</v>
      </c>
      <c r="S7" t="n">
        <v>30.45</v>
      </c>
      <c r="T7" t="n">
        <v>13617.76</v>
      </c>
      <c r="U7" t="n">
        <v>0.53</v>
      </c>
      <c r="V7" t="n">
        <v>0.9</v>
      </c>
      <c r="W7" t="n">
        <v>0.16</v>
      </c>
      <c r="X7" t="n">
        <v>0.86</v>
      </c>
      <c r="Y7" t="n">
        <v>1</v>
      </c>
      <c r="Z7" t="n">
        <v>10</v>
      </c>
      <c r="AA7" t="n">
        <v>43.21938824958374</v>
      </c>
      <c r="AB7" t="n">
        <v>59.13467370790313</v>
      </c>
      <c r="AC7" t="n">
        <v>53.49094344526863</v>
      </c>
      <c r="AD7" t="n">
        <v>43219.38824958375</v>
      </c>
      <c r="AE7" t="n">
        <v>59134.67370790313</v>
      </c>
      <c r="AF7" t="n">
        <v>4.294135299143956e-06</v>
      </c>
      <c r="AG7" t="n">
        <v>0.2660416666666667</v>
      </c>
      <c r="AH7" t="n">
        <v>53490.94344526863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7.8189</v>
      </c>
      <c r="E8" t="n">
        <v>12.79</v>
      </c>
      <c r="F8" t="n">
        <v>9.6</v>
      </c>
      <c r="G8" t="n">
        <v>19.19</v>
      </c>
      <c r="H8" t="n">
        <v>0.29</v>
      </c>
      <c r="I8" t="n">
        <v>30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84.48</v>
      </c>
      <c r="Q8" t="n">
        <v>2116.34</v>
      </c>
      <c r="R8" t="n">
        <v>58.05</v>
      </c>
      <c r="S8" t="n">
        <v>30.45</v>
      </c>
      <c r="T8" t="n">
        <v>13881.13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43.36501742385193</v>
      </c>
      <c r="AB8" t="n">
        <v>59.3339299688425</v>
      </c>
      <c r="AC8" t="n">
        <v>53.67118296832191</v>
      </c>
      <c r="AD8" t="n">
        <v>43365.01742385193</v>
      </c>
      <c r="AE8" t="n">
        <v>59333.9299688425</v>
      </c>
      <c r="AF8" t="n">
        <v>4.288321666833984e-06</v>
      </c>
      <c r="AG8" t="n">
        <v>0.2664583333333333</v>
      </c>
      <c r="AH8" t="n">
        <v>53671.18296832191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5.3374</v>
      </c>
      <c r="E2" t="n">
        <v>18.74</v>
      </c>
      <c r="F2" t="n">
        <v>12.06</v>
      </c>
      <c r="G2" t="n">
        <v>6.4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111</v>
      </c>
      <c r="N2" t="n">
        <v>36.26</v>
      </c>
      <c r="O2" t="n">
        <v>23136.14</v>
      </c>
      <c r="P2" t="n">
        <v>154.4</v>
      </c>
      <c r="Q2" t="n">
        <v>2116.55</v>
      </c>
      <c r="R2" t="n">
        <v>139.86</v>
      </c>
      <c r="S2" t="n">
        <v>30.45</v>
      </c>
      <c r="T2" t="n">
        <v>54369.24</v>
      </c>
      <c r="U2" t="n">
        <v>0.22</v>
      </c>
      <c r="V2" t="n">
        <v>0.72</v>
      </c>
      <c r="W2" t="n">
        <v>0.26</v>
      </c>
      <c r="X2" t="n">
        <v>3.34</v>
      </c>
      <c r="Y2" t="n">
        <v>1</v>
      </c>
      <c r="Z2" t="n">
        <v>10</v>
      </c>
      <c r="AA2" t="n">
        <v>102.6197898677974</v>
      </c>
      <c r="AB2" t="n">
        <v>140.4089237626718</v>
      </c>
      <c r="AC2" t="n">
        <v>127.0084931439624</v>
      </c>
      <c r="AD2" t="n">
        <v>102619.7898677974</v>
      </c>
      <c r="AE2" t="n">
        <v>140408.9237626718</v>
      </c>
      <c r="AF2" t="n">
        <v>2.825524972020725e-06</v>
      </c>
      <c r="AG2" t="n">
        <v>0.3904166666666666</v>
      </c>
      <c r="AH2" t="n">
        <v>127008.4931439624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6.0414</v>
      </c>
      <c r="E3" t="n">
        <v>16.55</v>
      </c>
      <c r="F3" t="n">
        <v>11.07</v>
      </c>
      <c r="G3" t="n">
        <v>8.199999999999999</v>
      </c>
      <c r="H3" t="n">
        <v>0.12</v>
      </c>
      <c r="I3" t="n">
        <v>81</v>
      </c>
      <c r="J3" t="n">
        <v>186.07</v>
      </c>
      <c r="K3" t="n">
        <v>53.44</v>
      </c>
      <c r="L3" t="n">
        <v>1.25</v>
      </c>
      <c r="M3" t="n">
        <v>79</v>
      </c>
      <c r="N3" t="n">
        <v>36.39</v>
      </c>
      <c r="O3" t="n">
        <v>23182.76</v>
      </c>
      <c r="P3" t="n">
        <v>138.4</v>
      </c>
      <c r="Q3" t="n">
        <v>2116.14</v>
      </c>
      <c r="R3" t="n">
        <v>107.6</v>
      </c>
      <c r="S3" t="n">
        <v>30.45</v>
      </c>
      <c r="T3" t="n">
        <v>38401.76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82.31393161592833</v>
      </c>
      <c r="AB3" t="n">
        <v>112.625552671237</v>
      </c>
      <c r="AC3" t="n">
        <v>101.876727995279</v>
      </c>
      <c r="AD3" t="n">
        <v>82313.93161592832</v>
      </c>
      <c r="AE3" t="n">
        <v>112625.552671237</v>
      </c>
      <c r="AF3" t="n">
        <v>3.198210095920488e-06</v>
      </c>
      <c r="AG3" t="n">
        <v>0.3447916666666667</v>
      </c>
      <c r="AH3" t="n">
        <v>101876.727995279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6.5198</v>
      </c>
      <c r="E4" t="n">
        <v>15.34</v>
      </c>
      <c r="F4" t="n">
        <v>10.52</v>
      </c>
      <c r="G4" t="n">
        <v>10.02</v>
      </c>
      <c r="H4" t="n">
        <v>0.14</v>
      </c>
      <c r="I4" t="n">
        <v>63</v>
      </c>
      <c r="J4" t="n">
        <v>186.45</v>
      </c>
      <c r="K4" t="n">
        <v>53.44</v>
      </c>
      <c r="L4" t="n">
        <v>1.5</v>
      </c>
      <c r="M4" t="n">
        <v>61</v>
      </c>
      <c r="N4" t="n">
        <v>36.51</v>
      </c>
      <c r="O4" t="n">
        <v>23229.42</v>
      </c>
      <c r="P4" t="n">
        <v>128.44</v>
      </c>
      <c r="Q4" t="n">
        <v>2116.21</v>
      </c>
      <c r="R4" t="n">
        <v>89.53</v>
      </c>
      <c r="S4" t="n">
        <v>30.45</v>
      </c>
      <c r="T4" t="n">
        <v>29454.1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71.60190140241949</v>
      </c>
      <c r="AB4" t="n">
        <v>97.96888035170167</v>
      </c>
      <c r="AC4" t="n">
        <v>88.61886791114671</v>
      </c>
      <c r="AD4" t="n">
        <v>71601.90140241949</v>
      </c>
      <c r="AE4" t="n">
        <v>97968.88035170166</v>
      </c>
      <c r="AF4" t="n">
        <v>3.451466577843281e-06</v>
      </c>
      <c r="AG4" t="n">
        <v>0.3195833333333333</v>
      </c>
      <c r="AH4" t="n">
        <v>88618.86791114671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6.8798</v>
      </c>
      <c r="E5" t="n">
        <v>14.54</v>
      </c>
      <c r="F5" t="n">
        <v>10.17</v>
      </c>
      <c r="G5" t="n">
        <v>11.96</v>
      </c>
      <c r="H5" t="n">
        <v>0.17</v>
      </c>
      <c r="I5" t="n">
        <v>51</v>
      </c>
      <c r="J5" t="n">
        <v>186.83</v>
      </c>
      <c r="K5" t="n">
        <v>53.44</v>
      </c>
      <c r="L5" t="n">
        <v>1.75</v>
      </c>
      <c r="M5" t="n">
        <v>49</v>
      </c>
      <c r="N5" t="n">
        <v>36.64</v>
      </c>
      <c r="O5" t="n">
        <v>23276.13</v>
      </c>
      <c r="P5" t="n">
        <v>120.92</v>
      </c>
      <c r="Q5" t="n">
        <v>2116.53</v>
      </c>
      <c r="R5" t="n">
        <v>77.81</v>
      </c>
      <c r="S5" t="n">
        <v>30.45</v>
      </c>
      <c r="T5" t="n">
        <v>23652.59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64.63530374632589</v>
      </c>
      <c r="AB5" t="n">
        <v>88.43687409404187</v>
      </c>
      <c r="AC5" t="n">
        <v>79.99658295246013</v>
      </c>
      <c r="AD5" t="n">
        <v>64635.30374632589</v>
      </c>
      <c r="AE5" t="n">
        <v>88436.87409404186</v>
      </c>
      <c r="AF5" t="n">
        <v>3.642044198019296e-06</v>
      </c>
      <c r="AG5" t="n">
        <v>0.3029166666666667</v>
      </c>
      <c r="AH5" t="n">
        <v>79996.58295246013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7.1841</v>
      </c>
      <c r="E6" t="n">
        <v>13.92</v>
      </c>
      <c r="F6" t="n">
        <v>9.890000000000001</v>
      </c>
      <c r="G6" t="n">
        <v>14.13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114.24</v>
      </c>
      <c r="Q6" t="n">
        <v>2116.23</v>
      </c>
      <c r="R6" t="n">
        <v>68.62</v>
      </c>
      <c r="S6" t="n">
        <v>30.45</v>
      </c>
      <c r="T6" t="n">
        <v>19107.17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59.21034606915988</v>
      </c>
      <c r="AB6" t="n">
        <v>81.01420766790555</v>
      </c>
      <c r="AC6" t="n">
        <v>73.28232539225415</v>
      </c>
      <c r="AD6" t="n">
        <v>59210.34606915987</v>
      </c>
      <c r="AE6" t="n">
        <v>81014.20766790555</v>
      </c>
      <c r="AF6" t="n">
        <v>3.803135225295854e-06</v>
      </c>
      <c r="AG6" t="n">
        <v>0.29</v>
      </c>
      <c r="AH6" t="n">
        <v>73282.32539225415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7.3933</v>
      </c>
      <c r="E7" t="n">
        <v>13.53</v>
      </c>
      <c r="F7" t="n">
        <v>9.720000000000001</v>
      </c>
      <c r="G7" t="n">
        <v>16.2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108.73</v>
      </c>
      <c r="Q7" t="n">
        <v>2116.64</v>
      </c>
      <c r="R7" t="n">
        <v>62.94</v>
      </c>
      <c r="S7" t="n">
        <v>30.45</v>
      </c>
      <c r="T7" t="n">
        <v>16294.71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55.47979430674987</v>
      </c>
      <c r="AB7" t="n">
        <v>75.90990216625046</v>
      </c>
      <c r="AC7" t="n">
        <v>68.66516764373763</v>
      </c>
      <c r="AD7" t="n">
        <v>55479.79430674986</v>
      </c>
      <c r="AE7" t="n">
        <v>75909.90216625047</v>
      </c>
      <c r="AF7" t="n">
        <v>3.913881997909251e-06</v>
      </c>
      <c r="AG7" t="n">
        <v>0.281875</v>
      </c>
      <c r="AH7" t="n">
        <v>68665.16764373763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7.5973</v>
      </c>
      <c r="E8" t="n">
        <v>13.16</v>
      </c>
      <c r="F8" t="n">
        <v>9.539999999999999</v>
      </c>
      <c r="G8" t="n">
        <v>18.46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103.12</v>
      </c>
      <c r="Q8" t="n">
        <v>2116.59</v>
      </c>
      <c r="R8" t="n">
        <v>57.04</v>
      </c>
      <c r="S8" t="n">
        <v>30.45</v>
      </c>
      <c r="T8" t="n">
        <v>13367.91</v>
      </c>
      <c r="U8" t="n">
        <v>0.53</v>
      </c>
      <c r="V8" t="n">
        <v>0.91</v>
      </c>
      <c r="W8" t="n">
        <v>0.13</v>
      </c>
      <c r="X8" t="n">
        <v>0.82</v>
      </c>
      <c r="Y8" t="n">
        <v>1</v>
      </c>
      <c r="Z8" t="n">
        <v>10</v>
      </c>
      <c r="AA8" t="n">
        <v>51.93912700185637</v>
      </c>
      <c r="AB8" t="n">
        <v>71.06540495648042</v>
      </c>
      <c r="AC8" t="n">
        <v>64.28302244837195</v>
      </c>
      <c r="AD8" t="n">
        <v>51939.12700185637</v>
      </c>
      <c r="AE8" t="n">
        <v>71065.40495648042</v>
      </c>
      <c r="AF8" t="n">
        <v>4.021875982675659e-06</v>
      </c>
      <c r="AG8" t="n">
        <v>0.2741666666666667</v>
      </c>
      <c r="AH8" t="n">
        <v>64283.02244837195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7.8244</v>
      </c>
      <c r="E9" t="n">
        <v>12.78</v>
      </c>
      <c r="F9" t="n">
        <v>9.34</v>
      </c>
      <c r="G9" t="n">
        <v>21.56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22</v>
      </c>
      <c r="N9" t="n">
        <v>37.16</v>
      </c>
      <c r="O9" t="n">
        <v>23463.4</v>
      </c>
      <c r="P9" t="n">
        <v>95.86</v>
      </c>
      <c r="Q9" t="n">
        <v>2116.15</v>
      </c>
      <c r="R9" t="n">
        <v>51.13</v>
      </c>
      <c r="S9" t="n">
        <v>30.45</v>
      </c>
      <c r="T9" t="n">
        <v>10441.19</v>
      </c>
      <c r="U9" t="n">
        <v>0.6</v>
      </c>
      <c r="V9" t="n">
        <v>0.93</v>
      </c>
      <c r="W9" t="n">
        <v>0.11</v>
      </c>
      <c r="X9" t="n">
        <v>0.62</v>
      </c>
      <c r="Y9" t="n">
        <v>1</v>
      </c>
      <c r="Z9" t="n">
        <v>10</v>
      </c>
      <c r="AA9" t="n">
        <v>47.90245909564832</v>
      </c>
      <c r="AB9" t="n">
        <v>65.54225784198992</v>
      </c>
      <c r="AC9" t="n">
        <v>59.28699674270101</v>
      </c>
      <c r="AD9" t="n">
        <v>47902.45909564832</v>
      </c>
      <c r="AE9" t="n">
        <v>65542.25784198992</v>
      </c>
      <c r="AF9" t="n">
        <v>4.142098698070027e-06</v>
      </c>
      <c r="AG9" t="n">
        <v>0.26625</v>
      </c>
      <c r="AH9" t="n">
        <v>59286.99674270101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7.7667</v>
      </c>
      <c r="E10" t="n">
        <v>12.88</v>
      </c>
      <c r="F10" t="n">
        <v>9.48</v>
      </c>
      <c r="G10" t="n">
        <v>22.74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95.7</v>
      </c>
      <c r="Q10" t="n">
        <v>2116.15</v>
      </c>
      <c r="R10" t="n">
        <v>54.86</v>
      </c>
      <c r="S10" t="n">
        <v>30.45</v>
      </c>
      <c r="T10" t="n">
        <v>12309.65</v>
      </c>
      <c r="U10" t="n">
        <v>0.55</v>
      </c>
      <c r="V10" t="n">
        <v>0.91</v>
      </c>
      <c r="W10" t="n">
        <v>0.14</v>
      </c>
      <c r="X10" t="n">
        <v>0.76</v>
      </c>
      <c r="Y10" t="n">
        <v>1</v>
      </c>
      <c r="Z10" t="n">
        <v>10</v>
      </c>
      <c r="AA10" t="n">
        <v>48.43131956922141</v>
      </c>
      <c r="AB10" t="n">
        <v>66.26586807360968</v>
      </c>
      <c r="AC10" t="n">
        <v>59.94154662940856</v>
      </c>
      <c r="AD10" t="n">
        <v>48431.31956922141</v>
      </c>
      <c r="AE10" t="n">
        <v>66265.86807360969</v>
      </c>
      <c r="AF10" t="n">
        <v>4.111553340614039e-06</v>
      </c>
      <c r="AG10" t="n">
        <v>0.2683333333333334</v>
      </c>
      <c r="AH10" t="n">
        <v>59941.54662940856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7.8254</v>
      </c>
      <c r="E11" t="n">
        <v>12.78</v>
      </c>
      <c r="F11" t="n">
        <v>9.42</v>
      </c>
      <c r="G11" t="n">
        <v>23.54</v>
      </c>
      <c r="H11" t="n">
        <v>0.3</v>
      </c>
      <c r="I11" t="n">
        <v>24</v>
      </c>
      <c r="J11" t="n">
        <v>189.11</v>
      </c>
      <c r="K11" t="n">
        <v>53.44</v>
      </c>
      <c r="L11" t="n">
        <v>3.25</v>
      </c>
      <c r="M11" t="n">
        <v>1</v>
      </c>
      <c r="N11" t="n">
        <v>37.42</v>
      </c>
      <c r="O11" t="n">
        <v>23557.3</v>
      </c>
      <c r="P11" t="n">
        <v>94.3</v>
      </c>
      <c r="Q11" t="n">
        <v>2116.39</v>
      </c>
      <c r="R11" t="n">
        <v>52.44</v>
      </c>
      <c r="S11" t="n">
        <v>30.45</v>
      </c>
      <c r="T11" t="n">
        <v>11103.75</v>
      </c>
      <c r="U11" t="n">
        <v>0.58</v>
      </c>
      <c r="V11" t="n">
        <v>0.92</v>
      </c>
      <c r="W11" t="n">
        <v>0.15</v>
      </c>
      <c r="X11" t="n">
        <v>0.7</v>
      </c>
      <c r="Y11" t="n">
        <v>1</v>
      </c>
      <c r="Z11" t="n">
        <v>10</v>
      </c>
      <c r="AA11" t="n">
        <v>47.54752541270254</v>
      </c>
      <c r="AB11" t="n">
        <v>65.05662191841478</v>
      </c>
      <c r="AC11" t="n">
        <v>58.84770923007743</v>
      </c>
      <c r="AD11" t="n">
        <v>47547.52541270254</v>
      </c>
      <c r="AE11" t="n">
        <v>65056.62191841478</v>
      </c>
      <c r="AF11" t="n">
        <v>4.142628080348294e-06</v>
      </c>
      <c r="AG11" t="n">
        <v>0.26625</v>
      </c>
      <c r="AH11" t="n">
        <v>58847.70923007742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7.8249</v>
      </c>
      <c r="E12" t="n">
        <v>12.78</v>
      </c>
      <c r="F12" t="n">
        <v>9.42</v>
      </c>
      <c r="G12" t="n">
        <v>23.54</v>
      </c>
      <c r="H12" t="n">
        <v>0.33</v>
      </c>
      <c r="I12" t="n">
        <v>24</v>
      </c>
      <c r="J12" t="n">
        <v>189.49</v>
      </c>
      <c r="K12" t="n">
        <v>53.44</v>
      </c>
      <c r="L12" t="n">
        <v>3.5</v>
      </c>
      <c r="M12" t="n">
        <v>0</v>
      </c>
      <c r="N12" t="n">
        <v>37.55</v>
      </c>
      <c r="O12" t="n">
        <v>23604.32</v>
      </c>
      <c r="P12" t="n">
        <v>94.47</v>
      </c>
      <c r="Q12" t="n">
        <v>2116.3</v>
      </c>
      <c r="R12" t="n">
        <v>52.47</v>
      </c>
      <c r="S12" t="n">
        <v>30.45</v>
      </c>
      <c r="T12" t="n">
        <v>11120.33</v>
      </c>
      <c r="U12" t="n">
        <v>0.58</v>
      </c>
      <c r="V12" t="n">
        <v>0.92</v>
      </c>
      <c r="W12" t="n">
        <v>0.15</v>
      </c>
      <c r="X12" t="n">
        <v>0.7</v>
      </c>
      <c r="Y12" t="n">
        <v>1</v>
      </c>
      <c r="Z12" t="n">
        <v>10</v>
      </c>
      <c r="AA12" t="n">
        <v>47.60293485722678</v>
      </c>
      <c r="AB12" t="n">
        <v>65.13243556490498</v>
      </c>
      <c r="AC12" t="n">
        <v>58.91628732855174</v>
      </c>
      <c r="AD12" t="n">
        <v>47602.93485722678</v>
      </c>
      <c r="AE12" t="n">
        <v>65132.43556490498</v>
      </c>
      <c r="AF12" t="n">
        <v>4.142363389209162e-06</v>
      </c>
      <c r="AG12" t="n">
        <v>0.26625</v>
      </c>
      <c r="AH12" t="n">
        <v>58916.28732855174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7.0028</v>
      </c>
      <c r="E2" t="n">
        <v>14.28</v>
      </c>
      <c r="F2" t="n">
        <v>10.62</v>
      </c>
      <c r="G2" t="n">
        <v>9.65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90.3</v>
      </c>
      <c r="Q2" t="n">
        <v>2116.42</v>
      </c>
      <c r="R2" t="n">
        <v>92.52</v>
      </c>
      <c r="S2" t="n">
        <v>30.45</v>
      </c>
      <c r="T2" t="n">
        <v>30936.91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49.81292571689793</v>
      </c>
      <c r="AB2" t="n">
        <v>68.15624255702122</v>
      </c>
      <c r="AC2" t="n">
        <v>61.65150642528113</v>
      </c>
      <c r="AD2" t="n">
        <v>49812.92571689793</v>
      </c>
      <c r="AE2" t="n">
        <v>68156.24255702122</v>
      </c>
      <c r="AF2" t="n">
        <v>4.010578118918845e-06</v>
      </c>
      <c r="AG2" t="n">
        <v>0.2975</v>
      </c>
      <c r="AH2" t="n">
        <v>61651.50642528113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7.5476</v>
      </c>
      <c r="E3" t="n">
        <v>13.25</v>
      </c>
      <c r="F3" t="n">
        <v>10.04</v>
      </c>
      <c r="G3" t="n">
        <v>12.82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41</v>
      </c>
      <c r="N3" t="n">
        <v>16.72</v>
      </c>
      <c r="O3" t="n">
        <v>14585.96</v>
      </c>
      <c r="P3" t="n">
        <v>79.09</v>
      </c>
      <c r="Q3" t="n">
        <v>2116.61</v>
      </c>
      <c r="R3" t="n">
        <v>73.33</v>
      </c>
      <c r="S3" t="n">
        <v>30.45</v>
      </c>
      <c r="T3" t="n">
        <v>21435.54</v>
      </c>
      <c r="U3" t="n">
        <v>0.42</v>
      </c>
      <c r="V3" t="n">
        <v>0.86</v>
      </c>
      <c r="W3" t="n">
        <v>0.16</v>
      </c>
      <c r="X3" t="n">
        <v>1.32</v>
      </c>
      <c r="Y3" t="n">
        <v>1</v>
      </c>
      <c r="Z3" t="n">
        <v>10</v>
      </c>
      <c r="AA3" t="n">
        <v>41.9410573262355</v>
      </c>
      <c r="AB3" t="n">
        <v>57.38560494243552</v>
      </c>
      <c r="AC3" t="n">
        <v>51.90880334804559</v>
      </c>
      <c r="AD3" t="n">
        <v>41941.0573262355</v>
      </c>
      <c r="AE3" t="n">
        <v>57385.60494243552</v>
      </c>
      <c r="AF3" t="n">
        <v>4.322590879412789e-06</v>
      </c>
      <c r="AG3" t="n">
        <v>0.2760416666666667</v>
      </c>
      <c r="AH3" t="n">
        <v>51908.80334804559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7.7353</v>
      </c>
      <c r="E4" t="n">
        <v>12.93</v>
      </c>
      <c r="F4" t="n">
        <v>9.890000000000001</v>
      </c>
      <c r="G4" t="n">
        <v>14.83</v>
      </c>
      <c r="H4" t="n">
        <v>0.23</v>
      </c>
      <c r="I4" t="n">
        <v>40</v>
      </c>
      <c r="J4" t="n">
        <v>116.69</v>
      </c>
      <c r="K4" t="n">
        <v>43.4</v>
      </c>
      <c r="L4" t="n">
        <v>1.5</v>
      </c>
      <c r="M4" t="n">
        <v>6</v>
      </c>
      <c r="N4" t="n">
        <v>16.79</v>
      </c>
      <c r="O4" t="n">
        <v>14625.77</v>
      </c>
      <c r="P4" t="n">
        <v>74.84999999999999</v>
      </c>
      <c r="Q4" t="n">
        <v>2116.8</v>
      </c>
      <c r="R4" t="n">
        <v>67.03</v>
      </c>
      <c r="S4" t="n">
        <v>30.45</v>
      </c>
      <c r="T4" t="n">
        <v>18317.55</v>
      </c>
      <c r="U4" t="n">
        <v>0.45</v>
      </c>
      <c r="V4" t="n">
        <v>0.88</v>
      </c>
      <c r="W4" t="n">
        <v>0.19</v>
      </c>
      <c r="X4" t="n">
        <v>1.17</v>
      </c>
      <c r="Y4" t="n">
        <v>1</v>
      </c>
      <c r="Z4" t="n">
        <v>10</v>
      </c>
      <c r="AA4" t="n">
        <v>39.43497507453275</v>
      </c>
      <c r="AB4" t="n">
        <v>53.95667264512645</v>
      </c>
      <c r="AC4" t="n">
        <v>48.80712353664479</v>
      </c>
      <c r="AD4" t="n">
        <v>39434.97507453275</v>
      </c>
      <c r="AE4" t="n">
        <v>53956.67264512645</v>
      </c>
      <c r="AF4" t="n">
        <v>4.430088667857563e-06</v>
      </c>
      <c r="AG4" t="n">
        <v>0.269375</v>
      </c>
      <c r="AH4" t="n">
        <v>48807.12353664479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7.7325</v>
      </c>
      <c r="E5" t="n">
        <v>12.93</v>
      </c>
      <c r="F5" t="n">
        <v>9.890000000000001</v>
      </c>
      <c r="G5" t="n">
        <v>14.84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74.95999999999999</v>
      </c>
      <c r="Q5" t="n">
        <v>2116.34</v>
      </c>
      <c r="R5" t="n">
        <v>67.09999999999999</v>
      </c>
      <c r="S5" t="n">
        <v>30.45</v>
      </c>
      <c r="T5" t="n">
        <v>18356.96</v>
      </c>
      <c r="U5" t="n">
        <v>0.45</v>
      </c>
      <c r="V5" t="n">
        <v>0.88</v>
      </c>
      <c r="W5" t="n">
        <v>0.2</v>
      </c>
      <c r="X5" t="n">
        <v>1.17</v>
      </c>
      <c r="Y5" t="n">
        <v>1</v>
      </c>
      <c r="Z5" t="n">
        <v>10</v>
      </c>
      <c r="AA5" t="n">
        <v>39.48268807646007</v>
      </c>
      <c r="AB5" t="n">
        <v>54.02195567931216</v>
      </c>
      <c r="AC5" t="n">
        <v>48.86617604967332</v>
      </c>
      <c r="AD5" t="n">
        <v>39482.68807646007</v>
      </c>
      <c r="AE5" t="n">
        <v>54021.95567931216</v>
      </c>
      <c r="AF5" t="n">
        <v>4.428485078045921e-06</v>
      </c>
      <c r="AG5" t="n">
        <v>0.269375</v>
      </c>
      <c r="AH5" t="n">
        <v>48866.17604967332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7.5454</v>
      </c>
      <c r="E2" t="n">
        <v>13.25</v>
      </c>
      <c r="F2" t="n">
        <v>10.29</v>
      </c>
      <c r="G2" t="n">
        <v>11.44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66.77</v>
      </c>
      <c r="Q2" t="n">
        <v>2116.5</v>
      </c>
      <c r="R2" t="n">
        <v>79.67</v>
      </c>
      <c r="S2" t="n">
        <v>30.45</v>
      </c>
      <c r="T2" t="n">
        <v>24570.73</v>
      </c>
      <c r="U2" t="n">
        <v>0.38</v>
      </c>
      <c r="V2" t="n">
        <v>0.84</v>
      </c>
      <c r="W2" t="n">
        <v>0.23</v>
      </c>
      <c r="X2" t="n">
        <v>1.57</v>
      </c>
      <c r="Y2" t="n">
        <v>1</v>
      </c>
      <c r="Z2" t="n">
        <v>10</v>
      </c>
      <c r="AA2" t="n">
        <v>36.60079019100966</v>
      </c>
      <c r="AB2" t="n">
        <v>50.0788158520964</v>
      </c>
      <c r="AC2" t="n">
        <v>45.29936395332377</v>
      </c>
      <c r="AD2" t="n">
        <v>36600.79019100966</v>
      </c>
      <c r="AE2" t="n">
        <v>50078.8158520964</v>
      </c>
      <c r="AF2" t="n">
        <v>4.501394348129386e-06</v>
      </c>
      <c r="AG2" t="n">
        <v>0.2760416666666667</v>
      </c>
      <c r="AH2" t="n">
        <v>45299.36395332377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7.5435</v>
      </c>
      <c r="E3" t="n">
        <v>13.26</v>
      </c>
      <c r="F3" t="n">
        <v>10.3</v>
      </c>
      <c r="G3" t="n">
        <v>11.44</v>
      </c>
      <c r="H3" t="n">
        <v>0.24</v>
      </c>
      <c r="I3" t="n">
        <v>54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67.01000000000001</v>
      </c>
      <c r="Q3" t="n">
        <v>2116.6</v>
      </c>
      <c r="R3" t="n">
        <v>79.65000000000001</v>
      </c>
      <c r="S3" t="n">
        <v>30.45</v>
      </c>
      <c r="T3" t="n">
        <v>24562.43</v>
      </c>
      <c r="U3" t="n">
        <v>0.38</v>
      </c>
      <c r="V3" t="n">
        <v>0.84</v>
      </c>
      <c r="W3" t="n">
        <v>0.24</v>
      </c>
      <c r="X3" t="n">
        <v>1.57</v>
      </c>
      <c r="Y3" t="n">
        <v>1</v>
      </c>
      <c r="Z3" t="n">
        <v>10</v>
      </c>
      <c r="AA3" t="n">
        <v>36.69924190108233</v>
      </c>
      <c r="AB3" t="n">
        <v>50.21352182520007</v>
      </c>
      <c r="AC3" t="n">
        <v>45.42121377741588</v>
      </c>
      <c r="AD3" t="n">
        <v>36699.24190108233</v>
      </c>
      <c r="AE3" t="n">
        <v>50213.52182520007</v>
      </c>
      <c r="AF3" t="n">
        <v>4.50026085629841e-06</v>
      </c>
      <c r="AG3" t="n">
        <v>0.27625</v>
      </c>
      <c r="AH3" t="n">
        <v>45421.21377741588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13.92</v>
      </c>
      <c r="G13" t="n">
        <v>4.86</v>
      </c>
      <c r="H13" t="n">
        <v>0.06</v>
      </c>
      <c r="I13" t="n">
        <v>172</v>
      </c>
      <c r="J13" t="n">
        <v>274.09</v>
      </c>
      <c r="K13" t="n">
        <v>60.56</v>
      </c>
      <c r="L13" t="n">
        <v>1</v>
      </c>
      <c r="M13" t="n">
        <v>170</v>
      </c>
      <c r="N13" t="n">
        <v>72.53</v>
      </c>
      <c r="O13" t="n">
        <v>34038.11</v>
      </c>
      <c r="P13" t="n">
        <v>235.26</v>
      </c>
      <c r="Q13" t="n">
        <v>2117.15</v>
      </c>
      <c r="R13" t="n">
        <v>201.21</v>
      </c>
      <c r="S13" t="n">
        <v>30.45</v>
      </c>
      <c r="T13" t="n">
        <v>84748.53</v>
      </c>
      <c r="U13" t="n">
        <v>0.15</v>
      </c>
      <c r="V13" t="n">
        <v>0.62</v>
      </c>
      <c r="W13" t="n">
        <v>0.36</v>
      </c>
      <c r="X13" t="n">
        <v>5.2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4.6642</v>
      </c>
      <c r="E14" t="n">
        <v>21.44</v>
      </c>
      <c r="F14" t="n">
        <v>12.27</v>
      </c>
      <c r="G14" t="n">
        <v>6.14</v>
      </c>
      <c r="H14" t="n">
        <v>0.08</v>
      </c>
      <c r="I14" t="n">
        <v>120</v>
      </c>
      <c r="J14" t="n">
        <v>274.57</v>
      </c>
      <c r="K14" t="n">
        <v>60.56</v>
      </c>
      <c r="L14" t="n">
        <v>1.25</v>
      </c>
      <c r="M14" t="n">
        <v>118</v>
      </c>
      <c r="N14" t="n">
        <v>72.76000000000001</v>
      </c>
      <c r="O14" t="n">
        <v>34097.72</v>
      </c>
      <c r="P14" t="n">
        <v>205.08</v>
      </c>
      <c r="Q14" t="n">
        <v>2116.95</v>
      </c>
      <c r="R14" t="n">
        <v>146.84</v>
      </c>
      <c r="S14" t="n">
        <v>30.45</v>
      </c>
      <c r="T14" t="n">
        <v>57827.47</v>
      </c>
      <c r="U14" t="n">
        <v>0.21</v>
      </c>
      <c r="V14" t="n">
        <v>0.71</v>
      </c>
      <c r="W14" t="n">
        <v>0.27</v>
      </c>
      <c r="X14" t="n">
        <v>3.55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5.2339</v>
      </c>
      <c r="E15" t="n">
        <v>19.11</v>
      </c>
      <c r="F15" t="n">
        <v>11.4</v>
      </c>
      <c r="G15" t="n">
        <v>7.44</v>
      </c>
      <c r="H15" t="n">
        <v>0.1</v>
      </c>
      <c r="I15" t="n">
        <v>92</v>
      </c>
      <c r="J15" t="n">
        <v>275.05</v>
      </c>
      <c r="K15" t="n">
        <v>60.56</v>
      </c>
      <c r="L15" t="n">
        <v>1.5</v>
      </c>
      <c r="M15" t="n">
        <v>90</v>
      </c>
      <c r="N15" t="n">
        <v>73</v>
      </c>
      <c r="O15" t="n">
        <v>34157.42</v>
      </c>
      <c r="P15" t="n">
        <v>188.46</v>
      </c>
      <c r="Q15" t="n">
        <v>2116.42</v>
      </c>
      <c r="R15" t="n">
        <v>118.25</v>
      </c>
      <c r="S15" t="n">
        <v>30.45</v>
      </c>
      <c r="T15" t="n">
        <v>43670.05</v>
      </c>
      <c r="U15" t="n">
        <v>0.26</v>
      </c>
      <c r="V15" t="n">
        <v>0.76</v>
      </c>
      <c r="W15" t="n">
        <v>0.23</v>
      </c>
      <c r="X15" t="n">
        <v>2.68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5.6777</v>
      </c>
      <c r="E16" t="n">
        <v>17.61</v>
      </c>
      <c r="F16" t="n">
        <v>10.85</v>
      </c>
      <c r="G16" t="n">
        <v>8.800000000000001</v>
      </c>
      <c r="H16" t="n">
        <v>0.11</v>
      </c>
      <c r="I16" t="n">
        <v>74</v>
      </c>
      <c r="J16" t="n">
        <v>275.54</v>
      </c>
      <c r="K16" t="n">
        <v>60.56</v>
      </c>
      <c r="L16" t="n">
        <v>1.75</v>
      </c>
      <c r="M16" t="n">
        <v>72</v>
      </c>
      <c r="N16" t="n">
        <v>73.23</v>
      </c>
      <c r="O16" t="n">
        <v>34217.22</v>
      </c>
      <c r="P16" t="n">
        <v>177.19</v>
      </c>
      <c r="Q16" t="n">
        <v>2116.22</v>
      </c>
      <c r="R16" t="n">
        <v>100.15</v>
      </c>
      <c r="S16" t="n">
        <v>30.45</v>
      </c>
      <c r="T16" t="n">
        <v>34712.2</v>
      </c>
      <c r="U16" t="n">
        <v>0.3</v>
      </c>
      <c r="V16" t="n">
        <v>0.8</v>
      </c>
      <c r="W16" t="n">
        <v>0.19</v>
      </c>
      <c r="X16" t="n">
        <v>2.13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6.0139</v>
      </c>
      <c r="E17" t="n">
        <v>16.63</v>
      </c>
      <c r="F17" t="n">
        <v>10.49</v>
      </c>
      <c r="G17" t="n">
        <v>10.15</v>
      </c>
      <c r="H17" t="n">
        <v>0.13</v>
      </c>
      <c r="I17" t="n">
        <v>62</v>
      </c>
      <c r="J17" t="n">
        <v>276.02</v>
      </c>
      <c r="K17" t="n">
        <v>60.56</v>
      </c>
      <c r="L17" t="n">
        <v>2</v>
      </c>
      <c r="M17" t="n">
        <v>60</v>
      </c>
      <c r="N17" t="n">
        <v>73.47</v>
      </c>
      <c r="O17" t="n">
        <v>34277.1</v>
      </c>
      <c r="P17" t="n">
        <v>169.55</v>
      </c>
      <c r="Q17" t="n">
        <v>2116.33</v>
      </c>
      <c r="R17" t="n">
        <v>88.3</v>
      </c>
      <c r="S17" t="n">
        <v>30.45</v>
      </c>
      <c r="T17" t="n">
        <v>28847.25</v>
      </c>
      <c r="U17" t="n">
        <v>0.34</v>
      </c>
      <c r="V17" t="n">
        <v>0.83</v>
      </c>
      <c r="W17" t="n">
        <v>0.18</v>
      </c>
      <c r="X17" t="n">
        <v>1.77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6.2547</v>
      </c>
      <c r="E18" t="n">
        <v>15.99</v>
      </c>
      <c r="F18" t="n">
        <v>10.27</v>
      </c>
      <c r="G18" t="n">
        <v>11.41</v>
      </c>
      <c r="H18" t="n">
        <v>0.14</v>
      </c>
      <c r="I18" t="n">
        <v>54</v>
      </c>
      <c r="J18" t="n">
        <v>276.51</v>
      </c>
      <c r="K18" t="n">
        <v>60.56</v>
      </c>
      <c r="L18" t="n">
        <v>2.25</v>
      </c>
      <c r="M18" t="n">
        <v>52</v>
      </c>
      <c r="N18" t="n">
        <v>73.70999999999999</v>
      </c>
      <c r="O18" t="n">
        <v>34337.08</v>
      </c>
      <c r="P18" t="n">
        <v>163.93</v>
      </c>
      <c r="Q18" t="n">
        <v>2116.61</v>
      </c>
      <c r="R18" t="n">
        <v>81.12</v>
      </c>
      <c r="S18" t="n">
        <v>30.45</v>
      </c>
      <c r="T18" t="n">
        <v>25295.11</v>
      </c>
      <c r="U18" t="n">
        <v>0.38</v>
      </c>
      <c r="V18" t="n">
        <v>0.84</v>
      </c>
      <c r="W18" t="n">
        <v>0.17</v>
      </c>
      <c r="X18" t="n">
        <v>1.54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6.4953</v>
      </c>
      <c r="E19" t="n">
        <v>15.4</v>
      </c>
      <c r="F19" t="n">
        <v>10.04</v>
      </c>
      <c r="G19" t="n">
        <v>12.82</v>
      </c>
      <c r="H19" t="n">
        <v>0.16</v>
      </c>
      <c r="I19" t="n">
        <v>47</v>
      </c>
      <c r="J19" t="n">
        <v>277</v>
      </c>
      <c r="K19" t="n">
        <v>60.56</v>
      </c>
      <c r="L19" t="n">
        <v>2.5</v>
      </c>
      <c r="M19" t="n">
        <v>45</v>
      </c>
      <c r="N19" t="n">
        <v>73.94</v>
      </c>
      <c r="O19" t="n">
        <v>34397.15</v>
      </c>
      <c r="P19" t="n">
        <v>158.47</v>
      </c>
      <c r="Q19" t="n">
        <v>2116.36</v>
      </c>
      <c r="R19" t="n">
        <v>73.63</v>
      </c>
      <c r="S19" t="n">
        <v>30.45</v>
      </c>
      <c r="T19" t="n">
        <v>21585.01</v>
      </c>
      <c r="U19" t="n">
        <v>0.41</v>
      </c>
      <c r="V19" t="n">
        <v>0.86</v>
      </c>
      <c r="W19" t="n">
        <v>0.16</v>
      </c>
      <c r="X19" t="n">
        <v>1.32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6.7124</v>
      </c>
      <c r="E20" t="n">
        <v>14.9</v>
      </c>
      <c r="F20" t="n">
        <v>9.859999999999999</v>
      </c>
      <c r="G20" t="n">
        <v>14.42</v>
      </c>
      <c r="H20" t="n">
        <v>0.18</v>
      </c>
      <c r="I20" t="n">
        <v>41</v>
      </c>
      <c r="J20" t="n">
        <v>277.48</v>
      </c>
      <c r="K20" t="n">
        <v>60.56</v>
      </c>
      <c r="L20" t="n">
        <v>2.75</v>
      </c>
      <c r="M20" t="n">
        <v>39</v>
      </c>
      <c r="N20" t="n">
        <v>74.18000000000001</v>
      </c>
      <c r="O20" t="n">
        <v>34457.31</v>
      </c>
      <c r="P20" t="n">
        <v>153.28</v>
      </c>
      <c r="Q20" t="n">
        <v>2116.32</v>
      </c>
      <c r="R20" t="n">
        <v>67.45</v>
      </c>
      <c r="S20" t="n">
        <v>30.45</v>
      </c>
      <c r="T20" t="n">
        <v>18527.08</v>
      </c>
      <c r="U20" t="n">
        <v>0.45</v>
      </c>
      <c r="V20" t="n">
        <v>0.88</v>
      </c>
      <c r="W20" t="n">
        <v>0.15</v>
      </c>
      <c r="X20" t="n">
        <v>1.13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6.8594</v>
      </c>
      <c r="E21" t="n">
        <v>14.58</v>
      </c>
      <c r="F21" t="n">
        <v>9.75</v>
      </c>
      <c r="G21" t="n">
        <v>15.8</v>
      </c>
      <c r="H21" t="n">
        <v>0.19</v>
      </c>
      <c r="I21" t="n">
        <v>37</v>
      </c>
      <c r="J21" t="n">
        <v>277.97</v>
      </c>
      <c r="K21" t="n">
        <v>60.56</v>
      </c>
      <c r="L21" t="n">
        <v>3</v>
      </c>
      <c r="M21" t="n">
        <v>35</v>
      </c>
      <c r="N21" t="n">
        <v>74.42</v>
      </c>
      <c r="O21" t="n">
        <v>34517.57</v>
      </c>
      <c r="P21" t="n">
        <v>150.01</v>
      </c>
      <c r="Q21" t="n">
        <v>2116.4</v>
      </c>
      <c r="R21" t="n">
        <v>64.03</v>
      </c>
      <c r="S21" t="n">
        <v>30.45</v>
      </c>
      <c r="T21" t="n">
        <v>16834.82</v>
      </c>
      <c r="U21" t="n">
        <v>0.48</v>
      </c>
      <c r="V21" t="n">
        <v>0.89</v>
      </c>
      <c r="W21" t="n">
        <v>0.14</v>
      </c>
      <c r="X21" t="n">
        <v>1.02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6.9818</v>
      </c>
      <c r="E22" t="n">
        <v>14.32</v>
      </c>
      <c r="F22" t="n">
        <v>9.65</v>
      </c>
      <c r="G22" t="n">
        <v>17.02</v>
      </c>
      <c r="H22" t="n">
        <v>0.21</v>
      </c>
      <c r="I22" t="n">
        <v>34</v>
      </c>
      <c r="J22" t="n">
        <v>278.46</v>
      </c>
      <c r="K22" t="n">
        <v>60.56</v>
      </c>
      <c r="L22" t="n">
        <v>3.25</v>
      </c>
      <c r="M22" t="n">
        <v>32</v>
      </c>
      <c r="N22" t="n">
        <v>74.66</v>
      </c>
      <c r="O22" t="n">
        <v>34577.92</v>
      </c>
      <c r="P22" t="n">
        <v>146.16</v>
      </c>
      <c r="Q22" t="n">
        <v>2116.45</v>
      </c>
      <c r="R22" t="n">
        <v>60.78</v>
      </c>
      <c r="S22" t="n">
        <v>30.45</v>
      </c>
      <c r="T22" t="n">
        <v>15225.65</v>
      </c>
      <c r="U22" t="n">
        <v>0.5</v>
      </c>
      <c r="V22" t="n">
        <v>0.9</v>
      </c>
      <c r="W22" t="n">
        <v>0.13</v>
      </c>
      <c r="X22" t="n">
        <v>0.93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7.1091</v>
      </c>
      <c r="E23" t="n">
        <v>14.07</v>
      </c>
      <c r="F23" t="n">
        <v>9.550000000000001</v>
      </c>
      <c r="G23" t="n">
        <v>18.48</v>
      </c>
      <c r="H23" t="n">
        <v>0.22</v>
      </c>
      <c r="I23" t="n">
        <v>31</v>
      </c>
      <c r="J23" t="n">
        <v>278.95</v>
      </c>
      <c r="K23" t="n">
        <v>60.56</v>
      </c>
      <c r="L23" t="n">
        <v>3.5</v>
      </c>
      <c r="M23" t="n">
        <v>29</v>
      </c>
      <c r="N23" t="n">
        <v>74.90000000000001</v>
      </c>
      <c r="O23" t="n">
        <v>34638.36</v>
      </c>
      <c r="P23" t="n">
        <v>142.69</v>
      </c>
      <c r="Q23" t="n">
        <v>2116.13</v>
      </c>
      <c r="R23" t="n">
        <v>57.43</v>
      </c>
      <c r="S23" t="n">
        <v>30.45</v>
      </c>
      <c r="T23" t="n">
        <v>13562.69</v>
      </c>
      <c r="U23" t="n">
        <v>0.53</v>
      </c>
      <c r="V23" t="n">
        <v>0.91</v>
      </c>
      <c r="W23" t="n">
        <v>0.13</v>
      </c>
      <c r="X23" t="n">
        <v>0.83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7.2929</v>
      </c>
      <c r="E24" t="n">
        <v>13.71</v>
      </c>
      <c r="F24" t="n">
        <v>9.35</v>
      </c>
      <c r="G24" t="n">
        <v>20.03</v>
      </c>
      <c r="H24" t="n">
        <v>0.24</v>
      </c>
      <c r="I24" t="n">
        <v>28</v>
      </c>
      <c r="J24" t="n">
        <v>279.44</v>
      </c>
      <c r="K24" t="n">
        <v>60.56</v>
      </c>
      <c r="L24" t="n">
        <v>3.75</v>
      </c>
      <c r="M24" t="n">
        <v>26</v>
      </c>
      <c r="N24" t="n">
        <v>75.14</v>
      </c>
      <c r="O24" t="n">
        <v>34698.9</v>
      </c>
      <c r="P24" t="n">
        <v>137.02</v>
      </c>
      <c r="Q24" t="n">
        <v>2116.17</v>
      </c>
      <c r="R24" t="n">
        <v>50.7</v>
      </c>
      <c r="S24" t="n">
        <v>30.45</v>
      </c>
      <c r="T24" t="n">
        <v>10214.55</v>
      </c>
      <c r="U24" t="n">
        <v>0.6</v>
      </c>
      <c r="V24" t="n">
        <v>0.93</v>
      </c>
      <c r="W24" t="n">
        <v>0.12</v>
      </c>
      <c r="X24" t="n">
        <v>0.63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7.2579</v>
      </c>
      <c r="E25" t="n">
        <v>13.78</v>
      </c>
      <c r="F25" t="n">
        <v>9.52</v>
      </c>
      <c r="G25" t="n">
        <v>21.97</v>
      </c>
      <c r="H25" t="n">
        <v>0.25</v>
      </c>
      <c r="I25" t="n">
        <v>26</v>
      </c>
      <c r="J25" t="n">
        <v>279.94</v>
      </c>
      <c r="K25" t="n">
        <v>60.56</v>
      </c>
      <c r="L25" t="n">
        <v>4</v>
      </c>
      <c r="M25" t="n">
        <v>24</v>
      </c>
      <c r="N25" t="n">
        <v>75.38</v>
      </c>
      <c r="O25" t="n">
        <v>34759.54</v>
      </c>
      <c r="P25" t="n">
        <v>138.1</v>
      </c>
      <c r="Q25" t="n">
        <v>2116.17</v>
      </c>
      <c r="R25" t="n">
        <v>57.48</v>
      </c>
      <c r="S25" t="n">
        <v>30.45</v>
      </c>
      <c r="T25" t="n">
        <v>13616.19</v>
      </c>
      <c r="U25" t="n">
        <v>0.53</v>
      </c>
      <c r="V25" t="n">
        <v>0.91</v>
      </c>
      <c r="W25" t="n">
        <v>0.11</v>
      </c>
      <c r="X25" t="n">
        <v>0.8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7.3722</v>
      </c>
      <c r="E26" t="n">
        <v>13.56</v>
      </c>
      <c r="F26" t="n">
        <v>9.41</v>
      </c>
      <c r="G26" t="n">
        <v>23.52</v>
      </c>
      <c r="H26" t="n">
        <v>0.27</v>
      </c>
      <c r="I26" t="n">
        <v>24</v>
      </c>
      <c r="J26" t="n">
        <v>280.43</v>
      </c>
      <c r="K26" t="n">
        <v>60.56</v>
      </c>
      <c r="L26" t="n">
        <v>4.25</v>
      </c>
      <c r="M26" t="n">
        <v>22</v>
      </c>
      <c r="N26" t="n">
        <v>75.62</v>
      </c>
      <c r="O26" t="n">
        <v>34820.27</v>
      </c>
      <c r="P26" t="n">
        <v>134.44</v>
      </c>
      <c r="Q26" t="n">
        <v>2116.2</v>
      </c>
      <c r="R26" t="n">
        <v>53.24</v>
      </c>
      <c r="S26" t="n">
        <v>30.45</v>
      </c>
      <c r="T26" t="n">
        <v>11506.05</v>
      </c>
      <c r="U26" t="n">
        <v>0.57</v>
      </c>
      <c r="V26" t="n">
        <v>0.92</v>
      </c>
      <c r="W26" t="n">
        <v>0.12</v>
      </c>
      <c r="X26" t="n">
        <v>0.6899999999999999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7.4715</v>
      </c>
      <c r="E27" t="n">
        <v>13.38</v>
      </c>
      <c r="F27" t="n">
        <v>9.33</v>
      </c>
      <c r="G27" t="n">
        <v>25.46</v>
      </c>
      <c r="H27" t="n">
        <v>0.29</v>
      </c>
      <c r="I27" t="n">
        <v>22</v>
      </c>
      <c r="J27" t="n">
        <v>280.92</v>
      </c>
      <c r="K27" t="n">
        <v>60.56</v>
      </c>
      <c r="L27" t="n">
        <v>4.5</v>
      </c>
      <c r="M27" t="n">
        <v>20</v>
      </c>
      <c r="N27" t="n">
        <v>75.87</v>
      </c>
      <c r="O27" t="n">
        <v>34881.09</v>
      </c>
      <c r="P27" t="n">
        <v>131.06</v>
      </c>
      <c r="Q27" t="n">
        <v>2116.15</v>
      </c>
      <c r="R27" t="n">
        <v>50.67</v>
      </c>
      <c r="S27" t="n">
        <v>30.45</v>
      </c>
      <c r="T27" t="n">
        <v>10228.06</v>
      </c>
      <c r="U27" t="n">
        <v>0.6</v>
      </c>
      <c r="V27" t="n">
        <v>0.93</v>
      </c>
      <c r="W27" t="n">
        <v>0.12</v>
      </c>
      <c r="X27" t="n">
        <v>0.61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7.5177</v>
      </c>
      <c r="E28" t="n">
        <v>13.3</v>
      </c>
      <c r="F28" t="n">
        <v>9.300000000000001</v>
      </c>
      <c r="G28" t="n">
        <v>26.58</v>
      </c>
      <c r="H28" t="n">
        <v>0.3</v>
      </c>
      <c r="I28" t="n">
        <v>21</v>
      </c>
      <c r="J28" t="n">
        <v>281.41</v>
      </c>
      <c r="K28" t="n">
        <v>60.56</v>
      </c>
      <c r="L28" t="n">
        <v>4.75</v>
      </c>
      <c r="M28" t="n">
        <v>19</v>
      </c>
      <c r="N28" t="n">
        <v>76.11</v>
      </c>
      <c r="O28" t="n">
        <v>34942.02</v>
      </c>
      <c r="P28" t="n">
        <v>128.19</v>
      </c>
      <c r="Q28" t="n">
        <v>2116.22</v>
      </c>
      <c r="R28" t="n">
        <v>49.65</v>
      </c>
      <c r="S28" t="n">
        <v>30.45</v>
      </c>
      <c r="T28" t="n">
        <v>9723.58</v>
      </c>
      <c r="U28" t="n">
        <v>0.61</v>
      </c>
      <c r="V28" t="n">
        <v>0.93</v>
      </c>
      <c r="W28" t="n">
        <v>0.12</v>
      </c>
      <c r="X28" t="n">
        <v>0.58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7.6168</v>
      </c>
      <c r="E29" t="n">
        <v>13.13</v>
      </c>
      <c r="F29" t="n">
        <v>9.24</v>
      </c>
      <c r="G29" t="n">
        <v>29.16</v>
      </c>
      <c r="H29" t="n">
        <v>0.32</v>
      </c>
      <c r="I29" t="n">
        <v>19</v>
      </c>
      <c r="J29" t="n">
        <v>281.91</v>
      </c>
      <c r="K29" t="n">
        <v>60.56</v>
      </c>
      <c r="L29" t="n">
        <v>5</v>
      </c>
      <c r="M29" t="n">
        <v>17</v>
      </c>
      <c r="N29" t="n">
        <v>76.34999999999999</v>
      </c>
      <c r="O29" t="n">
        <v>35003.04</v>
      </c>
      <c r="P29" t="n">
        <v>125.01</v>
      </c>
      <c r="Q29" t="n">
        <v>2116.12</v>
      </c>
      <c r="R29" t="n">
        <v>47.43</v>
      </c>
      <c r="S29" t="n">
        <v>30.45</v>
      </c>
      <c r="T29" t="n">
        <v>8624.23</v>
      </c>
      <c r="U29" t="n">
        <v>0.64</v>
      </c>
      <c r="V29" t="n">
        <v>0.9399999999999999</v>
      </c>
      <c r="W29" t="n">
        <v>0.11</v>
      </c>
      <c r="X29" t="n">
        <v>0.52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7.6721</v>
      </c>
      <c r="E30" t="n">
        <v>13.03</v>
      </c>
      <c r="F30" t="n">
        <v>9.19</v>
      </c>
      <c r="G30" t="n">
        <v>30.64</v>
      </c>
      <c r="H30" t="n">
        <v>0.33</v>
      </c>
      <c r="I30" t="n">
        <v>18</v>
      </c>
      <c r="J30" t="n">
        <v>282.4</v>
      </c>
      <c r="K30" t="n">
        <v>60.56</v>
      </c>
      <c r="L30" t="n">
        <v>5.25</v>
      </c>
      <c r="M30" t="n">
        <v>16</v>
      </c>
      <c r="N30" t="n">
        <v>76.59999999999999</v>
      </c>
      <c r="O30" t="n">
        <v>35064.15</v>
      </c>
      <c r="P30" t="n">
        <v>121.92</v>
      </c>
      <c r="Q30" t="n">
        <v>2116.14</v>
      </c>
      <c r="R30" t="n">
        <v>46.03</v>
      </c>
      <c r="S30" t="n">
        <v>30.45</v>
      </c>
      <c r="T30" t="n">
        <v>7931.17</v>
      </c>
      <c r="U30" t="n">
        <v>0.66</v>
      </c>
      <c r="V30" t="n">
        <v>0.9399999999999999</v>
      </c>
      <c r="W30" t="n">
        <v>0.11</v>
      </c>
      <c r="X30" t="n">
        <v>0.47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7.7106</v>
      </c>
      <c r="E31" t="n">
        <v>12.97</v>
      </c>
      <c r="F31" t="n">
        <v>9.18</v>
      </c>
      <c r="G31" t="n">
        <v>32.4</v>
      </c>
      <c r="H31" t="n">
        <v>0.35</v>
      </c>
      <c r="I31" t="n">
        <v>17</v>
      </c>
      <c r="J31" t="n">
        <v>282.9</v>
      </c>
      <c r="K31" t="n">
        <v>60.56</v>
      </c>
      <c r="L31" t="n">
        <v>5.5</v>
      </c>
      <c r="M31" t="n">
        <v>8</v>
      </c>
      <c r="N31" t="n">
        <v>76.84999999999999</v>
      </c>
      <c r="O31" t="n">
        <v>35125.37</v>
      </c>
      <c r="P31" t="n">
        <v>119.19</v>
      </c>
      <c r="Q31" t="n">
        <v>2116.14</v>
      </c>
      <c r="R31" t="n">
        <v>45.33</v>
      </c>
      <c r="S31" t="n">
        <v>30.45</v>
      </c>
      <c r="T31" t="n">
        <v>7586.09</v>
      </c>
      <c r="U31" t="n">
        <v>0.67</v>
      </c>
      <c r="V31" t="n">
        <v>0.9399999999999999</v>
      </c>
      <c r="W31" t="n">
        <v>0.12</v>
      </c>
      <c r="X31" t="n">
        <v>0.46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7.7023</v>
      </c>
      <c r="E32" t="n">
        <v>12.98</v>
      </c>
      <c r="F32" t="n">
        <v>9.19</v>
      </c>
      <c r="G32" t="n">
        <v>32.45</v>
      </c>
      <c r="H32" t="n">
        <v>0.36</v>
      </c>
      <c r="I32" t="n">
        <v>17</v>
      </c>
      <c r="J32" t="n">
        <v>283.4</v>
      </c>
      <c r="K32" t="n">
        <v>60.56</v>
      </c>
      <c r="L32" t="n">
        <v>5.75</v>
      </c>
      <c r="M32" t="n">
        <v>4</v>
      </c>
      <c r="N32" t="n">
        <v>77.09</v>
      </c>
      <c r="O32" t="n">
        <v>35186.68</v>
      </c>
      <c r="P32" t="n">
        <v>118.33</v>
      </c>
      <c r="Q32" t="n">
        <v>2116.18</v>
      </c>
      <c r="R32" t="n">
        <v>45.58</v>
      </c>
      <c r="S32" t="n">
        <v>30.45</v>
      </c>
      <c r="T32" t="n">
        <v>7708.23</v>
      </c>
      <c r="U32" t="n">
        <v>0.67</v>
      </c>
      <c r="V32" t="n">
        <v>0.9399999999999999</v>
      </c>
      <c r="W32" t="n">
        <v>0.12</v>
      </c>
      <c r="X32" t="n">
        <v>0.47</v>
      </c>
      <c r="Y32" t="n">
        <v>1</v>
      </c>
      <c r="Z32" t="n">
        <v>10</v>
      </c>
    </row>
    <row r="33">
      <c r="A33" t="n">
        <v>20</v>
      </c>
      <c r="B33" t="n">
        <v>140</v>
      </c>
      <c r="C33" t="inlineStr">
        <is>
          <t xml:space="preserve">CONCLUIDO	</t>
        </is>
      </c>
      <c r="D33" t="n">
        <v>7.7017</v>
      </c>
      <c r="E33" t="n">
        <v>12.98</v>
      </c>
      <c r="F33" t="n">
        <v>9.199999999999999</v>
      </c>
      <c r="G33" t="n">
        <v>32.45</v>
      </c>
      <c r="H33" t="n">
        <v>0.38</v>
      </c>
      <c r="I33" t="n">
        <v>17</v>
      </c>
      <c r="J33" t="n">
        <v>283.9</v>
      </c>
      <c r="K33" t="n">
        <v>60.56</v>
      </c>
      <c r="L33" t="n">
        <v>6</v>
      </c>
      <c r="M33" t="n">
        <v>0</v>
      </c>
      <c r="N33" t="n">
        <v>77.34</v>
      </c>
      <c r="O33" t="n">
        <v>35248.1</v>
      </c>
      <c r="P33" t="n">
        <v>118.39</v>
      </c>
      <c r="Q33" t="n">
        <v>2116.16</v>
      </c>
      <c r="R33" t="n">
        <v>45.36</v>
      </c>
      <c r="S33" t="n">
        <v>30.45</v>
      </c>
      <c r="T33" t="n">
        <v>7598.24</v>
      </c>
      <c r="U33" t="n">
        <v>0.67</v>
      </c>
      <c r="V33" t="n">
        <v>0.9399999999999999</v>
      </c>
      <c r="W33" t="n">
        <v>0.13</v>
      </c>
      <c r="X33" t="n">
        <v>0.47</v>
      </c>
      <c r="Y33" t="n">
        <v>1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7.5454</v>
      </c>
      <c r="E34" t="n">
        <v>13.25</v>
      </c>
      <c r="F34" t="n">
        <v>10.29</v>
      </c>
      <c r="G34" t="n">
        <v>11.44</v>
      </c>
      <c r="H34" t="n">
        <v>0.2</v>
      </c>
      <c r="I34" t="n">
        <v>54</v>
      </c>
      <c r="J34" t="n">
        <v>89.87</v>
      </c>
      <c r="K34" t="n">
        <v>37.55</v>
      </c>
      <c r="L34" t="n">
        <v>1</v>
      </c>
      <c r="M34" t="n">
        <v>3</v>
      </c>
      <c r="N34" t="n">
        <v>11.32</v>
      </c>
      <c r="O34" t="n">
        <v>11317.98</v>
      </c>
      <c r="P34" t="n">
        <v>66.77</v>
      </c>
      <c r="Q34" t="n">
        <v>2116.5</v>
      </c>
      <c r="R34" t="n">
        <v>79.67</v>
      </c>
      <c r="S34" t="n">
        <v>30.45</v>
      </c>
      <c r="T34" t="n">
        <v>24570.73</v>
      </c>
      <c r="U34" t="n">
        <v>0.38</v>
      </c>
      <c r="V34" t="n">
        <v>0.84</v>
      </c>
      <c r="W34" t="n">
        <v>0.23</v>
      </c>
      <c r="X34" t="n">
        <v>1.57</v>
      </c>
      <c r="Y34" t="n">
        <v>1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7.5435</v>
      </c>
      <c r="E35" t="n">
        <v>13.26</v>
      </c>
      <c r="F35" t="n">
        <v>10.3</v>
      </c>
      <c r="G35" t="n">
        <v>11.44</v>
      </c>
      <c r="H35" t="n">
        <v>0.24</v>
      </c>
      <c r="I35" t="n">
        <v>54</v>
      </c>
      <c r="J35" t="n">
        <v>90.18000000000001</v>
      </c>
      <c r="K35" t="n">
        <v>37.55</v>
      </c>
      <c r="L35" t="n">
        <v>1.25</v>
      </c>
      <c r="M35" t="n">
        <v>0</v>
      </c>
      <c r="N35" t="n">
        <v>11.37</v>
      </c>
      <c r="O35" t="n">
        <v>11355.7</v>
      </c>
      <c r="P35" t="n">
        <v>67.01000000000001</v>
      </c>
      <c r="Q35" t="n">
        <v>2116.6</v>
      </c>
      <c r="R35" t="n">
        <v>79.65000000000001</v>
      </c>
      <c r="S35" t="n">
        <v>30.45</v>
      </c>
      <c r="T35" t="n">
        <v>24562.43</v>
      </c>
      <c r="U35" t="n">
        <v>0.38</v>
      </c>
      <c r="V35" t="n">
        <v>0.84</v>
      </c>
      <c r="W35" t="n">
        <v>0.24</v>
      </c>
      <c r="X35" t="n">
        <v>1.57</v>
      </c>
      <c r="Y35" t="n">
        <v>1</v>
      </c>
      <c r="Z35" t="n">
        <v>10</v>
      </c>
    </row>
    <row r="36">
      <c r="A36" t="n">
        <v>0</v>
      </c>
      <c r="B36" t="n">
        <v>125</v>
      </c>
      <c r="C36" t="inlineStr">
        <is>
          <t xml:space="preserve">CONCLUIDO	</t>
        </is>
      </c>
      <c r="D36" t="n">
        <v>4.3368</v>
      </c>
      <c r="E36" t="n">
        <v>23.06</v>
      </c>
      <c r="F36" t="n">
        <v>13.22</v>
      </c>
      <c r="G36" t="n">
        <v>5.29</v>
      </c>
      <c r="H36" t="n">
        <v>0.07000000000000001</v>
      </c>
      <c r="I36" t="n">
        <v>150</v>
      </c>
      <c r="J36" t="n">
        <v>242.64</v>
      </c>
      <c r="K36" t="n">
        <v>58.47</v>
      </c>
      <c r="L36" t="n">
        <v>1</v>
      </c>
      <c r="M36" t="n">
        <v>148</v>
      </c>
      <c r="N36" t="n">
        <v>58.17</v>
      </c>
      <c r="O36" t="n">
        <v>30160.1</v>
      </c>
      <c r="P36" t="n">
        <v>205.4</v>
      </c>
      <c r="Q36" t="n">
        <v>2117.2</v>
      </c>
      <c r="R36" t="n">
        <v>177.87</v>
      </c>
      <c r="S36" t="n">
        <v>30.45</v>
      </c>
      <c r="T36" t="n">
        <v>73190.33</v>
      </c>
      <c r="U36" t="n">
        <v>0.17</v>
      </c>
      <c r="V36" t="n">
        <v>0.66</v>
      </c>
      <c r="W36" t="n">
        <v>0.32</v>
      </c>
      <c r="X36" t="n">
        <v>4.49</v>
      </c>
      <c r="Y36" t="n">
        <v>1</v>
      </c>
      <c r="Z36" t="n">
        <v>10</v>
      </c>
    </row>
    <row r="37">
      <c r="A37" t="n">
        <v>1</v>
      </c>
      <c r="B37" t="n">
        <v>125</v>
      </c>
      <c r="C37" t="inlineStr">
        <is>
          <t xml:space="preserve">CONCLUIDO	</t>
        </is>
      </c>
      <c r="D37" t="n">
        <v>5.1023</v>
      </c>
      <c r="E37" t="n">
        <v>19.6</v>
      </c>
      <c r="F37" t="n">
        <v>11.84</v>
      </c>
      <c r="G37" t="n">
        <v>6.7</v>
      </c>
      <c r="H37" t="n">
        <v>0.09</v>
      </c>
      <c r="I37" t="n">
        <v>106</v>
      </c>
      <c r="J37" t="n">
        <v>243.08</v>
      </c>
      <c r="K37" t="n">
        <v>58.47</v>
      </c>
      <c r="L37" t="n">
        <v>1.25</v>
      </c>
      <c r="M37" t="n">
        <v>104</v>
      </c>
      <c r="N37" t="n">
        <v>58.36</v>
      </c>
      <c r="O37" t="n">
        <v>30214.33</v>
      </c>
      <c r="P37" t="n">
        <v>181.45</v>
      </c>
      <c r="Q37" t="n">
        <v>2116.7</v>
      </c>
      <c r="R37" t="n">
        <v>132.25</v>
      </c>
      <c r="S37" t="n">
        <v>30.45</v>
      </c>
      <c r="T37" t="n">
        <v>50598.5</v>
      </c>
      <c r="U37" t="n">
        <v>0.23</v>
      </c>
      <c r="V37" t="n">
        <v>0.73</v>
      </c>
      <c r="W37" t="n">
        <v>0.25</v>
      </c>
      <c r="X37" t="n">
        <v>3.11</v>
      </c>
      <c r="Y37" t="n">
        <v>1</v>
      </c>
      <c r="Z37" t="n">
        <v>10</v>
      </c>
    </row>
    <row r="38">
      <c r="A38" t="n">
        <v>2</v>
      </c>
      <c r="B38" t="n">
        <v>125</v>
      </c>
      <c r="C38" t="inlineStr">
        <is>
          <t xml:space="preserve">CONCLUIDO	</t>
        </is>
      </c>
      <c r="D38" t="n">
        <v>5.6443</v>
      </c>
      <c r="E38" t="n">
        <v>17.72</v>
      </c>
      <c r="F38" t="n">
        <v>11.09</v>
      </c>
      <c r="G38" t="n">
        <v>8.109999999999999</v>
      </c>
      <c r="H38" t="n">
        <v>0.11</v>
      </c>
      <c r="I38" t="n">
        <v>82</v>
      </c>
      <c r="J38" t="n">
        <v>243.52</v>
      </c>
      <c r="K38" t="n">
        <v>58.47</v>
      </c>
      <c r="L38" t="n">
        <v>1.5</v>
      </c>
      <c r="M38" t="n">
        <v>80</v>
      </c>
      <c r="N38" t="n">
        <v>58.55</v>
      </c>
      <c r="O38" t="n">
        <v>30268.64</v>
      </c>
      <c r="P38" t="n">
        <v>167.54</v>
      </c>
      <c r="Q38" t="n">
        <v>2116.83</v>
      </c>
      <c r="R38" t="n">
        <v>108.06</v>
      </c>
      <c r="S38" t="n">
        <v>30.45</v>
      </c>
      <c r="T38" t="n">
        <v>38622.51</v>
      </c>
      <c r="U38" t="n">
        <v>0.28</v>
      </c>
      <c r="V38" t="n">
        <v>0.78</v>
      </c>
      <c r="W38" t="n">
        <v>0.2</v>
      </c>
      <c r="X38" t="n">
        <v>2.36</v>
      </c>
      <c r="Y38" t="n">
        <v>1</v>
      </c>
      <c r="Z38" t="n">
        <v>10</v>
      </c>
    </row>
    <row r="39">
      <c r="A39" t="n">
        <v>3</v>
      </c>
      <c r="B39" t="n">
        <v>125</v>
      </c>
      <c r="C39" t="inlineStr">
        <is>
          <t xml:space="preserve">CONCLUIDO	</t>
        </is>
      </c>
      <c r="D39" t="n">
        <v>6.0665</v>
      </c>
      <c r="E39" t="n">
        <v>16.48</v>
      </c>
      <c r="F39" t="n">
        <v>10.61</v>
      </c>
      <c r="G39" t="n">
        <v>9.65</v>
      </c>
      <c r="H39" t="n">
        <v>0.13</v>
      </c>
      <c r="I39" t="n">
        <v>66</v>
      </c>
      <c r="J39" t="n">
        <v>243.96</v>
      </c>
      <c r="K39" t="n">
        <v>58.47</v>
      </c>
      <c r="L39" t="n">
        <v>1.75</v>
      </c>
      <c r="M39" t="n">
        <v>64</v>
      </c>
      <c r="N39" t="n">
        <v>58.74</v>
      </c>
      <c r="O39" t="n">
        <v>30323.01</v>
      </c>
      <c r="P39" t="n">
        <v>158</v>
      </c>
      <c r="Q39" t="n">
        <v>2116.58</v>
      </c>
      <c r="R39" t="n">
        <v>92.20999999999999</v>
      </c>
      <c r="S39" t="n">
        <v>30.45</v>
      </c>
      <c r="T39" t="n">
        <v>30780.99</v>
      </c>
      <c r="U39" t="n">
        <v>0.33</v>
      </c>
      <c r="V39" t="n">
        <v>0.82</v>
      </c>
      <c r="W39" t="n">
        <v>0.19</v>
      </c>
      <c r="X39" t="n">
        <v>1.89</v>
      </c>
      <c r="Y39" t="n">
        <v>1</v>
      </c>
      <c r="Z39" t="n">
        <v>10</v>
      </c>
    </row>
    <row r="40">
      <c r="A40" t="n">
        <v>4</v>
      </c>
      <c r="B40" t="n">
        <v>125</v>
      </c>
      <c r="C40" t="inlineStr">
        <is>
          <t xml:space="preserve">CONCLUIDO	</t>
        </is>
      </c>
      <c r="D40" t="n">
        <v>6.3646</v>
      </c>
      <c r="E40" t="n">
        <v>15.71</v>
      </c>
      <c r="F40" t="n">
        <v>10.31</v>
      </c>
      <c r="G40" t="n">
        <v>11.05</v>
      </c>
      <c r="H40" t="n">
        <v>0.15</v>
      </c>
      <c r="I40" t="n">
        <v>56</v>
      </c>
      <c r="J40" t="n">
        <v>244.41</v>
      </c>
      <c r="K40" t="n">
        <v>58.47</v>
      </c>
      <c r="L40" t="n">
        <v>2</v>
      </c>
      <c r="M40" t="n">
        <v>54</v>
      </c>
      <c r="N40" t="n">
        <v>58.93</v>
      </c>
      <c r="O40" t="n">
        <v>30377.45</v>
      </c>
      <c r="P40" t="n">
        <v>151.37</v>
      </c>
      <c r="Q40" t="n">
        <v>2116.39</v>
      </c>
      <c r="R40" t="n">
        <v>82.47</v>
      </c>
      <c r="S40" t="n">
        <v>30.45</v>
      </c>
      <c r="T40" t="n">
        <v>25958.39</v>
      </c>
      <c r="U40" t="n">
        <v>0.37</v>
      </c>
      <c r="V40" t="n">
        <v>0.84</v>
      </c>
      <c r="W40" t="n">
        <v>0.17</v>
      </c>
      <c r="X40" t="n">
        <v>1.59</v>
      </c>
      <c r="Y40" t="n">
        <v>1</v>
      </c>
      <c r="Z40" t="n">
        <v>10</v>
      </c>
    </row>
    <row r="41">
      <c r="A41" t="n">
        <v>5</v>
      </c>
      <c r="B41" t="n">
        <v>125</v>
      </c>
      <c r="C41" t="inlineStr">
        <is>
          <t xml:space="preserve">CONCLUIDO	</t>
        </is>
      </c>
      <c r="D41" t="n">
        <v>6.6276</v>
      </c>
      <c r="E41" t="n">
        <v>15.09</v>
      </c>
      <c r="F41" t="n">
        <v>10.06</v>
      </c>
      <c r="G41" t="n">
        <v>12.58</v>
      </c>
      <c r="H41" t="n">
        <v>0.16</v>
      </c>
      <c r="I41" t="n">
        <v>48</v>
      </c>
      <c r="J41" t="n">
        <v>244.85</v>
      </c>
      <c r="K41" t="n">
        <v>58.47</v>
      </c>
      <c r="L41" t="n">
        <v>2.25</v>
      </c>
      <c r="M41" t="n">
        <v>46</v>
      </c>
      <c r="N41" t="n">
        <v>59.12</v>
      </c>
      <c r="O41" t="n">
        <v>30431.96</v>
      </c>
      <c r="P41" t="n">
        <v>145.37</v>
      </c>
      <c r="Q41" t="n">
        <v>2116.37</v>
      </c>
      <c r="R41" t="n">
        <v>74.45</v>
      </c>
      <c r="S41" t="n">
        <v>30.45</v>
      </c>
      <c r="T41" t="n">
        <v>21992.36</v>
      </c>
      <c r="U41" t="n">
        <v>0.41</v>
      </c>
      <c r="V41" t="n">
        <v>0.86</v>
      </c>
      <c r="W41" t="n">
        <v>0.16</v>
      </c>
      <c r="X41" t="n">
        <v>1.34</v>
      </c>
      <c r="Y41" t="n">
        <v>1</v>
      </c>
      <c r="Z41" t="n">
        <v>10</v>
      </c>
    </row>
    <row r="42">
      <c r="A42" t="n">
        <v>6</v>
      </c>
      <c r="B42" t="n">
        <v>125</v>
      </c>
      <c r="C42" t="inlineStr">
        <is>
          <t xml:space="preserve">CONCLUIDO	</t>
        </is>
      </c>
      <c r="D42" t="n">
        <v>6.8371</v>
      </c>
      <c r="E42" t="n">
        <v>14.63</v>
      </c>
      <c r="F42" t="n">
        <v>9.890000000000001</v>
      </c>
      <c r="G42" t="n">
        <v>14.12</v>
      </c>
      <c r="H42" t="n">
        <v>0.18</v>
      </c>
      <c r="I42" t="n">
        <v>42</v>
      </c>
      <c r="J42" t="n">
        <v>245.29</v>
      </c>
      <c r="K42" t="n">
        <v>58.47</v>
      </c>
      <c r="L42" t="n">
        <v>2.5</v>
      </c>
      <c r="M42" t="n">
        <v>40</v>
      </c>
      <c r="N42" t="n">
        <v>59.32</v>
      </c>
      <c r="O42" t="n">
        <v>30486.54</v>
      </c>
      <c r="P42" t="n">
        <v>140.54</v>
      </c>
      <c r="Q42" t="n">
        <v>2116.27</v>
      </c>
      <c r="R42" t="n">
        <v>68.52</v>
      </c>
      <c r="S42" t="n">
        <v>30.45</v>
      </c>
      <c r="T42" t="n">
        <v>19057.2</v>
      </c>
      <c r="U42" t="n">
        <v>0.44</v>
      </c>
      <c r="V42" t="n">
        <v>0.88</v>
      </c>
      <c r="W42" t="n">
        <v>0.15</v>
      </c>
      <c r="X42" t="n">
        <v>1.16</v>
      </c>
      <c r="Y42" t="n">
        <v>1</v>
      </c>
      <c r="Z42" t="n">
        <v>10</v>
      </c>
    </row>
    <row r="43">
      <c r="A43" t="n">
        <v>7</v>
      </c>
      <c r="B43" t="n">
        <v>125</v>
      </c>
      <c r="C43" t="inlineStr">
        <is>
          <t xml:space="preserve">CONCLUIDO	</t>
        </is>
      </c>
      <c r="D43" t="n">
        <v>7.0215</v>
      </c>
      <c r="E43" t="n">
        <v>14.24</v>
      </c>
      <c r="F43" t="n">
        <v>9.74</v>
      </c>
      <c r="G43" t="n">
        <v>15.79</v>
      </c>
      <c r="H43" t="n">
        <v>0.2</v>
      </c>
      <c r="I43" t="n">
        <v>37</v>
      </c>
      <c r="J43" t="n">
        <v>245.73</v>
      </c>
      <c r="K43" t="n">
        <v>58.47</v>
      </c>
      <c r="L43" t="n">
        <v>2.75</v>
      </c>
      <c r="M43" t="n">
        <v>35</v>
      </c>
      <c r="N43" t="n">
        <v>59.51</v>
      </c>
      <c r="O43" t="n">
        <v>30541.19</v>
      </c>
      <c r="P43" t="n">
        <v>136.26</v>
      </c>
      <c r="Q43" t="n">
        <v>2116.33</v>
      </c>
      <c r="R43" t="n">
        <v>63.75</v>
      </c>
      <c r="S43" t="n">
        <v>30.45</v>
      </c>
      <c r="T43" t="n">
        <v>16693.88</v>
      </c>
      <c r="U43" t="n">
        <v>0.48</v>
      </c>
      <c r="V43" t="n">
        <v>0.89</v>
      </c>
      <c r="W43" t="n">
        <v>0.14</v>
      </c>
      <c r="X43" t="n">
        <v>1.02</v>
      </c>
      <c r="Y43" t="n">
        <v>1</v>
      </c>
      <c r="Z43" t="n">
        <v>10</v>
      </c>
    </row>
    <row r="44">
      <c r="A44" t="n">
        <v>8</v>
      </c>
      <c r="B44" t="n">
        <v>125</v>
      </c>
      <c r="C44" t="inlineStr">
        <is>
          <t xml:space="preserve">CONCLUIDO	</t>
        </is>
      </c>
      <c r="D44" t="n">
        <v>7.1777</v>
      </c>
      <c r="E44" t="n">
        <v>13.93</v>
      </c>
      <c r="F44" t="n">
        <v>9.619999999999999</v>
      </c>
      <c r="G44" t="n">
        <v>17.48</v>
      </c>
      <c r="H44" t="n">
        <v>0.22</v>
      </c>
      <c r="I44" t="n">
        <v>33</v>
      </c>
      <c r="J44" t="n">
        <v>246.18</v>
      </c>
      <c r="K44" t="n">
        <v>58.47</v>
      </c>
      <c r="L44" t="n">
        <v>3</v>
      </c>
      <c r="M44" t="n">
        <v>31</v>
      </c>
      <c r="N44" t="n">
        <v>59.7</v>
      </c>
      <c r="O44" t="n">
        <v>30595.91</v>
      </c>
      <c r="P44" t="n">
        <v>132</v>
      </c>
      <c r="Q44" t="n">
        <v>2116.35</v>
      </c>
      <c r="R44" t="n">
        <v>59.78</v>
      </c>
      <c r="S44" t="n">
        <v>30.45</v>
      </c>
      <c r="T44" t="n">
        <v>14728.29</v>
      </c>
      <c r="U44" t="n">
        <v>0.51</v>
      </c>
      <c r="V44" t="n">
        <v>0.9</v>
      </c>
      <c r="W44" t="n">
        <v>0.13</v>
      </c>
      <c r="X44" t="n">
        <v>0.9</v>
      </c>
      <c r="Y44" t="n">
        <v>1</v>
      </c>
      <c r="Z44" t="n">
        <v>10</v>
      </c>
    </row>
    <row r="45">
      <c r="A45" t="n">
        <v>9</v>
      </c>
      <c r="B45" t="n">
        <v>125</v>
      </c>
      <c r="C45" t="inlineStr">
        <is>
          <t xml:space="preserve">CONCLUIDO	</t>
        </is>
      </c>
      <c r="D45" t="n">
        <v>7.3642</v>
      </c>
      <c r="E45" t="n">
        <v>13.58</v>
      </c>
      <c r="F45" t="n">
        <v>9.449999999999999</v>
      </c>
      <c r="G45" t="n">
        <v>19.56</v>
      </c>
      <c r="H45" t="n">
        <v>0.23</v>
      </c>
      <c r="I45" t="n">
        <v>29</v>
      </c>
      <c r="J45" t="n">
        <v>246.62</v>
      </c>
      <c r="K45" t="n">
        <v>58.47</v>
      </c>
      <c r="L45" t="n">
        <v>3.25</v>
      </c>
      <c r="M45" t="n">
        <v>27</v>
      </c>
      <c r="N45" t="n">
        <v>59.9</v>
      </c>
      <c r="O45" t="n">
        <v>30650.7</v>
      </c>
      <c r="P45" t="n">
        <v>126.95</v>
      </c>
      <c r="Q45" t="n">
        <v>2116.2</v>
      </c>
      <c r="R45" t="n">
        <v>54.21</v>
      </c>
      <c r="S45" t="n">
        <v>30.45</v>
      </c>
      <c r="T45" t="n">
        <v>11962.69</v>
      </c>
      <c r="U45" t="n">
        <v>0.5600000000000001</v>
      </c>
      <c r="V45" t="n">
        <v>0.92</v>
      </c>
      <c r="W45" t="n">
        <v>0.13</v>
      </c>
      <c r="X45" t="n">
        <v>0.73</v>
      </c>
      <c r="Y45" t="n">
        <v>1</v>
      </c>
      <c r="Z45" t="n">
        <v>10</v>
      </c>
    </row>
    <row r="46">
      <c r="A46" t="n">
        <v>10</v>
      </c>
      <c r="B46" t="n">
        <v>125</v>
      </c>
      <c r="C46" t="inlineStr">
        <is>
          <t xml:space="preserve">CONCLUIDO	</t>
        </is>
      </c>
      <c r="D46" t="n">
        <v>7.5083</v>
      </c>
      <c r="E46" t="n">
        <v>13.32</v>
      </c>
      <c r="F46" t="n">
        <v>9.33</v>
      </c>
      <c r="G46" t="n">
        <v>21.54</v>
      </c>
      <c r="H46" t="n">
        <v>0.25</v>
      </c>
      <c r="I46" t="n">
        <v>26</v>
      </c>
      <c r="J46" t="n">
        <v>247.07</v>
      </c>
      <c r="K46" t="n">
        <v>58.47</v>
      </c>
      <c r="L46" t="n">
        <v>3.5</v>
      </c>
      <c r="M46" t="n">
        <v>24</v>
      </c>
      <c r="N46" t="n">
        <v>60.09</v>
      </c>
      <c r="O46" t="n">
        <v>30705.56</v>
      </c>
      <c r="P46" t="n">
        <v>122.11</v>
      </c>
      <c r="Q46" t="n">
        <v>2116.16</v>
      </c>
      <c r="R46" t="n">
        <v>50.76</v>
      </c>
      <c r="S46" t="n">
        <v>30.45</v>
      </c>
      <c r="T46" t="n">
        <v>10254.63</v>
      </c>
      <c r="U46" t="n">
        <v>0.6</v>
      </c>
      <c r="V46" t="n">
        <v>0.93</v>
      </c>
      <c r="W46" t="n">
        <v>0.11</v>
      </c>
      <c r="X46" t="n">
        <v>0.61</v>
      </c>
      <c r="Y46" t="n">
        <v>1</v>
      </c>
      <c r="Z46" t="n">
        <v>10</v>
      </c>
    </row>
    <row r="47">
      <c r="A47" t="n">
        <v>11</v>
      </c>
      <c r="B47" t="n">
        <v>125</v>
      </c>
      <c r="C47" t="inlineStr">
        <is>
          <t xml:space="preserve">CONCLUIDO	</t>
        </is>
      </c>
      <c r="D47" t="n">
        <v>7.4328</v>
      </c>
      <c r="E47" t="n">
        <v>13.45</v>
      </c>
      <c r="F47" t="n">
        <v>9.52</v>
      </c>
      <c r="G47" t="n">
        <v>22.84</v>
      </c>
      <c r="H47" t="n">
        <v>0.27</v>
      </c>
      <c r="I47" t="n">
        <v>25</v>
      </c>
      <c r="J47" t="n">
        <v>247.51</v>
      </c>
      <c r="K47" t="n">
        <v>58.47</v>
      </c>
      <c r="L47" t="n">
        <v>3.75</v>
      </c>
      <c r="M47" t="n">
        <v>23</v>
      </c>
      <c r="N47" t="n">
        <v>60.29</v>
      </c>
      <c r="O47" t="n">
        <v>30760.49</v>
      </c>
      <c r="P47" t="n">
        <v>123.47</v>
      </c>
      <c r="Q47" t="n">
        <v>2116.2</v>
      </c>
      <c r="R47" t="n">
        <v>57.09</v>
      </c>
      <c r="S47" t="n">
        <v>30.45</v>
      </c>
      <c r="T47" t="n">
        <v>13425.09</v>
      </c>
      <c r="U47" t="n">
        <v>0.53</v>
      </c>
      <c r="V47" t="n">
        <v>0.91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12</v>
      </c>
      <c r="B48" t="n">
        <v>125</v>
      </c>
      <c r="C48" t="inlineStr">
        <is>
          <t xml:space="preserve">CONCLUIDO	</t>
        </is>
      </c>
      <c r="D48" t="n">
        <v>7.5618</v>
      </c>
      <c r="E48" t="n">
        <v>13.22</v>
      </c>
      <c r="F48" t="n">
        <v>9.380000000000001</v>
      </c>
      <c r="G48" t="n">
        <v>24.47</v>
      </c>
      <c r="H48" t="n">
        <v>0.29</v>
      </c>
      <c r="I48" t="n">
        <v>23</v>
      </c>
      <c r="J48" t="n">
        <v>247.96</v>
      </c>
      <c r="K48" t="n">
        <v>58.47</v>
      </c>
      <c r="L48" t="n">
        <v>4</v>
      </c>
      <c r="M48" t="n">
        <v>21</v>
      </c>
      <c r="N48" t="n">
        <v>60.48</v>
      </c>
      <c r="O48" t="n">
        <v>30815.5</v>
      </c>
      <c r="P48" t="n">
        <v>118.37</v>
      </c>
      <c r="Q48" t="n">
        <v>2116.05</v>
      </c>
      <c r="R48" t="n">
        <v>52.21</v>
      </c>
      <c r="S48" t="n">
        <v>30.45</v>
      </c>
      <c r="T48" t="n">
        <v>10995.59</v>
      </c>
      <c r="U48" t="n">
        <v>0.58</v>
      </c>
      <c r="V48" t="n">
        <v>0.92</v>
      </c>
      <c r="W48" t="n">
        <v>0.12</v>
      </c>
      <c r="X48" t="n">
        <v>0.66</v>
      </c>
      <c r="Y48" t="n">
        <v>1</v>
      </c>
      <c r="Z48" t="n">
        <v>10</v>
      </c>
    </row>
    <row r="49">
      <c r="A49" t="n">
        <v>13</v>
      </c>
      <c r="B49" t="n">
        <v>125</v>
      </c>
      <c r="C49" t="inlineStr">
        <is>
          <t xml:space="preserve">CONCLUIDO	</t>
        </is>
      </c>
      <c r="D49" t="n">
        <v>7.661</v>
      </c>
      <c r="E49" t="n">
        <v>13.05</v>
      </c>
      <c r="F49" t="n">
        <v>9.300000000000001</v>
      </c>
      <c r="G49" t="n">
        <v>26.58</v>
      </c>
      <c r="H49" t="n">
        <v>0.3</v>
      </c>
      <c r="I49" t="n">
        <v>21</v>
      </c>
      <c r="J49" t="n">
        <v>248.4</v>
      </c>
      <c r="K49" t="n">
        <v>58.47</v>
      </c>
      <c r="L49" t="n">
        <v>4.25</v>
      </c>
      <c r="M49" t="n">
        <v>19</v>
      </c>
      <c r="N49" t="n">
        <v>60.68</v>
      </c>
      <c r="O49" t="n">
        <v>30870.57</v>
      </c>
      <c r="P49" t="n">
        <v>114.34</v>
      </c>
      <c r="Q49" t="n">
        <v>2116.12</v>
      </c>
      <c r="R49" t="n">
        <v>49.79</v>
      </c>
      <c r="S49" t="n">
        <v>30.45</v>
      </c>
      <c r="T49" t="n">
        <v>9795.5</v>
      </c>
      <c r="U49" t="n">
        <v>0.61</v>
      </c>
      <c r="V49" t="n">
        <v>0.93</v>
      </c>
      <c r="W49" t="n">
        <v>0.11</v>
      </c>
      <c r="X49" t="n">
        <v>0.58</v>
      </c>
      <c r="Y49" t="n">
        <v>1</v>
      </c>
      <c r="Z49" t="n">
        <v>10</v>
      </c>
    </row>
    <row r="50">
      <c r="A50" t="n">
        <v>14</v>
      </c>
      <c r="B50" t="n">
        <v>125</v>
      </c>
      <c r="C50" t="inlineStr">
        <is>
          <t xml:space="preserve">CONCLUIDO	</t>
        </is>
      </c>
      <c r="D50" t="n">
        <v>7.7564</v>
      </c>
      <c r="E50" t="n">
        <v>12.89</v>
      </c>
      <c r="F50" t="n">
        <v>9.24</v>
      </c>
      <c r="G50" t="n">
        <v>29.17</v>
      </c>
      <c r="H50" t="n">
        <v>0.32</v>
      </c>
      <c r="I50" t="n">
        <v>19</v>
      </c>
      <c r="J50" t="n">
        <v>248.85</v>
      </c>
      <c r="K50" t="n">
        <v>58.47</v>
      </c>
      <c r="L50" t="n">
        <v>4.5</v>
      </c>
      <c r="M50" t="n">
        <v>14</v>
      </c>
      <c r="N50" t="n">
        <v>60.88</v>
      </c>
      <c r="O50" t="n">
        <v>30925.72</v>
      </c>
      <c r="P50" t="n">
        <v>111.25</v>
      </c>
      <c r="Q50" t="n">
        <v>2116.11</v>
      </c>
      <c r="R50" t="n">
        <v>47.35</v>
      </c>
      <c r="S50" t="n">
        <v>30.45</v>
      </c>
      <c r="T50" t="n">
        <v>8583.129999999999</v>
      </c>
      <c r="U50" t="n">
        <v>0.64</v>
      </c>
      <c r="V50" t="n">
        <v>0.9399999999999999</v>
      </c>
      <c r="W50" t="n">
        <v>0.11</v>
      </c>
      <c r="X50" t="n">
        <v>0.52</v>
      </c>
      <c r="Y50" t="n">
        <v>1</v>
      </c>
      <c r="Z50" t="n">
        <v>10</v>
      </c>
    </row>
    <row r="51">
      <c r="A51" t="n">
        <v>15</v>
      </c>
      <c r="B51" t="n">
        <v>125</v>
      </c>
      <c r="C51" t="inlineStr">
        <is>
          <t xml:space="preserve">CONCLUIDO	</t>
        </is>
      </c>
      <c r="D51" t="n">
        <v>7.7421</v>
      </c>
      <c r="E51" t="n">
        <v>12.92</v>
      </c>
      <c r="F51" t="n">
        <v>9.26</v>
      </c>
      <c r="G51" t="n">
        <v>29.25</v>
      </c>
      <c r="H51" t="n">
        <v>0.34</v>
      </c>
      <c r="I51" t="n">
        <v>19</v>
      </c>
      <c r="J51" t="n">
        <v>249.3</v>
      </c>
      <c r="K51" t="n">
        <v>58.47</v>
      </c>
      <c r="L51" t="n">
        <v>4.75</v>
      </c>
      <c r="M51" t="n">
        <v>2</v>
      </c>
      <c r="N51" t="n">
        <v>61.07</v>
      </c>
      <c r="O51" t="n">
        <v>30980.93</v>
      </c>
      <c r="P51" t="n">
        <v>110</v>
      </c>
      <c r="Q51" t="n">
        <v>2116.27</v>
      </c>
      <c r="R51" t="n">
        <v>47.63</v>
      </c>
      <c r="S51" t="n">
        <v>30.45</v>
      </c>
      <c r="T51" t="n">
        <v>8726.860000000001</v>
      </c>
      <c r="U51" t="n">
        <v>0.64</v>
      </c>
      <c r="V51" t="n">
        <v>0.93</v>
      </c>
      <c r="W51" t="n">
        <v>0.13</v>
      </c>
      <c r="X51" t="n">
        <v>0.54</v>
      </c>
      <c r="Y51" t="n">
        <v>1</v>
      </c>
      <c r="Z51" t="n">
        <v>10</v>
      </c>
    </row>
    <row r="52">
      <c r="A52" t="n">
        <v>16</v>
      </c>
      <c r="B52" t="n">
        <v>125</v>
      </c>
      <c r="C52" t="inlineStr">
        <is>
          <t xml:space="preserve">CONCLUIDO	</t>
        </is>
      </c>
      <c r="D52" t="n">
        <v>7.7905</v>
      </c>
      <c r="E52" t="n">
        <v>12.84</v>
      </c>
      <c r="F52" t="n">
        <v>9.23</v>
      </c>
      <c r="G52" t="n">
        <v>30.76</v>
      </c>
      <c r="H52" t="n">
        <v>0.36</v>
      </c>
      <c r="I52" t="n">
        <v>18</v>
      </c>
      <c r="J52" t="n">
        <v>249.75</v>
      </c>
      <c r="K52" t="n">
        <v>58.47</v>
      </c>
      <c r="L52" t="n">
        <v>5</v>
      </c>
      <c r="M52" t="n">
        <v>1</v>
      </c>
      <c r="N52" t="n">
        <v>61.27</v>
      </c>
      <c r="O52" t="n">
        <v>31036.22</v>
      </c>
      <c r="P52" t="n">
        <v>109.43</v>
      </c>
      <c r="Q52" t="n">
        <v>2116.13</v>
      </c>
      <c r="R52" t="n">
        <v>46.6</v>
      </c>
      <c r="S52" t="n">
        <v>30.45</v>
      </c>
      <c r="T52" t="n">
        <v>8216.5</v>
      </c>
      <c r="U52" t="n">
        <v>0.65</v>
      </c>
      <c r="V52" t="n">
        <v>0.9399999999999999</v>
      </c>
      <c r="W52" t="n">
        <v>0.13</v>
      </c>
      <c r="X52" t="n">
        <v>0.51</v>
      </c>
      <c r="Y52" t="n">
        <v>1</v>
      </c>
      <c r="Z52" t="n">
        <v>10</v>
      </c>
    </row>
    <row r="53">
      <c r="A53" t="n">
        <v>17</v>
      </c>
      <c r="B53" t="n">
        <v>125</v>
      </c>
      <c r="C53" t="inlineStr">
        <is>
          <t xml:space="preserve">CONCLUIDO	</t>
        </is>
      </c>
      <c r="D53" t="n">
        <v>7.7897</v>
      </c>
      <c r="E53" t="n">
        <v>12.84</v>
      </c>
      <c r="F53" t="n">
        <v>9.23</v>
      </c>
      <c r="G53" t="n">
        <v>30.77</v>
      </c>
      <c r="H53" t="n">
        <v>0.37</v>
      </c>
      <c r="I53" t="n">
        <v>18</v>
      </c>
      <c r="J53" t="n">
        <v>250.2</v>
      </c>
      <c r="K53" t="n">
        <v>58.47</v>
      </c>
      <c r="L53" t="n">
        <v>5.25</v>
      </c>
      <c r="M53" t="n">
        <v>0</v>
      </c>
      <c r="N53" t="n">
        <v>61.47</v>
      </c>
      <c r="O53" t="n">
        <v>31091.59</v>
      </c>
      <c r="P53" t="n">
        <v>109.67</v>
      </c>
      <c r="Q53" t="n">
        <v>2116.13</v>
      </c>
      <c r="R53" t="n">
        <v>46.58</v>
      </c>
      <c r="S53" t="n">
        <v>30.45</v>
      </c>
      <c r="T53" t="n">
        <v>8203.870000000001</v>
      </c>
      <c r="U53" t="n">
        <v>0.65</v>
      </c>
      <c r="V53" t="n">
        <v>0.9399999999999999</v>
      </c>
      <c r="W53" t="n">
        <v>0.13</v>
      </c>
      <c r="X53" t="n">
        <v>0.51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7.2336</v>
      </c>
      <c r="E54" t="n">
        <v>13.82</v>
      </c>
      <c r="F54" t="n">
        <v>10.86</v>
      </c>
      <c r="G54" t="n">
        <v>9.050000000000001</v>
      </c>
      <c r="H54" t="n">
        <v>0.24</v>
      </c>
      <c r="I54" t="n">
        <v>72</v>
      </c>
      <c r="J54" t="n">
        <v>71.52</v>
      </c>
      <c r="K54" t="n">
        <v>32.27</v>
      </c>
      <c r="L54" t="n">
        <v>1</v>
      </c>
      <c r="M54" t="n">
        <v>0</v>
      </c>
      <c r="N54" t="n">
        <v>8.25</v>
      </c>
      <c r="O54" t="n">
        <v>9054.6</v>
      </c>
      <c r="P54" t="n">
        <v>61.81</v>
      </c>
      <c r="Q54" t="n">
        <v>2116.61</v>
      </c>
      <c r="R54" t="n">
        <v>97.41</v>
      </c>
      <c r="S54" t="n">
        <v>30.45</v>
      </c>
      <c r="T54" t="n">
        <v>33349</v>
      </c>
      <c r="U54" t="n">
        <v>0.31</v>
      </c>
      <c r="V54" t="n">
        <v>0.8</v>
      </c>
      <c r="W54" t="n">
        <v>0.29</v>
      </c>
      <c r="X54" t="n">
        <v>2.14</v>
      </c>
      <c r="Y54" t="n">
        <v>1</v>
      </c>
      <c r="Z54" t="n">
        <v>10</v>
      </c>
    </row>
    <row r="55">
      <c r="A55" t="n">
        <v>0</v>
      </c>
      <c r="B55" t="n">
        <v>15</v>
      </c>
      <c r="C55" t="inlineStr">
        <is>
          <t xml:space="preserve">CONCLUIDO	</t>
        </is>
      </c>
      <c r="D55" t="n">
        <v>6.1595</v>
      </c>
      <c r="E55" t="n">
        <v>16.24</v>
      </c>
      <c r="F55" t="n">
        <v>12.96</v>
      </c>
      <c r="G55" t="n">
        <v>5.48</v>
      </c>
      <c r="H55" t="n">
        <v>0.43</v>
      </c>
      <c r="I55" t="n">
        <v>142</v>
      </c>
      <c r="J55" t="n">
        <v>39.78</v>
      </c>
      <c r="K55" t="n">
        <v>19.54</v>
      </c>
      <c r="L55" t="n">
        <v>1</v>
      </c>
      <c r="M55" t="n">
        <v>0</v>
      </c>
      <c r="N55" t="n">
        <v>4.24</v>
      </c>
      <c r="O55" t="n">
        <v>5140</v>
      </c>
      <c r="P55" t="n">
        <v>50.9</v>
      </c>
      <c r="Q55" t="n">
        <v>2117.07</v>
      </c>
      <c r="R55" t="n">
        <v>162.66</v>
      </c>
      <c r="S55" t="n">
        <v>30.45</v>
      </c>
      <c r="T55" t="n">
        <v>65623.58</v>
      </c>
      <c r="U55" t="n">
        <v>0.19</v>
      </c>
      <c r="V55" t="n">
        <v>0.67</v>
      </c>
      <c r="W55" t="n">
        <v>0.49</v>
      </c>
      <c r="X55" t="n">
        <v>4.23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6.3297</v>
      </c>
      <c r="E56" t="n">
        <v>15.8</v>
      </c>
      <c r="F56" t="n">
        <v>11.14</v>
      </c>
      <c r="G56" t="n">
        <v>7.96</v>
      </c>
      <c r="H56" t="n">
        <v>0.12</v>
      </c>
      <c r="I56" t="n">
        <v>84</v>
      </c>
      <c r="J56" t="n">
        <v>141.81</v>
      </c>
      <c r="K56" t="n">
        <v>47.83</v>
      </c>
      <c r="L56" t="n">
        <v>1</v>
      </c>
      <c r="M56" t="n">
        <v>82</v>
      </c>
      <c r="N56" t="n">
        <v>22.98</v>
      </c>
      <c r="O56" t="n">
        <v>17723.39</v>
      </c>
      <c r="P56" t="n">
        <v>114.65</v>
      </c>
      <c r="Q56" t="n">
        <v>2116.38</v>
      </c>
      <c r="R56" t="n">
        <v>109.84</v>
      </c>
      <c r="S56" t="n">
        <v>30.45</v>
      </c>
      <c r="T56" t="n">
        <v>39502.85</v>
      </c>
      <c r="U56" t="n">
        <v>0.28</v>
      </c>
      <c r="V56" t="n">
        <v>0.78</v>
      </c>
      <c r="W56" t="n">
        <v>0.21</v>
      </c>
      <c r="X56" t="n">
        <v>2.42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6.9174</v>
      </c>
      <c r="E57" t="n">
        <v>14.46</v>
      </c>
      <c r="F57" t="n">
        <v>10.47</v>
      </c>
      <c r="G57" t="n">
        <v>10.29</v>
      </c>
      <c r="H57" t="n">
        <v>0.16</v>
      </c>
      <c r="I57" t="n">
        <v>61</v>
      </c>
      <c r="J57" t="n">
        <v>142.15</v>
      </c>
      <c r="K57" t="n">
        <v>47.83</v>
      </c>
      <c r="L57" t="n">
        <v>1.25</v>
      </c>
      <c r="M57" t="n">
        <v>59</v>
      </c>
      <c r="N57" t="n">
        <v>23.07</v>
      </c>
      <c r="O57" t="n">
        <v>17765.46</v>
      </c>
      <c r="P57" t="n">
        <v>103.13</v>
      </c>
      <c r="Q57" t="n">
        <v>2116.22</v>
      </c>
      <c r="R57" t="n">
        <v>87.63</v>
      </c>
      <c r="S57" t="n">
        <v>30.45</v>
      </c>
      <c r="T57" t="n">
        <v>28514.8</v>
      </c>
      <c r="U57" t="n">
        <v>0.35</v>
      </c>
      <c r="V57" t="n">
        <v>0.83</v>
      </c>
      <c r="W57" t="n">
        <v>0.18</v>
      </c>
      <c r="X57" t="n">
        <v>1.74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7.3657</v>
      </c>
      <c r="E58" t="n">
        <v>13.58</v>
      </c>
      <c r="F58" t="n">
        <v>10.02</v>
      </c>
      <c r="G58" t="n">
        <v>13.07</v>
      </c>
      <c r="H58" t="n">
        <v>0.19</v>
      </c>
      <c r="I58" t="n">
        <v>46</v>
      </c>
      <c r="J58" t="n">
        <v>142.49</v>
      </c>
      <c r="K58" t="n">
        <v>47.83</v>
      </c>
      <c r="L58" t="n">
        <v>1.5</v>
      </c>
      <c r="M58" t="n">
        <v>44</v>
      </c>
      <c r="N58" t="n">
        <v>23.16</v>
      </c>
      <c r="O58" t="n">
        <v>17807.56</v>
      </c>
      <c r="P58" t="n">
        <v>94</v>
      </c>
      <c r="Q58" t="n">
        <v>2116.34</v>
      </c>
      <c r="R58" t="n">
        <v>72.95</v>
      </c>
      <c r="S58" t="n">
        <v>30.45</v>
      </c>
      <c r="T58" t="n">
        <v>21251.51</v>
      </c>
      <c r="U58" t="n">
        <v>0.42</v>
      </c>
      <c r="V58" t="n">
        <v>0.86</v>
      </c>
      <c r="W58" t="n">
        <v>0.15</v>
      </c>
      <c r="X58" t="n">
        <v>1.3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7.6654</v>
      </c>
      <c r="E59" t="n">
        <v>13.05</v>
      </c>
      <c r="F59" t="n">
        <v>9.75</v>
      </c>
      <c r="G59" t="n">
        <v>15.81</v>
      </c>
      <c r="H59" t="n">
        <v>0.22</v>
      </c>
      <c r="I59" t="n">
        <v>37</v>
      </c>
      <c r="J59" t="n">
        <v>142.83</v>
      </c>
      <c r="K59" t="n">
        <v>47.83</v>
      </c>
      <c r="L59" t="n">
        <v>1.75</v>
      </c>
      <c r="M59" t="n">
        <v>32</v>
      </c>
      <c r="N59" t="n">
        <v>23.25</v>
      </c>
      <c r="O59" t="n">
        <v>17849.7</v>
      </c>
      <c r="P59" t="n">
        <v>86.38</v>
      </c>
      <c r="Q59" t="n">
        <v>2116.29</v>
      </c>
      <c r="R59" t="n">
        <v>64.04000000000001</v>
      </c>
      <c r="S59" t="n">
        <v>30.45</v>
      </c>
      <c r="T59" t="n">
        <v>16837.83</v>
      </c>
      <c r="U59" t="n">
        <v>0.48</v>
      </c>
      <c r="V59" t="n">
        <v>0.89</v>
      </c>
      <c r="W59" t="n">
        <v>0.14</v>
      </c>
      <c r="X59" t="n">
        <v>1.03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7.8176</v>
      </c>
      <c r="E60" t="n">
        <v>12.79</v>
      </c>
      <c r="F60" t="n">
        <v>9.640000000000001</v>
      </c>
      <c r="G60" t="n">
        <v>18.07</v>
      </c>
      <c r="H60" t="n">
        <v>0.25</v>
      </c>
      <c r="I60" t="n">
        <v>32</v>
      </c>
      <c r="J60" t="n">
        <v>143.17</v>
      </c>
      <c r="K60" t="n">
        <v>47.83</v>
      </c>
      <c r="L60" t="n">
        <v>2</v>
      </c>
      <c r="M60" t="n">
        <v>9</v>
      </c>
      <c r="N60" t="n">
        <v>23.34</v>
      </c>
      <c r="O60" t="n">
        <v>17891.86</v>
      </c>
      <c r="P60" t="n">
        <v>82.09999999999999</v>
      </c>
      <c r="Q60" t="n">
        <v>2116.16</v>
      </c>
      <c r="R60" t="n">
        <v>59.67</v>
      </c>
      <c r="S60" t="n">
        <v>30.45</v>
      </c>
      <c r="T60" t="n">
        <v>14681.31</v>
      </c>
      <c r="U60" t="n">
        <v>0.51</v>
      </c>
      <c r="V60" t="n">
        <v>0.9</v>
      </c>
      <c r="W60" t="n">
        <v>0.16</v>
      </c>
      <c r="X60" t="n">
        <v>0.92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7.8103</v>
      </c>
      <c r="E61" t="n">
        <v>12.8</v>
      </c>
      <c r="F61" t="n">
        <v>9.65</v>
      </c>
      <c r="G61" t="n">
        <v>18.1</v>
      </c>
      <c r="H61" t="n">
        <v>0.28</v>
      </c>
      <c r="I61" t="n">
        <v>32</v>
      </c>
      <c r="J61" t="n">
        <v>143.51</v>
      </c>
      <c r="K61" t="n">
        <v>47.83</v>
      </c>
      <c r="L61" t="n">
        <v>2.25</v>
      </c>
      <c r="M61" t="n">
        <v>0</v>
      </c>
      <c r="N61" t="n">
        <v>23.44</v>
      </c>
      <c r="O61" t="n">
        <v>17934.06</v>
      </c>
      <c r="P61" t="n">
        <v>81.92</v>
      </c>
      <c r="Q61" t="n">
        <v>2116.15</v>
      </c>
      <c r="R61" t="n">
        <v>59.6</v>
      </c>
      <c r="S61" t="n">
        <v>30.45</v>
      </c>
      <c r="T61" t="n">
        <v>14642.94</v>
      </c>
      <c r="U61" t="n">
        <v>0.51</v>
      </c>
      <c r="V61" t="n">
        <v>0.9</v>
      </c>
      <c r="W61" t="n">
        <v>0.17</v>
      </c>
      <c r="X61" t="n">
        <v>0.93</v>
      </c>
      <c r="Y61" t="n">
        <v>1</v>
      </c>
      <c r="Z61" t="n">
        <v>10</v>
      </c>
    </row>
    <row r="62">
      <c r="A62" t="n">
        <v>0</v>
      </c>
      <c r="B62" t="n">
        <v>90</v>
      </c>
      <c r="C62" t="inlineStr">
        <is>
          <t xml:space="preserve">CONCLUIDO	</t>
        </is>
      </c>
      <c r="D62" t="n">
        <v>5.5283</v>
      </c>
      <c r="E62" t="n">
        <v>18.09</v>
      </c>
      <c r="F62" t="n">
        <v>11.86</v>
      </c>
      <c r="G62" t="n">
        <v>6.65</v>
      </c>
      <c r="H62" t="n">
        <v>0.1</v>
      </c>
      <c r="I62" t="n">
        <v>107</v>
      </c>
      <c r="J62" t="n">
        <v>176.73</v>
      </c>
      <c r="K62" t="n">
        <v>52.44</v>
      </c>
      <c r="L62" t="n">
        <v>1</v>
      </c>
      <c r="M62" t="n">
        <v>105</v>
      </c>
      <c r="N62" t="n">
        <v>33.29</v>
      </c>
      <c r="O62" t="n">
        <v>22031.19</v>
      </c>
      <c r="P62" t="n">
        <v>146.27</v>
      </c>
      <c r="Q62" t="n">
        <v>2116.67</v>
      </c>
      <c r="R62" t="n">
        <v>133.34</v>
      </c>
      <c r="S62" t="n">
        <v>30.45</v>
      </c>
      <c r="T62" t="n">
        <v>51137.74</v>
      </c>
      <c r="U62" t="n">
        <v>0.23</v>
      </c>
      <c r="V62" t="n">
        <v>0.73</v>
      </c>
      <c r="W62" t="n">
        <v>0.25</v>
      </c>
      <c r="X62" t="n">
        <v>3.14</v>
      </c>
      <c r="Y62" t="n">
        <v>1</v>
      </c>
      <c r="Z62" t="n">
        <v>10</v>
      </c>
    </row>
    <row r="63">
      <c r="A63" t="n">
        <v>1</v>
      </c>
      <c r="B63" t="n">
        <v>90</v>
      </c>
      <c r="C63" t="inlineStr">
        <is>
          <t xml:space="preserve">CONCLUIDO	</t>
        </is>
      </c>
      <c r="D63" t="n">
        <v>6.2082</v>
      </c>
      <c r="E63" t="n">
        <v>16.11</v>
      </c>
      <c r="F63" t="n">
        <v>10.95</v>
      </c>
      <c r="G63" t="n">
        <v>8.529999999999999</v>
      </c>
      <c r="H63" t="n">
        <v>0.13</v>
      </c>
      <c r="I63" t="n">
        <v>77</v>
      </c>
      <c r="J63" t="n">
        <v>177.1</v>
      </c>
      <c r="K63" t="n">
        <v>52.44</v>
      </c>
      <c r="L63" t="n">
        <v>1.25</v>
      </c>
      <c r="M63" t="n">
        <v>75</v>
      </c>
      <c r="N63" t="n">
        <v>33.41</v>
      </c>
      <c r="O63" t="n">
        <v>22076.81</v>
      </c>
      <c r="P63" t="n">
        <v>131.6</v>
      </c>
      <c r="Q63" t="n">
        <v>2116.67</v>
      </c>
      <c r="R63" t="n">
        <v>103.23</v>
      </c>
      <c r="S63" t="n">
        <v>30.45</v>
      </c>
      <c r="T63" t="n">
        <v>36236.67</v>
      </c>
      <c r="U63" t="n">
        <v>0.29</v>
      </c>
      <c r="V63" t="n">
        <v>0.79</v>
      </c>
      <c r="W63" t="n">
        <v>0.21</v>
      </c>
      <c r="X63" t="n">
        <v>2.23</v>
      </c>
      <c r="Y63" t="n">
        <v>1</v>
      </c>
      <c r="Z63" t="n">
        <v>10</v>
      </c>
    </row>
    <row r="64">
      <c r="A64" t="n">
        <v>2</v>
      </c>
      <c r="B64" t="n">
        <v>90</v>
      </c>
      <c r="C64" t="inlineStr">
        <is>
          <t xml:space="preserve">CONCLUIDO	</t>
        </is>
      </c>
      <c r="D64" t="n">
        <v>6.6725</v>
      </c>
      <c r="E64" t="n">
        <v>14.99</v>
      </c>
      <c r="F64" t="n">
        <v>10.43</v>
      </c>
      <c r="G64" t="n">
        <v>10.43</v>
      </c>
      <c r="H64" t="n">
        <v>0.15</v>
      </c>
      <c r="I64" t="n">
        <v>60</v>
      </c>
      <c r="J64" t="n">
        <v>177.47</v>
      </c>
      <c r="K64" t="n">
        <v>52.44</v>
      </c>
      <c r="L64" t="n">
        <v>1.5</v>
      </c>
      <c r="M64" t="n">
        <v>58</v>
      </c>
      <c r="N64" t="n">
        <v>33.53</v>
      </c>
      <c r="O64" t="n">
        <v>22122.46</v>
      </c>
      <c r="P64" t="n">
        <v>122.12</v>
      </c>
      <c r="Q64" t="n">
        <v>2116.6</v>
      </c>
      <c r="R64" t="n">
        <v>86.54000000000001</v>
      </c>
      <c r="S64" t="n">
        <v>30.45</v>
      </c>
      <c r="T64" t="n">
        <v>27975.2</v>
      </c>
      <c r="U64" t="n">
        <v>0.35</v>
      </c>
      <c r="V64" t="n">
        <v>0.83</v>
      </c>
      <c r="W64" t="n">
        <v>0.18</v>
      </c>
      <c r="X64" t="n">
        <v>1.71</v>
      </c>
      <c r="Y64" t="n">
        <v>1</v>
      </c>
      <c r="Z64" t="n">
        <v>10</v>
      </c>
    </row>
    <row r="65">
      <c r="A65" t="n">
        <v>3</v>
      </c>
      <c r="B65" t="n">
        <v>90</v>
      </c>
      <c r="C65" t="inlineStr">
        <is>
          <t xml:space="preserve">CONCLUIDO	</t>
        </is>
      </c>
      <c r="D65" t="n">
        <v>6.9941</v>
      </c>
      <c r="E65" t="n">
        <v>14.3</v>
      </c>
      <c r="F65" t="n">
        <v>10.13</v>
      </c>
      <c r="G65" t="n">
        <v>12.41</v>
      </c>
      <c r="H65" t="n">
        <v>0.17</v>
      </c>
      <c r="I65" t="n">
        <v>49</v>
      </c>
      <c r="J65" t="n">
        <v>177.84</v>
      </c>
      <c r="K65" t="n">
        <v>52.44</v>
      </c>
      <c r="L65" t="n">
        <v>1.75</v>
      </c>
      <c r="M65" t="n">
        <v>47</v>
      </c>
      <c r="N65" t="n">
        <v>33.65</v>
      </c>
      <c r="O65" t="n">
        <v>22168.15</v>
      </c>
      <c r="P65" t="n">
        <v>115.13</v>
      </c>
      <c r="Q65" t="n">
        <v>2116.16</v>
      </c>
      <c r="R65" t="n">
        <v>76.84999999999999</v>
      </c>
      <c r="S65" t="n">
        <v>30.45</v>
      </c>
      <c r="T65" t="n">
        <v>23183.55</v>
      </c>
      <c r="U65" t="n">
        <v>0.4</v>
      </c>
      <c r="V65" t="n">
        <v>0.85</v>
      </c>
      <c r="W65" t="n">
        <v>0.16</v>
      </c>
      <c r="X65" t="n">
        <v>1.41</v>
      </c>
      <c r="Y65" t="n">
        <v>1</v>
      </c>
      <c r="Z65" t="n">
        <v>10</v>
      </c>
    </row>
    <row r="66">
      <c r="A66" t="n">
        <v>4</v>
      </c>
      <c r="B66" t="n">
        <v>90</v>
      </c>
      <c r="C66" t="inlineStr">
        <is>
          <t xml:space="preserve">CONCLUIDO	</t>
        </is>
      </c>
      <c r="D66" t="n">
        <v>7.3122</v>
      </c>
      <c r="E66" t="n">
        <v>13.68</v>
      </c>
      <c r="F66" t="n">
        <v>9.83</v>
      </c>
      <c r="G66" t="n">
        <v>14.75</v>
      </c>
      <c r="H66" t="n">
        <v>0.2</v>
      </c>
      <c r="I66" t="n">
        <v>40</v>
      </c>
      <c r="J66" t="n">
        <v>178.21</v>
      </c>
      <c r="K66" t="n">
        <v>52.44</v>
      </c>
      <c r="L66" t="n">
        <v>2</v>
      </c>
      <c r="M66" t="n">
        <v>38</v>
      </c>
      <c r="N66" t="n">
        <v>33.77</v>
      </c>
      <c r="O66" t="n">
        <v>22213.89</v>
      </c>
      <c r="P66" t="n">
        <v>107.79</v>
      </c>
      <c r="Q66" t="n">
        <v>2116.36</v>
      </c>
      <c r="R66" t="n">
        <v>67.06</v>
      </c>
      <c r="S66" t="n">
        <v>30.45</v>
      </c>
      <c r="T66" t="n">
        <v>18336.67</v>
      </c>
      <c r="U66" t="n">
        <v>0.45</v>
      </c>
      <c r="V66" t="n">
        <v>0.88</v>
      </c>
      <c r="W66" t="n">
        <v>0.14</v>
      </c>
      <c r="X66" t="n">
        <v>1.11</v>
      </c>
      <c r="Y66" t="n">
        <v>1</v>
      </c>
      <c r="Z66" t="n">
        <v>10</v>
      </c>
    </row>
    <row r="67">
      <c r="A67" t="n">
        <v>5</v>
      </c>
      <c r="B67" t="n">
        <v>90</v>
      </c>
      <c r="C67" t="inlineStr">
        <is>
          <t xml:space="preserve">CONCLUIDO	</t>
        </is>
      </c>
      <c r="D67" t="n">
        <v>7.536</v>
      </c>
      <c r="E67" t="n">
        <v>13.27</v>
      </c>
      <c r="F67" t="n">
        <v>9.640000000000001</v>
      </c>
      <c r="G67" t="n">
        <v>17.01</v>
      </c>
      <c r="H67" t="n">
        <v>0.22</v>
      </c>
      <c r="I67" t="n">
        <v>34</v>
      </c>
      <c r="J67" t="n">
        <v>178.59</v>
      </c>
      <c r="K67" t="n">
        <v>52.44</v>
      </c>
      <c r="L67" t="n">
        <v>2.25</v>
      </c>
      <c r="M67" t="n">
        <v>32</v>
      </c>
      <c r="N67" t="n">
        <v>33.89</v>
      </c>
      <c r="O67" t="n">
        <v>22259.66</v>
      </c>
      <c r="P67" t="n">
        <v>101.7</v>
      </c>
      <c r="Q67" t="n">
        <v>2116.16</v>
      </c>
      <c r="R67" t="n">
        <v>60.48</v>
      </c>
      <c r="S67" t="n">
        <v>30.45</v>
      </c>
      <c r="T67" t="n">
        <v>15073.2</v>
      </c>
      <c r="U67" t="n">
        <v>0.5</v>
      </c>
      <c r="V67" t="n">
        <v>0.9</v>
      </c>
      <c r="W67" t="n">
        <v>0.14</v>
      </c>
      <c r="X67" t="n">
        <v>0.92</v>
      </c>
      <c r="Y67" t="n">
        <v>1</v>
      </c>
      <c r="Z67" t="n">
        <v>10</v>
      </c>
    </row>
    <row r="68">
      <c r="A68" t="n">
        <v>6</v>
      </c>
      <c r="B68" t="n">
        <v>90</v>
      </c>
      <c r="C68" t="inlineStr">
        <is>
          <t xml:space="preserve">CONCLUIDO	</t>
        </is>
      </c>
      <c r="D68" t="n">
        <v>7.7688</v>
      </c>
      <c r="E68" t="n">
        <v>12.87</v>
      </c>
      <c r="F68" t="n">
        <v>9.42</v>
      </c>
      <c r="G68" t="n">
        <v>19.49</v>
      </c>
      <c r="H68" t="n">
        <v>0.25</v>
      </c>
      <c r="I68" t="n">
        <v>29</v>
      </c>
      <c r="J68" t="n">
        <v>178.96</v>
      </c>
      <c r="K68" t="n">
        <v>52.44</v>
      </c>
      <c r="L68" t="n">
        <v>2.5</v>
      </c>
      <c r="M68" t="n">
        <v>25</v>
      </c>
      <c r="N68" t="n">
        <v>34.02</v>
      </c>
      <c r="O68" t="n">
        <v>22305.48</v>
      </c>
      <c r="P68" t="n">
        <v>95.09999999999999</v>
      </c>
      <c r="Q68" t="n">
        <v>2116.05</v>
      </c>
      <c r="R68" t="n">
        <v>53.08</v>
      </c>
      <c r="S68" t="n">
        <v>30.45</v>
      </c>
      <c r="T68" t="n">
        <v>11400.48</v>
      </c>
      <c r="U68" t="n">
        <v>0.57</v>
      </c>
      <c r="V68" t="n">
        <v>0.92</v>
      </c>
      <c r="W68" t="n">
        <v>0.13</v>
      </c>
      <c r="X68" t="n">
        <v>0.7</v>
      </c>
      <c r="Y68" t="n">
        <v>1</v>
      </c>
      <c r="Z68" t="n">
        <v>10</v>
      </c>
    </row>
    <row r="69">
      <c r="A69" t="n">
        <v>7</v>
      </c>
      <c r="B69" t="n">
        <v>90</v>
      </c>
      <c r="C69" t="inlineStr">
        <is>
          <t xml:space="preserve">CONCLUIDO	</t>
        </is>
      </c>
      <c r="D69" t="n">
        <v>7.7484</v>
      </c>
      <c r="E69" t="n">
        <v>12.91</v>
      </c>
      <c r="F69" t="n">
        <v>9.56</v>
      </c>
      <c r="G69" t="n">
        <v>22.06</v>
      </c>
      <c r="H69" t="n">
        <v>0.27</v>
      </c>
      <c r="I69" t="n">
        <v>26</v>
      </c>
      <c r="J69" t="n">
        <v>179.33</v>
      </c>
      <c r="K69" t="n">
        <v>52.44</v>
      </c>
      <c r="L69" t="n">
        <v>2.75</v>
      </c>
      <c r="M69" t="n">
        <v>16</v>
      </c>
      <c r="N69" t="n">
        <v>34.14</v>
      </c>
      <c r="O69" t="n">
        <v>22351.34</v>
      </c>
      <c r="P69" t="n">
        <v>93.66</v>
      </c>
      <c r="Q69" t="n">
        <v>2116.19</v>
      </c>
      <c r="R69" t="n">
        <v>58.55</v>
      </c>
      <c r="S69" t="n">
        <v>30.45</v>
      </c>
      <c r="T69" t="n">
        <v>14150.9</v>
      </c>
      <c r="U69" t="n">
        <v>0.52</v>
      </c>
      <c r="V69" t="n">
        <v>0.91</v>
      </c>
      <c r="W69" t="n">
        <v>0.12</v>
      </c>
      <c r="X69" t="n">
        <v>0.84</v>
      </c>
      <c r="Y69" t="n">
        <v>1</v>
      </c>
      <c r="Z69" t="n">
        <v>10</v>
      </c>
    </row>
    <row r="70">
      <c r="A70" t="n">
        <v>8</v>
      </c>
      <c r="B70" t="n">
        <v>90</v>
      </c>
      <c r="C70" t="inlineStr">
        <is>
          <t xml:space="preserve">CONCLUIDO	</t>
        </is>
      </c>
      <c r="D70" t="n">
        <v>7.8546</v>
      </c>
      <c r="E70" t="n">
        <v>12.73</v>
      </c>
      <c r="F70" t="n">
        <v>9.42</v>
      </c>
      <c r="G70" t="n">
        <v>22.61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0</v>
      </c>
      <c r="N70" t="n">
        <v>34.26</v>
      </c>
      <c r="O70" t="n">
        <v>22397.24</v>
      </c>
      <c r="P70" t="n">
        <v>91.17</v>
      </c>
      <c r="Q70" t="n">
        <v>2116.17</v>
      </c>
      <c r="R70" t="n">
        <v>52.53</v>
      </c>
      <c r="S70" t="n">
        <v>30.45</v>
      </c>
      <c r="T70" t="n">
        <v>11144.62</v>
      </c>
      <c r="U70" t="n">
        <v>0.58</v>
      </c>
      <c r="V70" t="n">
        <v>0.92</v>
      </c>
      <c r="W70" t="n">
        <v>0.15</v>
      </c>
      <c r="X70" t="n">
        <v>0.7</v>
      </c>
      <c r="Y70" t="n">
        <v>1</v>
      </c>
      <c r="Z70" t="n">
        <v>10</v>
      </c>
    </row>
    <row r="71">
      <c r="A71" t="n">
        <v>0</v>
      </c>
      <c r="B71" t="n">
        <v>110</v>
      </c>
      <c r="C71" t="inlineStr">
        <is>
          <t xml:space="preserve">CONCLUIDO	</t>
        </is>
      </c>
      <c r="D71" t="n">
        <v>4.8173</v>
      </c>
      <c r="E71" t="n">
        <v>20.76</v>
      </c>
      <c r="F71" t="n">
        <v>12.61</v>
      </c>
      <c r="G71" t="n">
        <v>5.78</v>
      </c>
      <c r="H71" t="n">
        <v>0.08</v>
      </c>
      <c r="I71" t="n">
        <v>131</v>
      </c>
      <c r="J71" t="n">
        <v>213.37</v>
      </c>
      <c r="K71" t="n">
        <v>56.13</v>
      </c>
      <c r="L71" t="n">
        <v>1</v>
      </c>
      <c r="M71" t="n">
        <v>129</v>
      </c>
      <c r="N71" t="n">
        <v>46.25</v>
      </c>
      <c r="O71" t="n">
        <v>26550.29</v>
      </c>
      <c r="P71" t="n">
        <v>178.95</v>
      </c>
      <c r="Q71" t="n">
        <v>2116.87</v>
      </c>
      <c r="R71" t="n">
        <v>158.01</v>
      </c>
      <c r="S71" t="n">
        <v>30.45</v>
      </c>
      <c r="T71" t="n">
        <v>63355.95</v>
      </c>
      <c r="U71" t="n">
        <v>0.19</v>
      </c>
      <c r="V71" t="n">
        <v>0.6899999999999999</v>
      </c>
      <c r="W71" t="n">
        <v>0.29</v>
      </c>
      <c r="X71" t="n">
        <v>3.89</v>
      </c>
      <c r="Y71" t="n">
        <v>1</v>
      </c>
      <c r="Z71" t="n">
        <v>10</v>
      </c>
    </row>
    <row r="72">
      <c r="A72" t="n">
        <v>1</v>
      </c>
      <c r="B72" t="n">
        <v>110</v>
      </c>
      <c r="C72" t="inlineStr">
        <is>
          <t xml:space="preserve">CONCLUIDO	</t>
        </is>
      </c>
      <c r="D72" t="n">
        <v>5.5642</v>
      </c>
      <c r="E72" t="n">
        <v>17.97</v>
      </c>
      <c r="F72" t="n">
        <v>11.43</v>
      </c>
      <c r="G72" t="n">
        <v>7.38</v>
      </c>
      <c r="H72" t="n">
        <v>0.1</v>
      </c>
      <c r="I72" t="n">
        <v>93</v>
      </c>
      <c r="J72" t="n">
        <v>213.78</v>
      </c>
      <c r="K72" t="n">
        <v>56.13</v>
      </c>
      <c r="L72" t="n">
        <v>1.25</v>
      </c>
      <c r="M72" t="n">
        <v>91</v>
      </c>
      <c r="N72" t="n">
        <v>46.4</v>
      </c>
      <c r="O72" t="n">
        <v>26600.32</v>
      </c>
      <c r="P72" t="n">
        <v>159.32</v>
      </c>
      <c r="Q72" t="n">
        <v>2116.67</v>
      </c>
      <c r="R72" t="n">
        <v>119.21</v>
      </c>
      <c r="S72" t="n">
        <v>30.45</v>
      </c>
      <c r="T72" t="n">
        <v>44146.93</v>
      </c>
      <c r="U72" t="n">
        <v>0.26</v>
      </c>
      <c r="V72" t="n">
        <v>0.76</v>
      </c>
      <c r="W72" t="n">
        <v>0.23</v>
      </c>
      <c r="X72" t="n">
        <v>2.71</v>
      </c>
      <c r="Y72" t="n">
        <v>1</v>
      </c>
      <c r="Z72" t="n">
        <v>10</v>
      </c>
    </row>
    <row r="73">
      <c r="A73" t="n">
        <v>2</v>
      </c>
      <c r="B73" t="n">
        <v>110</v>
      </c>
      <c r="C73" t="inlineStr">
        <is>
          <t xml:space="preserve">CONCLUIDO	</t>
        </is>
      </c>
      <c r="D73" t="n">
        <v>6.0782</v>
      </c>
      <c r="E73" t="n">
        <v>16.45</v>
      </c>
      <c r="F73" t="n">
        <v>10.8</v>
      </c>
      <c r="G73" t="n">
        <v>9</v>
      </c>
      <c r="H73" t="n">
        <v>0.12</v>
      </c>
      <c r="I73" t="n">
        <v>72</v>
      </c>
      <c r="J73" t="n">
        <v>214.19</v>
      </c>
      <c r="K73" t="n">
        <v>56.13</v>
      </c>
      <c r="L73" t="n">
        <v>1.5</v>
      </c>
      <c r="M73" t="n">
        <v>70</v>
      </c>
      <c r="N73" t="n">
        <v>46.56</v>
      </c>
      <c r="O73" t="n">
        <v>26650.41</v>
      </c>
      <c r="P73" t="n">
        <v>147.83</v>
      </c>
      <c r="Q73" t="n">
        <v>2116.78</v>
      </c>
      <c r="R73" t="n">
        <v>98.42</v>
      </c>
      <c r="S73" t="n">
        <v>30.45</v>
      </c>
      <c r="T73" t="n">
        <v>33853.84</v>
      </c>
      <c r="U73" t="n">
        <v>0.31</v>
      </c>
      <c r="V73" t="n">
        <v>0.8</v>
      </c>
      <c r="W73" t="n">
        <v>0.2</v>
      </c>
      <c r="X73" t="n">
        <v>2.08</v>
      </c>
      <c r="Y73" t="n">
        <v>1</v>
      </c>
      <c r="Z73" t="n">
        <v>10</v>
      </c>
    </row>
    <row r="74">
      <c r="A74" t="n">
        <v>3</v>
      </c>
      <c r="B74" t="n">
        <v>110</v>
      </c>
      <c r="C74" t="inlineStr">
        <is>
          <t xml:space="preserve">CONCLUIDO	</t>
        </is>
      </c>
      <c r="D74" t="n">
        <v>6.4483</v>
      </c>
      <c r="E74" t="n">
        <v>15.51</v>
      </c>
      <c r="F74" t="n">
        <v>10.4</v>
      </c>
      <c r="G74" t="n">
        <v>10.58</v>
      </c>
      <c r="H74" t="n">
        <v>0.14</v>
      </c>
      <c r="I74" t="n">
        <v>59</v>
      </c>
      <c r="J74" t="n">
        <v>214.59</v>
      </c>
      <c r="K74" t="n">
        <v>56.13</v>
      </c>
      <c r="L74" t="n">
        <v>1.75</v>
      </c>
      <c r="M74" t="n">
        <v>57</v>
      </c>
      <c r="N74" t="n">
        <v>46.72</v>
      </c>
      <c r="O74" t="n">
        <v>26700.55</v>
      </c>
      <c r="P74" t="n">
        <v>139.83</v>
      </c>
      <c r="Q74" t="n">
        <v>2116.25</v>
      </c>
      <c r="R74" t="n">
        <v>85.58</v>
      </c>
      <c r="S74" t="n">
        <v>30.45</v>
      </c>
      <c r="T74" t="n">
        <v>27499.8</v>
      </c>
      <c r="U74" t="n">
        <v>0.36</v>
      </c>
      <c r="V74" t="n">
        <v>0.83</v>
      </c>
      <c r="W74" t="n">
        <v>0.17</v>
      </c>
      <c r="X74" t="n">
        <v>1.68</v>
      </c>
      <c r="Y74" t="n">
        <v>1</v>
      </c>
      <c r="Z74" t="n">
        <v>10</v>
      </c>
    </row>
    <row r="75">
      <c r="A75" t="n">
        <v>4</v>
      </c>
      <c r="B75" t="n">
        <v>110</v>
      </c>
      <c r="C75" t="inlineStr">
        <is>
          <t xml:space="preserve">CONCLUIDO	</t>
        </is>
      </c>
      <c r="D75" t="n">
        <v>6.772</v>
      </c>
      <c r="E75" t="n">
        <v>14.77</v>
      </c>
      <c r="F75" t="n">
        <v>10.09</v>
      </c>
      <c r="G75" t="n">
        <v>12.35</v>
      </c>
      <c r="H75" t="n">
        <v>0.17</v>
      </c>
      <c r="I75" t="n">
        <v>49</v>
      </c>
      <c r="J75" t="n">
        <v>215</v>
      </c>
      <c r="K75" t="n">
        <v>56.13</v>
      </c>
      <c r="L75" t="n">
        <v>2</v>
      </c>
      <c r="M75" t="n">
        <v>47</v>
      </c>
      <c r="N75" t="n">
        <v>46.87</v>
      </c>
      <c r="O75" t="n">
        <v>26750.75</v>
      </c>
      <c r="P75" t="n">
        <v>132.72</v>
      </c>
      <c r="Q75" t="n">
        <v>2116.3</v>
      </c>
      <c r="R75" t="n">
        <v>75.08</v>
      </c>
      <c r="S75" t="n">
        <v>30.45</v>
      </c>
      <c r="T75" t="n">
        <v>22300.56</v>
      </c>
      <c r="U75" t="n">
        <v>0.41</v>
      </c>
      <c r="V75" t="n">
        <v>0.86</v>
      </c>
      <c r="W75" t="n">
        <v>0.16</v>
      </c>
      <c r="X75" t="n">
        <v>1.36</v>
      </c>
      <c r="Y75" t="n">
        <v>1</v>
      </c>
      <c r="Z75" t="n">
        <v>10</v>
      </c>
    </row>
    <row r="76">
      <c r="A76" t="n">
        <v>5</v>
      </c>
      <c r="B76" t="n">
        <v>110</v>
      </c>
      <c r="C76" t="inlineStr">
        <is>
          <t xml:space="preserve">CONCLUIDO	</t>
        </is>
      </c>
      <c r="D76" t="n">
        <v>7.0048</v>
      </c>
      <c r="E76" t="n">
        <v>14.28</v>
      </c>
      <c r="F76" t="n">
        <v>9.890000000000001</v>
      </c>
      <c r="G76" t="n">
        <v>14.13</v>
      </c>
      <c r="H76" t="n">
        <v>0.19</v>
      </c>
      <c r="I76" t="n">
        <v>42</v>
      </c>
      <c r="J76" t="n">
        <v>215.41</v>
      </c>
      <c r="K76" t="n">
        <v>56.13</v>
      </c>
      <c r="L76" t="n">
        <v>2.25</v>
      </c>
      <c r="M76" t="n">
        <v>40</v>
      </c>
      <c r="N76" t="n">
        <v>47.03</v>
      </c>
      <c r="O76" t="n">
        <v>26801</v>
      </c>
      <c r="P76" t="n">
        <v>127.5</v>
      </c>
      <c r="Q76" t="n">
        <v>2116.32</v>
      </c>
      <c r="R76" t="n">
        <v>68.68000000000001</v>
      </c>
      <c r="S76" t="n">
        <v>30.45</v>
      </c>
      <c r="T76" t="n">
        <v>19137.49</v>
      </c>
      <c r="U76" t="n">
        <v>0.44</v>
      </c>
      <c r="V76" t="n">
        <v>0.88</v>
      </c>
      <c r="W76" t="n">
        <v>0.15</v>
      </c>
      <c r="X76" t="n">
        <v>1.17</v>
      </c>
      <c r="Y76" t="n">
        <v>1</v>
      </c>
      <c r="Z76" t="n">
        <v>10</v>
      </c>
    </row>
    <row r="77">
      <c r="A77" t="n">
        <v>6</v>
      </c>
      <c r="B77" t="n">
        <v>110</v>
      </c>
      <c r="C77" t="inlineStr">
        <is>
          <t xml:space="preserve">CONCLUIDO	</t>
        </is>
      </c>
      <c r="D77" t="n">
        <v>7.1835</v>
      </c>
      <c r="E77" t="n">
        <v>13.92</v>
      </c>
      <c r="F77" t="n">
        <v>9.75</v>
      </c>
      <c r="G77" t="n">
        <v>15.8</v>
      </c>
      <c r="H77" t="n">
        <v>0.21</v>
      </c>
      <c r="I77" t="n">
        <v>37</v>
      </c>
      <c r="J77" t="n">
        <v>215.82</v>
      </c>
      <c r="K77" t="n">
        <v>56.13</v>
      </c>
      <c r="L77" t="n">
        <v>2.5</v>
      </c>
      <c r="M77" t="n">
        <v>35</v>
      </c>
      <c r="N77" t="n">
        <v>47.19</v>
      </c>
      <c r="O77" t="n">
        <v>26851.31</v>
      </c>
      <c r="P77" t="n">
        <v>122.78</v>
      </c>
      <c r="Q77" t="n">
        <v>2116.25</v>
      </c>
      <c r="R77" t="n">
        <v>63.93</v>
      </c>
      <c r="S77" t="n">
        <v>30.45</v>
      </c>
      <c r="T77" t="n">
        <v>16784.04</v>
      </c>
      <c r="U77" t="n">
        <v>0.48</v>
      </c>
      <c r="V77" t="n">
        <v>0.89</v>
      </c>
      <c r="W77" t="n">
        <v>0.14</v>
      </c>
      <c r="X77" t="n">
        <v>1.02</v>
      </c>
      <c r="Y77" t="n">
        <v>1</v>
      </c>
      <c r="Z77" t="n">
        <v>10</v>
      </c>
    </row>
    <row r="78">
      <c r="A78" t="n">
        <v>7</v>
      </c>
      <c r="B78" t="n">
        <v>110</v>
      </c>
      <c r="C78" t="inlineStr">
        <is>
          <t xml:space="preserve">CONCLUIDO	</t>
        </is>
      </c>
      <c r="D78" t="n">
        <v>7.3822</v>
      </c>
      <c r="E78" t="n">
        <v>13.55</v>
      </c>
      <c r="F78" t="n">
        <v>9.58</v>
      </c>
      <c r="G78" t="n">
        <v>17.97</v>
      </c>
      <c r="H78" t="n">
        <v>0.23</v>
      </c>
      <c r="I78" t="n">
        <v>32</v>
      </c>
      <c r="J78" t="n">
        <v>216.22</v>
      </c>
      <c r="K78" t="n">
        <v>56.13</v>
      </c>
      <c r="L78" t="n">
        <v>2.75</v>
      </c>
      <c r="M78" t="n">
        <v>30</v>
      </c>
      <c r="N78" t="n">
        <v>47.35</v>
      </c>
      <c r="O78" t="n">
        <v>26901.66</v>
      </c>
      <c r="P78" t="n">
        <v>117.71</v>
      </c>
      <c r="Q78" t="n">
        <v>2116.05</v>
      </c>
      <c r="R78" t="n">
        <v>58.58</v>
      </c>
      <c r="S78" t="n">
        <v>30.45</v>
      </c>
      <c r="T78" t="n">
        <v>14132.93</v>
      </c>
      <c r="U78" t="n">
        <v>0.52</v>
      </c>
      <c r="V78" t="n">
        <v>0.9</v>
      </c>
      <c r="W78" t="n">
        <v>0.13</v>
      </c>
      <c r="X78" t="n">
        <v>0.86</v>
      </c>
      <c r="Y78" t="n">
        <v>1</v>
      </c>
      <c r="Z78" t="n">
        <v>10</v>
      </c>
    </row>
    <row r="79">
      <c r="A79" t="n">
        <v>8</v>
      </c>
      <c r="B79" t="n">
        <v>110</v>
      </c>
      <c r="C79" t="inlineStr">
        <is>
          <t xml:space="preserve">CONCLUIDO	</t>
        </is>
      </c>
      <c r="D79" t="n">
        <v>7.5986</v>
      </c>
      <c r="E79" t="n">
        <v>13.16</v>
      </c>
      <c r="F79" t="n">
        <v>9.369999999999999</v>
      </c>
      <c r="G79" t="n">
        <v>20.07</v>
      </c>
      <c r="H79" t="n">
        <v>0.25</v>
      </c>
      <c r="I79" t="n">
        <v>28</v>
      </c>
      <c r="J79" t="n">
        <v>216.63</v>
      </c>
      <c r="K79" t="n">
        <v>56.13</v>
      </c>
      <c r="L79" t="n">
        <v>3</v>
      </c>
      <c r="M79" t="n">
        <v>26</v>
      </c>
      <c r="N79" t="n">
        <v>47.51</v>
      </c>
      <c r="O79" t="n">
        <v>26952.08</v>
      </c>
      <c r="P79" t="n">
        <v>111.65</v>
      </c>
      <c r="Q79" t="n">
        <v>2116.25</v>
      </c>
      <c r="R79" t="n">
        <v>51.29</v>
      </c>
      <c r="S79" t="n">
        <v>30.45</v>
      </c>
      <c r="T79" t="n">
        <v>10512.29</v>
      </c>
      <c r="U79" t="n">
        <v>0.59</v>
      </c>
      <c r="V79" t="n">
        <v>0.92</v>
      </c>
      <c r="W79" t="n">
        <v>0.12</v>
      </c>
      <c r="X79" t="n">
        <v>0.64</v>
      </c>
      <c r="Y79" t="n">
        <v>1</v>
      </c>
      <c r="Z79" t="n">
        <v>10</v>
      </c>
    </row>
    <row r="80">
      <c r="A80" t="n">
        <v>9</v>
      </c>
      <c r="B80" t="n">
        <v>110</v>
      </c>
      <c r="C80" t="inlineStr">
        <is>
          <t xml:space="preserve">CONCLUIDO	</t>
        </is>
      </c>
      <c r="D80" t="n">
        <v>7.5227</v>
      </c>
      <c r="E80" t="n">
        <v>13.29</v>
      </c>
      <c r="F80" t="n">
        <v>9.58</v>
      </c>
      <c r="G80" t="n">
        <v>22.11</v>
      </c>
      <c r="H80" t="n">
        <v>0.27</v>
      </c>
      <c r="I80" t="n">
        <v>26</v>
      </c>
      <c r="J80" t="n">
        <v>217.04</v>
      </c>
      <c r="K80" t="n">
        <v>56.13</v>
      </c>
      <c r="L80" t="n">
        <v>3.25</v>
      </c>
      <c r="M80" t="n">
        <v>24</v>
      </c>
      <c r="N80" t="n">
        <v>47.66</v>
      </c>
      <c r="O80" t="n">
        <v>27002.55</v>
      </c>
      <c r="P80" t="n">
        <v>112.04</v>
      </c>
      <c r="Q80" t="n">
        <v>2116.18</v>
      </c>
      <c r="R80" t="n">
        <v>59.86</v>
      </c>
      <c r="S80" t="n">
        <v>30.45</v>
      </c>
      <c r="T80" t="n">
        <v>14803.38</v>
      </c>
      <c r="U80" t="n">
        <v>0.51</v>
      </c>
      <c r="V80" t="n">
        <v>0.9</v>
      </c>
      <c r="W80" t="n">
        <v>0.11</v>
      </c>
      <c r="X80" t="n">
        <v>0.86</v>
      </c>
      <c r="Y80" t="n">
        <v>1</v>
      </c>
      <c r="Z80" t="n">
        <v>10</v>
      </c>
    </row>
    <row r="81">
      <c r="A81" t="n">
        <v>10</v>
      </c>
      <c r="B81" t="n">
        <v>110</v>
      </c>
      <c r="C81" t="inlineStr">
        <is>
          <t xml:space="preserve">CONCLUIDO	</t>
        </is>
      </c>
      <c r="D81" t="n">
        <v>7.7192</v>
      </c>
      <c r="E81" t="n">
        <v>12.95</v>
      </c>
      <c r="F81" t="n">
        <v>9.369999999999999</v>
      </c>
      <c r="G81" t="n">
        <v>24.45</v>
      </c>
      <c r="H81" t="n">
        <v>0.29</v>
      </c>
      <c r="I81" t="n">
        <v>23</v>
      </c>
      <c r="J81" t="n">
        <v>217.45</v>
      </c>
      <c r="K81" t="n">
        <v>56.13</v>
      </c>
      <c r="L81" t="n">
        <v>3.5</v>
      </c>
      <c r="M81" t="n">
        <v>20</v>
      </c>
      <c r="N81" t="n">
        <v>47.82</v>
      </c>
      <c r="O81" t="n">
        <v>27053.07</v>
      </c>
      <c r="P81" t="n">
        <v>105.78</v>
      </c>
      <c r="Q81" t="n">
        <v>2116.25</v>
      </c>
      <c r="R81" t="n">
        <v>51.86</v>
      </c>
      <c r="S81" t="n">
        <v>30.45</v>
      </c>
      <c r="T81" t="n">
        <v>10817.85</v>
      </c>
      <c r="U81" t="n">
        <v>0.59</v>
      </c>
      <c r="V81" t="n">
        <v>0.92</v>
      </c>
      <c r="W81" t="n">
        <v>0.12</v>
      </c>
      <c r="X81" t="n">
        <v>0.65</v>
      </c>
      <c r="Y81" t="n">
        <v>1</v>
      </c>
      <c r="Z81" t="n">
        <v>10</v>
      </c>
    </row>
    <row r="82">
      <c r="A82" t="n">
        <v>11</v>
      </c>
      <c r="B82" t="n">
        <v>110</v>
      </c>
      <c r="C82" t="inlineStr">
        <is>
          <t xml:space="preserve">CONCLUIDO	</t>
        </is>
      </c>
      <c r="D82" t="n">
        <v>7.8083</v>
      </c>
      <c r="E82" t="n">
        <v>12.81</v>
      </c>
      <c r="F82" t="n">
        <v>9.31</v>
      </c>
      <c r="G82" t="n">
        <v>26.59</v>
      </c>
      <c r="H82" t="n">
        <v>0.31</v>
      </c>
      <c r="I82" t="n">
        <v>21</v>
      </c>
      <c r="J82" t="n">
        <v>217.86</v>
      </c>
      <c r="K82" t="n">
        <v>56.13</v>
      </c>
      <c r="L82" t="n">
        <v>3.75</v>
      </c>
      <c r="M82" t="n">
        <v>11</v>
      </c>
      <c r="N82" t="n">
        <v>47.98</v>
      </c>
      <c r="O82" t="n">
        <v>27103.65</v>
      </c>
      <c r="P82" t="n">
        <v>102.05</v>
      </c>
      <c r="Q82" t="n">
        <v>2116.42</v>
      </c>
      <c r="R82" t="n">
        <v>49.44</v>
      </c>
      <c r="S82" t="n">
        <v>30.45</v>
      </c>
      <c r="T82" t="n">
        <v>9618.940000000001</v>
      </c>
      <c r="U82" t="n">
        <v>0.62</v>
      </c>
      <c r="V82" t="n">
        <v>0.93</v>
      </c>
      <c r="W82" t="n">
        <v>0.12</v>
      </c>
      <c r="X82" t="n">
        <v>0.59</v>
      </c>
      <c r="Y82" t="n">
        <v>1</v>
      </c>
      <c r="Z82" t="n">
        <v>10</v>
      </c>
    </row>
    <row r="83">
      <c r="A83" t="n">
        <v>12</v>
      </c>
      <c r="B83" t="n">
        <v>110</v>
      </c>
      <c r="C83" t="inlineStr">
        <is>
          <t xml:space="preserve">CONCLUIDO	</t>
        </is>
      </c>
      <c r="D83" t="n">
        <v>7.7961</v>
      </c>
      <c r="E83" t="n">
        <v>12.83</v>
      </c>
      <c r="F83" t="n">
        <v>9.33</v>
      </c>
      <c r="G83" t="n">
        <v>26.65</v>
      </c>
      <c r="H83" t="n">
        <v>0.33</v>
      </c>
      <c r="I83" t="n">
        <v>21</v>
      </c>
      <c r="J83" t="n">
        <v>218.27</v>
      </c>
      <c r="K83" t="n">
        <v>56.13</v>
      </c>
      <c r="L83" t="n">
        <v>4</v>
      </c>
      <c r="M83" t="n">
        <v>1</v>
      </c>
      <c r="N83" t="n">
        <v>48.15</v>
      </c>
      <c r="O83" t="n">
        <v>27154.29</v>
      </c>
      <c r="P83" t="n">
        <v>101.95</v>
      </c>
      <c r="Q83" t="n">
        <v>2116.26</v>
      </c>
      <c r="R83" t="n">
        <v>49.63</v>
      </c>
      <c r="S83" t="n">
        <v>30.45</v>
      </c>
      <c r="T83" t="n">
        <v>9713.809999999999</v>
      </c>
      <c r="U83" t="n">
        <v>0.61</v>
      </c>
      <c r="V83" t="n">
        <v>0.93</v>
      </c>
      <c r="W83" t="n">
        <v>0.14</v>
      </c>
      <c r="X83" t="n">
        <v>0.61</v>
      </c>
      <c r="Y83" t="n">
        <v>1</v>
      </c>
      <c r="Z83" t="n">
        <v>10</v>
      </c>
    </row>
    <row r="84">
      <c r="A84" t="n">
        <v>13</v>
      </c>
      <c r="B84" t="n">
        <v>110</v>
      </c>
      <c r="C84" t="inlineStr">
        <is>
          <t xml:space="preserve">CONCLUIDO	</t>
        </is>
      </c>
      <c r="D84" t="n">
        <v>7.7946</v>
      </c>
      <c r="E84" t="n">
        <v>12.83</v>
      </c>
      <c r="F84" t="n">
        <v>9.33</v>
      </c>
      <c r="G84" t="n">
        <v>26.66</v>
      </c>
      <c r="H84" t="n">
        <v>0.35</v>
      </c>
      <c r="I84" t="n">
        <v>21</v>
      </c>
      <c r="J84" t="n">
        <v>218.68</v>
      </c>
      <c r="K84" t="n">
        <v>56.13</v>
      </c>
      <c r="L84" t="n">
        <v>4.25</v>
      </c>
      <c r="M84" t="n">
        <v>0</v>
      </c>
      <c r="N84" t="n">
        <v>48.31</v>
      </c>
      <c r="O84" t="n">
        <v>27204.98</v>
      </c>
      <c r="P84" t="n">
        <v>102.05</v>
      </c>
      <c r="Q84" t="n">
        <v>2116.26</v>
      </c>
      <c r="R84" t="n">
        <v>49.71</v>
      </c>
      <c r="S84" t="n">
        <v>30.45</v>
      </c>
      <c r="T84" t="n">
        <v>9753.639999999999</v>
      </c>
      <c r="U84" t="n">
        <v>0.61</v>
      </c>
      <c r="V84" t="n">
        <v>0.93</v>
      </c>
      <c r="W84" t="n">
        <v>0.14</v>
      </c>
      <c r="X84" t="n">
        <v>0.61</v>
      </c>
      <c r="Y84" t="n">
        <v>1</v>
      </c>
      <c r="Z84" t="n">
        <v>10</v>
      </c>
    </row>
    <row r="85">
      <c r="A85" t="n">
        <v>0</v>
      </c>
      <c r="B85" t="n">
        <v>150</v>
      </c>
      <c r="C85" t="inlineStr">
        <is>
          <t xml:space="preserve">CONCLUIDO	</t>
        </is>
      </c>
      <c r="D85" t="n">
        <v>3.5731</v>
      </c>
      <c r="E85" t="n">
        <v>27.99</v>
      </c>
      <c r="F85" t="n">
        <v>14.49</v>
      </c>
      <c r="G85" t="n">
        <v>4.6</v>
      </c>
      <c r="H85" t="n">
        <v>0.06</v>
      </c>
      <c r="I85" t="n">
        <v>189</v>
      </c>
      <c r="J85" t="n">
        <v>296.65</v>
      </c>
      <c r="K85" t="n">
        <v>61.82</v>
      </c>
      <c r="L85" t="n">
        <v>1</v>
      </c>
      <c r="M85" t="n">
        <v>187</v>
      </c>
      <c r="N85" t="n">
        <v>83.83</v>
      </c>
      <c r="O85" t="n">
        <v>36821.52</v>
      </c>
      <c r="P85" t="n">
        <v>258.26</v>
      </c>
      <c r="Q85" t="n">
        <v>2117.38</v>
      </c>
      <c r="R85" t="n">
        <v>219.67</v>
      </c>
      <c r="S85" t="n">
        <v>30.45</v>
      </c>
      <c r="T85" t="n">
        <v>93892.98</v>
      </c>
      <c r="U85" t="n">
        <v>0.14</v>
      </c>
      <c r="V85" t="n">
        <v>0.6</v>
      </c>
      <c r="W85" t="n">
        <v>0.38</v>
      </c>
      <c r="X85" t="n">
        <v>5.76</v>
      </c>
      <c r="Y85" t="n">
        <v>1</v>
      </c>
      <c r="Z85" t="n">
        <v>10</v>
      </c>
    </row>
    <row r="86">
      <c r="A86" t="n">
        <v>1</v>
      </c>
      <c r="B86" t="n">
        <v>150</v>
      </c>
      <c r="C86" t="inlineStr">
        <is>
          <t xml:space="preserve">CONCLUIDO	</t>
        </is>
      </c>
      <c r="D86" t="n">
        <v>4.386</v>
      </c>
      <c r="E86" t="n">
        <v>22.8</v>
      </c>
      <c r="F86" t="n">
        <v>12.58</v>
      </c>
      <c r="G86" t="n">
        <v>5.81</v>
      </c>
      <c r="H86" t="n">
        <v>0.07000000000000001</v>
      </c>
      <c r="I86" t="n">
        <v>130</v>
      </c>
      <c r="J86" t="n">
        <v>297.17</v>
      </c>
      <c r="K86" t="n">
        <v>61.82</v>
      </c>
      <c r="L86" t="n">
        <v>1.25</v>
      </c>
      <c r="M86" t="n">
        <v>128</v>
      </c>
      <c r="N86" t="n">
        <v>84.09999999999999</v>
      </c>
      <c r="O86" t="n">
        <v>36885.7</v>
      </c>
      <c r="P86" t="n">
        <v>222.06</v>
      </c>
      <c r="Q86" t="n">
        <v>2116.46</v>
      </c>
      <c r="R86" t="n">
        <v>157.23</v>
      </c>
      <c r="S86" t="n">
        <v>30.45</v>
      </c>
      <c r="T86" t="n">
        <v>62968.42</v>
      </c>
      <c r="U86" t="n">
        <v>0.19</v>
      </c>
      <c r="V86" t="n">
        <v>0.6899999999999999</v>
      </c>
      <c r="W86" t="n">
        <v>0.28</v>
      </c>
      <c r="X86" t="n">
        <v>3.86</v>
      </c>
      <c r="Y86" t="n">
        <v>1</v>
      </c>
      <c r="Z86" t="n">
        <v>10</v>
      </c>
    </row>
    <row r="87">
      <c r="A87" t="n">
        <v>2</v>
      </c>
      <c r="B87" t="n">
        <v>150</v>
      </c>
      <c r="C87" t="inlineStr">
        <is>
          <t xml:space="preserve">CONCLUIDO	</t>
        </is>
      </c>
      <c r="D87" t="n">
        <v>4.9701</v>
      </c>
      <c r="E87" t="n">
        <v>20.12</v>
      </c>
      <c r="F87" t="n">
        <v>11.62</v>
      </c>
      <c r="G87" t="n">
        <v>7.04</v>
      </c>
      <c r="H87" t="n">
        <v>0.09</v>
      </c>
      <c r="I87" t="n">
        <v>99</v>
      </c>
      <c r="J87" t="n">
        <v>297.7</v>
      </c>
      <c r="K87" t="n">
        <v>61.82</v>
      </c>
      <c r="L87" t="n">
        <v>1.5</v>
      </c>
      <c r="M87" t="n">
        <v>97</v>
      </c>
      <c r="N87" t="n">
        <v>84.37</v>
      </c>
      <c r="O87" t="n">
        <v>36949.99</v>
      </c>
      <c r="P87" t="n">
        <v>203.26</v>
      </c>
      <c r="Q87" t="n">
        <v>2116.33</v>
      </c>
      <c r="R87" t="n">
        <v>125.43</v>
      </c>
      <c r="S87" t="n">
        <v>30.45</v>
      </c>
      <c r="T87" t="n">
        <v>47224.49</v>
      </c>
      <c r="U87" t="n">
        <v>0.24</v>
      </c>
      <c r="V87" t="n">
        <v>0.74</v>
      </c>
      <c r="W87" t="n">
        <v>0.24</v>
      </c>
      <c r="X87" t="n">
        <v>2.9</v>
      </c>
      <c r="Y87" t="n">
        <v>1</v>
      </c>
      <c r="Z87" t="n">
        <v>10</v>
      </c>
    </row>
    <row r="88">
      <c r="A88" t="n">
        <v>3</v>
      </c>
      <c r="B88" t="n">
        <v>150</v>
      </c>
      <c r="C88" t="inlineStr">
        <is>
          <t xml:space="preserve">CONCLUIDO	</t>
        </is>
      </c>
      <c r="D88" t="n">
        <v>5.4061</v>
      </c>
      <c r="E88" t="n">
        <v>18.5</v>
      </c>
      <c r="F88" t="n">
        <v>11.06</v>
      </c>
      <c r="G88" t="n">
        <v>8.289999999999999</v>
      </c>
      <c r="H88" t="n">
        <v>0.1</v>
      </c>
      <c r="I88" t="n">
        <v>80</v>
      </c>
      <c r="J88" t="n">
        <v>298.22</v>
      </c>
      <c r="K88" t="n">
        <v>61.82</v>
      </c>
      <c r="L88" t="n">
        <v>1.75</v>
      </c>
      <c r="M88" t="n">
        <v>78</v>
      </c>
      <c r="N88" t="n">
        <v>84.65000000000001</v>
      </c>
      <c r="O88" t="n">
        <v>37014.39</v>
      </c>
      <c r="P88" t="n">
        <v>191.49</v>
      </c>
      <c r="Q88" t="n">
        <v>2116.26</v>
      </c>
      <c r="R88" t="n">
        <v>107.01</v>
      </c>
      <c r="S88" t="n">
        <v>30.45</v>
      </c>
      <c r="T88" t="n">
        <v>38110.52</v>
      </c>
      <c r="U88" t="n">
        <v>0.28</v>
      </c>
      <c r="V88" t="n">
        <v>0.78</v>
      </c>
      <c r="W88" t="n">
        <v>0.21</v>
      </c>
      <c r="X88" t="n">
        <v>2.33</v>
      </c>
      <c r="Y88" t="n">
        <v>1</v>
      </c>
      <c r="Z88" t="n">
        <v>10</v>
      </c>
    </row>
    <row r="89">
      <c r="A89" t="n">
        <v>4</v>
      </c>
      <c r="B89" t="n">
        <v>150</v>
      </c>
      <c r="C89" t="inlineStr">
        <is>
          <t xml:space="preserve">CONCLUIDO	</t>
        </is>
      </c>
      <c r="D89" t="n">
        <v>5.7591</v>
      </c>
      <c r="E89" t="n">
        <v>17.36</v>
      </c>
      <c r="F89" t="n">
        <v>10.64</v>
      </c>
      <c r="G89" t="n">
        <v>9.529999999999999</v>
      </c>
      <c r="H89" t="n">
        <v>0.12</v>
      </c>
      <c r="I89" t="n">
        <v>67</v>
      </c>
      <c r="J89" t="n">
        <v>298.74</v>
      </c>
      <c r="K89" t="n">
        <v>61.82</v>
      </c>
      <c r="L89" t="n">
        <v>2</v>
      </c>
      <c r="M89" t="n">
        <v>65</v>
      </c>
      <c r="N89" t="n">
        <v>84.92</v>
      </c>
      <c r="O89" t="n">
        <v>37078.91</v>
      </c>
      <c r="P89" t="n">
        <v>182.62</v>
      </c>
      <c r="Q89" t="n">
        <v>2116.54</v>
      </c>
      <c r="R89" t="n">
        <v>93.39</v>
      </c>
      <c r="S89" t="n">
        <v>30.45</v>
      </c>
      <c r="T89" t="n">
        <v>31362.56</v>
      </c>
      <c r="U89" t="n">
        <v>0.33</v>
      </c>
      <c r="V89" t="n">
        <v>0.8100000000000001</v>
      </c>
      <c r="W89" t="n">
        <v>0.19</v>
      </c>
      <c r="X89" t="n">
        <v>1.92</v>
      </c>
      <c r="Y89" t="n">
        <v>1</v>
      </c>
      <c r="Z89" t="n">
        <v>10</v>
      </c>
    </row>
    <row r="90">
      <c r="A90" t="n">
        <v>5</v>
      </c>
      <c r="B90" t="n">
        <v>150</v>
      </c>
      <c r="C90" t="inlineStr">
        <is>
          <t xml:space="preserve">CONCLUIDO	</t>
        </is>
      </c>
      <c r="D90" t="n">
        <v>6.0283</v>
      </c>
      <c r="E90" t="n">
        <v>16.59</v>
      </c>
      <c r="F90" t="n">
        <v>10.37</v>
      </c>
      <c r="G90" t="n">
        <v>10.73</v>
      </c>
      <c r="H90" t="n">
        <v>0.13</v>
      </c>
      <c r="I90" t="n">
        <v>58</v>
      </c>
      <c r="J90" t="n">
        <v>299.26</v>
      </c>
      <c r="K90" t="n">
        <v>61.82</v>
      </c>
      <c r="L90" t="n">
        <v>2.25</v>
      </c>
      <c r="M90" t="n">
        <v>56</v>
      </c>
      <c r="N90" t="n">
        <v>85.19</v>
      </c>
      <c r="O90" t="n">
        <v>37143.54</v>
      </c>
      <c r="P90" t="n">
        <v>176.18</v>
      </c>
      <c r="Q90" t="n">
        <v>2116.2</v>
      </c>
      <c r="R90" t="n">
        <v>84.51000000000001</v>
      </c>
      <c r="S90" t="n">
        <v>30.45</v>
      </c>
      <c r="T90" t="n">
        <v>26969.05</v>
      </c>
      <c r="U90" t="n">
        <v>0.36</v>
      </c>
      <c r="V90" t="n">
        <v>0.84</v>
      </c>
      <c r="W90" t="n">
        <v>0.17</v>
      </c>
      <c r="X90" t="n">
        <v>1.65</v>
      </c>
      <c r="Y90" t="n">
        <v>1</v>
      </c>
      <c r="Z90" t="n">
        <v>10</v>
      </c>
    </row>
    <row r="91">
      <c r="A91" t="n">
        <v>6</v>
      </c>
      <c r="B91" t="n">
        <v>150</v>
      </c>
      <c r="C91" t="inlineStr">
        <is>
          <t xml:space="preserve">CONCLUIDO	</t>
        </is>
      </c>
      <c r="D91" t="n">
        <v>6.2978</v>
      </c>
      <c r="E91" t="n">
        <v>15.88</v>
      </c>
      <c r="F91" t="n">
        <v>10.1</v>
      </c>
      <c r="G91" t="n">
        <v>12.12</v>
      </c>
      <c r="H91" t="n">
        <v>0.15</v>
      </c>
      <c r="I91" t="n">
        <v>50</v>
      </c>
      <c r="J91" t="n">
        <v>299.79</v>
      </c>
      <c r="K91" t="n">
        <v>61.82</v>
      </c>
      <c r="L91" t="n">
        <v>2.5</v>
      </c>
      <c r="M91" t="n">
        <v>48</v>
      </c>
      <c r="N91" t="n">
        <v>85.47</v>
      </c>
      <c r="O91" t="n">
        <v>37208.42</v>
      </c>
      <c r="P91" t="n">
        <v>169.88</v>
      </c>
      <c r="Q91" t="n">
        <v>2116.29</v>
      </c>
      <c r="R91" t="n">
        <v>75.73</v>
      </c>
      <c r="S91" t="n">
        <v>30.45</v>
      </c>
      <c r="T91" t="n">
        <v>22620.3</v>
      </c>
      <c r="U91" t="n">
        <v>0.4</v>
      </c>
      <c r="V91" t="n">
        <v>0.86</v>
      </c>
      <c r="W91" t="n">
        <v>0.16</v>
      </c>
      <c r="X91" t="n">
        <v>1.38</v>
      </c>
      <c r="Y91" t="n">
        <v>1</v>
      </c>
      <c r="Z91" t="n">
        <v>10</v>
      </c>
    </row>
    <row r="92">
      <c r="A92" t="n">
        <v>7</v>
      </c>
      <c r="B92" t="n">
        <v>150</v>
      </c>
      <c r="C92" t="inlineStr">
        <is>
          <t xml:space="preserve">CONCLUIDO	</t>
        </is>
      </c>
      <c r="D92" t="n">
        <v>6.4601</v>
      </c>
      <c r="E92" t="n">
        <v>15.48</v>
      </c>
      <c r="F92" t="n">
        <v>9.98</v>
      </c>
      <c r="G92" t="n">
        <v>13.31</v>
      </c>
      <c r="H92" t="n">
        <v>0.16</v>
      </c>
      <c r="I92" t="n">
        <v>45</v>
      </c>
      <c r="J92" t="n">
        <v>300.32</v>
      </c>
      <c r="K92" t="n">
        <v>61.82</v>
      </c>
      <c r="L92" t="n">
        <v>2.75</v>
      </c>
      <c r="M92" t="n">
        <v>43</v>
      </c>
      <c r="N92" t="n">
        <v>85.73999999999999</v>
      </c>
      <c r="O92" t="n">
        <v>37273.29</v>
      </c>
      <c r="P92" t="n">
        <v>166.19</v>
      </c>
      <c r="Q92" t="n">
        <v>2116.33</v>
      </c>
      <c r="R92" t="n">
        <v>71.72</v>
      </c>
      <c r="S92" t="n">
        <v>30.45</v>
      </c>
      <c r="T92" t="n">
        <v>20640.23</v>
      </c>
      <c r="U92" t="n">
        <v>0.42</v>
      </c>
      <c r="V92" t="n">
        <v>0.87</v>
      </c>
      <c r="W92" t="n">
        <v>0.15</v>
      </c>
      <c r="X92" t="n">
        <v>1.26</v>
      </c>
      <c r="Y92" t="n">
        <v>1</v>
      </c>
      <c r="Z92" t="n">
        <v>10</v>
      </c>
    </row>
    <row r="93">
      <c r="A93" t="n">
        <v>8</v>
      </c>
      <c r="B93" t="n">
        <v>150</v>
      </c>
      <c r="C93" t="inlineStr">
        <is>
          <t xml:space="preserve">CONCLUIDO	</t>
        </is>
      </c>
      <c r="D93" t="n">
        <v>6.6451</v>
      </c>
      <c r="E93" t="n">
        <v>15.05</v>
      </c>
      <c r="F93" t="n">
        <v>9.83</v>
      </c>
      <c r="G93" t="n">
        <v>14.74</v>
      </c>
      <c r="H93" t="n">
        <v>0.18</v>
      </c>
      <c r="I93" t="n">
        <v>40</v>
      </c>
      <c r="J93" t="n">
        <v>300.84</v>
      </c>
      <c r="K93" t="n">
        <v>61.82</v>
      </c>
      <c r="L93" t="n">
        <v>3</v>
      </c>
      <c r="M93" t="n">
        <v>38</v>
      </c>
      <c r="N93" t="n">
        <v>86.02</v>
      </c>
      <c r="O93" t="n">
        <v>37338.27</v>
      </c>
      <c r="P93" t="n">
        <v>161.62</v>
      </c>
      <c r="Q93" t="n">
        <v>2116.56</v>
      </c>
      <c r="R93" t="n">
        <v>66.73</v>
      </c>
      <c r="S93" t="n">
        <v>30.45</v>
      </c>
      <c r="T93" t="n">
        <v>18170.71</v>
      </c>
      <c r="U93" t="n">
        <v>0.46</v>
      </c>
      <c r="V93" t="n">
        <v>0.88</v>
      </c>
      <c r="W93" t="n">
        <v>0.14</v>
      </c>
      <c r="X93" t="n">
        <v>1.11</v>
      </c>
      <c r="Y93" t="n">
        <v>1</v>
      </c>
      <c r="Z93" t="n">
        <v>10</v>
      </c>
    </row>
    <row r="94">
      <c r="A94" t="n">
        <v>9</v>
      </c>
      <c r="B94" t="n">
        <v>150</v>
      </c>
      <c r="C94" t="inlineStr">
        <is>
          <t xml:space="preserve">CONCLUIDO	</t>
        </is>
      </c>
      <c r="D94" t="n">
        <v>6.7987</v>
      </c>
      <c r="E94" t="n">
        <v>14.71</v>
      </c>
      <c r="F94" t="n">
        <v>9.710000000000001</v>
      </c>
      <c r="G94" t="n">
        <v>16.19</v>
      </c>
      <c r="H94" t="n">
        <v>0.19</v>
      </c>
      <c r="I94" t="n">
        <v>36</v>
      </c>
      <c r="J94" t="n">
        <v>301.37</v>
      </c>
      <c r="K94" t="n">
        <v>61.82</v>
      </c>
      <c r="L94" t="n">
        <v>3.25</v>
      </c>
      <c r="M94" t="n">
        <v>34</v>
      </c>
      <c r="N94" t="n">
        <v>86.3</v>
      </c>
      <c r="O94" t="n">
        <v>37403.38</v>
      </c>
      <c r="P94" t="n">
        <v>157.96</v>
      </c>
      <c r="Q94" t="n">
        <v>2116.29</v>
      </c>
      <c r="R94" t="n">
        <v>62.88</v>
      </c>
      <c r="S94" t="n">
        <v>30.45</v>
      </c>
      <c r="T94" t="n">
        <v>16266.19</v>
      </c>
      <c r="U94" t="n">
        <v>0.48</v>
      </c>
      <c r="V94" t="n">
        <v>0.89</v>
      </c>
      <c r="W94" t="n">
        <v>0.14</v>
      </c>
      <c r="X94" t="n">
        <v>0.99</v>
      </c>
      <c r="Y94" t="n">
        <v>1</v>
      </c>
      <c r="Z94" t="n">
        <v>10</v>
      </c>
    </row>
    <row r="95">
      <c r="A95" t="n">
        <v>10</v>
      </c>
      <c r="B95" t="n">
        <v>150</v>
      </c>
      <c r="C95" t="inlineStr">
        <is>
          <t xml:space="preserve">CONCLUIDO	</t>
        </is>
      </c>
      <c r="D95" t="n">
        <v>6.9196</v>
      </c>
      <c r="E95" t="n">
        <v>14.45</v>
      </c>
      <c r="F95" t="n">
        <v>9.619999999999999</v>
      </c>
      <c r="G95" t="n">
        <v>17.49</v>
      </c>
      <c r="H95" t="n">
        <v>0.21</v>
      </c>
      <c r="I95" t="n">
        <v>33</v>
      </c>
      <c r="J95" t="n">
        <v>301.9</v>
      </c>
      <c r="K95" t="n">
        <v>61.82</v>
      </c>
      <c r="L95" t="n">
        <v>3.5</v>
      </c>
      <c r="M95" t="n">
        <v>31</v>
      </c>
      <c r="N95" t="n">
        <v>86.58</v>
      </c>
      <c r="O95" t="n">
        <v>37468.6</v>
      </c>
      <c r="P95" t="n">
        <v>154.71</v>
      </c>
      <c r="Q95" t="n">
        <v>2116.2</v>
      </c>
      <c r="R95" t="n">
        <v>59.91</v>
      </c>
      <c r="S95" t="n">
        <v>30.45</v>
      </c>
      <c r="T95" t="n">
        <v>14792.65</v>
      </c>
      <c r="U95" t="n">
        <v>0.51</v>
      </c>
      <c r="V95" t="n">
        <v>0.9</v>
      </c>
      <c r="W95" t="n">
        <v>0.13</v>
      </c>
      <c r="X95" t="n">
        <v>0.9</v>
      </c>
      <c r="Y95" t="n">
        <v>1</v>
      </c>
      <c r="Z95" t="n">
        <v>10</v>
      </c>
    </row>
    <row r="96">
      <c r="A96" t="n">
        <v>11</v>
      </c>
      <c r="B96" t="n">
        <v>150</v>
      </c>
      <c r="C96" t="inlineStr">
        <is>
          <t xml:space="preserve">CONCLUIDO	</t>
        </is>
      </c>
      <c r="D96" t="n">
        <v>7.0543</v>
      </c>
      <c r="E96" t="n">
        <v>14.18</v>
      </c>
      <c r="F96" t="n">
        <v>9.51</v>
      </c>
      <c r="G96" t="n">
        <v>19.02</v>
      </c>
      <c r="H96" t="n">
        <v>0.22</v>
      </c>
      <c r="I96" t="n">
        <v>30</v>
      </c>
      <c r="J96" t="n">
        <v>302.43</v>
      </c>
      <c r="K96" t="n">
        <v>61.82</v>
      </c>
      <c r="L96" t="n">
        <v>3.75</v>
      </c>
      <c r="M96" t="n">
        <v>28</v>
      </c>
      <c r="N96" t="n">
        <v>86.86</v>
      </c>
      <c r="O96" t="n">
        <v>37533.94</v>
      </c>
      <c r="P96" t="n">
        <v>151.18</v>
      </c>
      <c r="Q96" t="n">
        <v>2116.27</v>
      </c>
      <c r="R96" t="n">
        <v>56.28</v>
      </c>
      <c r="S96" t="n">
        <v>30.45</v>
      </c>
      <c r="T96" t="n">
        <v>12993.69</v>
      </c>
      <c r="U96" t="n">
        <v>0.54</v>
      </c>
      <c r="V96" t="n">
        <v>0.91</v>
      </c>
      <c r="W96" t="n">
        <v>0.13</v>
      </c>
      <c r="X96" t="n">
        <v>0.79</v>
      </c>
      <c r="Y96" t="n">
        <v>1</v>
      </c>
      <c r="Z96" t="n">
        <v>10</v>
      </c>
    </row>
    <row r="97">
      <c r="A97" t="n">
        <v>12</v>
      </c>
      <c r="B97" t="n">
        <v>150</v>
      </c>
      <c r="C97" t="inlineStr">
        <is>
          <t xml:space="preserve">CONCLUIDO	</t>
        </is>
      </c>
      <c r="D97" t="n">
        <v>7.1935</v>
      </c>
      <c r="E97" t="n">
        <v>13.9</v>
      </c>
      <c r="F97" t="n">
        <v>9.35</v>
      </c>
      <c r="G97" t="n">
        <v>20.03</v>
      </c>
      <c r="H97" t="n">
        <v>0.24</v>
      </c>
      <c r="I97" t="n">
        <v>28</v>
      </c>
      <c r="J97" t="n">
        <v>302.96</v>
      </c>
      <c r="K97" t="n">
        <v>61.82</v>
      </c>
      <c r="L97" t="n">
        <v>4</v>
      </c>
      <c r="M97" t="n">
        <v>26</v>
      </c>
      <c r="N97" t="n">
        <v>87.14</v>
      </c>
      <c r="O97" t="n">
        <v>37599.4</v>
      </c>
      <c r="P97" t="n">
        <v>146.22</v>
      </c>
      <c r="Q97" t="n">
        <v>2116.31</v>
      </c>
      <c r="R97" t="n">
        <v>50.7</v>
      </c>
      <c r="S97" t="n">
        <v>30.45</v>
      </c>
      <c r="T97" t="n">
        <v>10215.33</v>
      </c>
      <c r="U97" t="n">
        <v>0.6</v>
      </c>
      <c r="V97" t="n">
        <v>0.93</v>
      </c>
      <c r="W97" t="n">
        <v>0.12</v>
      </c>
      <c r="X97" t="n">
        <v>0.63</v>
      </c>
      <c r="Y97" t="n">
        <v>1</v>
      </c>
      <c r="Z97" t="n">
        <v>10</v>
      </c>
    </row>
    <row r="98">
      <c r="A98" t="n">
        <v>13</v>
      </c>
      <c r="B98" t="n">
        <v>150</v>
      </c>
      <c r="C98" t="inlineStr">
        <is>
          <t xml:space="preserve">CONCLUIDO	</t>
        </is>
      </c>
      <c r="D98" t="n">
        <v>7.1832</v>
      </c>
      <c r="E98" t="n">
        <v>13.92</v>
      </c>
      <c r="F98" t="n">
        <v>9.48</v>
      </c>
      <c r="G98" t="n">
        <v>21.88</v>
      </c>
      <c r="H98" t="n">
        <v>0.25</v>
      </c>
      <c r="I98" t="n">
        <v>26</v>
      </c>
      <c r="J98" t="n">
        <v>303.49</v>
      </c>
      <c r="K98" t="n">
        <v>61.82</v>
      </c>
      <c r="L98" t="n">
        <v>4.25</v>
      </c>
      <c r="M98" t="n">
        <v>24</v>
      </c>
      <c r="N98" t="n">
        <v>87.42</v>
      </c>
      <c r="O98" t="n">
        <v>37664.98</v>
      </c>
      <c r="P98" t="n">
        <v>146.97</v>
      </c>
      <c r="Q98" t="n">
        <v>2116.17</v>
      </c>
      <c r="R98" t="n">
        <v>56.06</v>
      </c>
      <c r="S98" t="n">
        <v>30.45</v>
      </c>
      <c r="T98" t="n">
        <v>12905.88</v>
      </c>
      <c r="U98" t="n">
        <v>0.54</v>
      </c>
      <c r="V98" t="n">
        <v>0.91</v>
      </c>
      <c r="W98" t="n">
        <v>0.11</v>
      </c>
      <c r="X98" t="n">
        <v>0.76</v>
      </c>
      <c r="Y98" t="n">
        <v>1</v>
      </c>
      <c r="Z98" t="n">
        <v>10</v>
      </c>
    </row>
    <row r="99">
      <c r="A99" t="n">
        <v>14</v>
      </c>
      <c r="B99" t="n">
        <v>150</v>
      </c>
      <c r="C99" t="inlineStr">
        <is>
          <t xml:space="preserve">CONCLUIDO	</t>
        </is>
      </c>
      <c r="D99" t="n">
        <v>7.2175</v>
      </c>
      <c r="E99" t="n">
        <v>13.86</v>
      </c>
      <c r="F99" t="n">
        <v>9.470000000000001</v>
      </c>
      <c r="G99" t="n">
        <v>22.73</v>
      </c>
      <c r="H99" t="n">
        <v>0.26</v>
      </c>
      <c r="I99" t="n">
        <v>25</v>
      </c>
      <c r="J99" t="n">
        <v>304.03</v>
      </c>
      <c r="K99" t="n">
        <v>61.82</v>
      </c>
      <c r="L99" t="n">
        <v>4.5</v>
      </c>
      <c r="M99" t="n">
        <v>23</v>
      </c>
      <c r="N99" t="n">
        <v>87.7</v>
      </c>
      <c r="O99" t="n">
        <v>37730.68</v>
      </c>
      <c r="P99" t="n">
        <v>145.21</v>
      </c>
      <c r="Q99" t="n">
        <v>2116.05</v>
      </c>
      <c r="R99" t="n">
        <v>55.16</v>
      </c>
      <c r="S99" t="n">
        <v>30.45</v>
      </c>
      <c r="T99" t="n">
        <v>12459.7</v>
      </c>
      <c r="U99" t="n">
        <v>0.55</v>
      </c>
      <c r="V99" t="n">
        <v>0.91</v>
      </c>
      <c r="W99" t="n">
        <v>0.12</v>
      </c>
      <c r="X99" t="n">
        <v>0.75</v>
      </c>
      <c r="Y99" t="n">
        <v>1</v>
      </c>
      <c r="Z99" t="n">
        <v>10</v>
      </c>
    </row>
    <row r="100">
      <c r="A100" t="n">
        <v>15</v>
      </c>
      <c r="B100" t="n">
        <v>150</v>
      </c>
      <c r="C100" t="inlineStr">
        <is>
          <t xml:space="preserve">CONCLUIDO	</t>
        </is>
      </c>
      <c r="D100" t="n">
        <v>7.3209</v>
      </c>
      <c r="E100" t="n">
        <v>13.66</v>
      </c>
      <c r="F100" t="n">
        <v>9.380000000000001</v>
      </c>
      <c r="G100" t="n">
        <v>24.48</v>
      </c>
      <c r="H100" t="n">
        <v>0.28</v>
      </c>
      <c r="I100" t="n">
        <v>23</v>
      </c>
      <c r="J100" t="n">
        <v>304.56</v>
      </c>
      <c r="K100" t="n">
        <v>61.82</v>
      </c>
      <c r="L100" t="n">
        <v>4.75</v>
      </c>
      <c r="M100" t="n">
        <v>21</v>
      </c>
      <c r="N100" t="n">
        <v>87.98999999999999</v>
      </c>
      <c r="O100" t="n">
        <v>37796.51</v>
      </c>
      <c r="P100" t="n">
        <v>141.76</v>
      </c>
      <c r="Q100" t="n">
        <v>2116.31</v>
      </c>
      <c r="R100" t="n">
        <v>52.33</v>
      </c>
      <c r="S100" t="n">
        <v>30.45</v>
      </c>
      <c r="T100" t="n">
        <v>11054.13</v>
      </c>
      <c r="U100" t="n">
        <v>0.58</v>
      </c>
      <c r="V100" t="n">
        <v>0.92</v>
      </c>
      <c r="W100" t="n">
        <v>0.12</v>
      </c>
      <c r="X100" t="n">
        <v>0.66</v>
      </c>
      <c r="Y100" t="n">
        <v>1</v>
      </c>
      <c r="Z100" t="n">
        <v>10</v>
      </c>
    </row>
    <row r="101">
      <c r="A101" t="n">
        <v>16</v>
      </c>
      <c r="B101" t="n">
        <v>150</v>
      </c>
      <c r="C101" t="inlineStr">
        <is>
          <t xml:space="preserve">CONCLUIDO	</t>
        </is>
      </c>
      <c r="D101" t="n">
        <v>7.4296</v>
      </c>
      <c r="E101" t="n">
        <v>13.46</v>
      </c>
      <c r="F101" t="n">
        <v>9.300000000000001</v>
      </c>
      <c r="G101" t="n">
        <v>26.56</v>
      </c>
      <c r="H101" t="n">
        <v>0.29</v>
      </c>
      <c r="I101" t="n">
        <v>21</v>
      </c>
      <c r="J101" t="n">
        <v>305.09</v>
      </c>
      <c r="K101" t="n">
        <v>61.82</v>
      </c>
      <c r="L101" t="n">
        <v>5</v>
      </c>
      <c r="M101" t="n">
        <v>19</v>
      </c>
      <c r="N101" t="n">
        <v>88.27</v>
      </c>
      <c r="O101" t="n">
        <v>37862.45</v>
      </c>
      <c r="P101" t="n">
        <v>138.25</v>
      </c>
      <c r="Q101" t="n">
        <v>2116.18</v>
      </c>
      <c r="R101" t="n">
        <v>49.36</v>
      </c>
      <c r="S101" t="n">
        <v>30.45</v>
      </c>
      <c r="T101" t="n">
        <v>9582.450000000001</v>
      </c>
      <c r="U101" t="n">
        <v>0.62</v>
      </c>
      <c r="V101" t="n">
        <v>0.93</v>
      </c>
      <c r="W101" t="n">
        <v>0.11</v>
      </c>
      <c r="X101" t="n">
        <v>0.57</v>
      </c>
      <c r="Y101" t="n">
        <v>1</v>
      </c>
      <c r="Z101" t="n">
        <v>10</v>
      </c>
    </row>
    <row r="102">
      <c r="A102" t="n">
        <v>17</v>
      </c>
      <c r="B102" t="n">
        <v>150</v>
      </c>
      <c r="C102" t="inlineStr">
        <is>
          <t xml:space="preserve">CONCLUIDO	</t>
        </is>
      </c>
      <c r="D102" t="n">
        <v>7.4701</v>
      </c>
      <c r="E102" t="n">
        <v>13.39</v>
      </c>
      <c r="F102" t="n">
        <v>9.279999999999999</v>
      </c>
      <c r="G102" t="n">
        <v>27.83</v>
      </c>
      <c r="H102" t="n">
        <v>0.31</v>
      </c>
      <c r="I102" t="n">
        <v>20</v>
      </c>
      <c r="J102" t="n">
        <v>305.63</v>
      </c>
      <c r="K102" t="n">
        <v>61.82</v>
      </c>
      <c r="L102" t="n">
        <v>5.25</v>
      </c>
      <c r="M102" t="n">
        <v>18</v>
      </c>
      <c r="N102" t="n">
        <v>88.56</v>
      </c>
      <c r="O102" t="n">
        <v>37928.52</v>
      </c>
      <c r="P102" t="n">
        <v>135.94</v>
      </c>
      <c r="Q102" t="n">
        <v>2116.1</v>
      </c>
      <c r="R102" t="n">
        <v>48.96</v>
      </c>
      <c r="S102" t="n">
        <v>30.45</v>
      </c>
      <c r="T102" t="n">
        <v>9384.459999999999</v>
      </c>
      <c r="U102" t="n">
        <v>0.62</v>
      </c>
      <c r="V102" t="n">
        <v>0.93</v>
      </c>
      <c r="W102" t="n">
        <v>0.11</v>
      </c>
      <c r="X102" t="n">
        <v>0.5600000000000001</v>
      </c>
      <c r="Y102" t="n">
        <v>1</v>
      </c>
      <c r="Z102" t="n">
        <v>10</v>
      </c>
    </row>
    <row r="103">
      <c r="A103" t="n">
        <v>18</v>
      </c>
      <c r="B103" t="n">
        <v>150</v>
      </c>
      <c r="C103" t="inlineStr">
        <is>
          <t xml:space="preserve">CONCLUIDO	</t>
        </is>
      </c>
      <c r="D103" t="n">
        <v>7.5232</v>
      </c>
      <c r="E103" t="n">
        <v>13.29</v>
      </c>
      <c r="F103" t="n">
        <v>9.24</v>
      </c>
      <c r="G103" t="n">
        <v>29.18</v>
      </c>
      <c r="H103" t="n">
        <v>0.32</v>
      </c>
      <c r="I103" t="n">
        <v>19</v>
      </c>
      <c r="J103" t="n">
        <v>306.17</v>
      </c>
      <c r="K103" t="n">
        <v>61.82</v>
      </c>
      <c r="L103" t="n">
        <v>5.5</v>
      </c>
      <c r="M103" t="n">
        <v>17</v>
      </c>
      <c r="N103" t="n">
        <v>88.84</v>
      </c>
      <c r="O103" t="n">
        <v>37994.72</v>
      </c>
      <c r="P103" t="n">
        <v>133.22</v>
      </c>
      <c r="Q103" t="n">
        <v>2116.05</v>
      </c>
      <c r="R103" t="n">
        <v>47.54</v>
      </c>
      <c r="S103" t="n">
        <v>30.45</v>
      </c>
      <c r="T103" t="n">
        <v>8678.799999999999</v>
      </c>
      <c r="U103" t="n">
        <v>0.64</v>
      </c>
      <c r="V103" t="n">
        <v>0.9399999999999999</v>
      </c>
      <c r="W103" t="n">
        <v>0.11</v>
      </c>
      <c r="X103" t="n">
        <v>0.52</v>
      </c>
      <c r="Y103" t="n">
        <v>1</v>
      </c>
      <c r="Z103" t="n">
        <v>10</v>
      </c>
    </row>
    <row r="104">
      <c r="A104" t="n">
        <v>19</v>
      </c>
      <c r="B104" t="n">
        <v>150</v>
      </c>
      <c r="C104" t="inlineStr">
        <is>
          <t xml:space="preserve">CONCLUIDO	</t>
        </is>
      </c>
      <c r="D104" t="n">
        <v>7.5767</v>
      </c>
      <c r="E104" t="n">
        <v>13.2</v>
      </c>
      <c r="F104" t="n">
        <v>9.199999999999999</v>
      </c>
      <c r="G104" t="n">
        <v>30.67</v>
      </c>
      <c r="H104" t="n">
        <v>0.33</v>
      </c>
      <c r="I104" t="n">
        <v>18</v>
      </c>
      <c r="J104" t="n">
        <v>306.7</v>
      </c>
      <c r="K104" t="n">
        <v>61.82</v>
      </c>
      <c r="L104" t="n">
        <v>5.75</v>
      </c>
      <c r="M104" t="n">
        <v>16</v>
      </c>
      <c r="N104" t="n">
        <v>89.13</v>
      </c>
      <c r="O104" t="n">
        <v>38061.04</v>
      </c>
      <c r="P104" t="n">
        <v>130.14</v>
      </c>
      <c r="Q104" t="n">
        <v>2116.1</v>
      </c>
      <c r="R104" t="n">
        <v>46.3</v>
      </c>
      <c r="S104" t="n">
        <v>30.45</v>
      </c>
      <c r="T104" t="n">
        <v>8064.59</v>
      </c>
      <c r="U104" t="n">
        <v>0.66</v>
      </c>
      <c r="V104" t="n">
        <v>0.9399999999999999</v>
      </c>
      <c r="W104" t="n">
        <v>0.11</v>
      </c>
      <c r="X104" t="n">
        <v>0.48</v>
      </c>
      <c r="Y104" t="n">
        <v>1</v>
      </c>
      <c r="Z104" t="n">
        <v>10</v>
      </c>
    </row>
    <row r="105">
      <c r="A105" t="n">
        <v>20</v>
      </c>
      <c r="B105" t="n">
        <v>150</v>
      </c>
      <c r="C105" t="inlineStr">
        <is>
          <t xml:space="preserve">CONCLUIDO	</t>
        </is>
      </c>
      <c r="D105" t="n">
        <v>7.6224</v>
      </c>
      <c r="E105" t="n">
        <v>13.12</v>
      </c>
      <c r="F105" t="n">
        <v>9.18</v>
      </c>
      <c r="G105" t="n">
        <v>32.39</v>
      </c>
      <c r="H105" t="n">
        <v>0.35</v>
      </c>
      <c r="I105" t="n">
        <v>17</v>
      </c>
      <c r="J105" t="n">
        <v>307.24</v>
      </c>
      <c r="K105" t="n">
        <v>61.82</v>
      </c>
      <c r="L105" t="n">
        <v>6</v>
      </c>
      <c r="M105" t="n">
        <v>14</v>
      </c>
      <c r="N105" t="n">
        <v>89.42</v>
      </c>
      <c r="O105" t="n">
        <v>38127.48</v>
      </c>
      <c r="P105" t="n">
        <v>127.45</v>
      </c>
      <c r="Q105" t="n">
        <v>2116.05</v>
      </c>
      <c r="R105" t="n">
        <v>45.51</v>
      </c>
      <c r="S105" t="n">
        <v>30.45</v>
      </c>
      <c r="T105" t="n">
        <v>7673.4</v>
      </c>
      <c r="U105" t="n">
        <v>0.67</v>
      </c>
      <c r="V105" t="n">
        <v>0.9399999999999999</v>
      </c>
      <c r="W105" t="n">
        <v>0.11</v>
      </c>
      <c r="X105" t="n">
        <v>0.46</v>
      </c>
      <c r="Y105" t="n">
        <v>1</v>
      </c>
      <c r="Z105" t="n">
        <v>10</v>
      </c>
    </row>
    <row r="106">
      <c r="A106" t="n">
        <v>21</v>
      </c>
      <c r="B106" t="n">
        <v>150</v>
      </c>
      <c r="C106" t="inlineStr">
        <is>
          <t xml:space="preserve">CONCLUIDO	</t>
        </is>
      </c>
      <c r="D106" t="n">
        <v>7.662</v>
      </c>
      <c r="E106" t="n">
        <v>13.05</v>
      </c>
      <c r="F106" t="n">
        <v>9.17</v>
      </c>
      <c r="G106" t="n">
        <v>34.37</v>
      </c>
      <c r="H106" t="n">
        <v>0.36</v>
      </c>
      <c r="I106" t="n">
        <v>16</v>
      </c>
      <c r="J106" t="n">
        <v>307.78</v>
      </c>
      <c r="K106" t="n">
        <v>61.82</v>
      </c>
      <c r="L106" t="n">
        <v>6.25</v>
      </c>
      <c r="M106" t="n">
        <v>5</v>
      </c>
      <c r="N106" t="n">
        <v>89.70999999999999</v>
      </c>
      <c r="O106" t="n">
        <v>38194.05</v>
      </c>
      <c r="P106" t="n">
        <v>125.69</v>
      </c>
      <c r="Q106" t="n">
        <v>2116.05</v>
      </c>
      <c r="R106" t="n">
        <v>44.75</v>
      </c>
      <c r="S106" t="n">
        <v>30.45</v>
      </c>
      <c r="T106" t="n">
        <v>7297.7</v>
      </c>
      <c r="U106" t="n">
        <v>0.68</v>
      </c>
      <c r="V106" t="n">
        <v>0.9399999999999999</v>
      </c>
      <c r="W106" t="n">
        <v>0.12</v>
      </c>
      <c r="X106" t="n">
        <v>0.45</v>
      </c>
      <c r="Y106" t="n">
        <v>1</v>
      </c>
      <c r="Z106" t="n">
        <v>10</v>
      </c>
    </row>
    <row r="107">
      <c r="A107" t="n">
        <v>22</v>
      </c>
      <c r="B107" t="n">
        <v>150</v>
      </c>
      <c r="C107" t="inlineStr">
        <is>
          <t xml:space="preserve">CONCLUIDO	</t>
        </is>
      </c>
      <c r="D107" t="n">
        <v>7.6602</v>
      </c>
      <c r="E107" t="n">
        <v>13.05</v>
      </c>
      <c r="F107" t="n">
        <v>9.17</v>
      </c>
      <c r="G107" t="n">
        <v>34.38</v>
      </c>
      <c r="H107" t="n">
        <v>0.38</v>
      </c>
      <c r="I107" t="n">
        <v>16</v>
      </c>
      <c r="J107" t="n">
        <v>308.32</v>
      </c>
      <c r="K107" t="n">
        <v>61.82</v>
      </c>
      <c r="L107" t="n">
        <v>6.5</v>
      </c>
      <c r="M107" t="n">
        <v>2</v>
      </c>
      <c r="N107" t="n">
        <v>90</v>
      </c>
      <c r="O107" t="n">
        <v>38260.74</v>
      </c>
      <c r="P107" t="n">
        <v>124.88</v>
      </c>
      <c r="Q107" t="n">
        <v>2116.15</v>
      </c>
      <c r="R107" t="n">
        <v>44.69</v>
      </c>
      <c r="S107" t="n">
        <v>30.45</v>
      </c>
      <c r="T107" t="n">
        <v>7272.15</v>
      </c>
      <c r="U107" t="n">
        <v>0.68</v>
      </c>
      <c r="V107" t="n">
        <v>0.9399999999999999</v>
      </c>
      <c r="W107" t="n">
        <v>0.12</v>
      </c>
      <c r="X107" t="n">
        <v>0.45</v>
      </c>
      <c r="Y107" t="n">
        <v>1</v>
      </c>
      <c r="Z107" t="n">
        <v>10</v>
      </c>
    </row>
    <row r="108">
      <c r="A108" t="n">
        <v>23</v>
      </c>
      <c r="B108" t="n">
        <v>150</v>
      </c>
      <c r="C108" t="inlineStr">
        <is>
          <t xml:space="preserve">CONCLUIDO	</t>
        </is>
      </c>
      <c r="D108" t="n">
        <v>7.6573</v>
      </c>
      <c r="E108" t="n">
        <v>13.06</v>
      </c>
      <c r="F108" t="n">
        <v>9.17</v>
      </c>
      <c r="G108" t="n">
        <v>34.4</v>
      </c>
      <c r="H108" t="n">
        <v>0.39</v>
      </c>
      <c r="I108" t="n">
        <v>16</v>
      </c>
      <c r="J108" t="n">
        <v>308.86</v>
      </c>
      <c r="K108" t="n">
        <v>61.82</v>
      </c>
      <c r="L108" t="n">
        <v>6.75</v>
      </c>
      <c r="M108" t="n">
        <v>1</v>
      </c>
      <c r="N108" t="n">
        <v>90.29000000000001</v>
      </c>
      <c r="O108" t="n">
        <v>38327.57</v>
      </c>
      <c r="P108" t="n">
        <v>124.88</v>
      </c>
      <c r="Q108" t="n">
        <v>2116.05</v>
      </c>
      <c r="R108" t="n">
        <v>44.9</v>
      </c>
      <c r="S108" t="n">
        <v>30.45</v>
      </c>
      <c r="T108" t="n">
        <v>7376.17</v>
      </c>
      <c r="U108" t="n">
        <v>0.68</v>
      </c>
      <c r="V108" t="n">
        <v>0.9399999999999999</v>
      </c>
      <c r="W108" t="n">
        <v>0.12</v>
      </c>
      <c r="X108" t="n">
        <v>0.45</v>
      </c>
      <c r="Y108" t="n">
        <v>1</v>
      </c>
      <c r="Z108" t="n">
        <v>10</v>
      </c>
    </row>
    <row r="109">
      <c r="A109" t="n">
        <v>24</v>
      </c>
      <c r="B109" t="n">
        <v>150</v>
      </c>
      <c r="C109" t="inlineStr">
        <is>
          <t xml:space="preserve">CONCLUIDO	</t>
        </is>
      </c>
      <c r="D109" t="n">
        <v>7.6566</v>
      </c>
      <c r="E109" t="n">
        <v>13.06</v>
      </c>
      <c r="F109" t="n">
        <v>9.17</v>
      </c>
      <c r="G109" t="n">
        <v>34.4</v>
      </c>
      <c r="H109" t="n">
        <v>0.4</v>
      </c>
      <c r="I109" t="n">
        <v>16</v>
      </c>
      <c r="J109" t="n">
        <v>309.41</v>
      </c>
      <c r="K109" t="n">
        <v>61.82</v>
      </c>
      <c r="L109" t="n">
        <v>7</v>
      </c>
      <c r="M109" t="n">
        <v>0</v>
      </c>
      <c r="N109" t="n">
        <v>90.59</v>
      </c>
      <c r="O109" t="n">
        <v>38394.52</v>
      </c>
      <c r="P109" t="n">
        <v>125.09</v>
      </c>
      <c r="Q109" t="n">
        <v>2116.05</v>
      </c>
      <c r="R109" t="n">
        <v>44.91</v>
      </c>
      <c r="S109" t="n">
        <v>30.45</v>
      </c>
      <c r="T109" t="n">
        <v>7377.95</v>
      </c>
      <c r="U109" t="n">
        <v>0.68</v>
      </c>
      <c r="V109" t="n">
        <v>0.9399999999999999</v>
      </c>
      <c r="W109" t="n">
        <v>0.12</v>
      </c>
      <c r="X109" t="n">
        <v>0.45</v>
      </c>
      <c r="Y109" t="n">
        <v>1</v>
      </c>
      <c r="Z109" t="n">
        <v>10</v>
      </c>
    </row>
    <row r="110">
      <c r="A110" t="n">
        <v>0</v>
      </c>
      <c r="B110" t="n">
        <v>10</v>
      </c>
      <c r="C110" t="inlineStr">
        <is>
          <t xml:space="preserve">CONCLUIDO	</t>
        </is>
      </c>
      <c r="D110" t="n">
        <v>5.2428</v>
      </c>
      <c r="E110" t="n">
        <v>19.07</v>
      </c>
      <c r="F110" t="n">
        <v>15.07</v>
      </c>
      <c r="G110" t="n">
        <v>4.27</v>
      </c>
      <c r="H110" t="n">
        <v>0.64</v>
      </c>
      <c r="I110" t="n">
        <v>212</v>
      </c>
      <c r="J110" t="n">
        <v>26.11</v>
      </c>
      <c r="K110" t="n">
        <v>12.1</v>
      </c>
      <c r="L110" t="n">
        <v>1</v>
      </c>
      <c r="M110" t="n">
        <v>0</v>
      </c>
      <c r="N110" t="n">
        <v>3.01</v>
      </c>
      <c r="O110" t="n">
        <v>3454.41</v>
      </c>
      <c r="P110" t="n">
        <v>43.76</v>
      </c>
      <c r="Q110" t="n">
        <v>2117.72</v>
      </c>
      <c r="R110" t="n">
        <v>228.29</v>
      </c>
      <c r="S110" t="n">
        <v>30.45</v>
      </c>
      <c r="T110" t="n">
        <v>98088.83</v>
      </c>
      <c r="U110" t="n">
        <v>0.13</v>
      </c>
      <c r="V110" t="n">
        <v>0.57</v>
      </c>
      <c r="W110" t="n">
        <v>0.7</v>
      </c>
      <c r="X110" t="n">
        <v>6.34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7.4723</v>
      </c>
      <c r="E111" t="n">
        <v>13.38</v>
      </c>
      <c r="F111" t="n">
        <v>10.28</v>
      </c>
      <c r="G111" t="n">
        <v>11.43</v>
      </c>
      <c r="H111" t="n">
        <v>0.18</v>
      </c>
      <c r="I111" t="n">
        <v>54</v>
      </c>
      <c r="J111" t="n">
        <v>98.70999999999999</v>
      </c>
      <c r="K111" t="n">
        <v>39.72</v>
      </c>
      <c r="L111" t="n">
        <v>1</v>
      </c>
      <c r="M111" t="n">
        <v>39</v>
      </c>
      <c r="N111" t="n">
        <v>12.99</v>
      </c>
      <c r="O111" t="n">
        <v>12407.75</v>
      </c>
      <c r="P111" t="n">
        <v>72.39</v>
      </c>
      <c r="Q111" t="n">
        <v>2116.44</v>
      </c>
      <c r="R111" t="n">
        <v>81.12</v>
      </c>
      <c r="S111" t="n">
        <v>30.45</v>
      </c>
      <c r="T111" t="n">
        <v>25294.45</v>
      </c>
      <c r="U111" t="n">
        <v>0.38</v>
      </c>
      <c r="V111" t="n">
        <v>0.84</v>
      </c>
      <c r="W111" t="n">
        <v>0.18</v>
      </c>
      <c r="X111" t="n">
        <v>1.56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7.6305</v>
      </c>
      <c r="E112" t="n">
        <v>13.11</v>
      </c>
      <c r="F112" t="n">
        <v>10.13</v>
      </c>
      <c r="G112" t="n">
        <v>12.66</v>
      </c>
      <c r="H112" t="n">
        <v>0.22</v>
      </c>
      <c r="I112" t="n">
        <v>48</v>
      </c>
      <c r="J112" t="n">
        <v>99.02</v>
      </c>
      <c r="K112" t="n">
        <v>39.72</v>
      </c>
      <c r="L112" t="n">
        <v>1.25</v>
      </c>
      <c r="M112" t="n">
        <v>0</v>
      </c>
      <c r="N112" t="n">
        <v>13.05</v>
      </c>
      <c r="O112" t="n">
        <v>12446.14</v>
      </c>
      <c r="P112" t="n">
        <v>69.34999999999999</v>
      </c>
      <c r="Q112" t="n">
        <v>2116.38</v>
      </c>
      <c r="R112" t="n">
        <v>74.63</v>
      </c>
      <c r="S112" t="n">
        <v>30.45</v>
      </c>
      <c r="T112" t="n">
        <v>22077.83</v>
      </c>
      <c r="U112" t="n">
        <v>0.41</v>
      </c>
      <c r="V112" t="n">
        <v>0.85</v>
      </c>
      <c r="W112" t="n">
        <v>0.22</v>
      </c>
      <c r="X112" t="n">
        <v>1.41</v>
      </c>
      <c r="Y112" t="n">
        <v>1</v>
      </c>
      <c r="Z112" t="n">
        <v>10</v>
      </c>
    </row>
    <row r="113">
      <c r="A113" t="n">
        <v>0</v>
      </c>
      <c r="B113" t="n">
        <v>105</v>
      </c>
      <c r="C113" t="inlineStr">
        <is>
          <t xml:space="preserve">CONCLUIDO	</t>
        </is>
      </c>
      <c r="D113" t="n">
        <v>5.0019</v>
      </c>
      <c r="E113" t="n">
        <v>19.99</v>
      </c>
      <c r="F113" t="n">
        <v>12.4</v>
      </c>
      <c r="G113" t="n">
        <v>6</v>
      </c>
      <c r="H113" t="n">
        <v>0.09</v>
      </c>
      <c r="I113" t="n">
        <v>124</v>
      </c>
      <c r="J113" t="n">
        <v>204</v>
      </c>
      <c r="K113" t="n">
        <v>55.27</v>
      </c>
      <c r="L113" t="n">
        <v>1</v>
      </c>
      <c r="M113" t="n">
        <v>122</v>
      </c>
      <c r="N113" t="n">
        <v>42.72</v>
      </c>
      <c r="O113" t="n">
        <v>25393.6</v>
      </c>
      <c r="P113" t="n">
        <v>170.15</v>
      </c>
      <c r="Q113" t="n">
        <v>2117.33</v>
      </c>
      <c r="R113" t="n">
        <v>150.84</v>
      </c>
      <c r="S113" t="n">
        <v>30.45</v>
      </c>
      <c r="T113" t="n">
        <v>59806.62</v>
      </c>
      <c r="U113" t="n">
        <v>0.2</v>
      </c>
      <c r="V113" t="n">
        <v>0.7</v>
      </c>
      <c r="W113" t="n">
        <v>0.28</v>
      </c>
      <c r="X113" t="n">
        <v>3.67</v>
      </c>
      <c r="Y113" t="n">
        <v>1</v>
      </c>
      <c r="Z113" t="n">
        <v>10</v>
      </c>
    </row>
    <row r="114">
      <c r="A114" t="n">
        <v>1</v>
      </c>
      <c r="B114" t="n">
        <v>105</v>
      </c>
      <c r="C114" t="inlineStr">
        <is>
          <t xml:space="preserve">CONCLUIDO	</t>
        </is>
      </c>
      <c r="D114" t="n">
        <v>5.7209</v>
      </c>
      <c r="E114" t="n">
        <v>17.48</v>
      </c>
      <c r="F114" t="n">
        <v>11.31</v>
      </c>
      <c r="G114" t="n">
        <v>7.62</v>
      </c>
      <c r="H114" t="n">
        <v>0.11</v>
      </c>
      <c r="I114" t="n">
        <v>89</v>
      </c>
      <c r="J114" t="n">
        <v>204.39</v>
      </c>
      <c r="K114" t="n">
        <v>55.27</v>
      </c>
      <c r="L114" t="n">
        <v>1.25</v>
      </c>
      <c r="M114" t="n">
        <v>87</v>
      </c>
      <c r="N114" t="n">
        <v>42.87</v>
      </c>
      <c r="O114" t="n">
        <v>25442.42</v>
      </c>
      <c r="P114" t="n">
        <v>152.29</v>
      </c>
      <c r="Q114" t="n">
        <v>2116.28</v>
      </c>
      <c r="R114" t="n">
        <v>115.2</v>
      </c>
      <c r="S114" t="n">
        <v>30.45</v>
      </c>
      <c r="T114" t="n">
        <v>42159.08</v>
      </c>
      <c r="U114" t="n">
        <v>0.26</v>
      </c>
      <c r="V114" t="n">
        <v>0.77</v>
      </c>
      <c r="W114" t="n">
        <v>0.22</v>
      </c>
      <c r="X114" t="n">
        <v>2.58</v>
      </c>
      <c r="Y114" t="n">
        <v>1</v>
      </c>
      <c r="Z114" t="n">
        <v>10</v>
      </c>
    </row>
    <row r="115">
      <c r="A115" t="n">
        <v>2</v>
      </c>
      <c r="B115" t="n">
        <v>105</v>
      </c>
      <c r="C115" t="inlineStr">
        <is>
          <t xml:space="preserve">CONCLUIDO	</t>
        </is>
      </c>
      <c r="D115" t="n">
        <v>6.2268</v>
      </c>
      <c r="E115" t="n">
        <v>16.06</v>
      </c>
      <c r="F115" t="n">
        <v>10.7</v>
      </c>
      <c r="G115" t="n">
        <v>9.300000000000001</v>
      </c>
      <c r="H115" t="n">
        <v>0.13</v>
      </c>
      <c r="I115" t="n">
        <v>69</v>
      </c>
      <c r="J115" t="n">
        <v>204.79</v>
      </c>
      <c r="K115" t="n">
        <v>55.27</v>
      </c>
      <c r="L115" t="n">
        <v>1.5</v>
      </c>
      <c r="M115" t="n">
        <v>67</v>
      </c>
      <c r="N115" t="n">
        <v>43.02</v>
      </c>
      <c r="O115" t="n">
        <v>25491.3</v>
      </c>
      <c r="P115" t="n">
        <v>141.26</v>
      </c>
      <c r="Q115" t="n">
        <v>2116.45</v>
      </c>
      <c r="R115" t="n">
        <v>95.18000000000001</v>
      </c>
      <c r="S115" t="n">
        <v>30.45</v>
      </c>
      <c r="T115" t="n">
        <v>32248.98</v>
      </c>
      <c r="U115" t="n">
        <v>0.32</v>
      </c>
      <c r="V115" t="n">
        <v>0.8100000000000001</v>
      </c>
      <c r="W115" t="n">
        <v>0.19</v>
      </c>
      <c r="X115" t="n">
        <v>1.97</v>
      </c>
      <c r="Y115" t="n">
        <v>1</v>
      </c>
      <c r="Z115" t="n">
        <v>10</v>
      </c>
    </row>
    <row r="116">
      <c r="A116" t="n">
        <v>3</v>
      </c>
      <c r="B116" t="n">
        <v>105</v>
      </c>
      <c r="C116" t="inlineStr">
        <is>
          <t xml:space="preserve">CONCLUIDO	</t>
        </is>
      </c>
      <c r="D116" t="n">
        <v>6.6042</v>
      </c>
      <c r="E116" t="n">
        <v>15.14</v>
      </c>
      <c r="F116" t="n">
        <v>10.31</v>
      </c>
      <c r="G116" t="n">
        <v>11.04</v>
      </c>
      <c r="H116" t="n">
        <v>0.15</v>
      </c>
      <c r="I116" t="n">
        <v>56</v>
      </c>
      <c r="J116" t="n">
        <v>205.18</v>
      </c>
      <c r="K116" t="n">
        <v>55.27</v>
      </c>
      <c r="L116" t="n">
        <v>1.75</v>
      </c>
      <c r="M116" t="n">
        <v>54</v>
      </c>
      <c r="N116" t="n">
        <v>43.16</v>
      </c>
      <c r="O116" t="n">
        <v>25540.22</v>
      </c>
      <c r="P116" t="n">
        <v>133.27</v>
      </c>
      <c r="Q116" t="n">
        <v>2116.37</v>
      </c>
      <c r="R116" t="n">
        <v>82.3</v>
      </c>
      <c r="S116" t="n">
        <v>30.45</v>
      </c>
      <c r="T116" t="n">
        <v>25877.01</v>
      </c>
      <c r="U116" t="n">
        <v>0.37</v>
      </c>
      <c r="V116" t="n">
        <v>0.84</v>
      </c>
      <c r="W116" t="n">
        <v>0.17</v>
      </c>
      <c r="X116" t="n">
        <v>1.58</v>
      </c>
      <c r="Y116" t="n">
        <v>1</v>
      </c>
      <c r="Z116" t="n">
        <v>10</v>
      </c>
    </row>
    <row r="117">
      <c r="A117" t="n">
        <v>4</v>
      </c>
      <c r="B117" t="n">
        <v>105</v>
      </c>
      <c r="C117" t="inlineStr">
        <is>
          <t xml:space="preserve">CONCLUIDO	</t>
        </is>
      </c>
      <c r="D117" t="n">
        <v>6.8897</v>
      </c>
      <c r="E117" t="n">
        <v>14.51</v>
      </c>
      <c r="F117" t="n">
        <v>10.04</v>
      </c>
      <c r="G117" t="n">
        <v>12.82</v>
      </c>
      <c r="H117" t="n">
        <v>0.17</v>
      </c>
      <c r="I117" t="n">
        <v>47</v>
      </c>
      <c r="J117" t="n">
        <v>205.58</v>
      </c>
      <c r="K117" t="n">
        <v>55.27</v>
      </c>
      <c r="L117" t="n">
        <v>2</v>
      </c>
      <c r="M117" t="n">
        <v>45</v>
      </c>
      <c r="N117" t="n">
        <v>43.31</v>
      </c>
      <c r="O117" t="n">
        <v>25589.2</v>
      </c>
      <c r="P117" t="n">
        <v>127.04</v>
      </c>
      <c r="Q117" t="n">
        <v>2116.57</v>
      </c>
      <c r="R117" t="n">
        <v>73.64</v>
      </c>
      <c r="S117" t="n">
        <v>30.45</v>
      </c>
      <c r="T117" t="n">
        <v>21588.69</v>
      </c>
      <c r="U117" t="n">
        <v>0.41</v>
      </c>
      <c r="V117" t="n">
        <v>0.86</v>
      </c>
      <c r="W117" t="n">
        <v>0.16</v>
      </c>
      <c r="X117" t="n">
        <v>1.32</v>
      </c>
      <c r="Y117" t="n">
        <v>1</v>
      </c>
      <c r="Z117" t="n">
        <v>10</v>
      </c>
    </row>
    <row r="118">
      <c r="A118" t="n">
        <v>5</v>
      </c>
      <c r="B118" t="n">
        <v>105</v>
      </c>
      <c r="C118" t="inlineStr">
        <is>
          <t xml:space="preserve">CONCLUIDO	</t>
        </is>
      </c>
      <c r="D118" t="n">
        <v>7.1332</v>
      </c>
      <c r="E118" t="n">
        <v>14.02</v>
      </c>
      <c r="F118" t="n">
        <v>9.83</v>
      </c>
      <c r="G118" t="n">
        <v>14.75</v>
      </c>
      <c r="H118" t="n">
        <v>0.19</v>
      </c>
      <c r="I118" t="n">
        <v>40</v>
      </c>
      <c r="J118" t="n">
        <v>205.98</v>
      </c>
      <c r="K118" t="n">
        <v>55.27</v>
      </c>
      <c r="L118" t="n">
        <v>2.25</v>
      </c>
      <c r="M118" t="n">
        <v>38</v>
      </c>
      <c r="N118" t="n">
        <v>43.46</v>
      </c>
      <c r="O118" t="n">
        <v>25638.22</v>
      </c>
      <c r="P118" t="n">
        <v>121.22</v>
      </c>
      <c r="Q118" t="n">
        <v>2116.16</v>
      </c>
      <c r="R118" t="n">
        <v>66.95</v>
      </c>
      <c r="S118" t="n">
        <v>30.45</v>
      </c>
      <c r="T118" t="n">
        <v>18277.68</v>
      </c>
      <c r="U118" t="n">
        <v>0.45</v>
      </c>
      <c r="V118" t="n">
        <v>0.88</v>
      </c>
      <c r="W118" t="n">
        <v>0.14</v>
      </c>
      <c r="X118" t="n">
        <v>1.11</v>
      </c>
      <c r="Y118" t="n">
        <v>1</v>
      </c>
      <c r="Z118" t="n">
        <v>10</v>
      </c>
    </row>
    <row r="119">
      <c r="A119" t="n">
        <v>6</v>
      </c>
      <c r="B119" t="n">
        <v>105</v>
      </c>
      <c r="C119" t="inlineStr">
        <is>
          <t xml:space="preserve">CONCLUIDO	</t>
        </is>
      </c>
      <c r="D119" t="n">
        <v>7.3209</v>
      </c>
      <c r="E119" t="n">
        <v>13.66</v>
      </c>
      <c r="F119" t="n">
        <v>9.68</v>
      </c>
      <c r="G119" t="n">
        <v>16.59</v>
      </c>
      <c r="H119" t="n">
        <v>0.22</v>
      </c>
      <c r="I119" t="n">
        <v>35</v>
      </c>
      <c r="J119" t="n">
        <v>206.38</v>
      </c>
      <c r="K119" t="n">
        <v>55.27</v>
      </c>
      <c r="L119" t="n">
        <v>2.5</v>
      </c>
      <c r="M119" t="n">
        <v>33</v>
      </c>
      <c r="N119" t="n">
        <v>43.6</v>
      </c>
      <c r="O119" t="n">
        <v>25687.3</v>
      </c>
      <c r="P119" t="n">
        <v>116.35</v>
      </c>
      <c r="Q119" t="n">
        <v>2116.29</v>
      </c>
      <c r="R119" t="n">
        <v>61.56</v>
      </c>
      <c r="S119" t="n">
        <v>30.45</v>
      </c>
      <c r="T119" t="n">
        <v>15611.67</v>
      </c>
      <c r="U119" t="n">
        <v>0.49</v>
      </c>
      <c r="V119" t="n">
        <v>0.89</v>
      </c>
      <c r="W119" t="n">
        <v>0.14</v>
      </c>
      <c r="X119" t="n">
        <v>0.95</v>
      </c>
      <c r="Y119" t="n">
        <v>1</v>
      </c>
      <c r="Z119" t="n">
        <v>10</v>
      </c>
    </row>
    <row r="120">
      <c r="A120" t="n">
        <v>7</v>
      </c>
      <c r="B120" t="n">
        <v>105</v>
      </c>
      <c r="C120" t="inlineStr">
        <is>
          <t xml:space="preserve">CONCLUIDO	</t>
        </is>
      </c>
      <c r="D120" t="n">
        <v>7.5273</v>
      </c>
      <c r="E120" t="n">
        <v>13.28</v>
      </c>
      <c r="F120" t="n">
        <v>9.5</v>
      </c>
      <c r="G120" t="n">
        <v>19.01</v>
      </c>
      <c r="H120" t="n">
        <v>0.24</v>
      </c>
      <c r="I120" t="n">
        <v>30</v>
      </c>
      <c r="J120" t="n">
        <v>206.78</v>
      </c>
      <c r="K120" t="n">
        <v>55.27</v>
      </c>
      <c r="L120" t="n">
        <v>2.75</v>
      </c>
      <c r="M120" t="n">
        <v>28</v>
      </c>
      <c r="N120" t="n">
        <v>43.75</v>
      </c>
      <c r="O120" t="n">
        <v>25736.42</v>
      </c>
      <c r="P120" t="n">
        <v>111.04</v>
      </c>
      <c r="Q120" t="n">
        <v>2116.15</v>
      </c>
      <c r="R120" t="n">
        <v>56.03</v>
      </c>
      <c r="S120" t="n">
        <v>30.45</v>
      </c>
      <c r="T120" t="n">
        <v>12867.87</v>
      </c>
      <c r="U120" t="n">
        <v>0.54</v>
      </c>
      <c r="V120" t="n">
        <v>0.91</v>
      </c>
      <c r="W120" t="n">
        <v>0.13</v>
      </c>
      <c r="X120" t="n">
        <v>0.78</v>
      </c>
      <c r="Y120" t="n">
        <v>1</v>
      </c>
      <c r="Z120" t="n">
        <v>10</v>
      </c>
    </row>
    <row r="121">
      <c r="A121" t="n">
        <v>8</v>
      </c>
      <c r="B121" t="n">
        <v>105</v>
      </c>
      <c r="C121" t="inlineStr">
        <is>
          <t xml:space="preserve">CONCLUIDO	</t>
        </is>
      </c>
      <c r="D121" t="n">
        <v>7.718</v>
      </c>
      <c r="E121" t="n">
        <v>12.96</v>
      </c>
      <c r="F121" t="n">
        <v>9.34</v>
      </c>
      <c r="G121" t="n">
        <v>21.55</v>
      </c>
      <c r="H121" t="n">
        <v>0.26</v>
      </c>
      <c r="I121" t="n">
        <v>26</v>
      </c>
      <c r="J121" t="n">
        <v>207.17</v>
      </c>
      <c r="K121" t="n">
        <v>55.27</v>
      </c>
      <c r="L121" t="n">
        <v>3</v>
      </c>
      <c r="M121" t="n">
        <v>24</v>
      </c>
      <c r="N121" t="n">
        <v>43.9</v>
      </c>
      <c r="O121" t="n">
        <v>25785.6</v>
      </c>
      <c r="P121" t="n">
        <v>104.63</v>
      </c>
      <c r="Q121" t="n">
        <v>2116.35</v>
      </c>
      <c r="R121" t="n">
        <v>50.95</v>
      </c>
      <c r="S121" t="n">
        <v>30.45</v>
      </c>
      <c r="T121" t="n">
        <v>10349.83</v>
      </c>
      <c r="U121" t="n">
        <v>0.6</v>
      </c>
      <c r="V121" t="n">
        <v>0.93</v>
      </c>
      <c r="W121" t="n">
        <v>0.11</v>
      </c>
      <c r="X121" t="n">
        <v>0.62</v>
      </c>
      <c r="Y121" t="n">
        <v>1</v>
      </c>
      <c r="Z121" t="n">
        <v>10</v>
      </c>
    </row>
    <row r="122">
      <c r="A122" t="n">
        <v>9</v>
      </c>
      <c r="B122" t="n">
        <v>105</v>
      </c>
      <c r="C122" t="inlineStr">
        <is>
          <t xml:space="preserve">CONCLUIDO	</t>
        </is>
      </c>
      <c r="D122" t="n">
        <v>7.7202</v>
      </c>
      <c r="E122" t="n">
        <v>12.95</v>
      </c>
      <c r="F122" t="n">
        <v>9.41</v>
      </c>
      <c r="G122" t="n">
        <v>23.54</v>
      </c>
      <c r="H122" t="n">
        <v>0.28</v>
      </c>
      <c r="I122" t="n">
        <v>24</v>
      </c>
      <c r="J122" t="n">
        <v>207.57</v>
      </c>
      <c r="K122" t="n">
        <v>55.27</v>
      </c>
      <c r="L122" t="n">
        <v>3.25</v>
      </c>
      <c r="M122" t="n">
        <v>19</v>
      </c>
      <c r="N122" t="n">
        <v>44.05</v>
      </c>
      <c r="O122" t="n">
        <v>25834.83</v>
      </c>
      <c r="P122" t="n">
        <v>103.44</v>
      </c>
      <c r="Q122" t="n">
        <v>2116.15</v>
      </c>
      <c r="R122" t="n">
        <v>53.22</v>
      </c>
      <c r="S122" t="n">
        <v>30.45</v>
      </c>
      <c r="T122" t="n">
        <v>11494.52</v>
      </c>
      <c r="U122" t="n">
        <v>0.57</v>
      </c>
      <c r="V122" t="n">
        <v>0.92</v>
      </c>
      <c r="W122" t="n">
        <v>0.12</v>
      </c>
      <c r="X122" t="n">
        <v>0.6899999999999999</v>
      </c>
      <c r="Y122" t="n">
        <v>1</v>
      </c>
      <c r="Z122" t="n">
        <v>10</v>
      </c>
    </row>
    <row r="123">
      <c r="A123" t="n">
        <v>10</v>
      </c>
      <c r="B123" t="n">
        <v>105</v>
      </c>
      <c r="C123" t="inlineStr">
        <is>
          <t xml:space="preserve">CONCLUIDO	</t>
        </is>
      </c>
      <c r="D123" t="n">
        <v>7.8142</v>
      </c>
      <c r="E123" t="n">
        <v>12.8</v>
      </c>
      <c r="F123" t="n">
        <v>9.34</v>
      </c>
      <c r="G123" t="n">
        <v>25.47</v>
      </c>
      <c r="H123" t="n">
        <v>0.3</v>
      </c>
      <c r="I123" t="n">
        <v>22</v>
      </c>
      <c r="J123" t="n">
        <v>207.97</v>
      </c>
      <c r="K123" t="n">
        <v>55.27</v>
      </c>
      <c r="L123" t="n">
        <v>3.5</v>
      </c>
      <c r="M123" t="n">
        <v>9</v>
      </c>
      <c r="N123" t="n">
        <v>44.2</v>
      </c>
      <c r="O123" t="n">
        <v>25884.1</v>
      </c>
      <c r="P123" t="n">
        <v>99.66</v>
      </c>
      <c r="Q123" t="n">
        <v>2116.2</v>
      </c>
      <c r="R123" t="n">
        <v>50.41</v>
      </c>
      <c r="S123" t="n">
        <v>30.45</v>
      </c>
      <c r="T123" t="n">
        <v>10097.86</v>
      </c>
      <c r="U123" t="n">
        <v>0.6</v>
      </c>
      <c r="V123" t="n">
        <v>0.93</v>
      </c>
      <c r="W123" t="n">
        <v>0.13</v>
      </c>
      <c r="X123" t="n">
        <v>0.62</v>
      </c>
      <c r="Y123" t="n">
        <v>1</v>
      </c>
      <c r="Z123" t="n">
        <v>10</v>
      </c>
    </row>
    <row r="124">
      <c r="A124" t="n">
        <v>11</v>
      </c>
      <c r="B124" t="n">
        <v>105</v>
      </c>
      <c r="C124" t="inlineStr">
        <is>
          <t xml:space="preserve">CONCLUIDO	</t>
        </is>
      </c>
      <c r="D124" t="n">
        <v>7.7973</v>
      </c>
      <c r="E124" t="n">
        <v>12.82</v>
      </c>
      <c r="F124" t="n">
        <v>9.369999999999999</v>
      </c>
      <c r="G124" t="n">
        <v>25.55</v>
      </c>
      <c r="H124" t="n">
        <v>0.32</v>
      </c>
      <c r="I124" t="n">
        <v>22</v>
      </c>
      <c r="J124" t="n">
        <v>208.37</v>
      </c>
      <c r="K124" t="n">
        <v>55.27</v>
      </c>
      <c r="L124" t="n">
        <v>3.75</v>
      </c>
      <c r="M124" t="n">
        <v>0</v>
      </c>
      <c r="N124" t="n">
        <v>44.35</v>
      </c>
      <c r="O124" t="n">
        <v>25933.43</v>
      </c>
      <c r="P124" t="n">
        <v>99.40000000000001</v>
      </c>
      <c r="Q124" t="n">
        <v>2116.45</v>
      </c>
      <c r="R124" t="n">
        <v>50.84</v>
      </c>
      <c r="S124" t="n">
        <v>30.45</v>
      </c>
      <c r="T124" t="n">
        <v>10317.4</v>
      </c>
      <c r="U124" t="n">
        <v>0.6</v>
      </c>
      <c r="V124" t="n">
        <v>0.92</v>
      </c>
      <c r="W124" t="n">
        <v>0.14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60</v>
      </c>
      <c r="C125" t="inlineStr">
        <is>
          <t xml:space="preserve">CONCLUIDO	</t>
        </is>
      </c>
      <c r="D125" t="n">
        <v>6.7706</v>
      </c>
      <c r="E125" t="n">
        <v>14.77</v>
      </c>
      <c r="F125" t="n">
        <v>10.8</v>
      </c>
      <c r="G125" t="n">
        <v>9</v>
      </c>
      <c r="H125" t="n">
        <v>0.14</v>
      </c>
      <c r="I125" t="n">
        <v>72</v>
      </c>
      <c r="J125" t="n">
        <v>124.63</v>
      </c>
      <c r="K125" t="n">
        <v>45</v>
      </c>
      <c r="L125" t="n">
        <v>1</v>
      </c>
      <c r="M125" t="n">
        <v>70</v>
      </c>
      <c r="N125" t="n">
        <v>18.64</v>
      </c>
      <c r="O125" t="n">
        <v>15605.44</v>
      </c>
      <c r="P125" t="n">
        <v>98.68000000000001</v>
      </c>
      <c r="Q125" t="n">
        <v>2116.58</v>
      </c>
      <c r="R125" t="n">
        <v>98.43000000000001</v>
      </c>
      <c r="S125" t="n">
        <v>30.45</v>
      </c>
      <c r="T125" t="n">
        <v>33857.92</v>
      </c>
      <c r="U125" t="n">
        <v>0.31</v>
      </c>
      <c r="V125" t="n">
        <v>0.8</v>
      </c>
      <c r="W125" t="n">
        <v>0.19</v>
      </c>
      <c r="X125" t="n">
        <v>2.08</v>
      </c>
      <c r="Y125" t="n">
        <v>1</v>
      </c>
      <c r="Z125" t="n">
        <v>10</v>
      </c>
    </row>
    <row r="126">
      <c r="A126" t="n">
        <v>1</v>
      </c>
      <c r="B126" t="n">
        <v>60</v>
      </c>
      <c r="C126" t="inlineStr">
        <is>
          <t xml:space="preserve">CONCLUIDO	</t>
        </is>
      </c>
      <c r="D126" t="n">
        <v>7.3108</v>
      </c>
      <c r="E126" t="n">
        <v>13.68</v>
      </c>
      <c r="F126" t="n">
        <v>10.22</v>
      </c>
      <c r="G126" t="n">
        <v>11.79</v>
      </c>
      <c r="H126" t="n">
        <v>0.18</v>
      </c>
      <c r="I126" t="n">
        <v>52</v>
      </c>
      <c r="J126" t="n">
        <v>124.96</v>
      </c>
      <c r="K126" t="n">
        <v>45</v>
      </c>
      <c r="L126" t="n">
        <v>1.25</v>
      </c>
      <c r="M126" t="n">
        <v>50</v>
      </c>
      <c r="N126" t="n">
        <v>18.71</v>
      </c>
      <c r="O126" t="n">
        <v>15645.96</v>
      </c>
      <c r="P126" t="n">
        <v>87.87</v>
      </c>
      <c r="Q126" t="n">
        <v>2116.76</v>
      </c>
      <c r="R126" t="n">
        <v>79.37</v>
      </c>
      <c r="S126" t="n">
        <v>30.45</v>
      </c>
      <c r="T126" t="n">
        <v>24432.42</v>
      </c>
      <c r="U126" t="n">
        <v>0.38</v>
      </c>
      <c r="V126" t="n">
        <v>0.85</v>
      </c>
      <c r="W126" t="n">
        <v>0.16</v>
      </c>
      <c r="X126" t="n">
        <v>1.49</v>
      </c>
      <c r="Y126" t="n">
        <v>1</v>
      </c>
      <c r="Z126" t="n">
        <v>10</v>
      </c>
    </row>
    <row r="127">
      <c r="A127" t="n">
        <v>2</v>
      </c>
      <c r="B127" t="n">
        <v>60</v>
      </c>
      <c r="C127" t="inlineStr">
        <is>
          <t xml:space="preserve">CONCLUIDO	</t>
        </is>
      </c>
      <c r="D127" t="n">
        <v>7.683</v>
      </c>
      <c r="E127" t="n">
        <v>13.02</v>
      </c>
      <c r="F127" t="n">
        <v>9.859999999999999</v>
      </c>
      <c r="G127" t="n">
        <v>14.79</v>
      </c>
      <c r="H127" t="n">
        <v>0.21</v>
      </c>
      <c r="I127" t="n">
        <v>40</v>
      </c>
      <c r="J127" t="n">
        <v>125.29</v>
      </c>
      <c r="K127" t="n">
        <v>45</v>
      </c>
      <c r="L127" t="n">
        <v>1.5</v>
      </c>
      <c r="M127" t="n">
        <v>27</v>
      </c>
      <c r="N127" t="n">
        <v>18.79</v>
      </c>
      <c r="O127" t="n">
        <v>15686.51</v>
      </c>
      <c r="P127" t="n">
        <v>79.2</v>
      </c>
      <c r="Q127" t="n">
        <v>2116.33</v>
      </c>
      <c r="R127" t="n">
        <v>67.34999999999999</v>
      </c>
      <c r="S127" t="n">
        <v>30.45</v>
      </c>
      <c r="T127" t="n">
        <v>18479.9</v>
      </c>
      <c r="U127" t="n">
        <v>0.45</v>
      </c>
      <c r="V127" t="n">
        <v>0.88</v>
      </c>
      <c r="W127" t="n">
        <v>0.16</v>
      </c>
      <c r="X127" t="n">
        <v>1.14</v>
      </c>
      <c r="Y127" t="n">
        <v>1</v>
      </c>
      <c r="Z127" t="n">
        <v>10</v>
      </c>
    </row>
    <row r="128">
      <c r="A128" t="n">
        <v>3</v>
      </c>
      <c r="B128" t="n">
        <v>60</v>
      </c>
      <c r="C128" t="inlineStr">
        <is>
          <t xml:space="preserve">CONCLUIDO	</t>
        </is>
      </c>
      <c r="D128" t="n">
        <v>7.764</v>
      </c>
      <c r="E128" t="n">
        <v>12.88</v>
      </c>
      <c r="F128" t="n">
        <v>9.800000000000001</v>
      </c>
      <c r="G128" t="n">
        <v>15.9</v>
      </c>
      <c r="H128" t="n">
        <v>0.25</v>
      </c>
      <c r="I128" t="n">
        <v>37</v>
      </c>
      <c r="J128" t="n">
        <v>125.62</v>
      </c>
      <c r="K128" t="n">
        <v>45</v>
      </c>
      <c r="L128" t="n">
        <v>1.75</v>
      </c>
      <c r="M128" t="n">
        <v>1</v>
      </c>
      <c r="N128" t="n">
        <v>18.87</v>
      </c>
      <c r="O128" t="n">
        <v>15727.09</v>
      </c>
      <c r="P128" t="n">
        <v>77.17</v>
      </c>
      <c r="Q128" t="n">
        <v>2116.14</v>
      </c>
      <c r="R128" t="n">
        <v>64.48999999999999</v>
      </c>
      <c r="S128" t="n">
        <v>30.45</v>
      </c>
      <c r="T128" t="n">
        <v>17064.69</v>
      </c>
      <c r="U128" t="n">
        <v>0.47</v>
      </c>
      <c r="V128" t="n">
        <v>0.88</v>
      </c>
      <c r="W128" t="n">
        <v>0.18</v>
      </c>
      <c r="X128" t="n">
        <v>1.08</v>
      </c>
      <c r="Y128" t="n">
        <v>1</v>
      </c>
      <c r="Z128" t="n">
        <v>10</v>
      </c>
    </row>
    <row r="129">
      <c r="A129" t="n">
        <v>4</v>
      </c>
      <c r="B129" t="n">
        <v>60</v>
      </c>
      <c r="C129" t="inlineStr">
        <is>
          <t xml:space="preserve">CONCLUIDO	</t>
        </is>
      </c>
      <c r="D129" t="n">
        <v>7.7623</v>
      </c>
      <c r="E129" t="n">
        <v>12.88</v>
      </c>
      <c r="F129" t="n">
        <v>9.800000000000001</v>
      </c>
      <c r="G129" t="n">
        <v>15.9</v>
      </c>
      <c r="H129" t="n">
        <v>0.28</v>
      </c>
      <c r="I129" t="n">
        <v>37</v>
      </c>
      <c r="J129" t="n">
        <v>125.95</v>
      </c>
      <c r="K129" t="n">
        <v>45</v>
      </c>
      <c r="L129" t="n">
        <v>2</v>
      </c>
      <c r="M129" t="n">
        <v>0</v>
      </c>
      <c r="N129" t="n">
        <v>18.95</v>
      </c>
      <c r="O129" t="n">
        <v>15767.7</v>
      </c>
      <c r="P129" t="n">
        <v>77.33</v>
      </c>
      <c r="Q129" t="n">
        <v>2116.14</v>
      </c>
      <c r="R129" t="n">
        <v>64.52</v>
      </c>
      <c r="S129" t="n">
        <v>30.45</v>
      </c>
      <c r="T129" t="n">
        <v>17078.06</v>
      </c>
      <c r="U129" t="n">
        <v>0.47</v>
      </c>
      <c r="V129" t="n">
        <v>0.88</v>
      </c>
      <c r="W129" t="n">
        <v>0.18</v>
      </c>
      <c r="X129" t="n">
        <v>1.08</v>
      </c>
      <c r="Y129" t="n">
        <v>1</v>
      </c>
      <c r="Z129" t="n">
        <v>10</v>
      </c>
    </row>
    <row r="130">
      <c r="A130" t="n">
        <v>0</v>
      </c>
      <c r="B130" t="n">
        <v>135</v>
      </c>
      <c r="C130" t="inlineStr">
        <is>
          <t xml:space="preserve">CONCLUIDO	</t>
        </is>
      </c>
      <c r="D130" t="n">
        <v>4.0307</v>
      </c>
      <c r="E130" t="n">
        <v>24.81</v>
      </c>
      <c r="F130" t="n">
        <v>13.67</v>
      </c>
      <c r="G130" t="n">
        <v>5</v>
      </c>
      <c r="H130" t="n">
        <v>0.07000000000000001</v>
      </c>
      <c r="I130" t="n">
        <v>164</v>
      </c>
      <c r="J130" t="n">
        <v>263.32</v>
      </c>
      <c r="K130" t="n">
        <v>59.89</v>
      </c>
      <c r="L130" t="n">
        <v>1</v>
      </c>
      <c r="M130" t="n">
        <v>162</v>
      </c>
      <c r="N130" t="n">
        <v>67.43000000000001</v>
      </c>
      <c r="O130" t="n">
        <v>32710.1</v>
      </c>
      <c r="P130" t="n">
        <v>224.66</v>
      </c>
      <c r="Q130" t="n">
        <v>2117.31</v>
      </c>
      <c r="R130" t="n">
        <v>192.57</v>
      </c>
      <c r="S130" t="n">
        <v>30.45</v>
      </c>
      <c r="T130" t="n">
        <v>80470.28999999999</v>
      </c>
      <c r="U130" t="n">
        <v>0.16</v>
      </c>
      <c r="V130" t="n">
        <v>0.63</v>
      </c>
      <c r="W130" t="n">
        <v>0.34</v>
      </c>
      <c r="X130" t="n">
        <v>4.94</v>
      </c>
      <c r="Y130" t="n">
        <v>1</v>
      </c>
      <c r="Z130" t="n">
        <v>10</v>
      </c>
    </row>
    <row r="131">
      <c r="A131" t="n">
        <v>1</v>
      </c>
      <c r="B131" t="n">
        <v>135</v>
      </c>
      <c r="C131" t="inlineStr">
        <is>
          <t xml:space="preserve">CONCLUIDO	</t>
        </is>
      </c>
      <c r="D131" t="n">
        <v>4.8103</v>
      </c>
      <c r="E131" t="n">
        <v>20.79</v>
      </c>
      <c r="F131" t="n">
        <v>12.12</v>
      </c>
      <c r="G131" t="n">
        <v>6.32</v>
      </c>
      <c r="H131" t="n">
        <v>0.08</v>
      </c>
      <c r="I131" t="n">
        <v>115</v>
      </c>
      <c r="J131" t="n">
        <v>263.79</v>
      </c>
      <c r="K131" t="n">
        <v>59.89</v>
      </c>
      <c r="L131" t="n">
        <v>1.25</v>
      </c>
      <c r="M131" t="n">
        <v>113</v>
      </c>
      <c r="N131" t="n">
        <v>67.65000000000001</v>
      </c>
      <c r="O131" t="n">
        <v>32767.75</v>
      </c>
      <c r="P131" t="n">
        <v>196.93</v>
      </c>
      <c r="Q131" t="n">
        <v>2116.98</v>
      </c>
      <c r="R131" t="n">
        <v>141.82</v>
      </c>
      <c r="S131" t="n">
        <v>30.45</v>
      </c>
      <c r="T131" t="n">
        <v>55339.98</v>
      </c>
      <c r="U131" t="n">
        <v>0.21</v>
      </c>
      <c r="V131" t="n">
        <v>0.71</v>
      </c>
      <c r="W131" t="n">
        <v>0.26</v>
      </c>
      <c r="X131" t="n">
        <v>3.4</v>
      </c>
      <c r="Y131" t="n">
        <v>1</v>
      </c>
      <c r="Z131" t="n">
        <v>10</v>
      </c>
    </row>
    <row r="132">
      <c r="A132" t="n">
        <v>2</v>
      </c>
      <c r="B132" t="n">
        <v>135</v>
      </c>
      <c r="C132" t="inlineStr">
        <is>
          <t xml:space="preserve">CONCLUIDO	</t>
        </is>
      </c>
      <c r="D132" t="n">
        <v>5.3829</v>
      </c>
      <c r="E132" t="n">
        <v>18.58</v>
      </c>
      <c r="F132" t="n">
        <v>11.28</v>
      </c>
      <c r="G132" t="n">
        <v>7.69</v>
      </c>
      <c r="H132" t="n">
        <v>0.1</v>
      </c>
      <c r="I132" t="n">
        <v>88</v>
      </c>
      <c r="J132" t="n">
        <v>264.25</v>
      </c>
      <c r="K132" t="n">
        <v>59.89</v>
      </c>
      <c r="L132" t="n">
        <v>1.5</v>
      </c>
      <c r="M132" t="n">
        <v>86</v>
      </c>
      <c r="N132" t="n">
        <v>67.87</v>
      </c>
      <c r="O132" t="n">
        <v>32825.49</v>
      </c>
      <c r="P132" t="n">
        <v>181.01</v>
      </c>
      <c r="Q132" t="n">
        <v>2116.42</v>
      </c>
      <c r="R132" t="n">
        <v>114.14</v>
      </c>
      <c r="S132" t="n">
        <v>30.45</v>
      </c>
      <c r="T132" t="n">
        <v>41636.69</v>
      </c>
      <c r="U132" t="n">
        <v>0.27</v>
      </c>
      <c r="V132" t="n">
        <v>0.77</v>
      </c>
      <c r="W132" t="n">
        <v>0.22</v>
      </c>
      <c r="X132" t="n">
        <v>2.55</v>
      </c>
      <c r="Y132" t="n">
        <v>1</v>
      </c>
      <c r="Z132" t="n">
        <v>10</v>
      </c>
    </row>
    <row r="133">
      <c r="A133" t="n">
        <v>3</v>
      </c>
      <c r="B133" t="n">
        <v>135</v>
      </c>
      <c r="C133" t="inlineStr">
        <is>
          <t xml:space="preserve">CONCLUIDO	</t>
        </is>
      </c>
      <c r="D133" t="n">
        <v>5.7854</v>
      </c>
      <c r="E133" t="n">
        <v>17.28</v>
      </c>
      <c r="F133" t="n">
        <v>10.79</v>
      </c>
      <c r="G133" t="n">
        <v>8.99</v>
      </c>
      <c r="H133" t="n">
        <v>0.12</v>
      </c>
      <c r="I133" t="n">
        <v>72</v>
      </c>
      <c r="J133" t="n">
        <v>264.72</v>
      </c>
      <c r="K133" t="n">
        <v>59.89</v>
      </c>
      <c r="L133" t="n">
        <v>1.75</v>
      </c>
      <c r="M133" t="n">
        <v>70</v>
      </c>
      <c r="N133" t="n">
        <v>68.09</v>
      </c>
      <c r="O133" t="n">
        <v>32883.31</v>
      </c>
      <c r="P133" t="n">
        <v>171.18</v>
      </c>
      <c r="Q133" t="n">
        <v>2116.57</v>
      </c>
      <c r="R133" t="n">
        <v>98.09</v>
      </c>
      <c r="S133" t="n">
        <v>30.45</v>
      </c>
      <c r="T133" t="n">
        <v>33689.99</v>
      </c>
      <c r="U133" t="n">
        <v>0.31</v>
      </c>
      <c r="V133" t="n">
        <v>0.8</v>
      </c>
      <c r="W133" t="n">
        <v>0.2</v>
      </c>
      <c r="X133" t="n">
        <v>2.07</v>
      </c>
      <c r="Y133" t="n">
        <v>1</v>
      </c>
      <c r="Z133" t="n">
        <v>10</v>
      </c>
    </row>
    <row r="134">
      <c r="A134" t="n">
        <v>4</v>
      </c>
      <c r="B134" t="n">
        <v>135</v>
      </c>
      <c r="C134" t="inlineStr">
        <is>
          <t xml:space="preserve">CONCLUIDO	</t>
        </is>
      </c>
      <c r="D134" t="n">
        <v>6.1303</v>
      </c>
      <c r="E134" t="n">
        <v>16.31</v>
      </c>
      <c r="F134" t="n">
        <v>10.43</v>
      </c>
      <c r="G134" t="n">
        <v>10.43</v>
      </c>
      <c r="H134" t="n">
        <v>0.13</v>
      </c>
      <c r="I134" t="n">
        <v>60</v>
      </c>
      <c r="J134" t="n">
        <v>265.19</v>
      </c>
      <c r="K134" t="n">
        <v>59.89</v>
      </c>
      <c r="L134" t="n">
        <v>2</v>
      </c>
      <c r="M134" t="n">
        <v>58</v>
      </c>
      <c r="N134" t="n">
        <v>68.31</v>
      </c>
      <c r="O134" t="n">
        <v>32941.21</v>
      </c>
      <c r="P134" t="n">
        <v>163.3</v>
      </c>
      <c r="Q134" t="n">
        <v>2116.42</v>
      </c>
      <c r="R134" t="n">
        <v>86.27</v>
      </c>
      <c r="S134" t="n">
        <v>30.45</v>
      </c>
      <c r="T134" t="n">
        <v>27838.55</v>
      </c>
      <c r="U134" t="n">
        <v>0.35</v>
      </c>
      <c r="V134" t="n">
        <v>0.83</v>
      </c>
      <c r="W134" t="n">
        <v>0.18</v>
      </c>
      <c r="X134" t="n">
        <v>1.7</v>
      </c>
      <c r="Y134" t="n">
        <v>1</v>
      </c>
      <c r="Z134" t="n">
        <v>10</v>
      </c>
    </row>
    <row r="135">
      <c r="A135" t="n">
        <v>5</v>
      </c>
      <c r="B135" t="n">
        <v>135</v>
      </c>
      <c r="C135" t="inlineStr">
        <is>
          <t xml:space="preserve">CONCLUIDO	</t>
        </is>
      </c>
      <c r="D135" t="n">
        <v>6.3781</v>
      </c>
      <c r="E135" t="n">
        <v>15.68</v>
      </c>
      <c r="F135" t="n">
        <v>10.2</v>
      </c>
      <c r="G135" t="n">
        <v>11.77</v>
      </c>
      <c r="H135" t="n">
        <v>0.15</v>
      </c>
      <c r="I135" t="n">
        <v>52</v>
      </c>
      <c r="J135" t="n">
        <v>265.66</v>
      </c>
      <c r="K135" t="n">
        <v>59.89</v>
      </c>
      <c r="L135" t="n">
        <v>2.25</v>
      </c>
      <c r="M135" t="n">
        <v>50</v>
      </c>
      <c r="N135" t="n">
        <v>68.53</v>
      </c>
      <c r="O135" t="n">
        <v>32999.19</v>
      </c>
      <c r="P135" t="n">
        <v>157.63</v>
      </c>
      <c r="Q135" t="n">
        <v>2116.53</v>
      </c>
      <c r="R135" t="n">
        <v>78.78</v>
      </c>
      <c r="S135" t="n">
        <v>30.45</v>
      </c>
      <c r="T135" t="n">
        <v>24132.85</v>
      </c>
      <c r="U135" t="n">
        <v>0.39</v>
      </c>
      <c r="V135" t="n">
        <v>0.85</v>
      </c>
      <c r="W135" t="n">
        <v>0.16</v>
      </c>
      <c r="X135" t="n">
        <v>1.47</v>
      </c>
      <c r="Y135" t="n">
        <v>1</v>
      </c>
      <c r="Z135" t="n">
        <v>10</v>
      </c>
    </row>
    <row r="136">
      <c r="A136" t="n">
        <v>6</v>
      </c>
      <c r="B136" t="n">
        <v>135</v>
      </c>
      <c r="C136" t="inlineStr">
        <is>
          <t xml:space="preserve">CONCLUIDO	</t>
        </is>
      </c>
      <c r="D136" t="n">
        <v>6.6162</v>
      </c>
      <c r="E136" t="n">
        <v>15.11</v>
      </c>
      <c r="F136" t="n">
        <v>9.99</v>
      </c>
      <c r="G136" t="n">
        <v>13.32</v>
      </c>
      <c r="H136" t="n">
        <v>0.17</v>
      </c>
      <c r="I136" t="n">
        <v>45</v>
      </c>
      <c r="J136" t="n">
        <v>266.13</v>
      </c>
      <c r="K136" t="n">
        <v>59.89</v>
      </c>
      <c r="L136" t="n">
        <v>2.5</v>
      </c>
      <c r="M136" t="n">
        <v>43</v>
      </c>
      <c r="N136" t="n">
        <v>68.75</v>
      </c>
      <c r="O136" t="n">
        <v>33057.26</v>
      </c>
      <c r="P136" t="n">
        <v>152.39</v>
      </c>
      <c r="Q136" t="n">
        <v>2116.3</v>
      </c>
      <c r="R136" t="n">
        <v>71.86</v>
      </c>
      <c r="S136" t="n">
        <v>30.45</v>
      </c>
      <c r="T136" t="n">
        <v>20708.46</v>
      </c>
      <c r="U136" t="n">
        <v>0.42</v>
      </c>
      <c r="V136" t="n">
        <v>0.87</v>
      </c>
      <c r="W136" t="n">
        <v>0.15</v>
      </c>
      <c r="X136" t="n">
        <v>1.26</v>
      </c>
      <c r="Y136" t="n">
        <v>1</v>
      </c>
      <c r="Z136" t="n">
        <v>10</v>
      </c>
    </row>
    <row r="137">
      <c r="A137" t="n">
        <v>7</v>
      </c>
      <c r="B137" t="n">
        <v>135</v>
      </c>
      <c r="C137" t="inlineStr">
        <is>
          <t xml:space="preserve">CONCLUIDO	</t>
        </is>
      </c>
      <c r="D137" t="n">
        <v>6.7986</v>
      </c>
      <c r="E137" t="n">
        <v>14.71</v>
      </c>
      <c r="F137" t="n">
        <v>9.83</v>
      </c>
      <c r="G137" t="n">
        <v>14.75</v>
      </c>
      <c r="H137" t="n">
        <v>0.18</v>
      </c>
      <c r="I137" t="n">
        <v>40</v>
      </c>
      <c r="J137" t="n">
        <v>266.6</v>
      </c>
      <c r="K137" t="n">
        <v>59.89</v>
      </c>
      <c r="L137" t="n">
        <v>2.75</v>
      </c>
      <c r="M137" t="n">
        <v>38</v>
      </c>
      <c r="N137" t="n">
        <v>68.97</v>
      </c>
      <c r="O137" t="n">
        <v>33115.41</v>
      </c>
      <c r="P137" t="n">
        <v>147.94</v>
      </c>
      <c r="Q137" t="n">
        <v>2116.26</v>
      </c>
      <c r="R137" t="n">
        <v>66.94</v>
      </c>
      <c r="S137" t="n">
        <v>30.45</v>
      </c>
      <c r="T137" t="n">
        <v>18273.77</v>
      </c>
      <c r="U137" t="n">
        <v>0.45</v>
      </c>
      <c r="V137" t="n">
        <v>0.88</v>
      </c>
      <c r="W137" t="n">
        <v>0.14</v>
      </c>
      <c r="X137" t="n">
        <v>1.11</v>
      </c>
      <c r="Y137" t="n">
        <v>1</v>
      </c>
      <c r="Z137" t="n">
        <v>10</v>
      </c>
    </row>
    <row r="138">
      <c r="A138" t="n">
        <v>8</v>
      </c>
      <c r="B138" t="n">
        <v>135</v>
      </c>
      <c r="C138" t="inlineStr">
        <is>
          <t xml:space="preserve">CONCLUIDO	</t>
        </is>
      </c>
      <c r="D138" t="n">
        <v>6.9505</v>
      </c>
      <c r="E138" t="n">
        <v>14.39</v>
      </c>
      <c r="F138" t="n">
        <v>9.710000000000001</v>
      </c>
      <c r="G138" t="n">
        <v>16.19</v>
      </c>
      <c r="H138" t="n">
        <v>0.2</v>
      </c>
      <c r="I138" t="n">
        <v>36</v>
      </c>
      <c r="J138" t="n">
        <v>267.08</v>
      </c>
      <c r="K138" t="n">
        <v>59.89</v>
      </c>
      <c r="L138" t="n">
        <v>3</v>
      </c>
      <c r="M138" t="n">
        <v>34</v>
      </c>
      <c r="N138" t="n">
        <v>69.19</v>
      </c>
      <c r="O138" t="n">
        <v>33173.65</v>
      </c>
      <c r="P138" t="n">
        <v>144.18</v>
      </c>
      <c r="Q138" t="n">
        <v>2116.56</v>
      </c>
      <c r="R138" t="n">
        <v>62.94</v>
      </c>
      <c r="S138" t="n">
        <v>30.45</v>
      </c>
      <c r="T138" t="n">
        <v>16292.86</v>
      </c>
      <c r="U138" t="n">
        <v>0.48</v>
      </c>
      <c r="V138" t="n">
        <v>0.89</v>
      </c>
      <c r="W138" t="n">
        <v>0.14</v>
      </c>
      <c r="X138" t="n">
        <v>0.99</v>
      </c>
      <c r="Y138" t="n">
        <v>1</v>
      </c>
      <c r="Z138" t="n">
        <v>10</v>
      </c>
    </row>
    <row r="139">
      <c r="A139" t="n">
        <v>9</v>
      </c>
      <c r="B139" t="n">
        <v>135</v>
      </c>
      <c r="C139" t="inlineStr">
        <is>
          <t xml:space="preserve">CONCLUIDO	</t>
        </is>
      </c>
      <c r="D139" t="n">
        <v>7.1134</v>
      </c>
      <c r="E139" t="n">
        <v>14.06</v>
      </c>
      <c r="F139" t="n">
        <v>9.59</v>
      </c>
      <c r="G139" t="n">
        <v>17.98</v>
      </c>
      <c r="H139" t="n">
        <v>0.22</v>
      </c>
      <c r="I139" t="n">
        <v>32</v>
      </c>
      <c r="J139" t="n">
        <v>267.55</v>
      </c>
      <c r="K139" t="n">
        <v>59.89</v>
      </c>
      <c r="L139" t="n">
        <v>3.25</v>
      </c>
      <c r="M139" t="n">
        <v>30</v>
      </c>
      <c r="N139" t="n">
        <v>69.41</v>
      </c>
      <c r="O139" t="n">
        <v>33231.97</v>
      </c>
      <c r="P139" t="n">
        <v>140.02</v>
      </c>
      <c r="Q139" t="n">
        <v>2116.66</v>
      </c>
      <c r="R139" t="n">
        <v>58.72</v>
      </c>
      <c r="S139" t="n">
        <v>30.45</v>
      </c>
      <c r="T139" t="n">
        <v>14204.57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10</v>
      </c>
      <c r="B140" t="n">
        <v>135</v>
      </c>
      <c r="C140" t="inlineStr">
        <is>
          <t xml:space="preserve">CONCLUIDO	</t>
        </is>
      </c>
      <c r="D140" t="n">
        <v>7.2588</v>
      </c>
      <c r="E140" t="n">
        <v>13.78</v>
      </c>
      <c r="F140" t="n">
        <v>9.460000000000001</v>
      </c>
      <c r="G140" t="n">
        <v>19.57</v>
      </c>
      <c r="H140" t="n">
        <v>0.23</v>
      </c>
      <c r="I140" t="n">
        <v>29</v>
      </c>
      <c r="J140" t="n">
        <v>268.02</v>
      </c>
      <c r="K140" t="n">
        <v>59.89</v>
      </c>
      <c r="L140" t="n">
        <v>3.5</v>
      </c>
      <c r="M140" t="n">
        <v>27</v>
      </c>
      <c r="N140" t="n">
        <v>69.64</v>
      </c>
      <c r="O140" t="n">
        <v>33290.38</v>
      </c>
      <c r="P140" t="n">
        <v>135.59</v>
      </c>
      <c r="Q140" t="n">
        <v>2116.28</v>
      </c>
      <c r="R140" t="n">
        <v>54.31</v>
      </c>
      <c r="S140" t="n">
        <v>30.45</v>
      </c>
      <c r="T140" t="n">
        <v>12015.48</v>
      </c>
      <c r="U140" t="n">
        <v>0.5600000000000001</v>
      </c>
      <c r="V140" t="n">
        <v>0.92</v>
      </c>
      <c r="W140" t="n">
        <v>0.13</v>
      </c>
      <c r="X140" t="n">
        <v>0.74</v>
      </c>
      <c r="Y140" t="n">
        <v>1</v>
      </c>
      <c r="Z140" t="n">
        <v>10</v>
      </c>
    </row>
    <row r="141">
      <c r="A141" t="n">
        <v>11</v>
      </c>
      <c r="B141" t="n">
        <v>135</v>
      </c>
      <c r="C141" t="inlineStr">
        <is>
          <t xml:space="preserve">CONCLUIDO	</t>
        </is>
      </c>
      <c r="D141" t="n">
        <v>7.3621</v>
      </c>
      <c r="E141" t="n">
        <v>13.58</v>
      </c>
      <c r="F141" t="n">
        <v>9.369999999999999</v>
      </c>
      <c r="G141" t="n">
        <v>20.81</v>
      </c>
      <c r="H141" t="n">
        <v>0.25</v>
      </c>
      <c r="I141" t="n">
        <v>27</v>
      </c>
      <c r="J141" t="n">
        <v>268.5</v>
      </c>
      <c r="K141" t="n">
        <v>59.89</v>
      </c>
      <c r="L141" t="n">
        <v>3.75</v>
      </c>
      <c r="M141" t="n">
        <v>25</v>
      </c>
      <c r="N141" t="n">
        <v>69.86</v>
      </c>
      <c r="O141" t="n">
        <v>33348.87</v>
      </c>
      <c r="P141" t="n">
        <v>131.5</v>
      </c>
      <c r="Q141" t="n">
        <v>2116.2</v>
      </c>
      <c r="R141" t="n">
        <v>51.77</v>
      </c>
      <c r="S141" t="n">
        <v>30.45</v>
      </c>
      <c r="T141" t="n">
        <v>10752.53</v>
      </c>
      <c r="U141" t="n">
        <v>0.59</v>
      </c>
      <c r="V141" t="n">
        <v>0.92</v>
      </c>
      <c r="W141" t="n">
        <v>0.11</v>
      </c>
      <c r="X141" t="n">
        <v>0.64</v>
      </c>
      <c r="Y141" t="n">
        <v>1</v>
      </c>
      <c r="Z141" t="n">
        <v>10</v>
      </c>
    </row>
    <row r="142">
      <c r="A142" t="n">
        <v>12</v>
      </c>
      <c r="B142" t="n">
        <v>135</v>
      </c>
      <c r="C142" t="inlineStr">
        <is>
          <t xml:space="preserve">CONCLUIDO	</t>
        </is>
      </c>
      <c r="D142" t="n">
        <v>7.3585</v>
      </c>
      <c r="E142" t="n">
        <v>13.59</v>
      </c>
      <c r="F142" t="n">
        <v>9.470000000000001</v>
      </c>
      <c r="G142" t="n">
        <v>22.73</v>
      </c>
      <c r="H142" t="n">
        <v>0.26</v>
      </c>
      <c r="I142" t="n">
        <v>25</v>
      </c>
      <c r="J142" t="n">
        <v>268.97</v>
      </c>
      <c r="K142" t="n">
        <v>59.89</v>
      </c>
      <c r="L142" t="n">
        <v>4</v>
      </c>
      <c r="M142" t="n">
        <v>23</v>
      </c>
      <c r="N142" t="n">
        <v>70.09</v>
      </c>
      <c r="O142" t="n">
        <v>33407.45</v>
      </c>
      <c r="P142" t="n">
        <v>131.95</v>
      </c>
      <c r="Q142" t="n">
        <v>2116.08</v>
      </c>
      <c r="R142" t="n">
        <v>55.54</v>
      </c>
      <c r="S142" t="n">
        <v>30.45</v>
      </c>
      <c r="T142" t="n">
        <v>12648.71</v>
      </c>
      <c r="U142" t="n">
        <v>0.55</v>
      </c>
      <c r="V142" t="n">
        <v>0.91</v>
      </c>
      <c r="W142" t="n">
        <v>0.12</v>
      </c>
      <c r="X142" t="n">
        <v>0.75</v>
      </c>
      <c r="Y142" t="n">
        <v>1</v>
      </c>
      <c r="Z142" t="n">
        <v>10</v>
      </c>
    </row>
    <row r="143">
      <c r="A143" t="n">
        <v>13</v>
      </c>
      <c r="B143" t="n">
        <v>135</v>
      </c>
      <c r="C143" t="inlineStr">
        <is>
          <t xml:space="preserve">CONCLUIDO	</t>
        </is>
      </c>
      <c r="D143" t="n">
        <v>7.47</v>
      </c>
      <c r="E143" t="n">
        <v>13.39</v>
      </c>
      <c r="F143" t="n">
        <v>9.369999999999999</v>
      </c>
      <c r="G143" t="n">
        <v>24.45</v>
      </c>
      <c r="H143" t="n">
        <v>0.28</v>
      </c>
      <c r="I143" t="n">
        <v>23</v>
      </c>
      <c r="J143" t="n">
        <v>269.45</v>
      </c>
      <c r="K143" t="n">
        <v>59.89</v>
      </c>
      <c r="L143" t="n">
        <v>4.25</v>
      </c>
      <c r="M143" t="n">
        <v>21</v>
      </c>
      <c r="N143" t="n">
        <v>70.31</v>
      </c>
      <c r="O143" t="n">
        <v>33466.11</v>
      </c>
      <c r="P143" t="n">
        <v>128.14</v>
      </c>
      <c r="Q143" t="n">
        <v>2116.14</v>
      </c>
      <c r="R143" t="n">
        <v>51.96</v>
      </c>
      <c r="S143" t="n">
        <v>30.45</v>
      </c>
      <c r="T143" t="n">
        <v>10869.24</v>
      </c>
      <c r="U143" t="n">
        <v>0.59</v>
      </c>
      <c r="V143" t="n">
        <v>0.92</v>
      </c>
      <c r="W143" t="n">
        <v>0.12</v>
      </c>
      <c r="X143" t="n">
        <v>0.65</v>
      </c>
      <c r="Y143" t="n">
        <v>1</v>
      </c>
      <c r="Z143" t="n">
        <v>10</v>
      </c>
    </row>
    <row r="144">
      <c r="A144" t="n">
        <v>14</v>
      </c>
      <c r="B144" t="n">
        <v>135</v>
      </c>
      <c r="C144" t="inlineStr">
        <is>
          <t xml:space="preserve">CONCLUIDO	</t>
        </is>
      </c>
      <c r="D144" t="n">
        <v>7.5694</v>
      </c>
      <c r="E144" t="n">
        <v>13.21</v>
      </c>
      <c r="F144" t="n">
        <v>9.300000000000001</v>
      </c>
      <c r="G144" t="n">
        <v>26.56</v>
      </c>
      <c r="H144" t="n">
        <v>0.3</v>
      </c>
      <c r="I144" t="n">
        <v>21</v>
      </c>
      <c r="J144" t="n">
        <v>269.92</v>
      </c>
      <c r="K144" t="n">
        <v>59.89</v>
      </c>
      <c r="L144" t="n">
        <v>4.5</v>
      </c>
      <c r="M144" t="n">
        <v>19</v>
      </c>
      <c r="N144" t="n">
        <v>70.54000000000001</v>
      </c>
      <c r="O144" t="n">
        <v>33524.86</v>
      </c>
      <c r="P144" t="n">
        <v>124.22</v>
      </c>
      <c r="Q144" t="n">
        <v>2116.05</v>
      </c>
      <c r="R144" t="n">
        <v>49.49</v>
      </c>
      <c r="S144" t="n">
        <v>30.45</v>
      </c>
      <c r="T144" t="n">
        <v>9646.950000000001</v>
      </c>
      <c r="U144" t="n">
        <v>0.62</v>
      </c>
      <c r="V144" t="n">
        <v>0.93</v>
      </c>
      <c r="W144" t="n">
        <v>0.11</v>
      </c>
      <c r="X144" t="n">
        <v>0.58</v>
      </c>
      <c r="Y144" t="n">
        <v>1</v>
      </c>
      <c r="Z144" t="n">
        <v>10</v>
      </c>
    </row>
    <row r="145">
      <c r="A145" t="n">
        <v>15</v>
      </c>
      <c r="B145" t="n">
        <v>135</v>
      </c>
      <c r="C145" t="inlineStr">
        <is>
          <t xml:space="preserve">CONCLUIDO	</t>
        </is>
      </c>
      <c r="D145" t="n">
        <v>7.6128</v>
      </c>
      <c r="E145" t="n">
        <v>13.14</v>
      </c>
      <c r="F145" t="n">
        <v>9.27</v>
      </c>
      <c r="G145" t="n">
        <v>27.82</v>
      </c>
      <c r="H145" t="n">
        <v>0.31</v>
      </c>
      <c r="I145" t="n">
        <v>20</v>
      </c>
      <c r="J145" t="n">
        <v>270.4</v>
      </c>
      <c r="K145" t="n">
        <v>59.89</v>
      </c>
      <c r="L145" t="n">
        <v>4.75</v>
      </c>
      <c r="M145" t="n">
        <v>18</v>
      </c>
      <c r="N145" t="n">
        <v>70.76000000000001</v>
      </c>
      <c r="O145" t="n">
        <v>33583.7</v>
      </c>
      <c r="P145" t="n">
        <v>121.42</v>
      </c>
      <c r="Q145" t="n">
        <v>2116.21</v>
      </c>
      <c r="R145" t="n">
        <v>48.58</v>
      </c>
      <c r="S145" t="n">
        <v>30.45</v>
      </c>
      <c r="T145" t="n">
        <v>9193.559999999999</v>
      </c>
      <c r="U145" t="n">
        <v>0.63</v>
      </c>
      <c r="V145" t="n">
        <v>0.93</v>
      </c>
      <c r="W145" t="n">
        <v>0.11</v>
      </c>
      <c r="X145" t="n">
        <v>0.55</v>
      </c>
      <c r="Y145" t="n">
        <v>1</v>
      </c>
      <c r="Z145" t="n">
        <v>10</v>
      </c>
    </row>
    <row r="146">
      <c r="A146" t="n">
        <v>16</v>
      </c>
      <c r="B146" t="n">
        <v>135</v>
      </c>
      <c r="C146" t="inlineStr">
        <is>
          <t xml:space="preserve">CONCLUIDO	</t>
        </is>
      </c>
      <c r="D146" t="n">
        <v>7.7056</v>
      </c>
      <c r="E146" t="n">
        <v>12.98</v>
      </c>
      <c r="F146" t="n">
        <v>9.210000000000001</v>
      </c>
      <c r="G146" t="n">
        <v>30.71</v>
      </c>
      <c r="H146" t="n">
        <v>0.33</v>
      </c>
      <c r="I146" t="n">
        <v>18</v>
      </c>
      <c r="J146" t="n">
        <v>270.88</v>
      </c>
      <c r="K146" t="n">
        <v>59.89</v>
      </c>
      <c r="L146" t="n">
        <v>5</v>
      </c>
      <c r="M146" t="n">
        <v>14</v>
      </c>
      <c r="N146" t="n">
        <v>70.98999999999999</v>
      </c>
      <c r="O146" t="n">
        <v>33642.62</v>
      </c>
      <c r="P146" t="n">
        <v>118</v>
      </c>
      <c r="Q146" t="n">
        <v>2116.2</v>
      </c>
      <c r="R146" t="n">
        <v>46.63</v>
      </c>
      <c r="S146" t="n">
        <v>30.45</v>
      </c>
      <c r="T146" t="n">
        <v>8228.01</v>
      </c>
      <c r="U146" t="n">
        <v>0.65</v>
      </c>
      <c r="V146" t="n">
        <v>0.9399999999999999</v>
      </c>
      <c r="W146" t="n">
        <v>0.11</v>
      </c>
      <c r="X146" t="n">
        <v>0.49</v>
      </c>
      <c r="Y146" t="n">
        <v>1</v>
      </c>
      <c r="Z146" t="n">
        <v>10</v>
      </c>
    </row>
    <row r="147">
      <c r="A147" t="n">
        <v>17</v>
      </c>
      <c r="B147" t="n">
        <v>135</v>
      </c>
      <c r="C147" t="inlineStr">
        <is>
          <t xml:space="preserve">CONCLUIDO	</t>
        </is>
      </c>
      <c r="D147" t="n">
        <v>7.7478</v>
      </c>
      <c r="E147" t="n">
        <v>12.91</v>
      </c>
      <c r="F147" t="n">
        <v>9.19</v>
      </c>
      <c r="G147" t="n">
        <v>32.45</v>
      </c>
      <c r="H147" t="n">
        <v>0.34</v>
      </c>
      <c r="I147" t="n">
        <v>17</v>
      </c>
      <c r="J147" t="n">
        <v>271.36</v>
      </c>
      <c r="K147" t="n">
        <v>59.89</v>
      </c>
      <c r="L147" t="n">
        <v>5.25</v>
      </c>
      <c r="M147" t="n">
        <v>6</v>
      </c>
      <c r="N147" t="n">
        <v>71.22</v>
      </c>
      <c r="O147" t="n">
        <v>33701.64</v>
      </c>
      <c r="P147" t="n">
        <v>115.57</v>
      </c>
      <c r="Q147" t="n">
        <v>2116.2</v>
      </c>
      <c r="R147" t="n">
        <v>45.6</v>
      </c>
      <c r="S147" t="n">
        <v>30.45</v>
      </c>
      <c r="T147" t="n">
        <v>7721.31</v>
      </c>
      <c r="U147" t="n">
        <v>0.67</v>
      </c>
      <c r="V147" t="n">
        <v>0.9399999999999999</v>
      </c>
      <c r="W147" t="n">
        <v>0.12</v>
      </c>
      <c r="X147" t="n">
        <v>0.47</v>
      </c>
      <c r="Y147" t="n">
        <v>1</v>
      </c>
      <c r="Z147" t="n">
        <v>10</v>
      </c>
    </row>
    <row r="148">
      <c r="A148" t="n">
        <v>18</v>
      </c>
      <c r="B148" t="n">
        <v>135</v>
      </c>
      <c r="C148" t="inlineStr">
        <is>
          <t xml:space="preserve">CONCLUIDO	</t>
        </is>
      </c>
      <c r="D148" t="n">
        <v>7.7516</v>
      </c>
      <c r="E148" t="n">
        <v>12.9</v>
      </c>
      <c r="F148" t="n">
        <v>9.19</v>
      </c>
      <c r="G148" t="n">
        <v>32.43</v>
      </c>
      <c r="H148" t="n">
        <v>0.36</v>
      </c>
      <c r="I148" t="n">
        <v>17</v>
      </c>
      <c r="J148" t="n">
        <v>271.84</v>
      </c>
      <c r="K148" t="n">
        <v>59.89</v>
      </c>
      <c r="L148" t="n">
        <v>5.5</v>
      </c>
      <c r="M148" t="n">
        <v>1</v>
      </c>
      <c r="N148" t="n">
        <v>71.45</v>
      </c>
      <c r="O148" t="n">
        <v>33760.74</v>
      </c>
      <c r="P148" t="n">
        <v>115.22</v>
      </c>
      <c r="Q148" t="n">
        <v>2116.26</v>
      </c>
      <c r="R148" t="n">
        <v>45.19</v>
      </c>
      <c r="S148" t="n">
        <v>30.45</v>
      </c>
      <c r="T148" t="n">
        <v>7516.49</v>
      </c>
      <c r="U148" t="n">
        <v>0.67</v>
      </c>
      <c r="V148" t="n">
        <v>0.9399999999999999</v>
      </c>
      <c r="W148" t="n">
        <v>0.13</v>
      </c>
      <c r="X148" t="n">
        <v>0.47</v>
      </c>
      <c r="Y148" t="n">
        <v>1</v>
      </c>
      <c r="Z148" t="n">
        <v>10</v>
      </c>
    </row>
    <row r="149">
      <c r="A149" t="n">
        <v>19</v>
      </c>
      <c r="B149" t="n">
        <v>135</v>
      </c>
      <c r="C149" t="inlineStr">
        <is>
          <t xml:space="preserve">CONCLUIDO	</t>
        </is>
      </c>
      <c r="D149" t="n">
        <v>7.7493</v>
      </c>
      <c r="E149" t="n">
        <v>12.9</v>
      </c>
      <c r="F149" t="n">
        <v>9.19</v>
      </c>
      <c r="G149" t="n">
        <v>32.44</v>
      </c>
      <c r="H149" t="n">
        <v>0.38</v>
      </c>
      <c r="I149" t="n">
        <v>17</v>
      </c>
      <c r="J149" t="n">
        <v>272.32</v>
      </c>
      <c r="K149" t="n">
        <v>59.89</v>
      </c>
      <c r="L149" t="n">
        <v>5.75</v>
      </c>
      <c r="M149" t="n">
        <v>0</v>
      </c>
      <c r="N149" t="n">
        <v>71.68000000000001</v>
      </c>
      <c r="O149" t="n">
        <v>33820.05</v>
      </c>
      <c r="P149" t="n">
        <v>115.35</v>
      </c>
      <c r="Q149" t="n">
        <v>2116.16</v>
      </c>
      <c r="R149" t="n">
        <v>45.26</v>
      </c>
      <c r="S149" t="n">
        <v>30.45</v>
      </c>
      <c r="T149" t="n">
        <v>7549.96</v>
      </c>
      <c r="U149" t="n">
        <v>0.67</v>
      </c>
      <c r="V149" t="n">
        <v>0.9399999999999999</v>
      </c>
      <c r="W149" t="n">
        <v>0.13</v>
      </c>
      <c r="X149" t="n">
        <v>0.47</v>
      </c>
      <c r="Y149" t="n">
        <v>1</v>
      </c>
      <c r="Z149" t="n">
        <v>10</v>
      </c>
    </row>
    <row r="150">
      <c r="A150" t="n">
        <v>0</v>
      </c>
      <c r="B150" t="n">
        <v>80</v>
      </c>
      <c r="C150" t="inlineStr">
        <is>
          <t xml:space="preserve">CONCLUIDO	</t>
        </is>
      </c>
      <c r="D150" t="n">
        <v>5.9242</v>
      </c>
      <c r="E150" t="n">
        <v>16.88</v>
      </c>
      <c r="F150" t="n">
        <v>11.49</v>
      </c>
      <c r="G150" t="n">
        <v>7.26</v>
      </c>
      <c r="H150" t="n">
        <v>0.11</v>
      </c>
      <c r="I150" t="n">
        <v>95</v>
      </c>
      <c r="J150" t="n">
        <v>159.12</v>
      </c>
      <c r="K150" t="n">
        <v>50.28</v>
      </c>
      <c r="L150" t="n">
        <v>1</v>
      </c>
      <c r="M150" t="n">
        <v>93</v>
      </c>
      <c r="N150" t="n">
        <v>27.84</v>
      </c>
      <c r="O150" t="n">
        <v>19859.16</v>
      </c>
      <c r="P150" t="n">
        <v>130.35</v>
      </c>
      <c r="Q150" t="n">
        <v>2116.8</v>
      </c>
      <c r="R150" t="n">
        <v>121.14</v>
      </c>
      <c r="S150" t="n">
        <v>30.45</v>
      </c>
      <c r="T150" t="n">
        <v>45099.98</v>
      </c>
      <c r="U150" t="n">
        <v>0.25</v>
      </c>
      <c r="V150" t="n">
        <v>0.75</v>
      </c>
      <c r="W150" t="n">
        <v>0.23</v>
      </c>
      <c r="X150" t="n">
        <v>2.77</v>
      </c>
      <c r="Y150" t="n">
        <v>1</v>
      </c>
      <c r="Z150" t="n">
        <v>10</v>
      </c>
    </row>
    <row r="151">
      <c r="A151" t="n">
        <v>1</v>
      </c>
      <c r="B151" t="n">
        <v>80</v>
      </c>
      <c r="C151" t="inlineStr">
        <is>
          <t xml:space="preserve">CONCLUIDO	</t>
        </is>
      </c>
      <c r="D151" t="n">
        <v>6.5551</v>
      </c>
      <c r="E151" t="n">
        <v>15.26</v>
      </c>
      <c r="F151" t="n">
        <v>10.71</v>
      </c>
      <c r="G151" t="n">
        <v>9.31</v>
      </c>
      <c r="H151" t="n">
        <v>0.14</v>
      </c>
      <c r="I151" t="n">
        <v>69</v>
      </c>
      <c r="J151" t="n">
        <v>159.48</v>
      </c>
      <c r="K151" t="n">
        <v>50.28</v>
      </c>
      <c r="L151" t="n">
        <v>1.25</v>
      </c>
      <c r="M151" t="n">
        <v>67</v>
      </c>
      <c r="N151" t="n">
        <v>27.95</v>
      </c>
      <c r="O151" t="n">
        <v>19902.91</v>
      </c>
      <c r="P151" t="n">
        <v>117.62</v>
      </c>
      <c r="Q151" t="n">
        <v>2116.68</v>
      </c>
      <c r="R151" t="n">
        <v>95.62</v>
      </c>
      <c r="S151" t="n">
        <v>30.45</v>
      </c>
      <c r="T151" t="n">
        <v>32469.13</v>
      </c>
      <c r="U151" t="n">
        <v>0.32</v>
      </c>
      <c r="V151" t="n">
        <v>0.8100000000000001</v>
      </c>
      <c r="W151" t="n">
        <v>0.19</v>
      </c>
      <c r="X151" t="n">
        <v>1.98</v>
      </c>
      <c r="Y151" t="n">
        <v>1</v>
      </c>
      <c r="Z151" t="n">
        <v>10</v>
      </c>
    </row>
    <row r="152">
      <c r="A152" t="n">
        <v>2</v>
      </c>
      <c r="B152" t="n">
        <v>80</v>
      </c>
      <c r="C152" t="inlineStr">
        <is>
          <t xml:space="preserve">CONCLUIDO	</t>
        </is>
      </c>
      <c r="D152" t="n">
        <v>7.0215</v>
      </c>
      <c r="E152" t="n">
        <v>14.24</v>
      </c>
      <c r="F152" t="n">
        <v>10.21</v>
      </c>
      <c r="G152" t="n">
        <v>11.56</v>
      </c>
      <c r="H152" t="n">
        <v>0.17</v>
      </c>
      <c r="I152" t="n">
        <v>53</v>
      </c>
      <c r="J152" t="n">
        <v>159.83</v>
      </c>
      <c r="K152" t="n">
        <v>50.28</v>
      </c>
      <c r="L152" t="n">
        <v>1.5</v>
      </c>
      <c r="M152" t="n">
        <v>51</v>
      </c>
      <c r="N152" t="n">
        <v>28.05</v>
      </c>
      <c r="O152" t="n">
        <v>19946.71</v>
      </c>
      <c r="P152" t="n">
        <v>108.09</v>
      </c>
      <c r="Q152" t="n">
        <v>2116.33</v>
      </c>
      <c r="R152" t="n">
        <v>79.02</v>
      </c>
      <c r="S152" t="n">
        <v>30.45</v>
      </c>
      <c r="T152" t="n">
        <v>24250.54</v>
      </c>
      <c r="U152" t="n">
        <v>0.39</v>
      </c>
      <c r="V152" t="n">
        <v>0.85</v>
      </c>
      <c r="W152" t="n">
        <v>0.17</v>
      </c>
      <c r="X152" t="n">
        <v>1.49</v>
      </c>
      <c r="Y152" t="n">
        <v>1</v>
      </c>
      <c r="Z152" t="n">
        <v>10</v>
      </c>
    </row>
    <row r="153">
      <c r="A153" t="n">
        <v>3</v>
      </c>
      <c r="B153" t="n">
        <v>80</v>
      </c>
      <c r="C153" t="inlineStr">
        <is>
          <t xml:space="preserve">CONCLUIDO	</t>
        </is>
      </c>
      <c r="D153" t="n">
        <v>7.3338</v>
      </c>
      <c r="E153" t="n">
        <v>13.64</v>
      </c>
      <c r="F153" t="n">
        <v>9.93</v>
      </c>
      <c r="G153" t="n">
        <v>13.85</v>
      </c>
      <c r="H153" t="n">
        <v>0.19</v>
      </c>
      <c r="I153" t="n">
        <v>43</v>
      </c>
      <c r="J153" t="n">
        <v>160.19</v>
      </c>
      <c r="K153" t="n">
        <v>50.28</v>
      </c>
      <c r="L153" t="n">
        <v>1.75</v>
      </c>
      <c r="M153" t="n">
        <v>41</v>
      </c>
      <c r="N153" t="n">
        <v>28.16</v>
      </c>
      <c r="O153" t="n">
        <v>19990.53</v>
      </c>
      <c r="P153" t="n">
        <v>101.29</v>
      </c>
      <c r="Q153" t="n">
        <v>2116.6</v>
      </c>
      <c r="R153" t="n">
        <v>69.72</v>
      </c>
      <c r="S153" t="n">
        <v>30.45</v>
      </c>
      <c r="T153" t="n">
        <v>19651.92</v>
      </c>
      <c r="U153" t="n">
        <v>0.44</v>
      </c>
      <c r="V153" t="n">
        <v>0.87</v>
      </c>
      <c r="W153" t="n">
        <v>0.15</v>
      </c>
      <c r="X153" t="n">
        <v>1.2</v>
      </c>
      <c r="Y153" t="n">
        <v>1</v>
      </c>
      <c r="Z153" t="n">
        <v>10</v>
      </c>
    </row>
    <row r="154">
      <c r="A154" t="n">
        <v>4</v>
      </c>
      <c r="B154" t="n">
        <v>80</v>
      </c>
      <c r="C154" t="inlineStr">
        <is>
          <t xml:space="preserve">CONCLUIDO	</t>
        </is>
      </c>
      <c r="D154" t="n">
        <v>7.6152</v>
      </c>
      <c r="E154" t="n">
        <v>13.13</v>
      </c>
      <c r="F154" t="n">
        <v>9.68</v>
      </c>
      <c r="G154" t="n">
        <v>16.59</v>
      </c>
      <c r="H154" t="n">
        <v>0.22</v>
      </c>
      <c r="I154" t="n">
        <v>35</v>
      </c>
      <c r="J154" t="n">
        <v>160.54</v>
      </c>
      <c r="K154" t="n">
        <v>50.28</v>
      </c>
      <c r="L154" t="n">
        <v>2</v>
      </c>
      <c r="M154" t="n">
        <v>33</v>
      </c>
      <c r="N154" t="n">
        <v>28.26</v>
      </c>
      <c r="O154" t="n">
        <v>20034.4</v>
      </c>
      <c r="P154" t="n">
        <v>93.75</v>
      </c>
      <c r="Q154" t="n">
        <v>2116.19</v>
      </c>
      <c r="R154" t="n">
        <v>61.72</v>
      </c>
      <c r="S154" t="n">
        <v>30.45</v>
      </c>
      <c r="T154" t="n">
        <v>15688.14</v>
      </c>
      <c r="U154" t="n">
        <v>0.49</v>
      </c>
      <c r="V154" t="n">
        <v>0.89</v>
      </c>
      <c r="W154" t="n">
        <v>0.14</v>
      </c>
      <c r="X154" t="n">
        <v>0.96</v>
      </c>
      <c r="Y154" t="n">
        <v>1</v>
      </c>
      <c r="Z154" t="n">
        <v>10</v>
      </c>
    </row>
    <row r="155">
      <c r="A155" t="n">
        <v>5</v>
      </c>
      <c r="B155" t="n">
        <v>80</v>
      </c>
      <c r="C155" t="inlineStr">
        <is>
          <t xml:space="preserve">CONCLUIDO	</t>
        </is>
      </c>
      <c r="D155" t="n">
        <v>7.8062</v>
      </c>
      <c r="E155" t="n">
        <v>12.81</v>
      </c>
      <c r="F155" t="n">
        <v>9.52</v>
      </c>
      <c r="G155" t="n">
        <v>19.04</v>
      </c>
      <c r="H155" t="n">
        <v>0.25</v>
      </c>
      <c r="I155" t="n">
        <v>30</v>
      </c>
      <c r="J155" t="n">
        <v>160.9</v>
      </c>
      <c r="K155" t="n">
        <v>50.28</v>
      </c>
      <c r="L155" t="n">
        <v>2.25</v>
      </c>
      <c r="M155" t="n">
        <v>21</v>
      </c>
      <c r="N155" t="n">
        <v>28.37</v>
      </c>
      <c r="O155" t="n">
        <v>20078.3</v>
      </c>
      <c r="P155" t="n">
        <v>88.11</v>
      </c>
      <c r="Q155" t="n">
        <v>2116.23</v>
      </c>
      <c r="R155" t="n">
        <v>56.21</v>
      </c>
      <c r="S155" t="n">
        <v>30.45</v>
      </c>
      <c r="T155" t="n">
        <v>12959.43</v>
      </c>
      <c r="U155" t="n">
        <v>0.54</v>
      </c>
      <c r="V155" t="n">
        <v>0.91</v>
      </c>
      <c r="W155" t="n">
        <v>0.14</v>
      </c>
      <c r="X155" t="n">
        <v>0.8</v>
      </c>
      <c r="Y155" t="n">
        <v>1</v>
      </c>
      <c r="Z155" t="n">
        <v>10</v>
      </c>
    </row>
    <row r="156">
      <c r="A156" t="n">
        <v>6</v>
      </c>
      <c r="B156" t="n">
        <v>80</v>
      </c>
      <c r="C156" t="inlineStr">
        <is>
          <t xml:space="preserve">CONCLUIDO	</t>
        </is>
      </c>
      <c r="D156" t="n">
        <v>7.8459</v>
      </c>
      <c r="E156" t="n">
        <v>12.75</v>
      </c>
      <c r="F156" t="n">
        <v>9.52</v>
      </c>
      <c r="G156" t="n">
        <v>20.4</v>
      </c>
      <c r="H156" t="n">
        <v>0.27</v>
      </c>
      <c r="I156" t="n">
        <v>28</v>
      </c>
      <c r="J156" t="n">
        <v>161.26</v>
      </c>
      <c r="K156" t="n">
        <v>50.28</v>
      </c>
      <c r="L156" t="n">
        <v>2.5</v>
      </c>
      <c r="M156" t="n">
        <v>2</v>
      </c>
      <c r="N156" t="n">
        <v>28.48</v>
      </c>
      <c r="O156" t="n">
        <v>20122.23</v>
      </c>
      <c r="P156" t="n">
        <v>86.67</v>
      </c>
      <c r="Q156" t="n">
        <v>2116.3</v>
      </c>
      <c r="R156" t="n">
        <v>55.41</v>
      </c>
      <c r="S156" t="n">
        <v>30.45</v>
      </c>
      <c r="T156" t="n">
        <v>12571.01</v>
      </c>
      <c r="U156" t="n">
        <v>0.55</v>
      </c>
      <c r="V156" t="n">
        <v>0.91</v>
      </c>
      <c r="W156" t="n">
        <v>0.16</v>
      </c>
      <c r="X156" t="n">
        <v>0.8</v>
      </c>
      <c r="Y156" t="n">
        <v>1</v>
      </c>
      <c r="Z156" t="n">
        <v>10</v>
      </c>
    </row>
    <row r="157">
      <c r="A157" t="n">
        <v>7</v>
      </c>
      <c r="B157" t="n">
        <v>80</v>
      </c>
      <c r="C157" t="inlineStr">
        <is>
          <t xml:space="preserve">CONCLUIDO	</t>
        </is>
      </c>
      <c r="D157" t="n">
        <v>7.8515</v>
      </c>
      <c r="E157" t="n">
        <v>12.74</v>
      </c>
      <c r="F157" t="n">
        <v>9.51</v>
      </c>
      <c r="G157" t="n">
        <v>20.38</v>
      </c>
      <c r="H157" t="n">
        <v>0.3</v>
      </c>
      <c r="I157" t="n">
        <v>28</v>
      </c>
      <c r="J157" t="n">
        <v>161.61</v>
      </c>
      <c r="K157" t="n">
        <v>50.28</v>
      </c>
      <c r="L157" t="n">
        <v>2.75</v>
      </c>
      <c r="M157" t="n">
        <v>0</v>
      </c>
      <c r="N157" t="n">
        <v>28.58</v>
      </c>
      <c r="O157" t="n">
        <v>20166.2</v>
      </c>
      <c r="P157" t="n">
        <v>86.73</v>
      </c>
      <c r="Q157" t="n">
        <v>2116.33</v>
      </c>
      <c r="R157" t="n">
        <v>54.95</v>
      </c>
      <c r="S157" t="n">
        <v>30.45</v>
      </c>
      <c r="T157" t="n">
        <v>12342.14</v>
      </c>
      <c r="U157" t="n">
        <v>0.55</v>
      </c>
      <c r="V157" t="n">
        <v>0.91</v>
      </c>
      <c r="W157" t="n">
        <v>0.17</v>
      </c>
      <c r="X157" t="n">
        <v>0.79</v>
      </c>
      <c r="Y157" t="n">
        <v>1</v>
      </c>
      <c r="Z157" t="n">
        <v>10</v>
      </c>
    </row>
    <row r="158">
      <c r="A158" t="n">
        <v>0</v>
      </c>
      <c r="B158" t="n">
        <v>115</v>
      </c>
      <c r="C158" t="inlineStr">
        <is>
          <t xml:space="preserve">CONCLUIDO	</t>
        </is>
      </c>
      <c r="D158" t="n">
        <v>4.6554</v>
      </c>
      <c r="E158" t="n">
        <v>21.48</v>
      </c>
      <c r="F158" t="n">
        <v>12.81</v>
      </c>
      <c r="G158" t="n">
        <v>5.61</v>
      </c>
      <c r="H158" t="n">
        <v>0.08</v>
      </c>
      <c r="I158" t="n">
        <v>137</v>
      </c>
      <c r="J158" t="n">
        <v>222.93</v>
      </c>
      <c r="K158" t="n">
        <v>56.94</v>
      </c>
      <c r="L158" t="n">
        <v>1</v>
      </c>
      <c r="M158" t="n">
        <v>135</v>
      </c>
      <c r="N158" t="n">
        <v>49.99</v>
      </c>
      <c r="O158" t="n">
        <v>27728.69</v>
      </c>
      <c r="P158" t="n">
        <v>187.47</v>
      </c>
      <c r="Q158" t="n">
        <v>2117</v>
      </c>
      <c r="R158" t="n">
        <v>164.28</v>
      </c>
      <c r="S158" t="n">
        <v>30.45</v>
      </c>
      <c r="T158" t="n">
        <v>66460.2</v>
      </c>
      <c r="U158" t="n">
        <v>0.19</v>
      </c>
      <c r="V158" t="n">
        <v>0.68</v>
      </c>
      <c r="W158" t="n">
        <v>0.3</v>
      </c>
      <c r="X158" t="n">
        <v>4.08</v>
      </c>
      <c r="Y158" t="n">
        <v>1</v>
      </c>
      <c r="Z158" t="n">
        <v>10</v>
      </c>
    </row>
    <row r="159">
      <c r="A159" t="n">
        <v>1</v>
      </c>
      <c r="B159" t="n">
        <v>115</v>
      </c>
      <c r="C159" t="inlineStr">
        <is>
          <t xml:space="preserve">CONCLUIDO	</t>
        </is>
      </c>
      <c r="D159" t="n">
        <v>5.3884</v>
      </c>
      <c r="E159" t="n">
        <v>18.56</v>
      </c>
      <c r="F159" t="n">
        <v>11.6</v>
      </c>
      <c r="G159" t="n">
        <v>7.1</v>
      </c>
      <c r="H159" t="n">
        <v>0.1</v>
      </c>
      <c r="I159" t="n">
        <v>98</v>
      </c>
      <c r="J159" t="n">
        <v>223.35</v>
      </c>
      <c r="K159" t="n">
        <v>56.94</v>
      </c>
      <c r="L159" t="n">
        <v>1.25</v>
      </c>
      <c r="M159" t="n">
        <v>96</v>
      </c>
      <c r="N159" t="n">
        <v>50.15</v>
      </c>
      <c r="O159" t="n">
        <v>27780.03</v>
      </c>
      <c r="P159" t="n">
        <v>167</v>
      </c>
      <c r="Q159" t="n">
        <v>2116.58</v>
      </c>
      <c r="R159" t="n">
        <v>124.65</v>
      </c>
      <c r="S159" t="n">
        <v>30.45</v>
      </c>
      <c r="T159" t="n">
        <v>46841.95</v>
      </c>
      <c r="U159" t="n">
        <v>0.24</v>
      </c>
      <c r="V159" t="n">
        <v>0.75</v>
      </c>
      <c r="W159" t="n">
        <v>0.23</v>
      </c>
      <c r="X159" t="n">
        <v>2.87</v>
      </c>
      <c r="Y159" t="n">
        <v>1</v>
      </c>
      <c r="Z159" t="n">
        <v>10</v>
      </c>
    </row>
    <row r="160">
      <c r="A160" t="n">
        <v>2</v>
      </c>
      <c r="B160" t="n">
        <v>115</v>
      </c>
      <c r="C160" t="inlineStr">
        <is>
          <t xml:space="preserve">CONCLUIDO	</t>
        </is>
      </c>
      <c r="D160" t="n">
        <v>5.9087</v>
      </c>
      <c r="E160" t="n">
        <v>16.92</v>
      </c>
      <c r="F160" t="n">
        <v>10.93</v>
      </c>
      <c r="G160" t="n">
        <v>8.630000000000001</v>
      </c>
      <c r="H160" t="n">
        <v>0.12</v>
      </c>
      <c r="I160" t="n">
        <v>76</v>
      </c>
      <c r="J160" t="n">
        <v>223.76</v>
      </c>
      <c r="K160" t="n">
        <v>56.94</v>
      </c>
      <c r="L160" t="n">
        <v>1.5</v>
      </c>
      <c r="M160" t="n">
        <v>74</v>
      </c>
      <c r="N160" t="n">
        <v>50.32</v>
      </c>
      <c r="O160" t="n">
        <v>27831.42</v>
      </c>
      <c r="P160" t="n">
        <v>154.83</v>
      </c>
      <c r="Q160" t="n">
        <v>2116.68</v>
      </c>
      <c r="R160" t="n">
        <v>102.73</v>
      </c>
      <c r="S160" t="n">
        <v>30.45</v>
      </c>
      <c r="T160" t="n">
        <v>35989.38</v>
      </c>
      <c r="U160" t="n">
        <v>0.3</v>
      </c>
      <c r="V160" t="n">
        <v>0.79</v>
      </c>
      <c r="W160" t="n">
        <v>0.2</v>
      </c>
      <c r="X160" t="n">
        <v>2.2</v>
      </c>
      <c r="Y160" t="n">
        <v>1</v>
      </c>
      <c r="Z160" t="n">
        <v>10</v>
      </c>
    </row>
    <row r="161">
      <c r="A161" t="n">
        <v>3</v>
      </c>
      <c r="B161" t="n">
        <v>115</v>
      </c>
      <c r="C161" t="inlineStr">
        <is>
          <t xml:space="preserve">CONCLUIDO	</t>
        </is>
      </c>
      <c r="D161" t="n">
        <v>6.3317</v>
      </c>
      <c r="E161" t="n">
        <v>15.79</v>
      </c>
      <c r="F161" t="n">
        <v>10.46</v>
      </c>
      <c r="G161" t="n">
        <v>10.28</v>
      </c>
      <c r="H161" t="n">
        <v>0.14</v>
      </c>
      <c r="I161" t="n">
        <v>61</v>
      </c>
      <c r="J161" t="n">
        <v>224.18</v>
      </c>
      <c r="K161" t="n">
        <v>56.94</v>
      </c>
      <c r="L161" t="n">
        <v>1.75</v>
      </c>
      <c r="M161" t="n">
        <v>59</v>
      </c>
      <c r="N161" t="n">
        <v>50.49</v>
      </c>
      <c r="O161" t="n">
        <v>27882.87</v>
      </c>
      <c r="P161" t="n">
        <v>145.55</v>
      </c>
      <c r="Q161" t="n">
        <v>2116.2</v>
      </c>
      <c r="R161" t="n">
        <v>87.38</v>
      </c>
      <c r="S161" t="n">
        <v>30.45</v>
      </c>
      <c r="T161" t="n">
        <v>28390.18</v>
      </c>
      <c r="U161" t="n">
        <v>0.35</v>
      </c>
      <c r="V161" t="n">
        <v>0.83</v>
      </c>
      <c r="W161" t="n">
        <v>0.17</v>
      </c>
      <c r="X161" t="n">
        <v>1.73</v>
      </c>
      <c r="Y161" t="n">
        <v>1</v>
      </c>
      <c r="Z161" t="n">
        <v>10</v>
      </c>
    </row>
    <row r="162">
      <c r="A162" t="n">
        <v>4</v>
      </c>
      <c r="B162" t="n">
        <v>115</v>
      </c>
      <c r="C162" t="inlineStr">
        <is>
          <t xml:space="preserve">CONCLUIDO	</t>
        </is>
      </c>
      <c r="D162" t="n">
        <v>6.6313</v>
      </c>
      <c r="E162" t="n">
        <v>15.08</v>
      </c>
      <c r="F162" t="n">
        <v>10.18</v>
      </c>
      <c r="G162" t="n">
        <v>11.98</v>
      </c>
      <c r="H162" t="n">
        <v>0.16</v>
      </c>
      <c r="I162" t="n">
        <v>51</v>
      </c>
      <c r="J162" t="n">
        <v>224.6</v>
      </c>
      <c r="K162" t="n">
        <v>56.94</v>
      </c>
      <c r="L162" t="n">
        <v>2</v>
      </c>
      <c r="M162" t="n">
        <v>49</v>
      </c>
      <c r="N162" t="n">
        <v>50.65</v>
      </c>
      <c r="O162" t="n">
        <v>27934.37</v>
      </c>
      <c r="P162" t="n">
        <v>139.16</v>
      </c>
      <c r="Q162" t="n">
        <v>2116.42</v>
      </c>
      <c r="R162" t="n">
        <v>78.3</v>
      </c>
      <c r="S162" t="n">
        <v>30.45</v>
      </c>
      <c r="T162" t="n">
        <v>23902.31</v>
      </c>
      <c r="U162" t="n">
        <v>0.39</v>
      </c>
      <c r="V162" t="n">
        <v>0.85</v>
      </c>
      <c r="W162" t="n">
        <v>0.16</v>
      </c>
      <c r="X162" t="n">
        <v>1.46</v>
      </c>
      <c r="Y162" t="n">
        <v>1</v>
      </c>
      <c r="Z162" t="n">
        <v>10</v>
      </c>
    </row>
    <row r="163">
      <c r="A163" t="n">
        <v>5</v>
      </c>
      <c r="B163" t="n">
        <v>115</v>
      </c>
      <c r="C163" t="inlineStr">
        <is>
          <t xml:space="preserve">CONCLUIDO	</t>
        </is>
      </c>
      <c r="D163" t="n">
        <v>6.8746</v>
      </c>
      <c r="E163" t="n">
        <v>14.55</v>
      </c>
      <c r="F163" t="n">
        <v>9.949999999999999</v>
      </c>
      <c r="G163" t="n">
        <v>13.57</v>
      </c>
      <c r="H163" t="n">
        <v>0.18</v>
      </c>
      <c r="I163" t="n">
        <v>44</v>
      </c>
      <c r="J163" t="n">
        <v>225.01</v>
      </c>
      <c r="K163" t="n">
        <v>56.94</v>
      </c>
      <c r="L163" t="n">
        <v>2.25</v>
      </c>
      <c r="M163" t="n">
        <v>42</v>
      </c>
      <c r="N163" t="n">
        <v>50.82</v>
      </c>
      <c r="O163" t="n">
        <v>27985.94</v>
      </c>
      <c r="P163" t="n">
        <v>133.64</v>
      </c>
      <c r="Q163" t="n">
        <v>2116.23</v>
      </c>
      <c r="R163" t="n">
        <v>70.75</v>
      </c>
      <c r="S163" t="n">
        <v>30.45</v>
      </c>
      <c r="T163" t="n">
        <v>20158.01</v>
      </c>
      <c r="U163" t="n">
        <v>0.43</v>
      </c>
      <c r="V163" t="n">
        <v>0.87</v>
      </c>
      <c r="W163" t="n">
        <v>0.15</v>
      </c>
      <c r="X163" t="n">
        <v>1.23</v>
      </c>
      <c r="Y163" t="n">
        <v>1</v>
      </c>
      <c r="Z163" t="n">
        <v>10</v>
      </c>
    </row>
    <row r="164">
      <c r="A164" t="n">
        <v>6</v>
      </c>
      <c r="B164" t="n">
        <v>115</v>
      </c>
      <c r="C164" t="inlineStr">
        <is>
          <t xml:space="preserve">CONCLUIDO	</t>
        </is>
      </c>
      <c r="D164" t="n">
        <v>7.0942</v>
      </c>
      <c r="E164" t="n">
        <v>14.1</v>
      </c>
      <c r="F164" t="n">
        <v>9.77</v>
      </c>
      <c r="G164" t="n">
        <v>15.42</v>
      </c>
      <c r="H164" t="n">
        <v>0.2</v>
      </c>
      <c r="I164" t="n">
        <v>38</v>
      </c>
      <c r="J164" t="n">
        <v>225.43</v>
      </c>
      <c r="K164" t="n">
        <v>56.94</v>
      </c>
      <c r="L164" t="n">
        <v>2.5</v>
      </c>
      <c r="M164" t="n">
        <v>36</v>
      </c>
      <c r="N164" t="n">
        <v>50.99</v>
      </c>
      <c r="O164" t="n">
        <v>28037.57</v>
      </c>
      <c r="P164" t="n">
        <v>128.4</v>
      </c>
      <c r="Q164" t="n">
        <v>2116.22</v>
      </c>
      <c r="R164" t="n">
        <v>64.73999999999999</v>
      </c>
      <c r="S164" t="n">
        <v>30.45</v>
      </c>
      <c r="T164" t="n">
        <v>17184.48</v>
      </c>
      <c r="U164" t="n">
        <v>0.47</v>
      </c>
      <c r="V164" t="n">
        <v>0.89</v>
      </c>
      <c r="W164" t="n">
        <v>0.14</v>
      </c>
      <c r="X164" t="n">
        <v>1.05</v>
      </c>
      <c r="Y164" t="n">
        <v>1</v>
      </c>
      <c r="Z164" t="n">
        <v>10</v>
      </c>
    </row>
    <row r="165">
      <c r="A165" t="n">
        <v>7</v>
      </c>
      <c r="B165" t="n">
        <v>115</v>
      </c>
      <c r="C165" t="inlineStr">
        <is>
          <t xml:space="preserve">CONCLUIDO	</t>
        </is>
      </c>
      <c r="D165" t="n">
        <v>7.248</v>
      </c>
      <c r="E165" t="n">
        <v>13.8</v>
      </c>
      <c r="F165" t="n">
        <v>9.640000000000001</v>
      </c>
      <c r="G165" t="n">
        <v>17.02</v>
      </c>
      <c r="H165" t="n">
        <v>0.22</v>
      </c>
      <c r="I165" t="n">
        <v>34</v>
      </c>
      <c r="J165" t="n">
        <v>225.85</v>
      </c>
      <c r="K165" t="n">
        <v>56.94</v>
      </c>
      <c r="L165" t="n">
        <v>2.75</v>
      </c>
      <c r="M165" t="n">
        <v>32</v>
      </c>
      <c r="N165" t="n">
        <v>51.16</v>
      </c>
      <c r="O165" t="n">
        <v>28089.25</v>
      </c>
      <c r="P165" t="n">
        <v>123.86</v>
      </c>
      <c r="Q165" t="n">
        <v>2116.23</v>
      </c>
      <c r="R165" t="n">
        <v>60.66</v>
      </c>
      <c r="S165" t="n">
        <v>30.45</v>
      </c>
      <c r="T165" t="n">
        <v>15163.83</v>
      </c>
      <c r="U165" t="n">
        <v>0.5</v>
      </c>
      <c r="V165" t="n">
        <v>0.9</v>
      </c>
      <c r="W165" t="n">
        <v>0.13</v>
      </c>
      <c r="X165" t="n">
        <v>0.92</v>
      </c>
      <c r="Y165" t="n">
        <v>1</v>
      </c>
      <c r="Z165" t="n">
        <v>10</v>
      </c>
    </row>
    <row r="166">
      <c r="A166" t="n">
        <v>8</v>
      </c>
      <c r="B166" t="n">
        <v>115</v>
      </c>
      <c r="C166" t="inlineStr">
        <is>
          <t xml:space="preserve">CONCLUIDO	</t>
        </is>
      </c>
      <c r="D166" t="n">
        <v>7.4257</v>
      </c>
      <c r="E166" t="n">
        <v>13.47</v>
      </c>
      <c r="F166" t="n">
        <v>9.49</v>
      </c>
      <c r="G166" t="n">
        <v>18.98</v>
      </c>
      <c r="H166" t="n">
        <v>0.24</v>
      </c>
      <c r="I166" t="n">
        <v>30</v>
      </c>
      <c r="J166" t="n">
        <v>226.27</v>
      </c>
      <c r="K166" t="n">
        <v>56.94</v>
      </c>
      <c r="L166" t="n">
        <v>3</v>
      </c>
      <c r="M166" t="n">
        <v>28</v>
      </c>
      <c r="N166" t="n">
        <v>51.33</v>
      </c>
      <c r="O166" t="n">
        <v>28140.99</v>
      </c>
      <c r="P166" t="n">
        <v>119.13</v>
      </c>
      <c r="Q166" t="n">
        <v>2116.05</v>
      </c>
      <c r="R166" t="n">
        <v>55.4</v>
      </c>
      <c r="S166" t="n">
        <v>30.45</v>
      </c>
      <c r="T166" t="n">
        <v>12552.5</v>
      </c>
      <c r="U166" t="n">
        <v>0.55</v>
      </c>
      <c r="V166" t="n">
        <v>0.91</v>
      </c>
      <c r="W166" t="n">
        <v>0.13</v>
      </c>
      <c r="X166" t="n">
        <v>0.77</v>
      </c>
      <c r="Y166" t="n">
        <v>1</v>
      </c>
      <c r="Z166" t="n">
        <v>10</v>
      </c>
    </row>
    <row r="167">
      <c r="A167" t="n">
        <v>9</v>
      </c>
      <c r="B167" t="n">
        <v>115</v>
      </c>
      <c r="C167" t="inlineStr">
        <is>
          <t xml:space="preserve">CONCLUIDO	</t>
        </is>
      </c>
      <c r="D167" t="n">
        <v>7.6115</v>
      </c>
      <c r="E167" t="n">
        <v>13.14</v>
      </c>
      <c r="F167" t="n">
        <v>9.34</v>
      </c>
      <c r="G167" t="n">
        <v>21.54</v>
      </c>
      <c r="H167" t="n">
        <v>0.25</v>
      </c>
      <c r="I167" t="n">
        <v>26</v>
      </c>
      <c r="J167" t="n">
        <v>226.69</v>
      </c>
      <c r="K167" t="n">
        <v>56.94</v>
      </c>
      <c r="L167" t="n">
        <v>3.25</v>
      </c>
      <c r="M167" t="n">
        <v>24</v>
      </c>
      <c r="N167" t="n">
        <v>51.5</v>
      </c>
      <c r="O167" t="n">
        <v>28192.8</v>
      </c>
      <c r="P167" t="n">
        <v>113.36</v>
      </c>
      <c r="Q167" t="n">
        <v>2116.11</v>
      </c>
      <c r="R167" t="n">
        <v>50.91</v>
      </c>
      <c r="S167" t="n">
        <v>30.45</v>
      </c>
      <c r="T167" t="n">
        <v>10330.57</v>
      </c>
      <c r="U167" t="n">
        <v>0.6</v>
      </c>
      <c r="V167" t="n">
        <v>0.93</v>
      </c>
      <c r="W167" t="n">
        <v>0.11</v>
      </c>
      <c r="X167" t="n">
        <v>0.62</v>
      </c>
      <c r="Y167" t="n">
        <v>1</v>
      </c>
      <c r="Z167" t="n">
        <v>10</v>
      </c>
    </row>
    <row r="168">
      <c r="A168" t="n">
        <v>10</v>
      </c>
      <c r="B168" t="n">
        <v>115</v>
      </c>
      <c r="C168" t="inlineStr">
        <is>
          <t xml:space="preserve">CONCLUIDO	</t>
        </is>
      </c>
      <c r="D168" t="n">
        <v>7.5364</v>
      </c>
      <c r="E168" t="n">
        <v>13.27</v>
      </c>
      <c r="F168" t="n">
        <v>9.51</v>
      </c>
      <c r="G168" t="n">
        <v>22.83</v>
      </c>
      <c r="H168" t="n">
        <v>0.27</v>
      </c>
      <c r="I168" t="n">
        <v>25</v>
      </c>
      <c r="J168" t="n">
        <v>227.11</v>
      </c>
      <c r="K168" t="n">
        <v>56.94</v>
      </c>
      <c r="L168" t="n">
        <v>3.5</v>
      </c>
      <c r="M168" t="n">
        <v>23</v>
      </c>
      <c r="N168" t="n">
        <v>51.67</v>
      </c>
      <c r="O168" t="n">
        <v>28244.66</v>
      </c>
      <c r="P168" t="n">
        <v>114.33</v>
      </c>
      <c r="Q168" t="n">
        <v>2116.26</v>
      </c>
      <c r="R168" t="n">
        <v>56.6</v>
      </c>
      <c r="S168" t="n">
        <v>30.45</v>
      </c>
      <c r="T168" t="n">
        <v>13179.2</v>
      </c>
      <c r="U168" t="n">
        <v>0.54</v>
      </c>
      <c r="V168" t="n">
        <v>0.91</v>
      </c>
      <c r="W168" t="n">
        <v>0.12</v>
      </c>
      <c r="X168" t="n">
        <v>0.79</v>
      </c>
      <c r="Y168" t="n">
        <v>1</v>
      </c>
      <c r="Z168" t="n">
        <v>10</v>
      </c>
    </row>
    <row r="169">
      <c r="A169" t="n">
        <v>11</v>
      </c>
      <c r="B169" t="n">
        <v>115</v>
      </c>
      <c r="C169" t="inlineStr">
        <is>
          <t xml:space="preserve">CONCLUIDO	</t>
        </is>
      </c>
      <c r="D169" t="n">
        <v>7.716</v>
      </c>
      <c r="E169" t="n">
        <v>12.96</v>
      </c>
      <c r="F169" t="n">
        <v>9.33</v>
      </c>
      <c r="G169" t="n">
        <v>25.46</v>
      </c>
      <c r="H169" t="n">
        <v>0.29</v>
      </c>
      <c r="I169" t="n">
        <v>22</v>
      </c>
      <c r="J169" t="n">
        <v>227.53</v>
      </c>
      <c r="K169" t="n">
        <v>56.94</v>
      </c>
      <c r="L169" t="n">
        <v>3.75</v>
      </c>
      <c r="M169" t="n">
        <v>19</v>
      </c>
      <c r="N169" t="n">
        <v>51.84</v>
      </c>
      <c r="O169" t="n">
        <v>28296.58</v>
      </c>
      <c r="P169" t="n">
        <v>108.54</v>
      </c>
      <c r="Q169" t="n">
        <v>2116.47</v>
      </c>
      <c r="R169" t="n">
        <v>50.6</v>
      </c>
      <c r="S169" t="n">
        <v>30.45</v>
      </c>
      <c r="T169" t="n">
        <v>10194.82</v>
      </c>
      <c r="U169" t="n">
        <v>0.6</v>
      </c>
      <c r="V169" t="n">
        <v>0.93</v>
      </c>
      <c r="W169" t="n">
        <v>0.12</v>
      </c>
      <c r="X169" t="n">
        <v>0.61</v>
      </c>
      <c r="Y169" t="n">
        <v>1</v>
      </c>
      <c r="Z169" t="n">
        <v>10</v>
      </c>
    </row>
    <row r="170">
      <c r="A170" t="n">
        <v>12</v>
      </c>
      <c r="B170" t="n">
        <v>115</v>
      </c>
      <c r="C170" t="inlineStr">
        <is>
          <t xml:space="preserve">CONCLUIDO	</t>
        </is>
      </c>
      <c r="D170" t="n">
        <v>7.7576</v>
      </c>
      <c r="E170" t="n">
        <v>12.89</v>
      </c>
      <c r="F170" t="n">
        <v>9.31</v>
      </c>
      <c r="G170" t="n">
        <v>26.59</v>
      </c>
      <c r="H170" t="n">
        <v>0.31</v>
      </c>
      <c r="I170" t="n">
        <v>21</v>
      </c>
      <c r="J170" t="n">
        <v>227.95</v>
      </c>
      <c r="K170" t="n">
        <v>56.94</v>
      </c>
      <c r="L170" t="n">
        <v>4</v>
      </c>
      <c r="M170" t="n">
        <v>11</v>
      </c>
      <c r="N170" t="n">
        <v>52.01</v>
      </c>
      <c r="O170" t="n">
        <v>28348.56</v>
      </c>
      <c r="P170" t="n">
        <v>105.49</v>
      </c>
      <c r="Q170" t="n">
        <v>2116.05</v>
      </c>
      <c r="R170" t="n">
        <v>49.32</v>
      </c>
      <c r="S170" t="n">
        <v>30.45</v>
      </c>
      <c r="T170" t="n">
        <v>9562.15</v>
      </c>
      <c r="U170" t="n">
        <v>0.62</v>
      </c>
      <c r="V170" t="n">
        <v>0.93</v>
      </c>
      <c r="W170" t="n">
        <v>0.13</v>
      </c>
      <c r="X170" t="n">
        <v>0.59</v>
      </c>
      <c r="Y170" t="n">
        <v>1</v>
      </c>
      <c r="Z170" t="n">
        <v>10</v>
      </c>
    </row>
    <row r="171">
      <c r="A171" t="n">
        <v>13</v>
      </c>
      <c r="B171" t="n">
        <v>115</v>
      </c>
      <c r="C171" t="inlineStr">
        <is>
          <t xml:space="preserve">CONCLUIDO	</t>
        </is>
      </c>
      <c r="D171" t="n">
        <v>7.7988</v>
      </c>
      <c r="E171" t="n">
        <v>12.82</v>
      </c>
      <c r="F171" t="n">
        <v>9.279999999999999</v>
      </c>
      <c r="G171" t="n">
        <v>27.85</v>
      </c>
      <c r="H171" t="n">
        <v>0.33</v>
      </c>
      <c r="I171" t="n">
        <v>20</v>
      </c>
      <c r="J171" t="n">
        <v>228.38</v>
      </c>
      <c r="K171" t="n">
        <v>56.94</v>
      </c>
      <c r="L171" t="n">
        <v>4.25</v>
      </c>
      <c r="M171" t="n">
        <v>1</v>
      </c>
      <c r="N171" t="n">
        <v>52.18</v>
      </c>
      <c r="O171" t="n">
        <v>28400.61</v>
      </c>
      <c r="P171" t="n">
        <v>104.18</v>
      </c>
      <c r="Q171" t="n">
        <v>2116.05</v>
      </c>
      <c r="R171" t="n">
        <v>48.26</v>
      </c>
      <c r="S171" t="n">
        <v>30.45</v>
      </c>
      <c r="T171" t="n">
        <v>9037.27</v>
      </c>
      <c r="U171" t="n">
        <v>0.63</v>
      </c>
      <c r="V171" t="n">
        <v>0.93</v>
      </c>
      <c r="W171" t="n">
        <v>0.14</v>
      </c>
      <c r="X171" t="n">
        <v>0.5600000000000001</v>
      </c>
      <c r="Y171" t="n">
        <v>1</v>
      </c>
      <c r="Z171" t="n">
        <v>10</v>
      </c>
    </row>
    <row r="172">
      <c r="A172" t="n">
        <v>14</v>
      </c>
      <c r="B172" t="n">
        <v>115</v>
      </c>
      <c r="C172" t="inlineStr">
        <is>
          <t xml:space="preserve">CONCLUIDO	</t>
        </is>
      </c>
      <c r="D172" t="n">
        <v>7.7961</v>
      </c>
      <c r="E172" t="n">
        <v>12.83</v>
      </c>
      <c r="F172" t="n">
        <v>9.289999999999999</v>
      </c>
      <c r="G172" t="n">
        <v>27.87</v>
      </c>
      <c r="H172" t="n">
        <v>0.35</v>
      </c>
      <c r="I172" t="n">
        <v>20</v>
      </c>
      <c r="J172" t="n">
        <v>228.8</v>
      </c>
      <c r="K172" t="n">
        <v>56.94</v>
      </c>
      <c r="L172" t="n">
        <v>4.5</v>
      </c>
      <c r="M172" t="n">
        <v>0</v>
      </c>
      <c r="N172" t="n">
        <v>52.36</v>
      </c>
      <c r="O172" t="n">
        <v>28452.71</v>
      </c>
      <c r="P172" t="n">
        <v>104.24</v>
      </c>
      <c r="Q172" t="n">
        <v>2116.19</v>
      </c>
      <c r="R172" t="n">
        <v>48.38</v>
      </c>
      <c r="S172" t="n">
        <v>30.45</v>
      </c>
      <c r="T172" t="n">
        <v>9096.75</v>
      </c>
      <c r="U172" t="n">
        <v>0.63</v>
      </c>
      <c r="V172" t="n">
        <v>0.93</v>
      </c>
      <c r="W172" t="n">
        <v>0.14</v>
      </c>
      <c r="X172" t="n">
        <v>0.57</v>
      </c>
      <c r="Y172" t="n">
        <v>1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7.3958</v>
      </c>
      <c r="E173" t="n">
        <v>13.52</v>
      </c>
      <c r="F173" t="n">
        <v>10.56</v>
      </c>
      <c r="G173" t="n">
        <v>10.22</v>
      </c>
      <c r="H173" t="n">
        <v>0.22</v>
      </c>
      <c r="I173" t="n">
        <v>62</v>
      </c>
      <c r="J173" t="n">
        <v>80.84</v>
      </c>
      <c r="K173" t="n">
        <v>35.1</v>
      </c>
      <c r="L173" t="n">
        <v>1</v>
      </c>
      <c r="M173" t="n">
        <v>0</v>
      </c>
      <c r="N173" t="n">
        <v>9.74</v>
      </c>
      <c r="O173" t="n">
        <v>10204.21</v>
      </c>
      <c r="P173" t="n">
        <v>64.51000000000001</v>
      </c>
      <c r="Q173" t="n">
        <v>2116.48</v>
      </c>
      <c r="R173" t="n">
        <v>87.97</v>
      </c>
      <c r="S173" t="n">
        <v>30.45</v>
      </c>
      <c r="T173" t="n">
        <v>28679.79</v>
      </c>
      <c r="U173" t="n">
        <v>0.35</v>
      </c>
      <c r="V173" t="n">
        <v>0.82</v>
      </c>
      <c r="W173" t="n">
        <v>0.26</v>
      </c>
      <c r="X173" t="n">
        <v>1.84</v>
      </c>
      <c r="Y173" t="n">
        <v>1</v>
      </c>
      <c r="Z173" t="n">
        <v>10</v>
      </c>
    </row>
    <row r="174">
      <c r="A174" t="n">
        <v>0</v>
      </c>
      <c r="B174" t="n">
        <v>50</v>
      </c>
      <c r="C174" t="inlineStr">
        <is>
          <t xml:space="preserve">CONCLUIDO	</t>
        </is>
      </c>
      <c r="D174" t="n">
        <v>7.2439</v>
      </c>
      <c r="E174" t="n">
        <v>13.8</v>
      </c>
      <c r="F174" t="n">
        <v>10.44</v>
      </c>
      <c r="G174" t="n">
        <v>10.44</v>
      </c>
      <c r="H174" t="n">
        <v>0.16</v>
      </c>
      <c r="I174" t="n">
        <v>60</v>
      </c>
      <c r="J174" t="n">
        <v>107.41</v>
      </c>
      <c r="K174" t="n">
        <v>41.65</v>
      </c>
      <c r="L174" t="n">
        <v>1</v>
      </c>
      <c r="M174" t="n">
        <v>58</v>
      </c>
      <c r="N174" t="n">
        <v>14.77</v>
      </c>
      <c r="O174" t="n">
        <v>13481.73</v>
      </c>
      <c r="P174" t="n">
        <v>81.58</v>
      </c>
      <c r="Q174" t="n">
        <v>2116.5</v>
      </c>
      <c r="R174" t="n">
        <v>86.48</v>
      </c>
      <c r="S174" t="n">
        <v>30.45</v>
      </c>
      <c r="T174" t="n">
        <v>27942.62</v>
      </c>
      <c r="U174" t="n">
        <v>0.35</v>
      </c>
      <c r="V174" t="n">
        <v>0.83</v>
      </c>
      <c r="W174" t="n">
        <v>0.18</v>
      </c>
      <c r="X174" t="n">
        <v>1.71</v>
      </c>
      <c r="Y174" t="n">
        <v>1</v>
      </c>
      <c r="Z174" t="n">
        <v>10</v>
      </c>
    </row>
    <row r="175">
      <c r="A175" t="n">
        <v>1</v>
      </c>
      <c r="B175" t="n">
        <v>50</v>
      </c>
      <c r="C175" t="inlineStr">
        <is>
          <t xml:space="preserve">CONCLUIDO	</t>
        </is>
      </c>
      <c r="D175" t="n">
        <v>7.6527</v>
      </c>
      <c r="E175" t="n">
        <v>13.07</v>
      </c>
      <c r="F175" t="n">
        <v>10.03</v>
      </c>
      <c r="G175" t="n">
        <v>13.37</v>
      </c>
      <c r="H175" t="n">
        <v>0.2</v>
      </c>
      <c r="I175" t="n">
        <v>45</v>
      </c>
      <c r="J175" t="n">
        <v>107.73</v>
      </c>
      <c r="K175" t="n">
        <v>41.65</v>
      </c>
      <c r="L175" t="n">
        <v>1.25</v>
      </c>
      <c r="M175" t="n">
        <v>14</v>
      </c>
      <c r="N175" t="n">
        <v>14.83</v>
      </c>
      <c r="O175" t="n">
        <v>13520.81</v>
      </c>
      <c r="P175" t="n">
        <v>72.83</v>
      </c>
      <c r="Q175" t="n">
        <v>2116.26</v>
      </c>
      <c r="R175" t="n">
        <v>71.93000000000001</v>
      </c>
      <c r="S175" t="n">
        <v>30.45</v>
      </c>
      <c r="T175" t="n">
        <v>20744.59</v>
      </c>
      <c r="U175" t="n">
        <v>0.42</v>
      </c>
      <c r="V175" t="n">
        <v>0.86</v>
      </c>
      <c r="W175" t="n">
        <v>0.19</v>
      </c>
      <c r="X175" t="n">
        <v>1.31</v>
      </c>
      <c r="Y175" t="n">
        <v>1</v>
      </c>
      <c r="Z175" t="n">
        <v>10</v>
      </c>
    </row>
    <row r="176">
      <c r="A176" t="n">
        <v>2</v>
      </c>
      <c r="B176" t="n">
        <v>50</v>
      </c>
      <c r="C176" t="inlineStr">
        <is>
          <t xml:space="preserve">CONCLUIDO	</t>
        </is>
      </c>
      <c r="D176" t="n">
        <v>7.6764</v>
      </c>
      <c r="E176" t="n">
        <v>13.03</v>
      </c>
      <c r="F176" t="n">
        <v>10.01</v>
      </c>
      <c r="G176" t="n">
        <v>13.65</v>
      </c>
      <c r="H176" t="n">
        <v>0.24</v>
      </c>
      <c r="I176" t="n">
        <v>44</v>
      </c>
      <c r="J176" t="n">
        <v>108.05</v>
      </c>
      <c r="K176" t="n">
        <v>41.65</v>
      </c>
      <c r="L176" t="n">
        <v>1.5</v>
      </c>
      <c r="M176" t="n">
        <v>0</v>
      </c>
      <c r="N176" t="n">
        <v>14.9</v>
      </c>
      <c r="O176" t="n">
        <v>13559.91</v>
      </c>
      <c r="P176" t="n">
        <v>72.41</v>
      </c>
      <c r="Q176" t="n">
        <v>2116.27</v>
      </c>
      <c r="R176" t="n">
        <v>70.87</v>
      </c>
      <c r="S176" t="n">
        <v>30.45</v>
      </c>
      <c r="T176" t="n">
        <v>20217.59</v>
      </c>
      <c r="U176" t="n">
        <v>0.43</v>
      </c>
      <c r="V176" t="n">
        <v>0.86</v>
      </c>
      <c r="W176" t="n">
        <v>0.21</v>
      </c>
      <c r="X176" t="n">
        <v>1.29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7.0092</v>
      </c>
      <c r="E177" t="n">
        <v>14.27</v>
      </c>
      <c r="F177" t="n">
        <v>11.28</v>
      </c>
      <c r="G177" t="n">
        <v>7.87</v>
      </c>
      <c r="H177" t="n">
        <v>0.28</v>
      </c>
      <c r="I177" t="n">
        <v>86</v>
      </c>
      <c r="J177" t="n">
        <v>61.76</v>
      </c>
      <c r="K177" t="n">
        <v>28.92</v>
      </c>
      <c r="L177" t="n">
        <v>1</v>
      </c>
      <c r="M177" t="n">
        <v>0</v>
      </c>
      <c r="N177" t="n">
        <v>6.84</v>
      </c>
      <c r="O177" t="n">
        <v>7851.41</v>
      </c>
      <c r="P177" t="n">
        <v>58.79</v>
      </c>
      <c r="Q177" t="n">
        <v>2116.67</v>
      </c>
      <c r="R177" t="n">
        <v>110.26</v>
      </c>
      <c r="S177" t="n">
        <v>30.45</v>
      </c>
      <c r="T177" t="n">
        <v>39705.07</v>
      </c>
      <c r="U177" t="n">
        <v>0.28</v>
      </c>
      <c r="V177" t="n">
        <v>0.77</v>
      </c>
      <c r="W177" t="n">
        <v>0.33</v>
      </c>
      <c r="X177" t="n">
        <v>2.55</v>
      </c>
      <c r="Y177" t="n">
        <v>1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5.7207</v>
      </c>
      <c r="E178" t="n">
        <v>17.48</v>
      </c>
      <c r="F178" t="n">
        <v>11.69</v>
      </c>
      <c r="G178" t="n">
        <v>6.94</v>
      </c>
      <c r="H178" t="n">
        <v>0.11</v>
      </c>
      <c r="I178" t="n">
        <v>101</v>
      </c>
      <c r="J178" t="n">
        <v>167.88</v>
      </c>
      <c r="K178" t="n">
        <v>51.39</v>
      </c>
      <c r="L178" t="n">
        <v>1</v>
      </c>
      <c r="M178" t="n">
        <v>99</v>
      </c>
      <c r="N178" t="n">
        <v>30.49</v>
      </c>
      <c r="O178" t="n">
        <v>20939.59</v>
      </c>
      <c r="P178" t="n">
        <v>138.37</v>
      </c>
      <c r="Q178" t="n">
        <v>2116.5</v>
      </c>
      <c r="R178" t="n">
        <v>127.56</v>
      </c>
      <c r="S178" t="n">
        <v>30.45</v>
      </c>
      <c r="T178" t="n">
        <v>48279.38</v>
      </c>
      <c r="U178" t="n">
        <v>0.24</v>
      </c>
      <c r="V178" t="n">
        <v>0.74</v>
      </c>
      <c r="W178" t="n">
        <v>0.24</v>
      </c>
      <c r="X178" t="n">
        <v>2.96</v>
      </c>
      <c r="Y178" t="n">
        <v>1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6.383</v>
      </c>
      <c r="E179" t="n">
        <v>15.67</v>
      </c>
      <c r="F179" t="n">
        <v>10.82</v>
      </c>
      <c r="G179" t="n">
        <v>8.890000000000001</v>
      </c>
      <c r="H179" t="n">
        <v>0.13</v>
      </c>
      <c r="I179" t="n">
        <v>73</v>
      </c>
      <c r="J179" t="n">
        <v>168.25</v>
      </c>
      <c r="K179" t="n">
        <v>51.39</v>
      </c>
      <c r="L179" t="n">
        <v>1.25</v>
      </c>
      <c r="M179" t="n">
        <v>71</v>
      </c>
      <c r="N179" t="n">
        <v>30.6</v>
      </c>
      <c r="O179" t="n">
        <v>20984.25</v>
      </c>
      <c r="P179" t="n">
        <v>124.52</v>
      </c>
      <c r="Q179" t="n">
        <v>2116.35</v>
      </c>
      <c r="R179" t="n">
        <v>99.11</v>
      </c>
      <c r="S179" t="n">
        <v>30.45</v>
      </c>
      <c r="T179" t="n">
        <v>34196.04</v>
      </c>
      <c r="U179" t="n">
        <v>0.31</v>
      </c>
      <c r="V179" t="n">
        <v>0.8</v>
      </c>
      <c r="W179" t="n">
        <v>0.2</v>
      </c>
      <c r="X179" t="n">
        <v>2.1</v>
      </c>
      <c r="Y179" t="n">
        <v>1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6.8256</v>
      </c>
      <c r="E180" t="n">
        <v>14.65</v>
      </c>
      <c r="F180" t="n">
        <v>10.35</v>
      </c>
      <c r="G180" t="n">
        <v>10.89</v>
      </c>
      <c r="H180" t="n">
        <v>0.16</v>
      </c>
      <c r="I180" t="n">
        <v>57</v>
      </c>
      <c r="J180" t="n">
        <v>168.61</v>
      </c>
      <c r="K180" t="n">
        <v>51.39</v>
      </c>
      <c r="L180" t="n">
        <v>1.5</v>
      </c>
      <c r="M180" t="n">
        <v>55</v>
      </c>
      <c r="N180" t="n">
        <v>30.71</v>
      </c>
      <c r="O180" t="n">
        <v>21028.94</v>
      </c>
      <c r="P180" t="n">
        <v>115.57</v>
      </c>
      <c r="Q180" t="n">
        <v>2116.54</v>
      </c>
      <c r="R180" t="n">
        <v>83.59</v>
      </c>
      <c r="S180" t="n">
        <v>30.45</v>
      </c>
      <c r="T180" t="n">
        <v>26513</v>
      </c>
      <c r="U180" t="n">
        <v>0.36</v>
      </c>
      <c r="V180" t="n">
        <v>0.84</v>
      </c>
      <c r="W180" t="n">
        <v>0.17</v>
      </c>
      <c r="X180" t="n">
        <v>1.62</v>
      </c>
      <c r="Y180" t="n">
        <v>1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7.1716</v>
      </c>
      <c r="E181" t="n">
        <v>13.94</v>
      </c>
      <c r="F181" t="n">
        <v>10.01</v>
      </c>
      <c r="G181" t="n">
        <v>13.06</v>
      </c>
      <c r="H181" t="n">
        <v>0.18</v>
      </c>
      <c r="I181" t="n">
        <v>46</v>
      </c>
      <c r="J181" t="n">
        <v>168.97</v>
      </c>
      <c r="K181" t="n">
        <v>51.39</v>
      </c>
      <c r="L181" t="n">
        <v>1.75</v>
      </c>
      <c r="M181" t="n">
        <v>44</v>
      </c>
      <c r="N181" t="n">
        <v>30.83</v>
      </c>
      <c r="O181" t="n">
        <v>21073.68</v>
      </c>
      <c r="P181" t="n">
        <v>107.85</v>
      </c>
      <c r="Q181" t="n">
        <v>2116.49</v>
      </c>
      <c r="R181" t="n">
        <v>72.63</v>
      </c>
      <c r="S181" t="n">
        <v>30.45</v>
      </c>
      <c r="T181" t="n">
        <v>21087.85</v>
      </c>
      <c r="U181" t="n">
        <v>0.42</v>
      </c>
      <c r="V181" t="n">
        <v>0.86</v>
      </c>
      <c r="W181" t="n">
        <v>0.16</v>
      </c>
      <c r="X181" t="n">
        <v>1.29</v>
      </c>
      <c r="Y181" t="n">
        <v>1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7.4437</v>
      </c>
      <c r="E182" t="n">
        <v>13.43</v>
      </c>
      <c r="F182" t="n">
        <v>9.77</v>
      </c>
      <c r="G182" t="n">
        <v>15.43</v>
      </c>
      <c r="H182" t="n">
        <v>0.21</v>
      </c>
      <c r="I182" t="n">
        <v>38</v>
      </c>
      <c r="J182" t="n">
        <v>169.33</v>
      </c>
      <c r="K182" t="n">
        <v>51.39</v>
      </c>
      <c r="L182" t="n">
        <v>2</v>
      </c>
      <c r="M182" t="n">
        <v>36</v>
      </c>
      <c r="N182" t="n">
        <v>30.94</v>
      </c>
      <c r="O182" t="n">
        <v>21118.46</v>
      </c>
      <c r="P182" t="n">
        <v>101.57</v>
      </c>
      <c r="Q182" t="n">
        <v>2116.39</v>
      </c>
      <c r="R182" t="n">
        <v>64.8</v>
      </c>
      <c r="S182" t="n">
        <v>30.45</v>
      </c>
      <c r="T182" t="n">
        <v>17215.22</v>
      </c>
      <c r="U182" t="n">
        <v>0.47</v>
      </c>
      <c r="V182" t="n">
        <v>0.89</v>
      </c>
      <c r="W182" t="n">
        <v>0.14</v>
      </c>
      <c r="X182" t="n">
        <v>1.05</v>
      </c>
      <c r="Y182" t="n">
        <v>1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7.6726</v>
      </c>
      <c r="E183" t="n">
        <v>13.03</v>
      </c>
      <c r="F183" t="n">
        <v>9.58</v>
      </c>
      <c r="G183" t="n">
        <v>17.96</v>
      </c>
      <c r="H183" t="n">
        <v>0.24</v>
      </c>
      <c r="I183" t="n">
        <v>32</v>
      </c>
      <c r="J183" t="n">
        <v>169.7</v>
      </c>
      <c r="K183" t="n">
        <v>51.39</v>
      </c>
      <c r="L183" t="n">
        <v>2.25</v>
      </c>
      <c r="M183" t="n">
        <v>30</v>
      </c>
      <c r="N183" t="n">
        <v>31.05</v>
      </c>
      <c r="O183" t="n">
        <v>21163.27</v>
      </c>
      <c r="P183" t="n">
        <v>94.93000000000001</v>
      </c>
      <c r="Q183" t="n">
        <v>2116.18</v>
      </c>
      <c r="R183" t="n">
        <v>58.42</v>
      </c>
      <c r="S183" t="n">
        <v>30.45</v>
      </c>
      <c r="T183" t="n">
        <v>14056.71</v>
      </c>
      <c r="U183" t="n">
        <v>0.52</v>
      </c>
      <c r="V183" t="n">
        <v>0.9</v>
      </c>
      <c r="W183" t="n">
        <v>0.13</v>
      </c>
      <c r="X183" t="n">
        <v>0.86</v>
      </c>
      <c r="Y183" t="n">
        <v>1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7.9414</v>
      </c>
      <c r="E184" t="n">
        <v>12.59</v>
      </c>
      <c r="F184" t="n">
        <v>9.300000000000001</v>
      </c>
      <c r="G184" t="n">
        <v>20.68</v>
      </c>
      <c r="H184" t="n">
        <v>0.26</v>
      </c>
      <c r="I184" t="n">
        <v>27</v>
      </c>
      <c r="J184" t="n">
        <v>170.06</v>
      </c>
      <c r="K184" t="n">
        <v>51.39</v>
      </c>
      <c r="L184" t="n">
        <v>2.5</v>
      </c>
      <c r="M184" t="n">
        <v>13</v>
      </c>
      <c r="N184" t="n">
        <v>31.17</v>
      </c>
      <c r="O184" t="n">
        <v>21208.12</v>
      </c>
      <c r="P184" t="n">
        <v>88.05</v>
      </c>
      <c r="Q184" t="n">
        <v>2116.32</v>
      </c>
      <c r="R184" t="n">
        <v>48.71</v>
      </c>
      <c r="S184" t="n">
        <v>30.45</v>
      </c>
      <c r="T184" t="n">
        <v>9223.799999999999</v>
      </c>
      <c r="U184" t="n">
        <v>0.63</v>
      </c>
      <c r="V184" t="n">
        <v>0.93</v>
      </c>
      <c r="W184" t="n">
        <v>0.14</v>
      </c>
      <c r="X184" t="n">
        <v>0.58</v>
      </c>
      <c r="Y184" t="n">
        <v>1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7.9715</v>
      </c>
      <c r="E185" t="n">
        <v>12.54</v>
      </c>
      <c r="F185" t="n">
        <v>9.289999999999999</v>
      </c>
      <c r="G185" t="n">
        <v>21.44</v>
      </c>
      <c r="H185" t="n">
        <v>0.29</v>
      </c>
      <c r="I185" t="n">
        <v>26</v>
      </c>
      <c r="J185" t="n">
        <v>170.42</v>
      </c>
      <c r="K185" t="n">
        <v>51.39</v>
      </c>
      <c r="L185" t="n">
        <v>2.75</v>
      </c>
      <c r="M185" t="n">
        <v>0</v>
      </c>
      <c r="N185" t="n">
        <v>31.28</v>
      </c>
      <c r="O185" t="n">
        <v>21253.01</v>
      </c>
      <c r="P185" t="n">
        <v>86.70999999999999</v>
      </c>
      <c r="Q185" t="n">
        <v>2116.05</v>
      </c>
      <c r="R185" t="n">
        <v>48.1</v>
      </c>
      <c r="S185" t="n">
        <v>30.45</v>
      </c>
      <c r="T185" t="n">
        <v>8926.4</v>
      </c>
      <c r="U185" t="n">
        <v>0.63</v>
      </c>
      <c r="V185" t="n">
        <v>0.93</v>
      </c>
      <c r="W185" t="n">
        <v>0.14</v>
      </c>
      <c r="X185" t="n">
        <v>0.57</v>
      </c>
      <c r="Y185" t="n">
        <v>1</v>
      </c>
      <c r="Z185" t="n">
        <v>10</v>
      </c>
    </row>
    <row r="186">
      <c r="A186" t="n">
        <v>0</v>
      </c>
      <c r="B186" t="n">
        <v>20</v>
      </c>
      <c r="C186" t="inlineStr">
        <is>
          <t xml:space="preserve">CONCLUIDO	</t>
        </is>
      </c>
      <c r="D186" t="n">
        <v>6.6824</v>
      </c>
      <c r="E186" t="n">
        <v>14.96</v>
      </c>
      <c r="F186" t="n">
        <v>11.91</v>
      </c>
      <c r="G186" t="n">
        <v>6.68</v>
      </c>
      <c r="H186" t="n">
        <v>0.34</v>
      </c>
      <c r="I186" t="n">
        <v>107</v>
      </c>
      <c r="J186" t="n">
        <v>51.33</v>
      </c>
      <c r="K186" t="n">
        <v>24.83</v>
      </c>
      <c r="L186" t="n">
        <v>1</v>
      </c>
      <c r="M186" t="n">
        <v>0</v>
      </c>
      <c r="N186" t="n">
        <v>5.51</v>
      </c>
      <c r="O186" t="n">
        <v>6564.78</v>
      </c>
      <c r="P186" t="n">
        <v>55.33</v>
      </c>
      <c r="Q186" t="n">
        <v>2117.56</v>
      </c>
      <c r="R186" t="n">
        <v>129.91</v>
      </c>
      <c r="S186" t="n">
        <v>30.45</v>
      </c>
      <c r="T186" t="n">
        <v>49427.22</v>
      </c>
      <c r="U186" t="n">
        <v>0.23</v>
      </c>
      <c r="V186" t="n">
        <v>0.73</v>
      </c>
      <c r="W186" t="n">
        <v>0.39</v>
      </c>
      <c r="X186" t="n">
        <v>3.18</v>
      </c>
      <c r="Y186" t="n">
        <v>1</v>
      </c>
      <c r="Z186" t="n">
        <v>10</v>
      </c>
    </row>
    <row r="187">
      <c r="A187" t="n">
        <v>0</v>
      </c>
      <c r="B187" t="n">
        <v>120</v>
      </c>
      <c r="C187" t="inlineStr">
        <is>
          <t xml:space="preserve">CONCLUIDO	</t>
        </is>
      </c>
      <c r="D187" t="n">
        <v>4.5006</v>
      </c>
      <c r="E187" t="n">
        <v>22.22</v>
      </c>
      <c r="F187" t="n">
        <v>13</v>
      </c>
      <c r="G187" t="n">
        <v>5.45</v>
      </c>
      <c r="H187" t="n">
        <v>0.08</v>
      </c>
      <c r="I187" t="n">
        <v>143</v>
      </c>
      <c r="J187" t="n">
        <v>232.68</v>
      </c>
      <c r="K187" t="n">
        <v>57.72</v>
      </c>
      <c r="L187" t="n">
        <v>1</v>
      </c>
      <c r="M187" t="n">
        <v>141</v>
      </c>
      <c r="N187" t="n">
        <v>53.95</v>
      </c>
      <c r="O187" t="n">
        <v>28931.02</v>
      </c>
      <c r="P187" t="n">
        <v>196.04</v>
      </c>
      <c r="Q187" t="n">
        <v>2116.95</v>
      </c>
      <c r="R187" t="n">
        <v>170.63</v>
      </c>
      <c r="S187" t="n">
        <v>30.45</v>
      </c>
      <c r="T187" t="n">
        <v>69603.88</v>
      </c>
      <c r="U187" t="n">
        <v>0.18</v>
      </c>
      <c r="V187" t="n">
        <v>0.67</v>
      </c>
      <c r="W187" t="n">
        <v>0.31</v>
      </c>
      <c r="X187" t="n">
        <v>4.27</v>
      </c>
      <c r="Y187" t="n">
        <v>1</v>
      </c>
      <c r="Z187" t="n">
        <v>10</v>
      </c>
    </row>
    <row r="188">
      <c r="A188" t="n">
        <v>1</v>
      </c>
      <c r="B188" t="n">
        <v>120</v>
      </c>
      <c r="C188" t="inlineStr">
        <is>
          <t xml:space="preserve">CONCLUIDO	</t>
        </is>
      </c>
      <c r="D188" t="n">
        <v>5.245</v>
      </c>
      <c r="E188" t="n">
        <v>19.07</v>
      </c>
      <c r="F188" t="n">
        <v>11.71</v>
      </c>
      <c r="G188" t="n">
        <v>6.89</v>
      </c>
      <c r="H188" t="n">
        <v>0.1</v>
      </c>
      <c r="I188" t="n">
        <v>102</v>
      </c>
      <c r="J188" t="n">
        <v>233.1</v>
      </c>
      <c r="K188" t="n">
        <v>57.72</v>
      </c>
      <c r="L188" t="n">
        <v>1.25</v>
      </c>
      <c r="M188" t="n">
        <v>100</v>
      </c>
      <c r="N188" t="n">
        <v>54.13</v>
      </c>
      <c r="O188" t="n">
        <v>28983.75</v>
      </c>
      <c r="P188" t="n">
        <v>174.07</v>
      </c>
      <c r="Q188" t="n">
        <v>2116.44</v>
      </c>
      <c r="R188" t="n">
        <v>128.25</v>
      </c>
      <c r="S188" t="n">
        <v>30.45</v>
      </c>
      <c r="T188" t="n">
        <v>48621.4</v>
      </c>
      <c r="U188" t="n">
        <v>0.24</v>
      </c>
      <c r="V188" t="n">
        <v>0.74</v>
      </c>
      <c r="W188" t="n">
        <v>0.24</v>
      </c>
      <c r="X188" t="n">
        <v>2.99</v>
      </c>
      <c r="Y188" t="n">
        <v>1</v>
      </c>
      <c r="Z188" t="n">
        <v>10</v>
      </c>
    </row>
    <row r="189">
      <c r="A189" t="n">
        <v>2</v>
      </c>
      <c r="B189" t="n">
        <v>120</v>
      </c>
      <c r="C189" t="inlineStr">
        <is>
          <t xml:space="preserve">CONCLUIDO	</t>
        </is>
      </c>
      <c r="D189" t="n">
        <v>5.778</v>
      </c>
      <c r="E189" t="n">
        <v>17.31</v>
      </c>
      <c r="F189" t="n">
        <v>11</v>
      </c>
      <c r="G189" t="n">
        <v>8.35</v>
      </c>
      <c r="H189" t="n">
        <v>0.11</v>
      </c>
      <c r="I189" t="n">
        <v>79</v>
      </c>
      <c r="J189" t="n">
        <v>233.53</v>
      </c>
      <c r="K189" t="n">
        <v>57.72</v>
      </c>
      <c r="L189" t="n">
        <v>1.5</v>
      </c>
      <c r="M189" t="n">
        <v>77</v>
      </c>
      <c r="N189" t="n">
        <v>54.31</v>
      </c>
      <c r="O189" t="n">
        <v>29036.54</v>
      </c>
      <c r="P189" t="n">
        <v>160.99</v>
      </c>
      <c r="Q189" t="n">
        <v>2116.39</v>
      </c>
      <c r="R189" t="n">
        <v>105.18</v>
      </c>
      <c r="S189" t="n">
        <v>30.45</v>
      </c>
      <c r="T189" t="n">
        <v>37198.64</v>
      </c>
      <c r="U189" t="n">
        <v>0.29</v>
      </c>
      <c r="V189" t="n">
        <v>0.79</v>
      </c>
      <c r="W189" t="n">
        <v>0.2</v>
      </c>
      <c r="X189" t="n">
        <v>2.28</v>
      </c>
      <c r="Y189" t="n">
        <v>1</v>
      </c>
      <c r="Z189" t="n">
        <v>10</v>
      </c>
    </row>
    <row r="190">
      <c r="A190" t="n">
        <v>3</v>
      </c>
      <c r="B190" t="n">
        <v>120</v>
      </c>
      <c r="C190" t="inlineStr">
        <is>
          <t xml:space="preserve">CONCLUIDO	</t>
        </is>
      </c>
      <c r="D190" t="n">
        <v>6.1826</v>
      </c>
      <c r="E190" t="n">
        <v>16.17</v>
      </c>
      <c r="F190" t="n">
        <v>10.55</v>
      </c>
      <c r="G190" t="n">
        <v>9.890000000000001</v>
      </c>
      <c r="H190" t="n">
        <v>0.13</v>
      </c>
      <c r="I190" t="n">
        <v>64</v>
      </c>
      <c r="J190" t="n">
        <v>233.96</v>
      </c>
      <c r="K190" t="n">
        <v>57.72</v>
      </c>
      <c r="L190" t="n">
        <v>1.75</v>
      </c>
      <c r="M190" t="n">
        <v>62</v>
      </c>
      <c r="N190" t="n">
        <v>54.49</v>
      </c>
      <c r="O190" t="n">
        <v>29089.39</v>
      </c>
      <c r="P190" t="n">
        <v>152.16</v>
      </c>
      <c r="Q190" t="n">
        <v>2116.28</v>
      </c>
      <c r="R190" t="n">
        <v>90.39</v>
      </c>
      <c r="S190" t="n">
        <v>30.45</v>
      </c>
      <c r="T190" t="n">
        <v>29878.03</v>
      </c>
      <c r="U190" t="n">
        <v>0.34</v>
      </c>
      <c r="V190" t="n">
        <v>0.82</v>
      </c>
      <c r="W190" t="n">
        <v>0.18</v>
      </c>
      <c r="X190" t="n">
        <v>1.83</v>
      </c>
      <c r="Y190" t="n">
        <v>1</v>
      </c>
      <c r="Z190" t="n">
        <v>10</v>
      </c>
    </row>
    <row r="191">
      <c r="A191" t="n">
        <v>4</v>
      </c>
      <c r="B191" t="n">
        <v>120</v>
      </c>
      <c r="C191" t="inlineStr">
        <is>
          <t xml:space="preserve">CONCLUIDO	</t>
        </is>
      </c>
      <c r="D191" t="n">
        <v>6.4789</v>
      </c>
      <c r="E191" t="n">
        <v>15.43</v>
      </c>
      <c r="F191" t="n">
        <v>10.27</v>
      </c>
      <c r="G191" t="n">
        <v>11.41</v>
      </c>
      <c r="H191" t="n">
        <v>0.15</v>
      </c>
      <c r="I191" t="n">
        <v>54</v>
      </c>
      <c r="J191" t="n">
        <v>234.39</v>
      </c>
      <c r="K191" t="n">
        <v>57.72</v>
      </c>
      <c r="L191" t="n">
        <v>2</v>
      </c>
      <c r="M191" t="n">
        <v>52</v>
      </c>
      <c r="N191" t="n">
        <v>54.67</v>
      </c>
      <c r="O191" t="n">
        <v>29142.31</v>
      </c>
      <c r="P191" t="n">
        <v>145.56</v>
      </c>
      <c r="Q191" t="n">
        <v>2116.21</v>
      </c>
      <c r="R191" t="n">
        <v>81.09</v>
      </c>
      <c r="S191" t="n">
        <v>30.45</v>
      </c>
      <c r="T191" t="n">
        <v>25278.06</v>
      </c>
      <c r="U191" t="n">
        <v>0.38</v>
      </c>
      <c r="V191" t="n">
        <v>0.84</v>
      </c>
      <c r="W191" t="n">
        <v>0.17</v>
      </c>
      <c r="X191" t="n">
        <v>1.54</v>
      </c>
      <c r="Y191" t="n">
        <v>1</v>
      </c>
      <c r="Z191" t="n">
        <v>10</v>
      </c>
    </row>
    <row r="192">
      <c r="A192" t="n">
        <v>5</v>
      </c>
      <c r="B192" t="n">
        <v>120</v>
      </c>
      <c r="C192" t="inlineStr">
        <is>
          <t xml:space="preserve">CONCLUIDO	</t>
        </is>
      </c>
      <c r="D192" t="n">
        <v>6.7508</v>
      </c>
      <c r="E192" t="n">
        <v>14.81</v>
      </c>
      <c r="F192" t="n">
        <v>10.01</v>
      </c>
      <c r="G192" t="n">
        <v>13.05</v>
      </c>
      <c r="H192" t="n">
        <v>0.17</v>
      </c>
      <c r="I192" t="n">
        <v>46</v>
      </c>
      <c r="J192" t="n">
        <v>234.82</v>
      </c>
      <c r="K192" t="n">
        <v>57.72</v>
      </c>
      <c r="L192" t="n">
        <v>2.25</v>
      </c>
      <c r="M192" t="n">
        <v>44</v>
      </c>
      <c r="N192" t="n">
        <v>54.85</v>
      </c>
      <c r="O192" t="n">
        <v>29195.29</v>
      </c>
      <c r="P192" t="n">
        <v>139.45</v>
      </c>
      <c r="Q192" t="n">
        <v>2116.2</v>
      </c>
      <c r="R192" t="n">
        <v>72.61</v>
      </c>
      <c r="S192" t="n">
        <v>30.45</v>
      </c>
      <c r="T192" t="n">
        <v>21081.21</v>
      </c>
      <c r="U192" t="n">
        <v>0.42</v>
      </c>
      <c r="V192" t="n">
        <v>0.87</v>
      </c>
      <c r="W192" t="n">
        <v>0.15</v>
      </c>
      <c r="X192" t="n">
        <v>1.29</v>
      </c>
      <c r="Y192" t="n">
        <v>1</v>
      </c>
      <c r="Z192" t="n">
        <v>10</v>
      </c>
    </row>
    <row r="193">
      <c r="A193" t="n">
        <v>6</v>
      </c>
      <c r="B193" t="n">
        <v>120</v>
      </c>
      <c r="C193" t="inlineStr">
        <is>
          <t xml:space="preserve">CONCLUIDO	</t>
        </is>
      </c>
      <c r="D193" t="n">
        <v>6.9619</v>
      </c>
      <c r="E193" t="n">
        <v>14.36</v>
      </c>
      <c r="F193" t="n">
        <v>9.83</v>
      </c>
      <c r="G193" t="n">
        <v>14.75</v>
      </c>
      <c r="H193" t="n">
        <v>0.19</v>
      </c>
      <c r="I193" t="n">
        <v>40</v>
      </c>
      <c r="J193" t="n">
        <v>235.25</v>
      </c>
      <c r="K193" t="n">
        <v>57.72</v>
      </c>
      <c r="L193" t="n">
        <v>2.5</v>
      </c>
      <c r="M193" t="n">
        <v>38</v>
      </c>
      <c r="N193" t="n">
        <v>55.03</v>
      </c>
      <c r="O193" t="n">
        <v>29248.33</v>
      </c>
      <c r="P193" t="n">
        <v>134.53</v>
      </c>
      <c r="Q193" t="n">
        <v>2116.5</v>
      </c>
      <c r="R193" t="n">
        <v>66.95</v>
      </c>
      <c r="S193" t="n">
        <v>30.45</v>
      </c>
      <c r="T193" t="n">
        <v>18280.35</v>
      </c>
      <c r="U193" t="n">
        <v>0.45</v>
      </c>
      <c r="V193" t="n">
        <v>0.88</v>
      </c>
      <c r="W193" t="n">
        <v>0.14</v>
      </c>
      <c r="X193" t="n">
        <v>1.11</v>
      </c>
      <c r="Y193" t="n">
        <v>1</v>
      </c>
      <c r="Z193" t="n">
        <v>10</v>
      </c>
    </row>
    <row r="194">
      <c r="A194" t="n">
        <v>7</v>
      </c>
      <c r="B194" t="n">
        <v>120</v>
      </c>
      <c r="C194" t="inlineStr">
        <is>
          <t xml:space="preserve">CONCLUIDO	</t>
        </is>
      </c>
      <c r="D194" t="n">
        <v>7.1528</v>
      </c>
      <c r="E194" t="n">
        <v>13.98</v>
      </c>
      <c r="F194" t="n">
        <v>9.68</v>
      </c>
      <c r="G194" t="n">
        <v>16.59</v>
      </c>
      <c r="H194" t="n">
        <v>0.21</v>
      </c>
      <c r="I194" t="n">
        <v>35</v>
      </c>
      <c r="J194" t="n">
        <v>235.68</v>
      </c>
      <c r="K194" t="n">
        <v>57.72</v>
      </c>
      <c r="L194" t="n">
        <v>2.75</v>
      </c>
      <c r="M194" t="n">
        <v>33</v>
      </c>
      <c r="N194" t="n">
        <v>55.21</v>
      </c>
      <c r="O194" t="n">
        <v>29301.44</v>
      </c>
      <c r="P194" t="n">
        <v>129.97</v>
      </c>
      <c r="Q194" t="n">
        <v>2116.38</v>
      </c>
      <c r="R194" t="n">
        <v>61.75</v>
      </c>
      <c r="S194" t="n">
        <v>30.45</v>
      </c>
      <c r="T194" t="n">
        <v>15706.26</v>
      </c>
      <c r="U194" t="n">
        <v>0.49</v>
      </c>
      <c r="V194" t="n">
        <v>0.89</v>
      </c>
      <c r="W194" t="n">
        <v>0.14</v>
      </c>
      <c r="X194" t="n">
        <v>0.96</v>
      </c>
      <c r="Y194" t="n">
        <v>1</v>
      </c>
      <c r="Z194" t="n">
        <v>10</v>
      </c>
    </row>
    <row r="195">
      <c r="A195" t="n">
        <v>8</v>
      </c>
      <c r="B195" t="n">
        <v>120</v>
      </c>
      <c r="C195" t="inlineStr">
        <is>
          <t xml:space="preserve">CONCLUIDO	</t>
        </is>
      </c>
      <c r="D195" t="n">
        <v>7.3142</v>
      </c>
      <c r="E195" t="n">
        <v>13.67</v>
      </c>
      <c r="F195" t="n">
        <v>9.550000000000001</v>
      </c>
      <c r="G195" t="n">
        <v>18.49</v>
      </c>
      <c r="H195" t="n">
        <v>0.23</v>
      </c>
      <c r="I195" t="n">
        <v>31</v>
      </c>
      <c r="J195" t="n">
        <v>236.11</v>
      </c>
      <c r="K195" t="n">
        <v>57.72</v>
      </c>
      <c r="L195" t="n">
        <v>3</v>
      </c>
      <c r="M195" t="n">
        <v>29</v>
      </c>
      <c r="N195" t="n">
        <v>55.39</v>
      </c>
      <c r="O195" t="n">
        <v>29354.61</v>
      </c>
      <c r="P195" t="n">
        <v>125.43</v>
      </c>
      <c r="Q195" t="n">
        <v>2116.25</v>
      </c>
      <c r="R195" t="n">
        <v>57.59</v>
      </c>
      <c r="S195" t="n">
        <v>30.45</v>
      </c>
      <c r="T195" t="n">
        <v>13642.68</v>
      </c>
      <c r="U195" t="n">
        <v>0.53</v>
      </c>
      <c r="V195" t="n">
        <v>0.91</v>
      </c>
      <c r="W195" t="n">
        <v>0.13</v>
      </c>
      <c r="X195" t="n">
        <v>0.83</v>
      </c>
      <c r="Y195" t="n">
        <v>1</v>
      </c>
      <c r="Z195" t="n">
        <v>10</v>
      </c>
    </row>
    <row r="196">
      <c r="A196" t="n">
        <v>9</v>
      </c>
      <c r="B196" t="n">
        <v>120</v>
      </c>
      <c r="C196" t="inlineStr">
        <is>
          <t xml:space="preserve">CONCLUIDO	</t>
        </is>
      </c>
      <c r="D196" t="n">
        <v>7.4975</v>
      </c>
      <c r="E196" t="n">
        <v>13.34</v>
      </c>
      <c r="F196" t="n">
        <v>9.35</v>
      </c>
      <c r="G196" t="n">
        <v>20.04</v>
      </c>
      <c r="H196" t="n">
        <v>0.24</v>
      </c>
      <c r="I196" t="n">
        <v>28</v>
      </c>
      <c r="J196" t="n">
        <v>236.54</v>
      </c>
      <c r="K196" t="n">
        <v>57.72</v>
      </c>
      <c r="L196" t="n">
        <v>3.25</v>
      </c>
      <c r="M196" t="n">
        <v>26</v>
      </c>
      <c r="N196" t="n">
        <v>55.57</v>
      </c>
      <c r="O196" t="n">
        <v>29407.85</v>
      </c>
      <c r="P196" t="n">
        <v>119.94</v>
      </c>
      <c r="Q196" t="n">
        <v>2116.05</v>
      </c>
      <c r="R196" t="n">
        <v>50.82</v>
      </c>
      <c r="S196" t="n">
        <v>30.45</v>
      </c>
      <c r="T196" t="n">
        <v>10273.85</v>
      </c>
      <c r="U196" t="n">
        <v>0.6</v>
      </c>
      <c r="V196" t="n">
        <v>0.93</v>
      </c>
      <c r="W196" t="n">
        <v>0.12</v>
      </c>
      <c r="X196" t="n">
        <v>0.63</v>
      </c>
      <c r="Y196" t="n">
        <v>1</v>
      </c>
      <c r="Z196" t="n">
        <v>10</v>
      </c>
    </row>
    <row r="197">
      <c r="A197" t="n">
        <v>10</v>
      </c>
      <c r="B197" t="n">
        <v>120</v>
      </c>
      <c r="C197" t="inlineStr">
        <is>
          <t xml:space="preserve">CONCLUIDO	</t>
        </is>
      </c>
      <c r="D197" t="n">
        <v>7.4303</v>
      </c>
      <c r="E197" t="n">
        <v>13.46</v>
      </c>
      <c r="F197" t="n">
        <v>9.56</v>
      </c>
      <c r="G197" t="n">
        <v>22.07</v>
      </c>
      <c r="H197" t="n">
        <v>0.26</v>
      </c>
      <c r="I197" t="n">
        <v>26</v>
      </c>
      <c r="J197" t="n">
        <v>236.98</v>
      </c>
      <c r="K197" t="n">
        <v>57.72</v>
      </c>
      <c r="L197" t="n">
        <v>3.5</v>
      </c>
      <c r="M197" t="n">
        <v>24</v>
      </c>
      <c r="N197" t="n">
        <v>55.75</v>
      </c>
      <c r="O197" t="n">
        <v>29461.15</v>
      </c>
      <c r="P197" t="n">
        <v>120.71</v>
      </c>
      <c r="Q197" t="n">
        <v>2116.23</v>
      </c>
      <c r="R197" t="n">
        <v>59.15</v>
      </c>
      <c r="S197" t="n">
        <v>30.45</v>
      </c>
      <c r="T197" t="n">
        <v>14449.88</v>
      </c>
      <c r="U197" t="n">
        <v>0.51</v>
      </c>
      <c r="V197" t="n">
        <v>0.91</v>
      </c>
      <c r="W197" t="n">
        <v>0.11</v>
      </c>
      <c r="X197" t="n">
        <v>0.84</v>
      </c>
      <c r="Y197" t="n">
        <v>1</v>
      </c>
      <c r="Z197" t="n">
        <v>10</v>
      </c>
    </row>
    <row r="198">
      <c r="A198" t="n">
        <v>11</v>
      </c>
      <c r="B198" t="n">
        <v>120</v>
      </c>
      <c r="C198" t="inlineStr">
        <is>
          <t xml:space="preserve">CONCLUIDO	</t>
        </is>
      </c>
      <c r="D198" t="n">
        <v>7.617</v>
      </c>
      <c r="E198" t="n">
        <v>13.13</v>
      </c>
      <c r="F198" t="n">
        <v>9.369999999999999</v>
      </c>
      <c r="G198" t="n">
        <v>24.45</v>
      </c>
      <c r="H198" t="n">
        <v>0.28</v>
      </c>
      <c r="I198" t="n">
        <v>23</v>
      </c>
      <c r="J198" t="n">
        <v>237.41</v>
      </c>
      <c r="K198" t="n">
        <v>57.72</v>
      </c>
      <c r="L198" t="n">
        <v>3.75</v>
      </c>
      <c r="M198" t="n">
        <v>21</v>
      </c>
      <c r="N198" t="n">
        <v>55.93</v>
      </c>
      <c r="O198" t="n">
        <v>29514.51</v>
      </c>
      <c r="P198" t="n">
        <v>115.04</v>
      </c>
      <c r="Q198" t="n">
        <v>2116.27</v>
      </c>
      <c r="R198" t="n">
        <v>51.81</v>
      </c>
      <c r="S198" t="n">
        <v>30.45</v>
      </c>
      <c r="T198" t="n">
        <v>10793.07</v>
      </c>
      <c r="U198" t="n">
        <v>0.59</v>
      </c>
      <c r="V198" t="n">
        <v>0.92</v>
      </c>
      <c r="W198" t="n">
        <v>0.12</v>
      </c>
      <c r="X198" t="n">
        <v>0.65</v>
      </c>
      <c r="Y198" t="n">
        <v>1</v>
      </c>
      <c r="Z198" t="n">
        <v>10</v>
      </c>
    </row>
    <row r="199">
      <c r="A199" t="n">
        <v>12</v>
      </c>
      <c r="B199" t="n">
        <v>120</v>
      </c>
      <c r="C199" t="inlineStr">
        <is>
          <t xml:space="preserve">CONCLUIDO	</t>
        </is>
      </c>
      <c r="D199" t="n">
        <v>7.7114</v>
      </c>
      <c r="E199" t="n">
        <v>12.97</v>
      </c>
      <c r="F199" t="n">
        <v>9.300000000000001</v>
      </c>
      <c r="G199" t="n">
        <v>26.58</v>
      </c>
      <c r="H199" t="n">
        <v>0.3</v>
      </c>
      <c r="I199" t="n">
        <v>21</v>
      </c>
      <c r="J199" t="n">
        <v>237.84</v>
      </c>
      <c r="K199" t="n">
        <v>57.72</v>
      </c>
      <c r="L199" t="n">
        <v>4</v>
      </c>
      <c r="M199" t="n">
        <v>18</v>
      </c>
      <c r="N199" t="n">
        <v>56.12</v>
      </c>
      <c r="O199" t="n">
        <v>29567.95</v>
      </c>
      <c r="P199" t="n">
        <v>110.8</v>
      </c>
      <c r="Q199" t="n">
        <v>2116.25</v>
      </c>
      <c r="R199" t="n">
        <v>49.51</v>
      </c>
      <c r="S199" t="n">
        <v>30.45</v>
      </c>
      <c r="T199" t="n">
        <v>9656.65</v>
      </c>
      <c r="U199" t="n">
        <v>0.61</v>
      </c>
      <c r="V199" t="n">
        <v>0.93</v>
      </c>
      <c r="W199" t="n">
        <v>0.12</v>
      </c>
      <c r="X199" t="n">
        <v>0.58</v>
      </c>
      <c r="Y199" t="n">
        <v>1</v>
      </c>
      <c r="Z199" t="n">
        <v>10</v>
      </c>
    </row>
    <row r="200">
      <c r="A200" t="n">
        <v>13</v>
      </c>
      <c r="B200" t="n">
        <v>120</v>
      </c>
      <c r="C200" t="inlineStr">
        <is>
          <t xml:space="preserve">CONCLUIDO	</t>
        </is>
      </c>
      <c r="D200" t="n">
        <v>7.7548</v>
      </c>
      <c r="E200" t="n">
        <v>12.9</v>
      </c>
      <c r="F200" t="n">
        <v>9.279999999999999</v>
      </c>
      <c r="G200" t="n">
        <v>27.83</v>
      </c>
      <c r="H200" t="n">
        <v>0.32</v>
      </c>
      <c r="I200" t="n">
        <v>20</v>
      </c>
      <c r="J200" t="n">
        <v>238.28</v>
      </c>
      <c r="K200" t="n">
        <v>57.72</v>
      </c>
      <c r="L200" t="n">
        <v>4.25</v>
      </c>
      <c r="M200" t="n">
        <v>12</v>
      </c>
      <c r="N200" t="n">
        <v>56.3</v>
      </c>
      <c r="O200" t="n">
        <v>29621.44</v>
      </c>
      <c r="P200" t="n">
        <v>108.02</v>
      </c>
      <c r="Q200" t="n">
        <v>2116.44</v>
      </c>
      <c r="R200" t="n">
        <v>48.38</v>
      </c>
      <c r="S200" t="n">
        <v>30.45</v>
      </c>
      <c r="T200" t="n">
        <v>9095.940000000001</v>
      </c>
      <c r="U200" t="n">
        <v>0.63</v>
      </c>
      <c r="V200" t="n">
        <v>0.93</v>
      </c>
      <c r="W200" t="n">
        <v>0.12</v>
      </c>
      <c r="X200" t="n">
        <v>0.55</v>
      </c>
      <c r="Y200" t="n">
        <v>1</v>
      </c>
      <c r="Z200" t="n">
        <v>10</v>
      </c>
    </row>
    <row r="201">
      <c r="A201" t="n">
        <v>14</v>
      </c>
      <c r="B201" t="n">
        <v>120</v>
      </c>
      <c r="C201" t="inlineStr">
        <is>
          <t xml:space="preserve">CONCLUIDO	</t>
        </is>
      </c>
      <c r="D201" t="n">
        <v>7.802</v>
      </c>
      <c r="E201" t="n">
        <v>12.82</v>
      </c>
      <c r="F201" t="n">
        <v>9.24</v>
      </c>
      <c r="G201" t="n">
        <v>29.19</v>
      </c>
      <c r="H201" t="n">
        <v>0.34</v>
      </c>
      <c r="I201" t="n">
        <v>19</v>
      </c>
      <c r="J201" t="n">
        <v>238.71</v>
      </c>
      <c r="K201" t="n">
        <v>57.72</v>
      </c>
      <c r="L201" t="n">
        <v>4.5</v>
      </c>
      <c r="M201" t="n">
        <v>2</v>
      </c>
      <c r="N201" t="n">
        <v>56.49</v>
      </c>
      <c r="O201" t="n">
        <v>29675.01</v>
      </c>
      <c r="P201" t="n">
        <v>106.96</v>
      </c>
      <c r="Q201" t="n">
        <v>2116.05</v>
      </c>
      <c r="R201" t="n">
        <v>47.1</v>
      </c>
      <c r="S201" t="n">
        <v>30.45</v>
      </c>
      <c r="T201" t="n">
        <v>8462.030000000001</v>
      </c>
      <c r="U201" t="n">
        <v>0.65</v>
      </c>
      <c r="V201" t="n">
        <v>0.9399999999999999</v>
      </c>
      <c r="W201" t="n">
        <v>0.13</v>
      </c>
      <c r="X201" t="n">
        <v>0.52</v>
      </c>
      <c r="Y201" t="n">
        <v>1</v>
      </c>
      <c r="Z201" t="n">
        <v>10</v>
      </c>
    </row>
    <row r="202">
      <c r="A202" t="n">
        <v>15</v>
      </c>
      <c r="B202" t="n">
        <v>120</v>
      </c>
      <c r="C202" t="inlineStr">
        <is>
          <t xml:space="preserve">CONCLUIDO	</t>
        </is>
      </c>
      <c r="D202" t="n">
        <v>7.7968</v>
      </c>
      <c r="E202" t="n">
        <v>12.83</v>
      </c>
      <c r="F202" t="n">
        <v>9.25</v>
      </c>
      <c r="G202" t="n">
        <v>29.21</v>
      </c>
      <c r="H202" t="n">
        <v>0.35</v>
      </c>
      <c r="I202" t="n">
        <v>19</v>
      </c>
      <c r="J202" t="n">
        <v>239.14</v>
      </c>
      <c r="K202" t="n">
        <v>57.72</v>
      </c>
      <c r="L202" t="n">
        <v>4.75</v>
      </c>
      <c r="M202" t="n">
        <v>0</v>
      </c>
      <c r="N202" t="n">
        <v>56.67</v>
      </c>
      <c r="O202" t="n">
        <v>29728.63</v>
      </c>
      <c r="P202" t="n">
        <v>107.16</v>
      </c>
      <c r="Q202" t="n">
        <v>2116.16</v>
      </c>
      <c r="R202" t="n">
        <v>47.24</v>
      </c>
      <c r="S202" t="n">
        <v>30.45</v>
      </c>
      <c r="T202" t="n">
        <v>8527.57</v>
      </c>
      <c r="U202" t="n">
        <v>0.64</v>
      </c>
      <c r="V202" t="n">
        <v>0.9399999999999999</v>
      </c>
      <c r="W202" t="n">
        <v>0.13</v>
      </c>
      <c r="X202" t="n">
        <v>0.53</v>
      </c>
      <c r="Y202" t="n">
        <v>1</v>
      </c>
      <c r="Z202" t="n">
        <v>10</v>
      </c>
    </row>
    <row r="203">
      <c r="A203" t="n">
        <v>0</v>
      </c>
      <c r="B203" t="n">
        <v>145</v>
      </c>
      <c r="C203" t="inlineStr">
        <is>
          <t xml:space="preserve">CONCLUIDO	</t>
        </is>
      </c>
      <c r="D203" t="n">
        <v>3.7251</v>
      </c>
      <c r="E203" t="n">
        <v>26.84</v>
      </c>
      <c r="F203" t="n">
        <v>14.2</v>
      </c>
      <c r="G203" t="n">
        <v>4.73</v>
      </c>
      <c r="H203" t="n">
        <v>0.06</v>
      </c>
      <c r="I203" t="n">
        <v>180</v>
      </c>
      <c r="J203" t="n">
        <v>285.18</v>
      </c>
      <c r="K203" t="n">
        <v>61.2</v>
      </c>
      <c r="L203" t="n">
        <v>1</v>
      </c>
      <c r="M203" t="n">
        <v>178</v>
      </c>
      <c r="N203" t="n">
        <v>77.98</v>
      </c>
      <c r="O203" t="n">
        <v>35406.83</v>
      </c>
      <c r="P203" t="n">
        <v>246.42</v>
      </c>
      <c r="Q203" t="n">
        <v>2117.83</v>
      </c>
      <c r="R203" t="n">
        <v>209.84</v>
      </c>
      <c r="S203" t="n">
        <v>30.45</v>
      </c>
      <c r="T203" t="n">
        <v>89024.74000000001</v>
      </c>
      <c r="U203" t="n">
        <v>0.15</v>
      </c>
      <c r="V203" t="n">
        <v>0.61</v>
      </c>
      <c r="W203" t="n">
        <v>0.37</v>
      </c>
      <c r="X203" t="n">
        <v>5.47</v>
      </c>
      <c r="Y203" t="n">
        <v>1</v>
      </c>
      <c r="Z203" t="n">
        <v>10</v>
      </c>
    </row>
    <row r="204">
      <c r="A204" t="n">
        <v>1</v>
      </c>
      <c r="B204" t="n">
        <v>145</v>
      </c>
      <c r="C204" t="inlineStr">
        <is>
          <t xml:space="preserve">CONCLUIDO	</t>
        </is>
      </c>
      <c r="D204" t="n">
        <v>4.522</v>
      </c>
      <c r="E204" t="n">
        <v>22.11</v>
      </c>
      <c r="F204" t="n">
        <v>12.43</v>
      </c>
      <c r="G204" t="n">
        <v>5.97</v>
      </c>
      <c r="H204" t="n">
        <v>0.08</v>
      </c>
      <c r="I204" t="n">
        <v>125</v>
      </c>
      <c r="J204" t="n">
        <v>285.68</v>
      </c>
      <c r="K204" t="n">
        <v>61.2</v>
      </c>
      <c r="L204" t="n">
        <v>1.25</v>
      </c>
      <c r="M204" t="n">
        <v>123</v>
      </c>
      <c r="N204" t="n">
        <v>78.23999999999999</v>
      </c>
      <c r="O204" t="n">
        <v>35468.6</v>
      </c>
      <c r="P204" t="n">
        <v>213.52</v>
      </c>
      <c r="Q204" t="n">
        <v>2116.49</v>
      </c>
      <c r="R204" t="n">
        <v>151.86</v>
      </c>
      <c r="S204" t="n">
        <v>30.45</v>
      </c>
      <c r="T204" t="n">
        <v>60307.59</v>
      </c>
      <c r="U204" t="n">
        <v>0.2</v>
      </c>
      <c r="V204" t="n">
        <v>0.7</v>
      </c>
      <c r="W204" t="n">
        <v>0.28</v>
      </c>
      <c r="X204" t="n">
        <v>3.71</v>
      </c>
      <c r="Y204" t="n">
        <v>1</v>
      </c>
      <c r="Z204" t="n">
        <v>10</v>
      </c>
    </row>
    <row r="205">
      <c r="A205" t="n">
        <v>2</v>
      </c>
      <c r="B205" t="n">
        <v>145</v>
      </c>
      <c r="C205" t="inlineStr">
        <is>
          <t xml:space="preserve">CONCLUIDO	</t>
        </is>
      </c>
      <c r="D205" t="n">
        <v>5.0867</v>
      </c>
      <c r="E205" t="n">
        <v>19.66</v>
      </c>
      <c r="F205" t="n">
        <v>11.54</v>
      </c>
      <c r="G205" t="n">
        <v>7.21</v>
      </c>
      <c r="H205" t="n">
        <v>0.09</v>
      </c>
      <c r="I205" t="n">
        <v>96</v>
      </c>
      <c r="J205" t="n">
        <v>286.19</v>
      </c>
      <c r="K205" t="n">
        <v>61.2</v>
      </c>
      <c r="L205" t="n">
        <v>1.5</v>
      </c>
      <c r="M205" t="n">
        <v>94</v>
      </c>
      <c r="N205" t="n">
        <v>78.48999999999999</v>
      </c>
      <c r="O205" t="n">
        <v>35530.47</v>
      </c>
      <c r="P205" t="n">
        <v>196.23</v>
      </c>
      <c r="Q205" t="n">
        <v>2116.43</v>
      </c>
      <c r="R205" t="n">
        <v>122.38</v>
      </c>
      <c r="S205" t="n">
        <v>30.45</v>
      </c>
      <c r="T205" t="n">
        <v>45714.07</v>
      </c>
      <c r="U205" t="n">
        <v>0.25</v>
      </c>
      <c r="V205" t="n">
        <v>0.75</v>
      </c>
      <c r="W205" t="n">
        <v>0.24</v>
      </c>
      <c r="X205" t="n">
        <v>2.81</v>
      </c>
      <c r="Y205" t="n">
        <v>1</v>
      </c>
      <c r="Z205" t="n">
        <v>10</v>
      </c>
    </row>
    <row r="206">
      <c r="A206" t="n">
        <v>3</v>
      </c>
      <c r="B206" t="n">
        <v>145</v>
      </c>
      <c r="C206" t="inlineStr">
        <is>
          <t xml:space="preserve">CONCLUIDO	</t>
        </is>
      </c>
      <c r="D206" t="n">
        <v>5.539</v>
      </c>
      <c r="E206" t="n">
        <v>18.05</v>
      </c>
      <c r="F206" t="n">
        <v>10.96</v>
      </c>
      <c r="G206" t="n">
        <v>8.539999999999999</v>
      </c>
      <c r="H206" t="n">
        <v>0.11</v>
      </c>
      <c r="I206" t="n">
        <v>77</v>
      </c>
      <c r="J206" t="n">
        <v>286.69</v>
      </c>
      <c r="K206" t="n">
        <v>61.2</v>
      </c>
      <c r="L206" t="n">
        <v>1.75</v>
      </c>
      <c r="M206" t="n">
        <v>75</v>
      </c>
      <c r="N206" t="n">
        <v>78.73999999999999</v>
      </c>
      <c r="O206" t="n">
        <v>35592.57</v>
      </c>
      <c r="P206" t="n">
        <v>184.4</v>
      </c>
      <c r="Q206" t="n">
        <v>2116.56</v>
      </c>
      <c r="R206" t="n">
        <v>103.53</v>
      </c>
      <c r="S206" t="n">
        <v>30.45</v>
      </c>
      <c r="T206" t="n">
        <v>36382.99</v>
      </c>
      <c r="U206" t="n">
        <v>0.29</v>
      </c>
      <c r="V206" t="n">
        <v>0.79</v>
      </c>
      <c r="W206" t="n">
        <v>0.21</v>
      </c>
      <c r="X206" t="n">
        <v>2.23</v>
      </c>
      <c r="Y206" t="n">
        <v>1</v>
      </c>
      <c r="Z206" t="n">
        <v>10</v>
      </c>
    </row>
    <row r="207">
      <c r="A207" t="n">
        <v>4</v>
      </c>
      <c r="B207" t="n">
        <v>145</v>
      </c>
      <c r="C207" t="inlineStr">
        <is>
          <t xml:space="preserve">CONCLUIDO	</t>
        </is>
      </c>
      <c r="D207" t="n">
        <v>5.8704</v>
      </c>
      <c r="E207" t="n">
        <v>17.03</v>
      </c>
      <c r="F207" t="n">
        <v>10.58</v>
      </c>
      <c r="G207" t="n">
        <v>9.77</v>
      </c>
      <c r="H207" t="n">
        <v>0.12</v>
      </c>
      <c r="I207" t="n">
        <v>65</v>
      </c>
      <c r="J207" t="n">
        <v>287.19</v>
      </c>
      <c r="K207" t="n">
        <v>61.2</v>
      </c>
      <c r="L207" t="n">
        <v>2</v>
      </c>
      <c r="M207" t="n">
        <v>63</v>
      </c>
      <c r="N207" t="n">
        <v>78.98999999999999</v>
      </c>
      <c r="O207" t="n">
        <v>35654.65</v>
      </c>
      <c r="P207" t="n">
        <v>176.22</v>
      </c>
      <c r="Q207" t="n">
        <v>2116.29</v>
      </c>
      <c r="R207" t="n">
        <v>91.48999999999999</v>
      </c>
      <c r="S207" t="n">
        <v>30.45</v>
      </c>
      <c r="T207" t="n">
        <v>30426.59</v>
      </c>
      <c r="U207" t="n">
        <v>0.33</v>
      </c>
      <c r="V207" t="n">
        <v>0.82</v>
      </c>
      <c r="W207" t="n">
        <v>0.18</v>
      </c>
      <c r="X207" t="n">
        <v>1.86</v>
      </c>
      <c r="Y207" t="n">
        <v>1</v>
      </c>
      <c r="Z207" t="n">
        <v>10</v>
      </c>
    </row>
    <row r="208">
      <c r="A208" t="n">
        <v>5</v>
      </c>
      <c r="B208" t="n">
        <v>145</v>
      </c>
      <c r="C208" t="inlineStr">
        <is>
          <t xml:space="preserve">CONCLUIDO	</t>
        </is>
      </c>
      <c r="D208" t="n">
        <v>6.1432</v>
      </c>
      <c r="E208" t="n">
        <v>16.28</v>
      </c>
      <c r="F208" t="n">
        <v>10.31</v>
      </c>
      <c r="G208" t="n">
        <v>11.05</v>
      </c>
      <c r="H208" t="n">
        <v>0.14</v>
      </c>
      <c r="I208" t="n">
        <v>56</v>
      </c>
      <c r="J208" t="n">
        <v>287.7</v>
      </c>
      <c r="K208" t="n">
        <v>61.2</v>
      </c>
      <c r="L208" t="n">
        <v>2.25</v>
      </c>
      <c r="M208" t="n">
        <v>54</v>
      </c>
      <c r="N208" t="n">
        <v>79.25</v>
      </c>
      <c r="O208" t="n">
        <v>35716.83</v>
      </c>
      <c r="P208" t="n">
        <v>169.95</v>
      </c>
      <c r="Q208" t="n">
        <v>2116.56</v>
      </c>
      <c r="R208" t="n">
        <v>82.45</v>
      </c>
      <c r="S208" t="n">
        <v>30.45</v>
      </c>
      <c r="T208" t="n">
        <v>25950.16</v>
      </c>
      <c r="U208" t="n">
        <v>0.37</v>
      </c>
      <c r="V208" t="n">
        <v>0.84</v>
      </c>
      <c r="W208" t="n">
        <v>0.17</v>
      </c>
      <c r="X208" t="n">
        <v>1.59</v>
      </c>
      <c r="Y208" t="n">
        <v>1</v>
      </c>
      <c r="Z208" t="n">
        <v>10</v>
      </c>
    </row>
    <row r="209">
      <c r="A209" t="n">
        <v>6</v>
      </c>
      <c r="B209" t="n">
        <v>145</v>
      </c>
      <c r="C209" t="inlineStr">
        <is>
          <t xml:space="preserve">CONCLUIDO	</t>
        </is>
      </c>
      <c r="D209" t="n">
        <v>6.3684</v>
      </c>
      <c r="E209" t="n">
        <v>15.7</v>
      </c>
      <c r="F209" t="n">
        <v>10.11</v>
      </c>
      <c r="G209" t="n">
        <v>12.38</v>
      </c>
      <c r="H209" t="n">
        <v>0.15</v>
      </c>
      <c r="I209" t="n">
        <v>49</v>
      </c>
      <c r="J209" t="n">
        <v>288.2</v>
      </c>
      <c r="K209" t="n">
        <v>61.2</v>
      </c>
      <c r="L209" t="n">
        <v>2.5</v>
      </c>
      <c r="M209" t="n">
        <v>47</v>
      </c>
      <c r="N209" t="n">
        <v>79.5</v>
      </c>
      <c r="O209" t="n">
        <v>35779.11</v>
      </c>
      <c r="P209" t="n">
        <v>164.87</v>
      </c>
      <c r="Q209" t="n">
        <v>2116.3</v>
      </c>
      <c r="R209" t="n">
        <v>75.91</v>
      </c>
      <c r="S209" t="n">
        <v>30.45</v>
      </c>
      <c r="T209" t="n">
        <v>22717.02</v>
      </c>
      <c r="U209" t="n">
        <v>0.4</v>
      </c>
      <c r="V209" t="n">
        <v>0.86</v>
      </c>
      <c r="W209" t="n">
        <v>0.16</v>
      </c>
      <c r="X209" t="n">
        <v>1.39</v>
      </c>
      <c r="Y209" t="n">
        <v>1</v>
      </c>
      <c r="Z209" t="n">
        <v>10</v>
      </c>
    </row>
    <row r="210">
      <c r="A210" t="n">
        <v>7</v>
      </c>
      <c r="B210" t="n">
        <v>145</v>
      </c>
      <c r="C210" t="inlineStr">
        <is>
          <t xml:space="preserve">CONCLUIDO	</t>
        </is>
      </c>
      <c r="D210" t="n">
        <v>6.583</v>
      </c>
      <c r="E210" t="n">
        <v>15.19</v>
      </c>
      <c r="F210" t="n">
        <v>9.92</v>
      </c>
      <c r="G210" t="n">
        <v>13.85</v>
      </c>
      <c r="H210" t="n">
        <v>0.17</v>
      </c>
      <c r="I210" t="n">
        <v>43</v>
      </c>
      <c r="J210" t="n">
        <v>288.71</v>
      </c>
      <c r="K210" t="n">
        <v>61.2</v>
      </c>
      <c r="L210" t="n">
        <v>2.75</v>
      </c>
      <c r="M210" t="n">
        <v>41</v>
      </c>
      <c r="N210" t="n">
        <v>79.76000000000001</v>
      </c>
      <c r="O210" t="n">
        <v>35841.5</v>
      </c>
      <c r="P210" t="n">
        <v>160</v>
      </c>
      <c r="Q210" t="n">
        <v>2116.37</v>
      </c>
      <c r="R210" t="n">
        <v>69.88</v>
      </c>
      <c r="S210" t="n">
        <v>30.45</v>
      </c>
      <c r="T210" t="n">
        <v>19728.51</v>
      </c>
      <c r="U210" t="n">
        <v>0.44</v>
      </c>
      <c r="V210" t="n">
        <v>0.87</v>
      </c>
      <c r="W210" t="n">
        <v>0.15</v>
      </c>
      <c r="X210" t="n">
        <v>1.2</v>
      </c>
      <c r="Y210" t="n">
        <v>1</v>
      </c>
      <c r="Z210" t="n">
        <v>10</v>
      </c>
    </row>
    <row r="211">
      <c r="A211" t="n">
        <v>8</v>
      </c>
      <c r="B211" t="n">
        <v>145</v>
      </c>
      <c r="C211" t="inlineStr">
        <is>
          <t xml:space="preserve">CONCLUIDO	</t>
        </is>
      </c>
      <c r="D211" t="n">
        <v>6.731</v>
      </c>
      <c r="E211" t="n">
        <v>14.86</v>
      </c>
      <c r="F211" t="n">
        <v>9.81</v>
      </c>
      <c r="G211" t="n">
        <v>15.09</v>
      </c>
      <c r="H211" t="n">
        <v>0.18</v>
      </c>
      <c r="I211" t="n">
        <v>39</v>
      </c>
      <c r="J211" t="n">
        <v>289.21</v>
      </c>
      <c r="K211" t="n">
        <v>61.2</v>
      </c>
      <c r="L211" t="n">
        <v>3</v>
      </c>
      <c r="M211" t="n">
        <v>37</v>
      </c>
      <c r="N211" t="n">
        <v>80.02</v>
      </c>
      <c r="O211" t="n">
        <v>35903.99</v>
      </c>
      <c r="P211" t="n">
        <v>155.89</v>
      </c>
      <c r="Q211" t="n">
        <v>2116.09</v>
      </c>
      <c r="R211" t="n">
        <v>66.06999999999999</v>
      </c>
      <c r="S211" t="n">
        <v>30.45</v>
      </c>
      <c r="T211" t="n">
        <v>17845.48</v>
      </c>
      <c r="U211" t="n">
        <v>0.46</v>
      </c>
      <c r="V211" t="n">
        <v>0.88</v>
      </c>
      <c r="W211" t="n">
        <v>0.14</v>
      </c>
      <c r="X211" t="n">
        <v>1.09</v>
      </c>
      <c r="Y211" t="n">
        <v>1</v>
      </c>
      <c r="Z211" t="n">
        <v>10</v>
      </c>
    </row>
    <row r="212">
      <c r="A212" t="n">
        <v>9</v>
      </c>
      <c r="B212" t="n">
        <v>145</v>
      </c>
      <c r="C212" t="inlineStr">
        <is>
          <t xml:space="preserve">CONCLUIDO	</t>
        </is>
      </c>
      <c r="D212" t="n">
        <v>6.8861</v>
      </c>
      <c r="E212" t="n">
        <v>14.52</v>
      </c>
      <c r="F212" t="n">
        <v>9.69</v>
      </c>
      <c r="G212" t="n">
        <v>16.61</v>
      </c>
      <c r="H212" t="n">
        <v>0.2</v>
      </c>
      <c r="I212" t="n">
        <v>35</v>
      </c>
      <c r="J212" t="n">
        <v>289.72</v>
      </c>
      <c r="K212" t="n">
        <v>61.2</v>
      </c>
      <c r="L212" t="n">
        <v>3.25</v>
      </c>
      <c r="M212" t="n">
        <v>33</v>
      </c>
      <c r="N212" t="n">
        <v>80.27</v>
      </c>
      <c r="O212" t="n">
        <v>35966.59</v>
      </c>
      <c r="P212" t="n">
        <v>152.27</v>
      </c>
      <c r="Q212" t="n">
        <v>2116.31</v>
      </c>
      <c r="R212" t="n">
        <v>62.03</v>
      </c>
      <c r="S212" t="n">
        <v>30.45</v>
      </c>
      <c r="T212" t="n">
        <v>15845</v>
      </c>
      <c r="U212" t="n">
        <v>0.49</v>
      </c>
      <c r="V212" t="n">
        <v>0.89</v>
      </c>
      <c r="W212" t="n">
        <v>0.14</v>
      </c>
      <c r="X212" t="n">
        <v>0.96</v>
      </c>
      <c r="Y212" t="n">
        <v>1</v>
      </c>
      <c r="Z212" t="n">
        <v>10</v>
      </c>
    </row>
    <row r="213">
      <c r="A213" t="n">
        <v>10</v>
      </c>
      <c r="B213" t="n">
        <v>145</v>
      </c>
      <c r="C213" t="inlineStr">
        <is>
          <t xml:space="preserve">CONCLUIDO	</t>
        </is>
      </c>
      <c r="D213" t="n">
        <v>7.0145</v>
      </c>
      <c r="E213" t="n">
        <v>14.26</v>
      </c>
      <c r="F213" t="n">
        <v>9.58</v>
      </c>
      <c r="G213" t="n">
        <v>17.97</v>
      </c>
      <c r="H213" t="n">
        <v>0.21</v>
      </c>
      <c r="I213" t="n">
        <v>32</v>
      </c>
      <c r="J213" t="n">
        <v>290.23</v>
      </c>
      <c r="K213" t="n">
        <v>61.2</v>
      </c>
      <c r="L213" t="n">
        <v>3.5</v>
      </c>
      <c r="M213" t="n">
        <v>30</v>
      </c>
      <c r="N213" t="n">
        <v>80.53</v>
      </c>
      <c r="O213" t="n">
        <v>36029.29</v>
      </c>
      <c r="P213" t="n">
        <v>148.54</v>
      </c>
      <c r="Q213" t="n">
        <v>2116.27</v>
      </c>
      <c r="R213" t="n">
        <v>58.53</v>
      </c>
      <c r="S213" t="n">
        <v>30.45</v>
      </c>
      <c r="T213" t="n">
        <v>14109.64</v>
      </c>
      <c r="U213" t="n">
        <v>0.52</v>
      </c>
      <c r="V213" t="n">
        <v>0.9</v>
      </c>
      <c r="W213" t="n">
        <v>0.13</v>
      </c>
      <c r="X213" t="n">
        <v>0.86</v>
      </c>
      <c r="Y213" t="n">
        <v>1</v>
      </c>
      <c r="Z213" t="n">
        <v>10</v>
      </c>
    </row>
    <row r="214">
      <c r="A214" t="n">
        <v>11</v>
      </c>
      <c r="B214" t="n">
        <v>145</v>
      </c>
      <c r="C214" t="inlineStr">
        <is>
          <t xml:space="preserve">CONCLUIDO	</t>
        </is>
      </c>
      <c r="D214" t="n">
        <v>7.1605</v>
      </c>
      <c r="E214" t="n">
        <v>13.97</v>
      </c>
      <c r="F214" t="n">
        <v>9.449999999999999</v>
      </c>
      <c r="G214" t="n">
        <v>19.56</v>
      </c>
      <c r="H214" t="n">
        <v>0.23</v>
      </c>
      <c r="I214" t="n">
        <v>29</v>
      </c>
      <c r="J214" t="n">
        <v>290.74</v>
      </c>
      <c r="K214" t="n">
        <v>61.2</v>
      </c>
      <c r="L214" t="n">
        <v>3.75</v>
      </c>
      <c r="M214" t="n">
        <v>27</v>
      </c>
      <c r="N214" t="n">
        <v>80.79000000000001</v>
      </c>
      <c r="O214" t="n">
        <v>36092.1</v>
      </c>
      <c r="P214" t="n">
        <v>144.62</v>
      </c>
      <c r="Q214" t="n">
        <v>2116.25</v>
      </c>
      <c r="R214" t="n">
        <v>54.11</v>
      </c>
      <c r="S214" t="n">
        <v>30.45</v>
      </c>
      <c r="T214" t="n">
        <v>11915.12</v>
      </c>
      <c r="U214" t="n">
        <v>0.5600000000000001</v>
      </c>
      <c r="V214" t="n">
        <v>0.92</v>
      </c>
      <c r="W214" t="n">
        <v>0.13</v>
      </c>
      <c r="X214" t="n">
        <v>0.73</v>
      </c>
      <c r="Y214" t="n">
        <v>1</v>
      </c>
      <c r="Z214" t="n">
        <v>10</v>
      </c>
    </row>
    <row r="215">
      <c r="A215" t="n">
        <v>12</v>
      </c>
      <c r="B215" t="n">
        <v>145</v>
      </c>
      <c r="C215" t="inlineStr">
        <is>
          <t xml:space="preserve">CONCLUIDO	</t>
        </is>
      </c>
      <c r="D215" t="n">
        <v>7.2691</v>
      </c>
      <c r="E215" t="n">
        <v>13.76</v>
      </c>
      <c r="F215" t="n">
        <v>9.35</v>
      </c>
      <c r="G215" t="n">
        <v>20.78</v>
      </c>
      <c r="H215" t="n">
        <v>0.24</v>
      </c>
      <c r="I215" t="n">
        <v>27</v>
      </c>
      <c r="J215" t="n">
        <v>291.25</v>
      </c>
      <c r="K215" t="n">
        <v>61.2</v>
      </c>
      <c r="L215" t="n">
        <v>4</v>
      </c>
      <c r="M215" t="n">
        <v>25</v>
      </c>
      <c r="N215" t="n">
        <v>81.05</v>
      </c>
      <c r="O215" t="n">
        <v>36155.02</v>
      </c>
      <c r="P215" t="n">
        <v>140.4</v>
      </c>
      <c r="Q215" t="n">
        <v>2116.27</v>
      </c>
      <c r="R215" t="n">
        <v>51.4</v>
      </c>
      <c r="S215" t="n">
        <v>30.45</v>
      </c>
      <c r="T215" t="n">
        <v>10570.17</v>
      </c>
      <c r="U215" t="n">
        <v>0.59</v>
      </c>
      <c r="V215" t="n">
        <v>0.93</v>
      </c>
      <c r="W215" t="n">
        <v>0.11</v>
      </c>
      <c r="X215" t="n">
        <v>0.63</v>
      </c>
      <c r="Y215" t="n">
        <v>1</v>
      </c>
      <c r="Z215" t="n">
        <v>10</v>
      </c>
    </row>
    <row r="216">
      <c r="A216" t="n">
        <v>13</v>
      </c>
      <c r="B216" t="n">
        <v>145</v>
      </c>
      <c r="C216" t="inlineStr">
        <is>
          <t xml:space="preserve">CONCLUIDO	</t>
        </is>
      </c>
      <c r="D216" t="n">
        <v>7.2698</v>
      </c>
      <c r="E216" t="n">
        <v>13.76</v>
      </c>
      <c r="F216" t="n">
        <v>9.460000000000001</v>
      </c>
      <c r="G216" t="n">
        <v>22.7</v>
      </c>
      <c r="H216" t="n">
        <v>0.26</v>
      </c>
      <c r="I216" t="n">
        <v>25</v>
      </c>
      <c r="J216" t="n">
        <v>291.76</v>
      </c>
      <c r="K216" t="n">
        <v>61.2</v>
      </c>
      <c r="L216" t="n">
        <v>4.25</v>
      </c>
      <c r="M216" t="n">
        <v>23</v>
      </c>
      <c r="N216" t="n">
        <v>81.31</v>
      </c>
      <c r="O216" t="n">
        <v>36218.04</v>
      </c>
      <c r="P216" t="n">
        <v>141.23</v>
      </c>
      <c r="Q216" t="n">
        <v>2116.09</v>
      </c>
      <c r="R216" t="n">
        <v>54.9</v>
      </c>
      <c r="S216" t="n">
        <v>30.45</v>
      </c>
      <c r="T216" t="n">
        <v>12331.66</v>
      </c>
      <c r="U216" t="n">
        <v>0.55</v>
      </c>
      <c r="V216" t="n">
        <v>0.92</v>
      </c>
      <c r="W216" t="n">
        <v>0.12</v>
      </c>
      <c r="X216" t="n">
        <v>0.74</v>
      </c>
      <c r="Y216" t="n">
        <v>1</v>
      </c>
      <c r="Z216" t="n">
        <v>10</v>
      </c>
    </row>
    <row r="217">
      <c r="A217" t="n">
        <v>14</v>
      </c>
      <c r="B217" t="n">
        <v>145</v>
      </c>
      <c r="C217" t="inlineStr">
        <is>
          <t xml:space="preserve">CONCLUIDO	</t>
        </is>
      </c>
      <c r="D217" t="n">
        <v>7.3774</v>
      </c>
      <c r="E217" t="n">
        <v>13.56</v>
      </c>
      <c r="F217" t="n">
        <v>9.369999999999999</v>
      </c>
      <c r="G217" t="n">
        <v>24.43</v>
      </c>
      <c r="H217" t="n">
        <v>0.27</v>
      </c>
      <c r="I217" t="n">
        <v>23</v>
      </c>
      <c r="J217" t="n">
        <v>292.27</v>
      </c>
      <c r="K217" t="n">
        <v>61.2</v>
      </c>
      <c r="L217" t="n">
        <v>4.5</v>
      </c>
      <c r="M217" t="n">
        <v>21</v>
      </c>
      <c r="N217" t="n">
        <v>81.56999999999999</v>
      </c>
      <c r="O217" t="n">
        <v>36281.16</v>
      </c>
      <c r="P217" t="n">
        <v>137.64</v>
      </c>
      <c r="Q217" t="n">
        <v>2116.05</v>
      </c>
      <c r="R217" t="n">
        <v>51.77</v>
      </c>
      <c r="S217" t="n">
        <v>30.45</v>
      </c>
      <c r="T217" t="n">
        <v>10776.78</v>
      </c>
      <c r="U217" t="n">
        <v>0.59</v>
      </c>
      <c r="V217" t="n">
        <v>0.92</v>
      </c>
      <c r="W217" t="n">
        <v>0.12</v>
      </c>
      <c r="X217" t="n">
        <v>0.65</v>
      </c>
      <c r="Y217" t="n">
        <v>1</v>
      </c>
      <c r="Z217" t="n">
        <v>10</v>
      </c>
    </row>
    <row r="218">
      <c r="A218" t="n">
        <v>15</v>
      </c>
      <c r="B218" t="n">
        <v>145</v>
      </c>
      <c r="C218" t="inlineStr">
        <is>
          <t xml:space="preserve">CONCLUIDO	</t>
        </is>
      </c>
      <c r="D218" t="n">
        <v>7.4187</v>
      </c>
      <c r="E218" t="n">
        <v>13.48</v>
      </c>
      <c r="F218" t="n">
        <v>9.34</v>
      </c>
      <c r="G218" t="n">
        <v>25.49</v>
      </c>
      <c r="H218" t="n">
        <v>0.29</v>
      </c>
      <c r="I218" t="n">
        <v>22</v>
      </c>
      <c r="J218" t="n">
        <v>292.79</v>
      </c>
      <c r="K218" t="n">
        <v>61.2</v>
      </c>
      <c r="L218" t="n">
        <v>4.75</v>
      </c>
      <c r="M218" t="n">
        <v>20</v>
      </c>
      <c r="N218" t="n">
        <v>81.84</v>
      </c>
      <c r="O218" t="n">
        <v>36344.4</v>
      </c>
      <c r="P218" t="n">
        <v>135.34</v>
      </c>
      <c r="Q218" t="n">
        <v>2116.08</v>
      </c>
      <c r="R218" t="n">
        <v>51.08</v>
      </c>
      <c r="S218" t="n">
        <v>30.45</v>
      </c>
      <c r="T218" t="n">
        <v>10433.58</v>
      </c>
      <c r="U218" t="n">
        <v>0.6</v>
      </c>
      <c r="V218" t="n">
        <v>0.93</v>
      </c>
      <c r="W218" t="n">
        <v>0.12</v>
      </c>
      <c r="X218" t="n">
        <v>0.62</v>
      </c>
      <c r="Y218" t="n">
        <v>1</v>
      </c>
      <c r="Z218" t="n">
        <v>10</v>
      </c>
    </row>
    <row r="219">
      <c r="A219" t="n">
        <v>16</v>
      </c>
      <c r="B219" t="n">
        <v>145</v>
      </c>
      <c r="C219" t="inlineStr">
        <is>
          <t xml:space="preserve">CONCLUIDO	</t>
        </is>
      </c>
      <c r="D219" t="n">
        <v>7.5205</v>
      </c>
      <c r="E219" t="n">
        <v>13.3</v>
      </c>
      <c r="F219" t="n">
        <v>9.27</v>
      </c>
      <c r="G219" t="n">
        <v>27.81</v>
      </c>
      <c r="H219" t="n">
        <v>0.3</v>
      </c>
      <c r="I219" t="n">
        <v>20</v>
      </c>
      <c r="J219" t="n">
        <v>293.3</v>
      </c>
      <c r="K219" t="n">
        <v>61.2</v>
      </c>
      <c r="L219" t="n">
        <v>5</v>
      </c>
      <c r="M219" t="n">
        <v>18</v>
      </c>
      <c r="N219" t="n">
        <v>82.09999999999999</v>
      </c>
      <c r="O219" t="n">
        <v>36407.75</v>
      </c>
      <c r="P219" t="n">
        <v>131.72</v>
      </c>
      <c r="Q219" t="n">
        <v>2116.23</v>
      </c>
      <c r="R219" t="n">
        <v>48.62</v>
      </c>
      <c r="S219" t="n">
        <v>30.45</v>
      </c>
      <c r="T219" t="n">
        <v>9213.43</v>
      </c>
      <c r="U219" t="n">
        <v>0.63</v>
      </c>
      <c r="V219" t="n">
        <v>0.93</v>
      </c>
      <c r="W219" t="n">
        <v>0.11</v>
      </c>
      <c r="X219" t="n">
        <v>0.55</v>
      </c>
      <c r="Y219" t="n">
        <v>1</v>
      </c>
      <c r="Z219" t="n">
        <v>10</v>
      </c>
    </row>
    <row r="220">
      <c r="A220" t="n">
        <v>17</v>
      </c>
      <c r="B220" t="n">
        <v>145</v>
      </c>
      <c r="C220" t="inlineStr">
        <is>
          <t xml:space="preserve">CONCLUIDO	</t>
        </is>
      </c>
      <c r="D220" t="n">
        <v>7.5703</v>
      </c>
      <c r="E220" t="n">
        <v>13.21</v>
      </c>
      <c r="F220" t="n">
        <v>9.24</v>
      </c>
      <c r="G220" t="n">
        <v>29.17</v>
      </c>
      <c r="H220" t="n">
        <v>0.32</v>
      </c>
      <c r="I220" t="n">
        <v>19</v>
      </c>
      <c r="J220" t="n">
        <v>293.81</v>
      </c>
      <c r="K220" t="n">
        <v>61.2</v>
      </c>
      <c r="L220" t="n">
        <v>5.25</v>
      </c>
      <c r="M220" t="n">
        <v>17</v>
      </c>
      <c r="N220" t="n">
        <v>82.36</v>
      </c>
      <c r="O220" t="n">
        <v>36471.2</v>
      </c>
      <c r="P220" t="n">
        <v>129.31</v>
      </c>
      <c r="Q220" t="n">
        <v>2116.05</v>
      </c>
      <c r="R220" t="n">
        <v>47.5</v>
      </c>
      <c r="S220" t="n">
        <v>30.45</v>
      </c>
      <c r="T220" t="n">
        <v>8661.18</v>
      </c>
      <c r="U220" t="n">
        <v>0.64</v>
      </c>
      <c r="V220" t="n">
        <v>0.9399999999999999</v>
      </c>
      <c r="W220" t="n">
        <v>0.11</v>
      </c>
      <c r="X220" t="n">
        <v>0.52</v>
      </c>
      <c r="Y220" t="n">
        <v>1</v>
      </c>
      <c r="Z220" t="n">
        <v>10</v>
      </c>
    </row>
    <row r="221">
      <c r="A221" t="n">
        <v>18</v>
      </c>
      <c r="B221" t="n">
        <v>145</v>
      </c>
      <c r="C221" t="inlineStr">
        <is>
          <t xml:space="preserve">CONCLUIDO	</t>
        </is>
      </c>
      <c r="D221" t="n">
        <v>7.6092</v>
      </c>
      <c r="E221" t="n">
        <v>13.14</v>
      </c>
      <c r="F221" t="n">
        <v>9.220000000000001</v>
      </c>
      <c r="G221" t="n">
        <v>30.74</v>
      </c>
      <c r="H221" t="n">
        <v>0.33</v>
      </c>
      <c r="I221" t="n">
        <v>18</v>
      </c>
      <c r="J221" t="n">
        <v>294.33</v>
      </c>
      <c r="K221" t="n">
        <v>61.2</v>
      </c>
      <c r="L221" t="n">
        <v>5.5</v>
      </c>
      <c r="M221" t="n">
        <v>16</v>
      </c>
      <c r="N221" t="n">
        <v>82.63</v>
      </c>
      <c r="O221" t="n">
        <v>36534.76</v>
      </c>
      <c r="P221" t="n">
        <v>126.67</v>
      </c>
      <c r="Q221" t="n">
        <v>2116.05</v>
      </c>
      <c r="R221" t="n">
        <v>47.15</v>
      </c>
      <c r="S221" t="n">
        <v>30.45</v>
      </c>
      <c r="T221" t="n">
        <v>8488.309999999999</v>
      </c>
      <c r="U221" t="n">
        <v>0.65</v>
      </c>
      <c r="V221" t="n">
        <v>0.9399999999999999</v>
      </c>
      <c r="W221" t="n">
        <v>0.11</v>
      </c>
      <c r="X221" t="n">
        <v>0.5</v>
      </c>
      <c r="Y221" t="n">
        <v>1</v>
      </c>
      <c r="Z221" t="n">
        <v>10</v>
      </c>
    </row>
    <row r="222">
      <c r="A222" t="n">
        <v>19</v>
      </c>
      <c r="B222" t="n">
        <v>145</v>
      </c>
      <c r="C222" t="inlineStr">
        <is>
          <t xml:space="preserve">CONCLUIDO	</t>
        </is>
      </c>
      <c r="D222" t="n">
        <v>7.6615</v>
      </c>
      <c r="E222" t="n">
        <v>13.05</v>
      </c>
      <c r="F222" t="n">
        <v>9.19</v>
      </c>
      <c r="G222" t="n">
        <v>32.42</v>
      </c>
      <c r="H222" t="n">
        <v>0.35</v>
      </c>
      <c r="I222" t="n">
        <v>17</v>
      </c>
      <c r="J222" t="n">
        <v>294.84</v>
      </c>
      <c r="K222" t="n">
        <v>61.2</v>
      </c>
      <c r="L222" t="n">
        <v>5.75</v>
      </c>
      <c r="M222" t="n">
        <v>12</v>
      </c>
      <c r="N222" t="n">
        <v>82.90000000000001</v>
      </c>
      <c r="O222" t="n">
        <v>36598.44</v>
      </c>
      <c r="P222" t="n">
        <v>123.38</v>
      </c>
      <c r="Q222" t="n">
        <v>2116.21</v>
      </c>
      <c r="R222" t="n">
        <v>45.73</v>
      </c>
      <c r="S222" t="n">
        <v>30.45</v>
      </c>
      <c r="T222" t="n">
        <v>7784.06</v>
      </c>
      <c r="U222" t="n">
        <v>0.67</v>
      </c>
      <c r="V222" t="n">
        <v>0.9399999999999999</v>
      </c>
      <c r="W222" t="n">
        <v>0.11</v>
      </c>
      <c r="X222" t="n">
        <v>0.47</v>
      </c>
      <c r="Y222" t="n">
        <v>1</v>
      </c>
      <c r="Z222" t="n">
        <v>10</v>
      </c>
    </row>
    <row r="223">
      <c r="A223" t="n">
        <v>20</v>
      </c>
      <c r="B223" t="n">
        <v>145</v>
      </c>
      <c r="C223" t="inlineStr">
        <is>
          <t xml:space="preserve">CONCLUIDO	</t>
        </is>
      </c>
      <c r="D223" t="n">
        <v>7.7129</v>
      </c>
      <c r="E223" t="n">
        <v>12.97</v>
      </c>
      <c r="F223" t="n">
        <v>9.15</v>
      </c>
      <c r="G223" t="n">
        <v>34.33</v>
      </c>
      <c r="H223" t="n">
        <v>0.36</v>
      </c>
      <c r="I223" t="n">
        <v>16</v>
      </c>
      <c r="J223" t="n">
        <v>295.36</v>
      </c>
      <c r="K223" t="n">
        <v>61.2</v>
      </c>
      <c r="L223" t="n">
        <v>6</v>
      </c>
      <c r="M223" t="n">
        <v>7</v>
      </c>
      <c r="N223" t="n">
        <v>83.16</v>
      </c>
      <c r="O223" t="n">
        <v>36662.22</v>
      </c>
      <c r="P223" t="n">
        <v>121.54</v>
      </c>
      <c r="Q223" t="n">
        <v>2116.17</v>
      </c>
      <c r="R223" t="n">
        <v>44.48</v>
      </c>
      <c r="S223" t="n">
        <v>30.45</v>
      </c>
      <c r="T223" t="n">
        <v>7164.2</v>
      </c>
      <c r="U223" t="n">
        <v>0.68</v>
      </c>
      <c r="V223" t="n">
        <v>0.95</v>
      </c>
      <c r="W223" t="n">
        <v>0.12</v>
      </c>
      <c r="X223" t="n">
        <v>0.43</v>
      </c>
      <c r="Y223" t="n">
        <v>1</v>
      </c>
      <c r="Z223" t="n">
        <v>10</v>
      </c>
    </row>
    <row r="224">
      <c r="A224" t="n">
        <v>21</v>
      </c>
      <c r="B224" t="n">
        <v>145</v>
      </c>
      <c r="C224" t="inlineStr">
        <is>
          <t xml:space="preserve">CONCLUIDO	</t>
        </is>
      </c>
      <c r="D224" t="n">
        <v>7.7055</v>
      </c>
      <c r="E224" t="n">
        <v>12.98</v>
      </c>
      <c r="F224" t="n">
        <v>9.17</v>
      </c>
      <c r="G224" t="n">
        <v>34.37</v>
      </c>
      <c r="H224" t="n">
        <v>0.38</v>
      </c>
      <c r="I224" t="n">
        <v>16</v>
      </c>
      <c r="J224" t="n">
        <v>295.88</v>
      </c>
      <c r="K224" t="n">
        <v>61.2</v>
      </c>
      <c r="L224" t="n">
        <v>6.25</v>
      </c>
      <c r="M224" t="n">
        <v>1</v>
      </c>
      <c r="N224" t="n">
        <v>83.43000000000001</v>
      </c>
      <c r="O224" t="n">
        <v>36726.12</v>
      </c>
      <c r="P224" t="n">
        <v>121.85</v>
      </c>
      <c r="Q224" t="n">
        <v>2116.2</v>
      </c>
      <c r="R224" t="n">
        <v>44.57</v>
      </c>
      <c r="S224" t="n">
        <v>30.45</v>
      </c>
      <c r="T224" t="n">
        <v>7208.37</v>
      </c>
      <c r="U224" t="n">
        <v>0.68</v>
      </c>
      <c r="V224" t="n">
        <v>0.9399999999999999</v>
      </c>
      <c r="W224" t="n">
        <v>0.12</v>
      </c>
      <c r="X224" t="n">
        <v>0.45</v>
      </c>
      <c r="Y224" t="n">
        <v>1</v>
      </c>
      <c r="Z224" t="n">
        <v>10</v>
      </c>
    </row>
    <row r="225">
      <c r="A225" t="n">
        <v>22</v>
      </c>
      <c r="B225" t="n">
        <v>145</v>
      </c>
      <c r="C225" t="inlineStr">
        <is>
          <t xml:space="preserve">CONCLUIDO	</t>
        </is>
      </c>
      <c r="D225" t="n">
        <v>7.7028</v>
      </c>
      <c r="E225" t="n">
        <v>12.98</v>
      </c>
      <c r="F225" t="n">
        <v>9.17</v>
      </c>
      <c r="G225" t="n">
        <v>34.39</v>
      </c>
      <c r="H225" t="n">
        <v>0.39</v>
      </c>
      <c r="I225" t="n">
        <v>16</v>
      </c>
      <c r="J225" t="n">
        <v>296.4</v>
      </c>
      <c r="K225" t="n">
        <v>61.2</v>
      </c>
      <c r="L225" t="n">
        <v>6.5</v>
      </c>
      <c r="M225" t="n">
        <v>0</v>
      </c>
      <c r="N225" t="n">
        <v>83.7</v>
      </c>
      <c r="O225" t="n">
        <v>36790.13</v>
      </c>
      <c r="P225" t="n">
        <v>121.99</v>
      </c>
      <c r="Q225" t="n">
        <v>2116.2</v>
      </c>
      <c r="R225" t="n">
        <v>44.7</v>
      </c>
      <c r="S225" t="n">
        <v>30.45</v>
      </c>
      <c r="T225" t="n">
        <v>7273.55</v>
      </c>
      <c r="U225" t="n">
        <v>0.68</v>
      </c>
      <c r="V225" t="n">
        <v>0.9399999999999999</v>
      </c>
      <c r="W225" t="n">
        <v>0.12</v>
      </c>
      <c r="X225" t="n">
        <v>0.45</v>
      </c>
      <c r="Y225" t="n">
        <v>1</v>
      </c>
      <c r="Z225" t="n">
        <v>10</v>
      </c>
    </row>
    <row r="226">
      <c r="A226" t="n">
        <v>0</v>
      </c>
      <c r="B226" t="n">
        <v>65</v>
      </c>
      <c r="C226" t="inlineStr">
        <is>
          <t xml:space="preserve">CONCLUIDO	</t>
        </is>
      </c>
      <c r="D226" t="n">
        <v>6.5433</v>
      </c>
      <c r="E226" t="n">
        <v>15.28</v>
      </c>
      <c r="F226" t="n">
        <v>10.98</v>
      </c>
      <c r="G226" t="n">
        <v>8.449999999999999</v>
      </c>
      <c r="H226" t="n">
        <v>0.13</v>
      </c>
      <c r="I226" t="n">
        <v>78</v>
      </c>
      <c r="J226" t="n">
        <v>133.21</v>
      </c>
      <c r="K226" t="n">
        <v>46.47</v>
      </c>
      <c r="L226" t="n">
        <v>1</v>
      </c>
      <c r="M226" t="n">
        <v>76</v>
      </c>
      <c r="N226" t="n">
        <v>20.75</v>
      </c>
      <c r="O226" t="n">
        <v>16663.42</v>
      </c>
      <c r="P226" t="n">
        <v>106.85</v>
      </c>
      <c r="Q226" t="n">
        <v>2116.15</v>
      </c>
      <c r="R226" t="n">
        <v>104.71</v>
      </c>
      <c r="S226" t="n">
        <v>30.45</v>
      </c>
      <c r="T226" t="n">
        <v>36971.93</v>
      </c>
      <c r="U226" t="n">
        <v>0.29</v>
      </c>
      <c r="V226" t="n">
        <v>0.79</v>
      </c>
      <c r="W226" t="n">
        <v>0.2</v>
      </c>
      <c r="X226" t="n">
        <v>2.26</v>
      </c>
      <c r="Y226" t="n">
        <v>1</v>
      </c>
      <c r="Z226" t="n">
        <v>10</v>
      </c>
    </row>
    <row r="227">
      <c r="A227" t="n">
        <v>1</v>
      </c>
      <c r="B227" t="n">
        <v>65</v>
      </c>
      <c r="C227" t="inlineStr">
        <is>
          <t xml:space="preserve">CONCLUIDO	</t>
        </is>
      </c>
      <c r="D227" t="n">
        <v>7.1378</v>
      </c>
      <c r="E227" t="n">
        <v>14.01</v>
      </c>
      <c r="F227" t="n">
        <v>10.31</v>
      </c>
      <c r="G227" t="n">
        <v>11.04</v>
      </c>
      <c r="H227" t="n">
        <v>0.17</v>
      </c>
      <c r="I227" t="n">
        <v>56</v>
      </c>
      <c r="J227" t="n">
        <v>133.55</v>
      </c>
      <c r="K227" t="n">
        <v>46.47</v>
      </c>
      <c r="L227" t="n">
        <v>1.25</v>
      </c>
      <c r="M227" t="n">
        <v>54</v>
      </c>
      <c r="N227" t="n">
        <v>20.83</v>
      </c>
      <c r="O227" t="n">
        <v>16704.7</v>
      </c>
      <c r="P227" t="n">
        <v>95.38</v>
      </c>
      <c r="Q227" t="n">
        <v>2116.46</v>
      </c>
      <c r="R227" t="n">
        <v>82.37</v>
      </c>
      <c r="S227" t="n">
        <v>30.45</v>
      </c>
      <c r="T227" t="n">
        <v>25907.71</v>
      </c>
      <c r="U227" t="n">
        <v>0.37</v>
      </c>
      <c r="V227" t="n">
        <v>0.84</v>
      </c>
      <c r="W227" t="n">
        <v>0.17</v>
      </c>
      <c r="X227" t="n">
        <v>1.58</v>
      </c>
      <c r="Y227" t="n">
        <v>1</v>
      </c>
      <c r="Z227" t="n">
        <v>10</v>
      </c>
    </row>
    <row r="228">
      <c r="A228" t="n">
        <v>2</v>
      </c>
      <c r="B228" t="n">
        <v>65</v>
      </c>
      <c r="C228" t="inlineStr">
        <is>
          <t xml:space="preserve">CONCLUIDO	</t>
        </is>
      </c>
      <c r="D228" t="n">
        <v>7.5339</v>
      </c>
      <c r="E228" t="n">
        <v>13.27</v>
      </c>
      <c r="F228" t="n">
        <v>9.92</v>
      </c>
      <c r="G228" t="n">
        <v>13.85</v>
      </c>
      <c r="H228" t="n">
        <v>0.2</v>
      </c>
      <c r="I228" t="n">
        <v>43</v>
      </c>
      <c r="J228" t="n">
        <v>133.88</v>
      </c>
      <c r="K228" t="n">
        <v>46.47</v>
      </c>
      <c r="L228" t="n">
        <v>1.5</v>
      </c>
      <c r="M228" t="n">
        <v>41</v>
      </c>
      <c r="N228" t="n">
        <v>20.91</v>
      </c>
      <c r="O228" t="n">
        <v>16746.01</v>
      </c>
      <c r="P228" t="n">
        <v>86.72</v>
      </c>
      <c r="Q228" t="n">
        <v>2116.49</v>
      </c>
      <c r="R228" t="n">
        <v>69.59999999999999</v>
      </c>
      <c r="S228" t="n">
        <v>30.45</v>
      </c>
      <c r="T228" t="n">
        <v>19591.75</v>
      </c>
      <c r="U228" t="n">
        <v>0.44</v>
      </c>
      <c r="V228" t="n">
        <v>0.87</v>
      </c>
      <c r="W228" t="n">
        <v>0.15</v>
      </c>
      <c r="X228" t="n">
        <v>1.2</v>
      </c>
      <c r="Y228" t="n">
        <v>1</v>
      </c>
      <c r="Z228" t="n">
        <v>10</v>
      </c>
    </row>
    <row r="229">
      <c r="A229" t="n">
        <v>3</v>
      </c>
      <c r="B229" t="n">
        <v>65</v>
      </c>
      <c r="C229" t="inlineStr">
        <is>
          <t xml:space="preserve">CONCLUIDO	</t>
        </is>
      </c>
      <c r="D229" t="n">
        <v>7.7872</v>
      </c>
      <c r="E229" t="n">
        <v>12.84</v>
      </c>
      <c r="F229" t="n">
        <v>9.710000000000001</v>
      </c>
      <c r="G229" t="n">
        <v>16.64</v>
      </c>
      <c r="H229" t="n">
        <v>0.23</v>
      </c>
      <c r="I229" t="n">
        <v>35</v>
      </c>
      <c r="J229" t="n">
        <v>134.22</v>
      </c>
      <c r="K229" t="n">
        <v>46.47</v>
      </c>
      <c r="L229" t="n">
        <v>1.75</v>
      </c>
      <c r="M229" t="n">
        <v>17</v>
      </c>
      <c r="N229" t="n">
        <v>21</v>
      </c>
      <c r="O229" t="n">
        <v>16787.35</v>
      </c>
      <c r="P229" t="n">
        <v>80.25</v>
      </c>
      <c r="Q229" t="n">
        <v>2116.25</v>
      </c>
      <c r="R229" t="n">
        <v>61.99</v>
      </c>
      <c r="S229" t="n">
        <v>30.45</v>
      </c>
      <c r="T229" t="n">
        <v>15825.95</v>
      </c>
      <c r="U229" t="n">
        <v>0.49</v>
      </c>
      <c r="V229" t="n">
        <v>0.89</v>
      </c>
      <c r="W229" t="n">
        <v>0.16</v>
      </c>
      <c r="X229" t="n">
        <v>0.99</v>
      </c>
      <c r="Y229" t="n">
        <v>1</v>
      </c>
      <c r="Z229" t="n">
        <v>10</v>
      </c>
    </row>
    <row r="230">
      <c r="A230" t="n">
        <v>4</v>
      </c>
      <c r="B230" t="n">
        <v>65</v>
      </c>
      <c r="C230" t="inlineStr">
        <is>
          <t xml:space="preserve">CONCLUIDO	</t>
        </is>
      </c>
      <c r="D230" t="n">
        <v>7.799</v>
      </c>
      <c r="E230" t="n">
        <v>12.82</v>
      </c>
      <c r="F230" t="n">
        <v>9.720000000000001</v>
      </c>
      <c r="G230" t="n">
        <v>17.15</v>
      </c>
      <c r="H230" t="n">
        <v>0.26</v>
      </c>
      <c r="I230" t="n">
        <v>34</v>
      </c>
      <c r="J230" t="n">
        <v>134.55</v>
      </c>
      <c r="K230" t="n">
        <v>46.47</v>
      </c>
      <c r="L230" t="n">
        <v>2</v>
      </c>
      <c r="M230" t="n">
        <v>0</v>
      </c>
      <c r="N230" t="n">
        <v>21.09</v>
      </c>
      <c r="O230" t="n">
        <v>16828.84</v>
      </c>
      <c r="P230" t="n">
        <v>79.62</v>
      </c>
      <c r="Q230" t="n">
        <v>2116.44</v>
      </c>
      <c r="R230" t="n">
        <v>61.75</v>
      </c>
      <c r="S230" t="n">
        <v>30.45</v>
      </c>
      <c r="T230" t="n">
        <v>15711.2</v>
      </c>
      <c r="U230" t="n">
        <v>0.49</v>
      </c>
      <c r="V230" t="n">
        <v>0.89</v>
      </c>
      <c r="W230" t="n">
        <v>0.18</v>
      </c>
      <c r="X230" t="n">
        <v>0.99</v>
      </c>
      <c r="Y230" t="n">
        <v>1</v>
      </c>
      <c r="Z230" t="n">
        <v>10</v>
      </c>
    </row>
    <row r="231">
      <c r="A231" t="n">
        <v>0</v>
      </c>
      <c r="B231" t="n">
        <v>130</v>
      </c>
      <c r="C231" t="inlineStr">
        <is>
          <t xml:space="preserve">CONCLUIDO	</t>
        </is>
      </c>
      <c r="D231" t="n">
        <v>4.1792</v>
      </c>
      <c r="E231" t="n">
        <v>23.93</v>
      </c>
      <c r="F231" t="n">
        <v>13.45</v>
      </c>
      <c r="G231" t="n">
        <v>5.14</v>
      </c>
      <c r="H231" t="n">
        <v>0.07000000000000001</v>
      </c>
      <c r="I231" t="n">
        <v>157</v>
      </c>
      <c r="J231" t="n">
        <v>252.85</v>
      </c>
      <c r="K231" t="n">
        <v>59.19</v>
      </c>
      <c r="L231" t="n">
        <v>1</v>
      </c>
      <c r="M231" t="n">
        <v>155</v>
      </c>
      <c r="N231" t="n">
        <v>62.65</v>
      </c>
      <c r="O231" t="n">
        <v>31418.63</v>
      </c>
      <c r="P231" t="n">
        <v>215.01</v>
      </c>
      <c r="Q231" t="n">
        <v>2117.21</v>
      </c>
      <c r="R231" t="n">
        <v>185.32</v>
      </c>
      <c r="S231" t="n">
        <v>30.45</v>
      </c>
      <c r="T231" t="n">
        <v>76879.62</v>
      </c>
      <c r="U231" t="n">
        <v>0.16</v>
      </c>
      <c r="V231" t="n">
        <v>0.64</v>
      </c>
      <c r="W231" t="n">
        <v>0.33</v>
      </c>
      <c r="X231" t="n">
        <v>4.72</v>
      </c>
      <c r="Y231" t="n">
        <v>1</v>
      </c>
      <c r="Z231" t="n">
        <v>10</v>
      </c>
    </row>
    <row r="232">
      <c r="A232" t="n">
        <v>1</v>
      </c>
      <c r="B232" t="n">
        <v>130</v>
      </c>
      <c r="C232" t="inlineStr">
        <is>
          <t xml:space="preserve">CONCLUIDO	</t>
        </is>
      </c>
      <c r="D232" t="n">
        <v>4.9672</v>
      </c>
      <c r="E232" t="n">
        <v>20.13</v>
      </c>
      <c r="F232" t="n">
        <v>11.95</v>
      </c>
      <c r="G232" t="n">
        <v>6.52</v>
      </c>
      <c r="H232" t="n">
        <v>0.09</v>
      </c>
      <c r="I232" t="n">
        <v>110</v>
      </c>
      <c r="J232" t="n">
        <v>253.3</v>
      </c>
      <c r="K232" t="n">
        <v>59.19</v>
      </c>
      <c r="L232" t="n">
        <v>1.25</v>
      </c>
      <c r="M232" t="n">
        <v>108</v>
      </c>
      <c r="N232" t="n">
        <v>62.86</v>
      </c>
      <c r="O232" t="n">
        <v>31474.5</v>
      </c>
      <c r="P232" t="n">
        <v>188.6</v>
      </c>
      <c r="Q232" t="n">
        <v>2116.71</v>
      </c>
      <c r="R232" t="n">
        <v>136.12</v>
      </c>
      <c r="S232" t="n">
        <v>30.45</v>
      </c>
      <c r="T232" t="n">
        <v>52516.41</v>
      </c>
      <c r="U232" t="n">
        <v>0.22</v>
      </c>
      <c r="V232" t="n">
        <v>0.72</v>
      </c>
      <c r="W232" t="n">
        <v>0.26</v>
      </c>
      <c r="X232" t="n">
        <v>3.23</v>
      </c>
      <c r="Y232" t="n">
        <v>1</v>
      </c>
      <c r="Z232" t="n">
        <v>10</v>
      </c>
    </row>
    <row r="233">
      <c r="A233" t="n">
        <v>2</v>
      </c>
      <c r="B233" t="n">
        <v>130</v>
      </c>
      <c r="C233" t="inlineStr">
        <is>
          <t xml:space="preserve">CONCLUIDO	</t>
        </is>
      </c>
      <c r="D233" t="n">
        <v>5.5132</v>
      </c>
      <c r="E233" t="n">
        <v>18.14</v>
      </c>
      <c r="F233" t="n">
        <v>11.18</v>
      </c>
      <c r="G233" t="n">
        <v>7.89</v>
      </c>
      <c r="H233" t="n">
        <v>0.11</v>
      </c>
      <c r="I233" t="n">
        <v>85</v>
      </c>
      <c r="J233" t="n">
        <v>253.75</v>
      </c>
      <c r="K233" t="n">
        <v>59.19</v>
      </c>
      <c r="L233" t="n">
        <v>1.5</v>
      </c>
      <c r="M233" t="n">
        <v>83</v>
      </c>
      <c r="N233" t="n">
        <v>63.06</v>
      </c>
      <c r="O233" t="n">
        <v>31530.44</v>
      </c>
      <c r="P233" t="n">
        <v>174.15</v>
      </c>
      <c r="Q233" t="n">
        <v>2116.65</v>
      </c>
      <c r="R233" t="n">
        <v>110.75</v>
      </c>
      <c r="S233" t="n">
        <v>30.45</v>
      </c>
      <c r="T233" t="n">
        <v>39953.04</v>
      </c>
      <c r="U233" t="n">
        <v>0.27</v>
      </c>
      <c r="V233" t="n">
        <v>0.77</v>
      </c>
      <c r="W233" t="n">
        <v>0.22</v>
      </c>
      <c r="X233" t="n">
        <v>2.46</v>
      </c>
      <c r="Y233" t="n">
        <v>1</v>
      </c>
      <c r="Z233" t="n">
        <v>10</v>
      </c>
    </row>
    <row r="234">
      <c r="A234" t="n">
        <v>3</v>
      </c>
      <c r="B234" t="n">
        <v>130</v>
      </c>
      <c r="C234" t="inlineStr">
        <is>
          <t xml:space="preserve">CONCLUIDO	</t>
        </is>
      </c>
      <c r="D234" t="n">
        <v>5.9256</v>
      </c>
      <c r="E234" t="n">
        <v>16.88</v>
      </c>
      <c r="F234" t="n">
        <v>10.7</v>
      </c>
      <c r="G234" t="n">
        <v>9.300000000000001</v>
      </c>
      <c r="H234" t="n">
        <v>0.12</v>
      </c>
      <c r="I234" t="n">
        <v>69</v>
      </c>
      <c r="J234" t="n">
        <v>254.21</v>
      </c>
      <c r="K234" t="n">
        <v>59.19</v>
      </c>
      <c r="L234" t="n">
        <v>1.75</v>
      </c>
      <c r="M234" t="n">
        <v>67</v>
      </c>
      <c r="N234" t="n">
        <v>63.26</v>
      </c>
      <c r="O234" t="n">
        <v>31586.46</v>
      </c>
      <c r="P234" t="n">
        <v>164.61</v>
      </c>
      <c r="Q234" t="n">
        <v>2116.29</v>
      </c>
      <c r="R234" t="n">
        <v>95.34</v>
      </c>
      <c r="S234" t="n">
        <v>30.45</v>
      </c>
      <c r="T234" t="n">
        <v>32331.65</v>
      </c>
      <c r="U234" t="n">
        <v>0.32</v>
      </c>
      <c r="V234" t="n">
        <v>0.8100000000000001</v>
      </c>
      <c r="W234" t="n">
        <v>0.19</v>
      </c>
      <c r="X234" t="n">
        <v>1.98</v>
      </c>
      <c r="Y234" t="n">
        <v>1</v>
      </c>
      <c r="Z234" t="n">
        <v>10</v>
      </c>
    </row>
    <row r="235">
      <c r="A235" t="n">
        <v>4</v>
      </c>
      <c r="B235" t="n">
        <v>130</v>
      </c>
      <c r="C235" t="inlineStr">
        <is>
          <t xml:space="preserve">CONCLUIDO	</t>
        </is>
      </c>
      <c r="D235" t="n">
        <v>6.2464</v>
      </c>
      <c r="E235" t="n">
        <v>16.01</v>
      </c>
      <c r="F235" t="n">
        <v>10.37</v>
      </c>
      <c r="G235" t="n">
        <v>10.73</v>
      </c>
      <c r="H235" t="n">
        <v>0.14</v>
      </c>
      <c r="I235" t="n">
        <v>58</v>
      </c>
      <c r="J235" t="n">
        <v>254.66</v>
      </c>
      <c r="K235" t="n">
        <v>59.19</v>
      </c>
      <c r="L235" t="n">
        <v>2</v>
      </c>
      <c r="M235" t="n">
        <v>56</v>
      </c>
      <c r="N235" t="n">
        <v>63.47</v>
      </c>
      <c r="O235" t="n">
        <v>31642.55</v>
      </c>
      <c r="P235" t="n">
        <v>157.35</v>
      </c>
      <c r="Q235" t="n">
        <v>2116.29</v>
      </c>
      <c r="R235" t="n">
        <v>84.36</v>
      </c>
      <c r="S235" t="n">
        <v>30.45</v>
      </c>
      <c r="T235" t="n">
        <v>26894.75</v>
      </c>
      <c r="U235" t="n">
        <v>0.36</v>
      </c>
      <c r="V235" t="n">
        <v>0.84</v>
      </c>
      <c r="W235" t="n">
        <v>0.17</v>
      </c>
      <c r="X235" t="n">
        <v>1.65</v>
      </c>
      <c r="Y235" t="n">
        <v>1</v>
      </c>
      <c r="Z235" t="n">
        <v>10</v>
      </c>
    </row>
    <row r="236">
      <c r="A236" t="n">
        <v>5</v>
      </c>
      <c r="B236" t="n">
        <v>130</v>
      </c>
      <c r="C236" t="inlineStr">
        <is>
          <t xml:space="preserve">CONCLUIDO	</t>
        </is>
      </c>
      <c r="D236" t="n">
        <v>6.4926</v>
      </c>
      <c r="E236" t="n">
        <v>15.4</v>
      </c>
      <c r="F236" t="n">
        <v>10.15</v>
      </c>
      <c r="G236" t="n">
        <v>12.18</v>
      </c>
      <c r="H236" t="n">
        <v>0.16</v>
      </c>
      <c r="I236" t="n">
        <v>50</v>
      </c>
      <c r="J236" t="n">
        <v>255.12</v>
      </c>
      <c r="K236" t="n">
        <v>59.19</v>
      </c>
      <c r="L236" t="n">
        <v>2.25</v>
      </c>
      <c r="M236" t="n">
        <v>48</v>
      </c>
      <c r="N236" t="n">
        <v>63.67</v>
      </c>
      <c r="O236" t="n">
        <v>31698.72</v>
      </c>
      <c r="P236" t="n">
        <v>152.02</v>
      </c>
      <c r="Q236" t="n">
        <v>2116.2</v>
      </c>
      <c r="R236" t="n">
        <v>77.56999999999999</v>
      </c>
      <c r="S236" t="n">
        <v>30.45</v>
      </c>
      <c r="T236" t="n">
        <v>23541.34</v>
      </c>
      <c r="U236" t="n">
        <v>0.39</v>
      </c>
      <c r="V236" t="n">
        <v>0.85</v>
      </c>
      <c r="W236" t="n">
        <v>0.15</v>
      </c>
      <c r="X236" t="n">
        <v>1.43</v>
      </c>
      <c r="Y236" t="n">
        <v>1</v>
      </c>
      <c r="Z236" t="n">
        <v>10</v>
      </c>
    </row>
    <row r="237">
      <c r="A237" t="n">
        <v>6</v>
      </c>
      <c r="B237" t="n">
        <v>130</v>
      </c>
      <c r="C237" t="inlineStr">
        <is>
          <t xml:space="preserve">CONCLUIDO	</t>
        </is>
      </c>
      <c r="D237" t="n">
        <v>6.7052</v>
      </c>
      <c r="E237" t="n">
        <v>14.91</v>
      </c>
      <c r="F237" t="n">
        <v>9.960000000000001</v>
      </c>
      <c r="G237" t="n">
        <v>13.58</v>
      </c>
      <c r="H237" t="n">
        <v>0.17</v>
      </c>
      <c r="I237" t="n">
        <v>44</v>
      </c>
      <c r="J237" t="n">
        <v>255.57</v>
      </c>
      <c r="K237" t="n">
        <v>59.19</v>
      </c>
      <c r="L237" t="n">
        <v>2.5</v>
      </c>
      <c r="M237" t="n">
        <v>42</v>
      </c>
      <c r="N237" t="n">
        <v>63.88</v>
      </c>
      <c r="O237" t="n">
        <v>31754.97</v>
      </c>
      <c r="P237" t="n">
        <v>146.96</v>
      </c>
      <c r="Q237" t="n">
        <v>2116.14</v>
      </c>
      <c r="R237" t="n">
        <v>71.02</v>
      </c>
      <c r="S237" t="n">
        <v>30.45</v>
      </c>
      <c r="T237" t="n">
        <v>20296.49</v>
      </c>
      <c r="U237" t="n">
        <v>0.43</v>
      </c>
      <c r="V237" t="n">
        <v>0.87</v>
      </c>
      <c r="W237" t="n">
        <v>0.15</v>
      </c>
      <c r="X237" t="n">
        <v>1.24</v>
      </c>
      <c r="Y237" t="n">
        <v>1</v>
      </c>
      <c r="Z237" t="n">
        <v>10</v>
      </c>
    </row>
    <row r="238">
      <c r="A238" t="n">
        <v>7</v>
      </c>
      <c r="B238" t="n">
        <v>130</v>
      </c>
      <c r="C238" t="inlineStr">
        <is>
          <t xml:space="preserve">CONCLUIDO	</t>
        </is>
      </c>
      <c r="D238" t="n">
        <v>6.9292</v>
      </c>
      <c r="E238" t="n">
        <v>14.43</v>
      </c>
      <c r="F238" t="n">
        <v>9.77</v>
      </c>
      <c r="G238" t="n">
        <v>15.42</v>
      </c>
      <c r="H238" t="n">
        <v>0.19</v>
      </c>
      <c r="I238" t="n">
        <v>38</v>
      </c>
      <c r="J238" t="n">
        <v>256.03</v>
      </c>
      <c r="K238" t="n">
        <v>59.19</v>
      </c>
      <c r="L238" t="n">
        <v>2.75</v>
      </c>
      <c r="M238" t="n">
        <v>36</v>
      </c>
      <c r="N238" t="n">
        <v>64.09</v>
      </c>
      <c r="O238" t="n">
        <v>31811.29</v>
      </c>
      <c r="P238" t="n">
        <v>141.77</v>
      </c>
      <c r="Q238" t="n">
        <v>2116.26</v>
      </c>
      <c r="R238" t="n">
        <v>64.65000000000001</v>
      </c>
      <c r="S238" t="n">
        <v>30.45</v>
      </c>
      <c r="T238" t="n">
        <v>17139.02</v>
      </c>
      <c r="U238" t="n">
        <v>0.47</v>
      </c>
      <c r="V238" t="n">
        <v>0.89</v>
      </c>
      <c r="W238" t="n">
        <v>0.14</v>
      </c>
      <c r="X238" t="n">
        <v>1.05</v>
      </c>
      <c r="Y238" t="n">
        <v>1</v>
      </c>
      <c r="Z238" t="n">
        <v>10</v>
      </c>
    </row>
    <row r="239">
      <c r="A239" t="n">
        <v>8</v>
      </c>
      <c r="B239" t="n">
        <v>130</v>
      </c>
      <c r="C239" t="inlineStr">
        <is>
          <t xml:space="preserve">CONCLUIDO	</t>
        </is>
      </c>
      <c r="D239" t="n">
        <v>7.0877</v>
      </c>
      <c r="E239" t="n">
        <v>14.11</v>
      </c>
      <c r="F239" t="n">
        <v>9.640000000000001</v>
      </c>
      <c r="G239" t="n">
        <v>17.01</v>
      </c>
      <c r="H239" t="n">
        <v>0.21</v>
      </c>
      <c r="I239" t="n">
        <v>34</v>
      </c>
      <c r="J239" t="n">
        <v>256.49</v>
      </c>
      <c r="K239" t="n">
        <v>59.19</v>
      </c>
      <c r="L239" t="n">
        <v>3</v>
      </c>
      <c r="M239" t="n">
        <v>32</v>
      </c>
      <c r="N239" t="n">
        <v>64.29000000000001</v>
      </c>
      <c r="O239" t="n">
        <v>31867.69</v>
      </c>
      <c r="P239" t="n">
        <v>137.66</v>
      </c>
      <c r="Q239" t="n">
        <v>2116.18</v>
      </c>
      <c r="R239" t="n">
        <v>60.68</v>
      </c>
      <c r="S239" t="n">
        <v>30.45</v>
      </c>
      <c r="T239" t="n">
        <v>15176.35</v>
      </c>
      <c r="U239" t="n">
        <v>0.5</v>
      </c>
      <c r="V239" t="n">
        <v>0.9</v>
      </c>
      <c r="W239" t="n">
        <v>0.13</v>
      </c>
      <c r="X239" t="n">
        <v>0.92</v>
      </c>
      <c r="Y239" t="n">
        <v>1</v>
      </c>
      <c r="Z239" t="n">
        <v>10</v>
      </c>
    </row>
    <row r="240">
      <c r="A240" t="n">
        <v>9</v>
      </c>
      <c r="B240" t="n">
        <v>130</v>
      </c>
      <c r="C240" t="inlineStr">
        <is>
          <t xml:space="preserve">CONCLUIDO	</t>
        </is>
      </c>
      <c r="D240" t="n">
        <v>7.2128</v>
      </c>
      <c r="E240" t="n">
        <v>13.86</v>
      </c>
      <c r="F240" t="n">
        <v>9.539999999999999</v>
      </c>
      <c r="G240" t="n">
        <v>18.47</v>
      </c>
      <c r="H240" t="n">
        <v>0.23</v>
      </c>
      <c r="I240" t="n">
        <v>31</v>
      </c>
      <c r="J240" t="n">
        <v>256.95</v>
      </c>
      <c r="K240" t="n">
        <v>59.19</v>
      </c>
      <c r="L240" t="n">
        <v>3.25</v>
      </c>
      <c r="M240" t="n">
        <v>29</v>
      </c>
      <c r="N240" t="n">
        <v>64.5</v>
      </c>
      <c r="O240" t="n">
        <v>31924.29</v>
      </c>
      <c r="P240" t="n">
        <v>134.05</v>
      </c>
      <c r="Q240" t="n">
        <v>2116.2</v>
      </c>
      <c r="R240" t="n">
        <v>57.31</v>
      </c>
      <c r="S240" t="n">
        <v>30.45</v>
      </c>
      <c r="T240" t="n">
        <v>13506.35</v>
      </c>
      <c r="U240" t="n">
        <v>0.53</v>
      </c>
      <c r="V240" t="n">
        <v>0.91</v>
      </c>
      <c r="W240" t="n">
        <v>0.13</v>
      </c>
      <c r="X240" t="n">
        <v>0.82</v>
      </c>
      <c r="Y240" t="n">
        <v>1</v>
      </c>
      <c r="Z240" t="n">
        <v>10</v>
      </c>
    </row>
    <row r="241">
      <c r="A241" t="n">
        <v>10</v>
      </c>
      <c r="B241" t="n">
        <v>130</v>
      </c>
      <c r="C241" t="inlineStr">
        <is>
          <t xml:space="preserve">CONCLUIDO	</t>
        </is>
      </c>
      <c r="D241" t="n">
        <v>7.3974</v>
      </c>
      <c r="E241" t="n">
        <v>13.52</v>
      </c>
      <c r="F241" t="n">
        <v>9.34</v>
      </c>
      <c r="G241" t="n">
        <v>20.02</v>
      </c>
      <c r="H241" t="n">
        <v>0.24</v>
      </c>
      <c r="I241" t="n">
        <v>28</v>
      </c>
      <c r="J241" t="n">
        <v>257.41</v>
      </c>
      <c r="K241" t="n">
        <v>59.19</v>
      </c>
      <c r="L241" t="n">
        <v>3.5</v>
      </c>
      <c r="M241" t="n">
        <v>26</v>
      </c>
      <c r="N241" t="n">
        <v>64.70999999999999</v>
      </c>
      <c r="O241" t="n">
        <v>31980.84</v>
      </c>
      <c r="P241" t="n">
        <v>128.17</v>
      </c>
      <c r="Q241" t="n">
        <v>2116.2</v>
      </c>
      <c r="R241" t="n">
        <v>50.62</v>
      </c>
      <c r="S241" t="n">
        <v>30.45</v>
      </c>
      <c r="T241" t="n">
        <v>10177.1</v>
      </c>
      <c r="U241" t="n">
        <v>0.6</v>
      </c>
      <c r="V241" t="n">
        <v>0.93</v>
      </c>
      <c r="W241" t="n">
        <v>0.12</v>
      </c>
      <c r="X241" t="n">
        <v>0.62</v>
      </c>
      <c r="Y241" t="n">
        <v>1</v>
      </c>
      <c r="Z241" t="n">
        <v>10</v>
      </c>
    </row>
    <row r="242">
      <c r="A242" t="n">
        <v>11</v>
      </c>
      <c r="B242" t="n">
        <v>130</v>
      </c>
      <c r="C242" t="inlineStr">
        <is>
          <t xml:space="preserve">CONCLUIDO	</t>
        </is>
      </c>
      <c r="D242" t="n">
        <v>7.3424</v>
      </c>
      <c r="E242" t="n">
        <v>13.62</v>
      </c>
      <c r="F242" t="n">
        <v>9.539999999999999</v>
      </c>
      <c r="G242" t="n">
        <v>22.02</v>
      </c>
      <c r="H242" t="n">
        <v>0.26</v>
      </c>
      <c r="I242" t="n">
        <v>26</v>
      </c>
      <c r="J242" t="n">
        <v>257.86</v>
      </c>
      <c r="K242" t="n">
        <v>59.19</v>
      </c>
      <c r="L242" t="n">
        <v>3.75</v>
      </c>
      <c r="M242" t="n">
        <v>24</v>
      </c>
      <c r="N242" t="n">
        <v>64.92</v>
      </c>
      <c r="O242" t="n">
        <v>32037.48</v>
      </c>
      <c r="P242" t="n">
        <v>129.38</v>
      </c>
      <c r="Q242" t="n">
        <v>2116.12</v>
      </c>
      <c r="R242" t="n">
        <v>58.43</v>
      </c>
      <c r="S242" t="n">
        <v>30.45</v>
      </c>
      <c r="T242" t="n">
        <v>14088.23</v>
      </c>
      <c r="U242" t="n">
        <v>0.52</v>
      </c>
      <c r="V242" t="n">
        <v>0.91</v>
      </c>
      <c r="W242" t="n">
        <v>0.11</v>
      </c>
      <c r="X242" t="n">
        <v>0.82</v>
      </c>
      <c r="Y242" t="n">
        <v>1</v>
      </c>
      <c r="Z242" t="n">
        <v>10</v>
      </c>
    </row>
    <row r="243">
      <c r="A243" t="n">
        <v>12</v>
      </c>
      <c r="B243" t="n">
        <v>130</v>
      </c>
      <c r="C243" t="inlineStr">
        <is>
          <t xml:space="preserve">CONCLUIDO	</t>
        </is>
      </c>
      <c r="D243" t="n">
        <v>7.4574</v>
      </c>
      <c r="E243" t="n">
        <v>13.41</v>
      </c>
      <c r="F243" t="n">
        <v>9.43</v>
      </c>
      <c r="G243" t="n">
        <v>23.58</v>
      </c>
      <c r="H243" t="n">
        <v>0.28</v>
      </c>
      <c r="I243" t="n">
        <v>24</v>
      </c>
      <c r="J243" t="n">
        <v>258.32</v>
      </c>
      <c r="K243" t="n">
        <v>59.19</v>
      </c>
      <c r="L243" t="n">
        <v>4</v>
      </c>
      <c r="M243" t="n">
        <v>22</v>
      </c>
      <c r="N243" t="n">
        <v>65.13</v>
      </c>
      <c r="O243" t="n">
        <v>32094.19</v>
      </c>
      <c r="P243" t="n">
        <v>125.66</v>
      </c>
      <c r="Q243" t="n">
        <v>2116.18</v>
      </c>
      <c r="R243" t="n">
        <v>53.96</v>
      </c>
      <c r="S243" t="n">
        <v>30.45</v>
      </c>
      <c r="T243" t="n">
        <v>11864.2</v>
      </c>
      <c r="U243" t="n">
        <v>0.5600000000000001</v>
      </c>
      <c r="V243" t="n">
        <v>0.92</v>
      </c>
      <c r="W243" t="n">
        <v>0.12</v>
      </c>
      <c r="X243" t="n">
        <v>0.71</v>
      </c>
      <c r="Y243" t="n">
        <v>1</v>
      </c>
      <c r="Z243" t="n">
        <v>10</v>
      </c>
    </row>
    <row r="244">
      <c r="A244" t="n">
        <v>13</v>
      </c>
      <c r="B244" t="n">
        <v>130</v>
      </c>
      <c r="C244" t="inlineStr">
        <is>
          <t xml:space="preserve">CONCLUIDO	</t>
        </is>
      </c>
      <c r="D244" t="n">
        <v>7.5578</v>
      </c>
      <c r="E244" t="n">
        <v>13.23</v>
      </c>
      <c r="F244" t="n">
        <v>9.35</v>
      </c>
      <c r="G244" t="n">
        <v>25.5</v>
      </c>
      <c r="H244" t="n">
        <v>0.29</v>
      </c>
      <c r="I244" t="n">
        <v>22</v>
      </c>
      <c r="J244" t="n">
        <v>258.78</v>
      </c>
      <c r="K244" t="n">
        <v>59.19</v>
      </c>
      <c r="L244" t="n">
        <v>4.25</v>
      </c>
      <c r="M244" t="n">
        <v>20</v>
      </c>
      <c r="N244" t="n">
        <v>65.34</v>
      </c>
      <c r="O244" t="n">
        <v>32150.98</v>
      </c>
      <c r="P244" t="n">
        <v>121.89</v>
      </c>
      <c r="Q244" t="n">
        <v>2116.14</v>
      </c>
      <c r="R244" t="n">
        <v>51.21</v>
      </c>
      <c r="S244" t="n">
        <v>30.45</v>
      </c>
      <c r="T244" t="n">
        <v>10499.11</v>
      </c>
      <c r="U244" t="n">
        <v>0.59</v>
      </c>
      <c r="V244" t="n">
        <v>0.93</v>
      </c>
      <c r="W244" t="n">
        <v>0.12</v>
      </c>
      <c r="X244" t="n">
        <v>0.63</v>
      </c>
      <c r="Y244" t="n">
        <v>1</v>
      </c>
      <c r="Z244" t="n">
        <v>10</v>
      </c>
    </row>
    <row r="245">
      <c r="A245" t="n">
        <v>14</v>
      </c>
      <c r="B245" t="n">
        <v>130</v>
      </c>
      <c r="C245" t="inlineStr">
        <is>
          <t xml:space="preserve">CONCLUIDO	</t>
        </is>
      </c>
      <c r="D245" t="n">
        <v>7.6555</v>
      </c>
      <c r="E245" t="n">
        <v>13.06</v>
      </c>
      <c r="F245" t="n">
        <v>9.279999999999999</v>
      </c>
      <c r="G245" t="n">
        <v>27.84</v>
      </c>
      <c r="H245" t="n">
        <v>0.31</v>
      </c>
      <c r="I245" t="n">
        <v>20</v>
      </c>
      <c r="J245" t="n">
        <v>259.25</v>
      </c>
      <c r="K245" t="n">
        <v>59.19</v>
      </c>
      <c r="L245" t="n">
        <v>4.5</v>
      </c>
      <c r="M245" t="n">
        <v>18</v>
      </c>
      <c r="N245" t="n">
        <v>65.55</v>
      </c>
      <c r="O245" t="n">
        <v>32207.85</v>
      </c>
      <c r="P245" t="n">
        <v>117.86</v>
      </c>
      <c r="Q245" t="n">
        <v>2116.05</v>
      </c>
      <c r="R245" t="n">
        <v>48.82</v>
      </c>
      <c r="S245" t="n">
        <v>30.45</v>
      </c>
      <c r="T245" t="n">
        <v>9313.809999999999</v>
      </c>
      <c r="U245" t="n">
        <v>0.62</v>
      </c>
      <c r="V245" t="n">
        <v>0.93</v>
      </c>
      <c r="W245" t="n">
        <v>0.11</v>
      </c>
      <c r="X245" t="n">
        <v>0.5600000000000001</v>
      </c>
      <c r="Y245" t="n">
        <v>1</v>
      </c>
      <c r="Z245" t="n">
        <v>10</v>
      </c>
    </row>
    <row r="246">
      <c r="A246" t="n">
        <v>15</v>
      </c>
      <c r="B246" t="n">
        <v>130</v>
      </c>
      <c r="C246" t="inlineStr">
        <is>
          <t xml:space="preserve">CONCLUIDO	</t>
        </is>
      </c>
      <c r="D246" t="n">
        <v>7.7043</v>
      </c>
      <c r="E246" t="n">
        <v>12.98</v>
      </c>
      <c r="F246" t="n">
        <v>9.25</v>
      </c>
      <c r="G246" t="n">
        <v>29.2</v>
      </c>
      <c r="H246" t="n">
        <v>0.33</v>
      </c>
      <c r="I246" t="n">
        <v>19</v>
      </c>
      <c r="J246" t="n">
        <v>259.71</v>
      </c>
      <c r="K246" t="n">
        <v>59.19</v>
      </c>
      <c r="L246" t="n">
        <v>4.75</v>
      </c>
      <c r="M246" t="n">
        <v>14</v>
      </c>
      <c r="N246" t="n">
        <v>65.76000000000001</v>
      </c>
      <c r="O246" t="n">
        <v>32264.79</v>
      </c>
      <c r="P246" t="n">
        <v>114.48</v>
      </c>
      <c r="Q246" t="n">
        <v>2116.14</v>
      </c>
      <c r="R246" t="n">
        <v>47.58</v>
      </c>
      <c r="S246" t="n">
        <v>30.45</v>
      </c>
      <c r="T246" t="n">
        <v>8701.41</v>
      </c>
      <c r="U246" t="n">
        <v>0.64</v>
      </c>
      <c r="V246" t="n">
        <v>0.9399999999999999</v>
      </c>
      <c r="W246" t="n">
        <v>0.12</v>
      </c>
      <c r="X246" t="n">
        <v>0.53</v>
      </c>
      <c r="Y246" t="n">
        <v>1</v>
      </c>
      <c r="Z246" t="n">
        <v>10</v>
      </c>
    </row>
    <row r="247">
      <c r="A247" t="n">
        <v>16</v>
      </c>
      <c r="B247" t="n">
        <v>130</v>
      </c>
      <c r="C247" t="inlineStr">
        <is>
          <t xml:space="preserve">CONCLUIDO	</t>
        </is>
      </c>
      <c r="D247" t="n">
        <v>7.7474</v>
      </c>
      <c r="E247" t="n">
        <v>12.91</v>
      </c>
      <c r="F247" t="n">
        <v>9.220000000000001</v>
      </c>
      <c r="G247" t="n">
        <v>30.74</v>
      </c>
      <c r="H247" t="n">
        <v>0.34</v>
      </c>
      <c r="I247" t="n">
        <v>18</v>
      </c>
      <c r="J247" t="n">
        <v>260.17</v>
      </c>
      <c r="K247" t="n">
        <v>59.19</v>
      </c>
      <c r="L247" t="n">
        <v>5</v>
      </c>
      <c r="M247" t="n">
        <v>4</v>
      </c>
      <c r="N247" t="n">
        <v>65.98</v>
      </c>
      <c r="O247" t="n">
        <v>32321.82</v>
      </c>
      <c r="P247" t="n">
        <v>113.19</v>
      </c>
      <c r="Q247" t="n">
        <v>2116.28</v>
      </c>
      <c r="R247" t="n">
        <v>46.39</v>
      </c>
      <c r="S247" t="n">
        <v>30.45</v>
      </c>
      <c r="T247" t="n">
        <v>8112.32</v>
      </c>
      <c r="U247" t="n">
        <v>0.66</v>
      </c>
      <c r="V247" t="n">
        <v>0.9399999999999999</v>
      </c>
      <c r="W247" t="n">
        <v>0.13</v>
      </c>
      <c r="X247" t="n">
        <v>0.5</v>
      </c>
      <c r="Y247" t="n">
        <v>1</v>
      </c>
      <c r="Z247" t="n">
        <v>10</v>
      </c>
    </row>
    <row r="248">
      <c r="A248" t="n">
        <v>17</v>
      </c>
      <c r="B248" t="n">
        <v>130</v>
      </c>
      <c r="C248" t="inlineStr">
        <is>
          <t xml:space="preserve">CONCLUIDO	</t>
        </is>
      </c>
      <c r="D248" t="n">
        <v>7.7354</v>
      </c>
      <c r="E248" t="n">
        <v>12.93</v>
      </c>
      <c r="F248" t="n">
        <v>9.24</v>
      </c>
      <c r="G248" t="n">
        <v>30.81</v>
      </c>
      <c r="H248" t="n">
        <v>0.36</v>
      </c>
      <c r="I248" t="n">
        <v>18</v>
      </c>
      <c r="J248" t="n">
        <v>260.63</v>
      </c>
      <c r="K248" t="n">
        <v>59.19</v>
      </c>
      <c r="L248" t="n">
        <v>5.25</v>
      </c>
      <c r="M248" t="n">
        <v>0</v>
      </c>
      <c r="N248" t="n">
        <v>66.19</v>
      </c>
      <c r="O248" t="n">
        <v>32378.93</v>
      </c>
      <c r="P248" t="n">
        <v>113.11</v>
      </c>
      <c r="Q248" t="n">
        <v>2116.05</v>
      </c>
      <c r="R248" t="n">
        <v>46.95</v>
      </c>
      <c r="S248" t="n">
        <v>30.45</v>
      </c>
      <c r="T248" t="n">
        <v>8390.030000000001</v>
      </c>
      <c r="U248" t="n">
        <v>0.65</v>
      </c>
      <c r="V248" t="n">
        <v>0.9399999999999999</v>
      </c>
      <c r="W248" t="n">
        <v>0.13</v>
      </c>
      <c r="X248" t="n">
        <v>0.52</v>
      </c>
      <c r="Y248" t="n">
        <v>1</v>
      </c>
      <c r="Z248" t="n">
        <v>10</v>
      </c>
    </row>
    <row r="249">
      <c r="A249" t="n">
        <v>0</v>
      </c>
      <c r="B249" t="n">
        <v>75</v>
      </c>
      <c r="C249" t="inlineStr">
        <is>
          <t xml:space="preserve">CONCLUIDO	</t>
        </is>
      </c>
      <c r="D249" t="n">
        <v>6.11</v>
      </c>
      <c r="E249" t="n">
        <v>16.37</v>
      </c>
      <c r="F249" t="n">
        <v>11.34</v>
      </c>
      <c r="G249" t="n">
        <v>7.56</v>
      </c>
      <c r="H249" t="n">
        <v>0.12</v>
      </c>
      <c r="I249" t="n">
        <v>90</v>
      </c>
      <c r="J249" t="n">
        <v>150.44</v>
      </c>
      <c r="K249" t="n">
        <v>49.1</v>
      </c>
      <c r="L249" t="n">
        <v>1</v>
      </c>
      <c r="M249" t="n">
        <v>88</v>
      </c>
      <c r="N249" t="n">
        <v>25.34</v>
      </c>
      <c r="O249" t="n">
        <v>18787.76</v>
      </c>
      <c r="P249" t="n">
        <v>122.86</v>
      </c>
      <c r="Q249" t="n">
        <v>2116.77</v>
      </c>
      <c r="R249" t="n">
        <v>116.16</v>
      </c>
      <c r="S249" t="n">
        <v>30.45</v>
      </c>
      <c r="T249" t="n">
        <v>42632.75</v>
      </c>
      <c r="U249" t="n">
        <v>0.26</v>
      </c>
      <c r="V249" t="n">
        <v>0.76</v>
      </c>
      <c r="W249" t="n">
        <v>0.23</v>
      </c>
      <c r="X249" t="n">
        <v>2.62</v>
      </c>
      <c r="Y249" t="n">
        <v>1</v>
      </c>
      <c r="Z249" t="n">
        <v>10</v>
      </c>
    </row>
    <row r="250">
      <c r="A250" t="n">
        <v>1</v>
      </c>
      <c r="B250" t="n">
        <v>75</v>
      </c>
      <c r="C250" t="inlineStr">
        <is>
          <t xml:space="preserve">CONCLUIDO	</t>
        </is>
      </c>
      <c r="D250" t="n">
        <v>6.7356</v>
      </c>
      <c r="E250" t="n">
        <v>14.85</v>
      </c>
      <c r="F250" t="n">
        <v>10.58</v>
      </c>
      <c r="G250" t="n">
        <v>9.77</v>
      </c>
      <c r="H250" t="n">
        <v>0.15</v>
      </c>
      <c r="I250" t="n">
        <v>65</v>
      </c>
      <c r="J250" t="n">
        <v>150.78</v>
      </c>
      <c r="K250" t="n">
        <v>49.1</v>
      </c>
      <c r="L250" t="n">
        <v>1.25</v>
      </c>
      <c r="M250" t="n">
        <v>63</v>
      </c>
      <c r="N250" t="n">
        <v>25.44</v>
      </c>
      <c r="O250" t="n">
        <v>18830.65</v>
      </c>
      <c r="P250" t="n">
        <v>110.5</v>
      </c>
      <c r="Q250" t="n">
        <v>2116.23</v>
      </c>
      <c r="R250" t="n">
        <v>91.58</v>
      </c>
      <c r="S250" t="n">
        <v>30.45</v>
      </c>
      <c r="T250" t="n">
        <v>30471.31</v>
      </c>
      <c r="U250" t="n">
        <v>0.33</v>
      </c>
      <c r="V250" t="n">
        <v>0.82</v>
      </c>
      <c r="W250" t="n">
        <v>0.18</v>
      </c>
      <c r="X250" t="n">
        <v>1.86</v>
      </c>
      <c r="Y250" t="n">
        <v>1</v>
      </c>
      <c r="Z250" t="n">
        <v>10</v>
      </c>
    </row>
    <row r="251">
      <c r="A251" t="n">
        <v>2</v>
      </c>
      <c r="B251" t="n">
        <v>75</v>
      </c>
      <c r="C251" t="inlineStr">
        <is>
          <t xml:space="preserve">CONCLUIDO	</t>
        </is>
      </c>
      <c r="D251" t="n">
        <v>7.17</v>
      </c>
      <c r="E251" t="n">
        <v>13.95</v>
      </c>
      <c r="F251" t="n">
        <v>10.14</v>
      </c>
      <c r="G251" t="n">
        <v>12.17</v>
      </c>
      <c r="H251" t="n">
        <v>0.18</v>
      </c>
      <c r="I251" t="n">
        <v>50</v>
      </c>
      <c r="J251" t="n">
        <v>151.13</v>
      </c>
      <c r="K251" t="n">
        <v>49.1</v>
      </c>
      <c r="L251" t="n">
        <v>1.5</v>
      </c>
      <c r="M251" t="n">
        <v>48</v>
      </c>
      <c r="N251" t="n">
        <v>25.54</v>
      </c>
      <c r="O251" t="n">
        <v>18873.58</v>
      </c>
      <c r="P251" t="n">
        <v>101.66</v>
      </c>
      <c r="Q251" t="n">
        <v>2116.74</v>
      </c>
      <c r="R251" t="n">
        <v>77.02</v>
      </c>
      <c r="S251" t="n">
        <v>30.45</v>
      </c>
      <c r="T251" t="n">
        <v>23266.14</v>
      </c>
      <c r="U251" t="n">
        <v>0.4</v>
      </c>
      <c r="V251" t="n">
        <v>0.85</v>
      </c>
      <c r="W251" t="n">
        <v>0.16</v>
      </c>
      <c r="X251" t="n">
        <v>1.42</v>
      </c>
      <c r="Y251" t="n">
        <v>1</v>
      </c>
      <c r="Z251" t="n">
        <v>10</v>
      </c>
    </row>
    <row r="252">
      <c r="A252" t="n">
        <v>3</v>
      </c>
      <c r="B252" t="n">
        <v>75</v>
      </c>
      <c r="C252" t="inlineStr">
        <is>
          <t xml:space="preserve">CONCLUIDO	</t>
        </is>
      </c>
      <c r="D252" t="n">
        <v>7.4952</v>
      </c>
      <c r="E252" t="n">
        <v>13.34</v>
      </c>
      <c r="F252" t="n">
        <v>9.84</v>
      </c>
      <c r="G252" t="n">
        <v>14.76</v>
      </c>
      <c r="H252" t="n">
        <v>0.2</v>
      </c>
      <c r="I252" t="n">
        <v>40</v>
      </c>
      <c r="J252" t="n">
        <v>151.48</v>
      </c>
      <c r="K252" t="n">
        <v>49.1</v>
      </c>
      <c r="L252" t="n">
        <v>1.75</v>
      </c>
      <c r="M252" t="n">
        <v>38</v>
      </c>
      <c r="N252" t="n">
        <v>25.64</v>
      </c>
      <c r="O252" t="n">
        <v>18916.54</v>
      </c>
      <c r="P252" t="n">
        <v>94.01000000000001</v>
      </c>
      <c r="Q252" t="n">
        <v>2116.38</v>
      </c>
      <c r="R252" t="n">
        <v>67.04000000000001</v>
      </c>
      <c r="S252" t="n">
        <v>30.45</v>
      </c>
      <c r="T252" t="n">
        <v>18324.92</v>
      </c>
      <c r="U252" t="n">
        <v>0.45</v>
      </c>
      <c r="V252" t="n">
        <v>0.88</v>
      </c>
      <c r="W252" t="n">
        <v>0.15</v>
      </c>
      <c r="X252" t="n">
        <v>1.12</v>
      </c>
      <c r="Y252" t="n">
        <v>1</v>
      </c>
      <c r="Z252" t="n">
        <v>10</v>
      </c>
    </row>
    <row r="253">
      <c r="A253" t="n">
        <v>4</v>
      </c>
      <c r="B253" t="n">
        <v>75</v>
      </c>
      <c r="C253" t="inlineStr">
        <is>
          <t xml:space="preserve">CONCLUIDO	</t>
        </is>
      </c>
      <c r="D253" t="n">
        <v>7.7469</v>
      </c>
      <c r="E253" t="n">
        <v>12.91</v>
      </c>
      <c r="F253" t="n">
        <v>9.619999999999999</v>
      </c>
      <c r="G253" t="n">
        <v>17.5</v>
      </c>
      <c r="H253" t="n">
        <v>0.23</v>
      </c>
      <c r="I253" t="n">
        <v>33</v>
      </c>
      <c r="J253" t="n">
        <v>151.83</v>
      </c>
      <c r="K253" t="n">
        <v>49.1</v>
      </c>
      <c r="L253" t="n">
        <v>2</v>
      </c>
      <c r="M253" t="n">
        <v>26</v>
      </c>
      <c r="N253" t="n">
        <v>25.73</v>
      </c>
      <c r="O253" t="n">
        <v>18959.54</v>
      </c>
      <c r="P253" t="n">
        <v>86.77</v>
      </c>
      <c r="Q253" t="n">
        <v>2116.31</v>
      </c>
      <c r="R253" t="n">
        <v>59.8</v>
      </c>
      <c r="S253" t="n">
        <v>30.45</v>
      </c>
      <c r="T253" t="n">
        <v>14740.53</v>
      </c>
      <c r="U253" t="n">
        <v>0.51</v>
      </c>
      <c r="V253" t="n">
        <v>0.9</v>
      </c>
      <c r="W253" t="n">
        <v>0.14</v>
      </c>
      <c r="X253" t="n">
        <v>0.9</v>
      </c>
      <c r="Y253" t="n">
        <v>1</v>
      </c>
      <c r="Z253" t="n">
        <v>10</v>
      </c>
    </row>
    <row r="254">
      <c r="A254" t="n">
        <v>5</v>
      </c>
      <c r="B254" t="n">
        <v>75</v>
      </c>
      <c r="C254" t="inlineStr">
        <is>
          <t xml:space="preserve">CONCLUIDO	</t>
        </is>
      </c>
      <c r="D254" t="n">
        <v>7.8295</v>
      </c>
      <c r="E254" t="n">
        <v>12.77</v>
      </c>
      <c r="F254" t="n">
        <v>9.58</v>
      </c>
      <c r="G254" t="n">
        <v>19.16</v>
      </c>
      <c r="H254" t="n">
        <v>0.26</v>
      </c>
      <c r="I254" t="n">
        <v>30</v>
      </c>
      <c r="J254" t="n">
        <v>152.18</v>
      </c>
      <c r="K254" t="n">
        <v>49.1</v>
      </c>
      <c r="L254" t="n">
        <v>2.25</v>
      </c>
      <c r="M254" t="n">
        <v>4</v>
      </c>
      <c r="N254" t="n">
        <v>25.83</v>
      </c>
      <c r="O254" t="n">
        <v>19002.56</v>
      </c>
      <c r="P254" t="n">
        <v>84.29000000000001</v>
      </c>
      <c r="Q254" t="n">
        <v>2116.2</v>
      </c>
      <c r="R254" t="n">
        <v>57.53</v>
      </c>
      <c r="S254" t="n">
        <v>30.45</v>
      </c>
      <c r="T254" t="n">
        <v>13617.76</v>
      </c>
      <c r="U254" t="n">
        <v>0.53</v>
      </c>
      <c r="V254" t="n">
        <v>0.9</v>
      </c>
      <c r="W254" t="n">
        <v>0.16</v>
      </c>
      <c r="X254" t="n">
        <v>0.86</v>
      </c>
      <c r="Y254" t="n">
        <v>1</v>
      </c>
      <c r="Z254" t="n">
        <v>10</v>
      </c>
    </row>
    <row r="255">
      <c r="A255" t="n">
        <v>6</v>
      </c>
      <c r="B255" t="n">
        <v>75</v>
      </c>
      <c r="C255" t="inlineStr">
        <is>
          <t xml:space="preserve">CONCLUIDO	</t>
        </is>
      </c>
      <c r="D255" t="n">
        <v>7.8189</v>
      </c>
      <c r="E255" t="n">
        <v>12.79</v>
      </c>
      <c r="F255" t="n">
        <v>9.6</v>
      </c>
      <c r="G255" t="n">
        <v>19.19</v>
      </c>
      <c r="H255" t="n">
        <v>0.29</v>
      </c>
      <c r="I255" t="n">
        <v>30</v>
      </c>
      <c r="J255" t="n">
        <v>152.53</v>
      </c>
      <c r="K255" t="n">
        <v>49.1</v>
      </c>
      <c r="L255" t="n">
        <v>2.5</v>
      </c>
      <c r="M255" t="n">
        <v>0</v>
      </c>
      <c r="N255" t="n">
        <v>25.93</v>
      </c>
      <c r="O255" t="n">
        <v>19045.63</v>
      </c>
      <c r="P255" t="n">
        <v>84.48</v>
      </c>
      <c r="Q255" t="n">
        <v>2116.34</v>
      </c>
      <c r="R255" t="n">
        <v>58.05</v>
      </c>
      <c r="S255" t="n">
        <v>30.45</v>
      </c>
      <c r="T255" t="n">
        <v>13881.13</v>
      </c>
      <c r="U255" t="n">
        <v>0.52</v>
      </c>
      <c r="V255" t="n">
        <v>0.9</v>
      </c>
      <c r="W255" t="n">
        <v>0.16</v>
      </c>
      <c r="X255" t="n">
        <v>0.88</v>
      </c>
      <c r="Y255" t="n">
        <v>1</v>
      </c>
      <c r="Z255" t="n">
        <v>10</v>
      </c>
    </row>
    <row r="256">
      <c r="A256" t="n">
        <v>0</v>
      </c>
      <c r="B256" t="n">
        <v>95</v>
      </c>
      <c r="C256" t="inlineStr">
        <is>
          <t xml:space="preserve">CONCLUIDO	</t>
        </is>
      </c>
      <c r="D256" t="n">
        <v>5.3374</v>
      </c>
      <c r="E256" t="n">
        <v>18.74</v>
      </c>
      <c r="F256" t="n">
        <v>12.06</v>
      </c>
      <c r="G256" t="n">
        <v>6.4</v>
      </c>
      <c r="H256" t="n">
        <v>0.1</v>
      </c>
      <c r="I256" t="n">
        <v>113</v>
      </c>
      <c r="J256" t="n">
        <v>185.69</v>
      </c>
      <c r="K256" t="n">
        <v>53.44</v>
      </c>
      <c r="L256" t="n">
        <v>1</v>
      </c>
      <c r="M256" t="n">
        <v>111</v>
      </c>
      <c r="N256" t="n">
        <v>36.26</v>
      </c>
      <c r="O256" t="n">
        <v>23136.14</v>
      </c>
      <c r="P256" t="n">
        <v>154.4</v>
      </c>
      <c r="Q256" t="n">
        <v>2116.55</v>
      </c>
      <c r="R256" t="n">
        <v>139.86</v>
      </c>
      <c r="S256" t="n">
        <v>30.45</v>
      </c>
      <c r="T256" t="n">
        <v>54369.24</v>
      </c>
      <c r="U256" t="n">
        <v>0.22</v>
      </c>
      <c r="V256" t="n">
        <v>0.72</v>
      </c>
      <c r="W256" t="n">
        <v>0.26</v>
      </c>
      <c r="X256" t="n">
        <v>3.34</v>
      </c>
      <c r="Y256" t="n">
        <v>1</v>
      </c>
      <c r="Z256" t="n">
        <v>10</v>
      </c>
    </row>
    <row r="257">
      <c r="A257" t="n">
        <v>1</v>
      </c>
      <c r="B257" t="n">
        <v>95</v>
      </c>
      <c r="C257" t="inlineStr">
        <is>
          <t xml:space="preserve">CONCLUIDO	</t>
        </is>
      </c>
      <c r="D257" t="n">
        <v>6.0414</v>
      </c>
      <c r="E257" t="n">
        <v>16.55</v>
      </c>
      <c r="F257" t="n">
        <v>11.07</v>
      </c>
      <c r="G257" t="n">
        <v>8.199999999999999</v>
      </c>
      <c r="H257" t="n">
        <v>0.12</v>
      </c>
      <c r="I257" t="n">
        <v>81</v>
      </c>
      <c r="J257" t="n">
        <v>186.07</v>
      </c>
      <c r="K257" t="n">
        <v>53.44</v>
      </c>
      <c r="L257" t="n">
        <v>1.25</v>
      </c>
      <c r="M257" t="n">
        <v>79</v>
      </c>
      <c r="N257" t="n">
        <v>36.39</v>
      </c>
      <c r="O257" t="n">
        <v>23182.76</v>
      </c>
      <c r="P257" t="n">
        <v>138.4</v>
      </c>
      <c r="Q257" t="n">
        <v>2116.14</v>
      </c>
      <c r="R257" t="n">
        <v>107.6</v>
      </c>
      <c r="S257" t="n">
        <v>30.45</v>
      </c>
      <c r="T257" t="n">
        <v>38401.76</v>
      </c>
      <c r="U257" t="n">
        <v>0.28</v>
      </c>
      <c r="V257" t="n">
        <v>0.78</v>
      </c>
      <c r="W257" t="n">
        <v>0.2</v>
      </c>
      <c r="X257" t="n">
        <v>2.35</v>
      </c>
      <c r="Y257" t="n">
        <v>1</v>
      </c>
      <c r="Z257" t="n">
        <v>10</v>
      </c>
    </row>
    <row r="258">
      <c r="A258" t="n">
        <v>2</v>
      </c>
      <c r="B258" t="n">
        <v>95</v>
      </c>
      <c r="C258" t="inlineStr">
        <is>
          <t xml:space="preserve">CONCLUIDO	</t>
        </is>
      </c>
      <c r="D258" t="n">
        <v>6.5198</v>
      </c>
      <c r="E258" t="n">
        <v>15.34</v>
      </c>
      <c r="F258" t="n">
        <v>10.52</v>
      </c>
      <c r="G258" t="n">
        <v>10.02</v>
      </c>
      <c r="H258" t="n">
        <v>0.14</v>
      </c>
      <c r="I258" t="n">
        <v>63</v>
      </c>
      <c r="J258" t="n">
        <v>186.45</v>
      </c>
      <c r="K258" t="n">
        <v>53.44</v>
      </c>
      <c r="L258" t="n">
        <v>1.5</v>
      </c>
      <c r="M258" t="n">
        <v>61</v>
      </c>
      <c r="N258" t="n">
        <v>36.51</v>
      </c>
      <c r="O258" t="n">
        <v>23229.42</v>
      </c>
      <c r="P258" t="n">
        <v>128.44</v>
      </c>
      <c r="Q258" t="n">
        <v>2116.21</v>
      </c>
      <c r="R258" t="n">
        <v>89.53</v>
      </c>
      <c r="S258" t="n">
        <v>30.45</v>
      </c>
      <c r="T258" t="n">
        <v>29454.1</v>
      </c>
      <c r="U258" t="n">
        <v>0.34</v>
      </c>
      <c r="V258" t="n">
        <v>0.82</v>
      </c>
      <c r="W258" t="n">
        <v>0.18</v>
      </c>
      <c r="X258" t="n">
        <v>1.8</v>
      </c>
      <c r="Y258" t="n">
        <v>1</v>
      </c>
      <c r="Z258" t="n">
        <v>10</v>
      </c>
    </row>
    <row r="259">
      <c r="A259" t="n">
        <v>3</v>
      </c>
      <c r="B259" t="n">
        <v>95</v>
      </c>
      <c r="C259" t="inlineStr">
        <is>
          <t xml:space="preserve">CONCLUIDO	</t>
        </is>
      </c>
      <c r="D259" t="n">
        <v>6.8798</v>
      </c>
      <c r="E259" t="n">
        <v>14.54</v>
      </c>
      <c r="F259" t="n">
        <v>10.17</v>
      </c>
      <c r="G259" t="n">
        <v>11.96</v>
      </c>
      <c r="H259" t="n">
        <v>0.17</v>
      </c>
      <c r="I259" t="n">
        <v>51</v>
      </c>
      <c r="J259" t="n">
        <v>186.83</v>
      </c>
      <c r="K259" t="n">
        <v>53.44</v>
      </c>
      <c r="L259" t="n">
        <v>1.75</v>
      </c>
      <c r="M259" t="n">
        <v>49</v>
      </c>
      <c r="N259" t="n">
        <v>36.64</v>
      </c>
      <c r="O259" t="n">
        <v>23276.13</v>
      </c>
      <c r="P259" t="n">
        <v>120.92</v>
      </c>
      <c r="Q259" t="n">
        <v>2116.53</v>
      </c>
      <c r="R259" t="n">
        <v>77.81</v>
      </c>
      <c r="S259" t="n">
        <v>30.45</v>
      </c>
      <c r="T259" t="n">
        <v>23652.59</v>
      </c>
      <c r="U259" t="n">
        <v>0.39</v>
      </c>
      <c r="V259" t="n">
        <v>0.85</v>
      </c>
      <c r="W259" t="n">
        <v>0.16</v>
      </c>
      <c r="X259" t="n">
        <v>1.45</v>
      </c>
      <c r="Y259" t="n">
        <v>1</v>
      </c>
      <c r="Z259" t="n">
        <v>10</v>
      </c>
    </row>
    <row r="260">
      <c r="A260" t="n">
        <v>4</v>
      </c>
      <c r="B260" t="n">
        <v>95</v>
      </c>
      <c r="C260" t="inlineStr">
        <is>
          <t xml:space="preserve">CONCLUIDO	</t>
        </is>
      </c>
      <c r="D260" t="n">
        <v>7.1841</v>
      </c>
      <c r="E260" t="n">
        <v>13.92</v>
      </c>
      <c r="F260" t="n">
        <v>9.890000000000001</v>
      </c>
      <c r="G260" t="n">
        <v>14.13</v>
      </c>
      <c r="H260" t="n">
        <v>0.19</v>
      </c>
      <c r="I260" t="n">
        <v>42</v>
      </c>
      <c r="J260" t="n">
        <v>187.21</v>
      </c>
      <c r="K260" t="n">
        <v>53.44</v>
      </c>
      <c r="L260" t="n">
        <v>2</v>
      </c>
      <c r="M260" t="n">
        <v>40</v>
      </c>
      <c r="N260" t="n">
        <v>36.77</v>
      </c>
      <c r="O260" t="n">
        <v>23322.88</v>
      </c>
      <c r="P260" t="n">
        <v>114.24</v>
      </c>
      <c r="Q260" t="n">
        <v>2116.23</v>
      </c>
      <c r="R260" t="n">
        <v>68.62</v>
      </c>
      <c r="S260" t="n">
        <v>30.45</v>
      </c>
      <c r="T260" t="n">
        <v>19107.17</v>
      </c>
      <c r="U260" t="n">
        <v>0.44</v>
      </c>
      <c r="V260" t="n">
        <v>0.88</v>
      </c>
      <c r="W260" t="n">
        <v>0.15</v>
      </c>
      <c r="X260" t="n">
        <v>1.17</v>
      </c>
      <c r="Y260" t="n">
        <v>1</v>
      </c>
      <c r="Z260" t="n">
        <v>10</v>
      </c>
    </row>
    <row r="261">
      <c r="A261" t="n">
        <v>5</v>
      </c>
      <c r="B261" t="n">
        <v>95</v>
      </c>
      <c r="C261" t="inlineStr">
        <is>
          <t xml:space="preserve">CONCLUIDO	</t>
        </is>
      </c>
      <c r="D261" t="n">
        <v>7.3933</v>
      </c>
      <c r="E261" t="n">
        <v>13.53</v>
      </c>
      <c r="F261" t="n">
        <v>9.720000000000001</v>
      </c>
      <c r="G261" t="n">
        <v>16.2</v>
      </c>
      <c r="H261" t="n">
        <v>0.21</v>
      </c>
      <c r="I261" t="n">
        <v>36</v>
      </c>
      <c r="J261" t="n">
        <v>187.59</v>
      </c>
      <c r="K261" t="n">
        <v>53.44</v>
      </c>
      <c r="L261" t="n">
        <v>2.25</v>
      </c>
      <c r="M261" t="n">
        <v>34</v>
      </c>
      <c r="N261" t="n">
        <v>36.9</v>
      </c>
      <c r="O261" t="n">
        <v>23369.68</v>
      </c>
      <c r="P261" t="n">
        <v>108.73</v>
      </c>
      <c r="Q261" t="n">
        <v>2116.64</v>
      </c>
      <c r="R261" t="n">
        <v>62.94</v>
      </c>
      <c r="S261" t="n">
        <v>30.45</v>
      </c>
      <c r="T261" t="n">
        <v>16294.71</v>
      </c>
      <c r="U261" t="n">
        <v>0.48</v>
      </c>
      <c r="V261" t="n">
        <v>0.89</v>
      </c>
      <c r="W261" t="n">
        <v>0.14</v>
      </c>
      <c r="X261" t="n">
        <v>0.99</v>
      </c>
      <c r="Y261" t="n">
        <v>1</v>
      </c>
      <c r="Z261" t="n">
        <v>10</v>
      </c>
    </row>
    <row r="262">
      <c r="A262" t="n">
        <v>6</v>
      </c>
      <c r="B262" t="n">
        <v>95</v>
      </c>
      <c r="C262" t="inlineStr">
        <is>
          <t xml:space="preserve">CONCLUIDO	</t>
        </is>
      </c>
      <c r="D262" t="n">
        <v>7.5973</v>
      </c>
      <c r="E262" t="n">
        <v>13.16</v>
      </c>
      <c r="F262" t="n">
        <v>9.539999999999999</v>
      </c>
      <c r="G262" t="n">
        <v>18.46</v>
      </c>
      <c r="H262" t="n">
        <v>0.24</v>
      </c>
      <c r="I262" t="n">
        <v>31</v>
      </c>
      <c r="J262" t="n">
        <v>187.97</v>
      </c>
      <c r="K262" t="n">
        <v>53.44</v>
      </c>
      <c r="L262" t="n">
        <v>2.5</v>
      </c>
      <c r="M262" t="n">
        <v>29</v>
      </c>
      <c r="N262" t="n">
        <v>37.03</v>
      </c>
      <c r="O262" t="n">
        <v>23416.52</v>
      </c>
      <c r="P262" t="n">
        <v>103.12</v>
      </c>
      <c r="Q262" t="n">
        <v>2116.59</v>
      </c>
      <c r="R262" t="n">
        <v>57.04</v>
      </c>
      <c r="S262" t="n">
        <v>30.45</v>
      </c>
      <c r="T262" t="n">
        <v>13367.91</v>
      </c>
      <c r="U262" t="n">
        <v>0.53</v>
      </c>
      <c r="V262" t="n">
        <v>0.91</v>
      </c>
      <c r="W262" t="n">
        <v>0.13</v>
      </c>
      <c r="X262" t="n">
        <v>0.82</v>
      </c>
      <c r="Y262" t="n">
        <v>1</v>
      </c>
      <c r="Z262" t="n">
        <v>10</v>
      </c>
    </row>
    <row r="263">
      <c r="A263" t="n">
        <v>7</v>
      </c>
      <c r="B263" t="n">
        <v>95</v>
      </c>
      <c r="C263" t="inlineStr">
        <is>
          <t xml:space="preserve">CONCLUIDO	</t>
        </is>
      </c>
      <c r="D263" t="n">
        <v>7.8244</v>
      </c>
      <c r="E263" t="n">
        <v>12.78</v>
      </c>
      <c r="F263" t="n">
        <v>9.34</v>
      </c>
      <c r="G263" t="n">
        <v>21.56</v>
      </c>
      <c r="H263" t="n">
        <v>0.26</v>
      </c>
      <c r="I263" t="n">
        <v>26</v>
      </c>
      <c r="J263" t="n">
        <v>188.35</v>
      </c>
      <c r="K263" t="n">
        <v>53.44</v>
      </c>
      <c r="L263" t="n">
        <v>2.75</v>
      </c>
      <c r="M263" t="n">
        <v>22</v>
      </c>
      <c r="N263" t="n">
        <v>37.16</v>
      </c>
      <c r="O263" t="n">
        <v>23463.4</v>
      </c>
      <c r="P263" t="n">
        <v>95.86</v>
      </c>
      <c r="Q263" t="n">
        <v>2116.15</v>
      </c>
      <c r="R263" t="n">
        <v>51.13</v>
      </c>
      <c r="S263" t="n">
        <v>30.45</v>
      </c>
      <c r="T263" t="n">
        <v>10441.19</v>
      </c>
      <c r="U263" t="n">
        <v>0.6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8</v>
      </c>
      <c r="B264" t="n">
        <v>95</v>
      </c>
      <c r="C264" t="inlineStr">
        <is>
          <t xml:space="preserve">CONCLUIDO	</t>
        </is>
      </c>
      <c r="D264" t="n">
        <v>7.7667</v>
      </c>
      <c r="E264" t="n">
        <v>12.88</v>
      </c>
      <c r="F264" t="n">
        <v>9.48</v>
      </c>
      <c r="G264" t="n">
        <v>22.74</v>
      </c>
      <c r="H264" t="n">
        <v>0.28</v>
      </c>
      <c r="I264" t="n">
        <v>25</v>
      </c>
      <c r="J264" t="n">
        <v>188.73</v>
      </c>
      <c r="K264" t="n">
        <v>53.44</v>
      </c>
      <c r="L264" t="n">
        <v>3</v>
      </c>
      <c r="M264" t="n">
        <v>11</v>
      </c>
      <c r="N264" t="n">
        <v>37.29</v>
      </c>
      <c r="O264" t="n">
        <v>23510.33</v>
      </c>
      <c r="P264" t="n">
        <v>95.7</v>
      </c>
      <c r="Q264" t="n">
        <v>2116.15</v>
      </c>
      <c r="R264" t="n">
        <v>54.86</v>
      </c>
      <c r="S264" t="n">
        <v>30.45</v>
      </c>
      <c r="T264" t="n">
        <v>12309.65</v>
      </c>
      <c r="U264" t="n">
        <v>0.55</v>
      </c>
      <c r="V264" t="n">
        <v>0.91</v>
      </c>
      <c r="W264" t="n">
        <v>0.14</v>
      </c>
      <c r="X264" t="n">
        <v>0.76</v>
      </c>
      <c r="Y264" t="n">
        <v>1</v>
      </c>
      <c r="Z264" t="n">
        <v>10</v>
      </c>
    </row>
    <row r="265">
      <c r="A265" t="n">
        <v>9</v>
      </c>
      <c r="B265" t="n">
        <v>95</v>
      </c>
      <c r="C265" t="inlineStr">
        <is>
          <t xml:space="preserve">CONCLUIDO	</t>
        </is>
      </c>
      <c r="D265" t="n">
        <v>7.8254</v>
      </c>
      <c r="E265" t="n">
        <v>12.78</v>
      </c>
      <c r="F265" t="n">
        <v>9.42</v>
      </c>
      <c r="G265" t="n">
        <v>23.54</v>
      </c>
      <c r="H265" t="n">
        <v>0.3</v>
      </c>
      <c r="I265" t="n">
        <v>24</v>
      </c>
      <c r="J265" t="n">
        <v>189.11</v>
      </c>
      <c r="K265" t="n">
        <v>53.44</v>
      </c>
      <c r="L265" t="n">
        <v>3.25</v>
      </c>
      <c r="M265" t="n">
        <v>1</v>
      </c>
      <c r="N265" t="n">
        <v>37.42</v>
      </c>
      <c r="O265" t="n">
        <v>23557.3</v>
      </c>
      <c r="P265" t="n">
        <v>94.3</v>
      </c>
      <c r="Q265" t="n">
        <v>2116.39</v>
      </c>
      <c r="R265" t="n">
        <v>52.44</v>
      </c>
      <c r="S265" t="n">
        <v>30.45</v>
      </c>
      <c r="T265" t="n">
        <v>11103.75</v>
      </c>
      <c r="U265" t="n">
        <v>0.58</v>
      </c>
      <c r="V265" t="n">
        <v>0.92</v>
      </c>
      <c r="W265" t="n">
        <v>0.15</v>
      </c>
      <c r="X265" t="n">
        <v>0.7</v>
      </c>
      <c r="Y265" t="n">
        <v>1</v>
      </c>
      <c r="Z265" t="n">
        <v>10</v>
      </c>
    </row>
    <row r="266">
      <c r="A266" t="n">
        <v>10</v>
      </c>
      <c r="B266" t="n">
        <v>95</v>
      </c>
      <c r="C266" t="inlineStr">
        <is>
          <t xml:space="preserve">CONCLUIDO	</t>
        </is>
      </c>
      <c r="D266" t="n">
        <v>7.8249</v>
      </c>
      <c r="E266" t="n">
        <v>12.78</v>
      </c>
      <c r="F266" t="n">
        <v>9.42</v>
      </c>
      <c r="G266" t="n">
        <v>23.54</v>
      </c>
      <c r="H266" t="n">
        <v>0.33</v>
      </c>
      <c r="I266" t="n">
        <v>24</v>
      </c>
      <c r="J266" t="n">
        <v>189.49</v>
      </c>
      <c r="K266" t="n">
        <v>53.44</v>
      </c>
      <c r="L266" t="n">
        <v>3.5</v>
      </c>
      <c r="M266" t="n">
        <v>0</v>
      </c>
      <c r="N266" t="n">
        <v>37.55</v>
      </c>
      <c r="O266" t="n">
        <v>23604.32</v>
      </c>
      <c r="P266" t="n">
        <v>94.47</v>
      </c>
      <c r="Q266" t="n">
        <v>2116.3</v>
      </c>
      <c r="R266" t="n">
        <v>52.47</v>
      </c>
      <c r="S266" t="n">
        <v>30.45</v>
      </c>
      <c r="T266" t="n">
        <v>11120.33</v>
      </c>
      <c r="U266" t="n">
        <v>0.58</v>
      </c>
      <c r="V266" t="n">
        <v>0.92</v>
      </c>
      <c r="W266" t="n">
        <v>0.15</v>
      </c>
      <c r="X266" t="n">
        <v>0.7</v>
      </c>
      <c r="Y266" t="n">
        <v>1</v>
      </c>
      <c r="Z266" t="n">
        <v>10</v>
      </c>
    </row>
    <row r="267">
      <c r="A267" t="n">
        <v>0</v>
      </c>
      <c r="B267" t="n">
        <v>55</v>
      </c>
      <c r="C267" t="inlineStr">
        <is>
          <t xml:space="preserve">CONCLUIDO	</t>
        </is>
      </c>
      <c r="D267" t="n">
        <v>7.0028</v>
      </c>
      <c r="E267" t="n">
        <v>14.28</v>
      </c>
      <c r="F267" t="n">
        <v>10.62</v>
      </c>
      <c r="G267" t="n">
        <v>9.65</v>
      </c>
      <c r="H267" t="n">
        <v>0.15</v>
      </c>
      <c r="I267" t="n">
        <v>66</v>
      </c>
      <c r="J267" t="n">
        <v>116.05</v>
      </c>
      <c r="K267" t="n">
        <v>43.4</v>
      </c>
      <c r="L267" t="n">
        <v>1</v>
      </c>
      <c r="M267" t="n">
        <v>64</v>
      </c>
      <c r="N267" t="n">
        <v>16.65</v>
      </c>
      <c r="O267" t="n">
        <v>14546.17</v>
      </c>
      <c r="P267" t="n">
        <v>90.3</v>
      </c>
      <c r="Q267" t="n">
        <v>2116.42</v>
      </c>
      <c r="R267" t="n">
        <v>92.52</v>
      </c>
      <c r="S267" t="n">
        <v>30.45</v>
      </c>
      <c r="T267" t="n">
        <v>30936.91</v>
      </c>
      <c r="U267" t="n">
        <v>0.33</v>
      </c>
      <c r="V267" t="n">
        <v>0.82</v>
      </c>
      <c r="W267" t="n">
        <v>0.19</v>
      </c>
      <c r="X267" t="n">
        <v>1.9</v>
      </c>
      <c r="Y267" t="n">
        <v>1</v>
      </c>
      <c r="Z267" t="n">
        <v>10</v>
      </c>
    </row>
    <row r="268">
      <c r="A268" t="n">
        <v>1</v>
      </c>
      <c r="B268" t="n">
        <v>55</v>
      </c>
      <c r="C268" t="inlineStr">
        <is>
          <t xml:space="preserve">CONCLUIDO	</t>
        </is>
      </c>
      <c r="D268" t="n">
        <v>7.5476</v>
      </c>
      <c r="E268" t="n">
        <v>13.25</v>
      </c>
      <c r="F268" t="n">
        <v>10.04</v>
      </c>
      <c r="G268" t="n">
        <v>12.82</v>
      </c>
      <c r="H268" t="n">
        <v>0.19</v>
      </c>
      <c r="I268" t="n">
        <v>47</v>
      </c>
      <c r="J268" t="n">
        <v>116.37</v>
      </c>
      <c r="K268" t="n">
        <v>43.4</v>
      </c>
      <c r="L268" t="n">
        <v>1.25</v>
      </c>
      <c r="M268" t="n">
        <v>41</v>
      </c>
      <c r="N268" t="n">
        <v>16.72</v>
      </c>
      <c r="O268" t="n">
        <v>14585.96</v>
      </c>
      <c r="P268" t="n">
        <v>79.09</v>
      </c>
      <c r="Q268" t="n">
        <v>2116.61</v>
      </c>
      <c r="R268" t="n">
        <v>73.33</v>
      </c>
      <c r="S268" t="n">
        <v>30.45</v>
      </c>
      <c r="T268" t="n">
        <v>21435.54</v>
      </c>
      <c r="U268" t="n">
        <v>0.42</v>
      </c>
      <c r="V268" t="n">
        <v>0.86</v>
      </c>
      <c r="W268" t="n">
        <v>0.16</v>
      </c>
      <c r="X268" t="n">
        <v>1.32</v>
      </c>
      <c r="Y268" t="n">
        <v>1</v>
      </c>
      <c r="Z268" t="n">
        <v>10</v>
      </c>
    </row>
    <row r="269">
      <c r="A269" t="n">
        <v>2</v>
      </c>
      <c r="B269" t="n">
        <v>55</v>
      </c>
      <c r="C269" t="inlineStr">
        <is>
          <t xml:space="preserve">CONCLUIDO	</t>
        </is>
      </c>
      <c r="D269" t="n">
        <v>7.7353</v>
      </c>
      <c r="E269" t="n">
        <v>12.93</v>
      </c>
      <c r="F269" t="n">
        <v>9.890000000000001</v>
      </c>
      <c r="G269" t="n">
        <v>14.83</v>
      </c>
      <c r="H269" t="n">
        <v>0.23</v>
      </c>
      <c r="I269" t="n">
        <v>40</v>
      </c>
      <c r="J269" t="n">
        <v>116.69</v>
      </c>
      <c r="K269" t="n">
        <v>43.4</v>
      </c>
      <c r="L269" t="n">
        <v>1.5</v>
      </c>
      <c r="M269" t="n">
        <v>6</v>
      </c>
      <c r="N269" t="n">
        <v>16.79</v>
      </c>
      <c r="O269" t="n">
        <v>14625.77</v>
      </c>
      <c r="P269" t="n">
        <v>74.84999999999999</v>
      </c>
      <c r="Q269" t="n">
        <v>2116.8</v>
      </c>
      <c r="R269" t="n">
        <v>67.03</v>
      </c>
      <c r="S269" t="n">
        <v>30.45</v>
      </c>
      <c r="T269" t="n">
        <v>18317.55</v>
      </c>
      <c r="U269" t="n">
        <v>0.45</v>
      </c>
      <c r="V269" t="n">
        <v>0.88</v>
      </c>
      <c r="W269" t="n">
        <v>0.19</v>
      </c>
      <c r="X269" t="n">
        <v>1.17</v>
      </c>
      <c r="Y269" t="n">
        <v>1</v>
      </c>
      <c r="Z269" t="n">
        <v>10</v>
      </c>
    </row>
    <row r="270">
      <c r="A270" t="n">
        <v>3</v>
      </c>
      <c r="B270" t="n">
        <v>55</v>
      </c>
      <c r="C270" t="inlineStr">
        <is>
          <t xml:space="preserve">CONCLUIDO	</t>
        </is>
      </c>
      <c r="D270" t="n">
        <v>7.7325</v>
      </c>
      <c r="E270" t="n">
        <v>12.93</v>
      </c>
      <c r="F270" t="n">
        <v>9.890000000000001</v>
      </c>
      <c r="G270" t="n">
        <v>14.84</v>
      </c>
      <c r="H270" t="n">
        <v>0.26</v>
      </c>
      <c r="I270" t="n">
        <v>40</v>
      </c>
      <c r="J270" t="n">
        <v>117.01</v>
      </c>
      <c r="K270" t="n">
        <v>43.4</v>
      </c>
      <c r="L270" t="n">
        <v>1.75</v>
      </c>
      <c r="M270" t="n">
        <v>0</v>
      </c>
      <c r="N270" t="n">
        <v>16.86</v>
      </c>
      <c r="O270" t="n">
        <v>14665.62</v>
      </c>
      <c r="P270" t="n">
        <v>74.95999999999999</v>
      </c>
      <c r="Q270" t="n">
        <v>2116.34</v>
      </c>
      <c r="R270" t="n">
        <v>67.09999999999999</v>
      </c>
      <c r="S270" t="n">
        <v>30.45</v>
      </c>
      <c r="T270" t="n">
        <v>18356.96</v>
      </c>
      <c r="U270" t="n">
        <v>0.45</v>
      </c>
      <c r="V270" t="n">
        <v>0.88</v>
      </c>
      <c r="W270" t="n">
        <v>0.2</v>
      </c>
      <c r="X270" t="n">
        <v>1.17</v>
      </c>
      <c r="Y270" t="n">
        <v>1</v>
      </c>
      <c r="Z27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INDEX(resultados!$A$2:$ZZ$270, 1, MATCH($B$1, resultados!$A$1:$ZZ$1, 0))</f>
        <v/>
      </c>
      <c r="B7">
        <f>INDEX(resultados!$A$2:$ZZ$270, 1, MATCH($B$2, resultados!$A$1:$ZZ$1, 0))</f>
        <v/>
      </c>
      <c r="C7">
        <f>INDEX(resultados!$A$2:$ZZ$270, 1, MATCH($B$3, resultados!$A$1:$ZZ$1, 0))</f>
        <v/>
      </c>
    </row>
    <row r="8">
      <c r="A8">
        <f>INDEX(resultados!$A$2:$ZZ$270, 2, MATCH($B$1, resultados!$A$1:$ZZ$1, 0))</f>
        <v/>
      </c>
      <c r="B8">
        <f>INDEX(resultados!$A$2:$ZZ$270, 2, MATCH($B$2, resultados!$A$1:$ZZ$1, 0))</f>
        <v/>
      </c>
      <c r="C8">
        <f>INDEX(resultados!$A$2:$ZZ$270, 2, MATCH($B$3, resultados!$A$1:$ZZ$1, 0))</f>
        <v/>
      </c>
    </row>
    <row r="9">
      <c r="A9">
        <f>INDEX(resultados!$A$2:$ZZ$270, 3, MATCH($B$1, resultados!$A$1:$ZZ$1, 0))</f>
        <v/>
      </c>
      <c r="B9">
        <f>INDEX(resultados!$A$2:$ZZ$270, 3, MATCH($B$2, resultados!$A$1:$ZZ$1, 0))</f>
        <v/>
      </c>
      <c r="C9">
        <f>INDEX(resultados!$A$2:$ZZ$270, 3, MATCH($B$3, resultados!$A$1:$ZZ$1, 0))</f>
        <v/>
      </c>
    </row>
    <row r="10">
      <c r="A10">
        <f>INDEX(resultados!$A$2:$ZZ$270, 4, MATCH($B$1, resultados!$A$1:$ZZ$1, 0))</f>
        <v/>
      </c>
      <c r="B10">
        <f>INDEX(resultados!$A$2:$ZZ$270, 4, MATCH($B$2, resultados!$A$1:$ZZ$1, 0))</f>
        <v/>
      </c>
      <c r="C10">
        <f>INDEX(resultados!$A$2:$ZZ$270, 4, MATCH($B$3, resultados!$A$1:$ZZ$1, 0))</f>
        <v/>
      </c>
    </row>
    <row r="11">
      <c r="A11">
        <f>INDEX(resultados!$A$2:$ZZ$270, 5, MATCH($B$1, resultados!$A$1:$ZZ$1, 0))</f>
        <v/>
      </c>
      <c r="B11">
        <f>INDEX(resultados!$A$2:$ZZ$270, 5, MATCH($B$2, resultados!$A$1:$ZZ$1, 0))</f>
        <v/>
      </c>
      <c r="C11">
        <f>INDEX(resultados!$A$2:$ZZ$270, 5, MATCH($B$3, resultados!$A$1:$ZZ$1, 0))</f>
        <v/>
      </c>
    </row>
    <row r="12">
      <c r="A12">
        <f>INDEX(resultados!$A$2:$ZZ$270, 6, MATCH($B$1, resultados!$A$1:$ZZ$1, 0))</f>
        <v/>
      </c>
      <c r="B12">
        <f>INDEX(resultados!$A$2:$ZZ$270, 6, MATCH($B$2, resultados!$A$1:$ZZ$1, 0))</f>
        <v/>
      </c>
      <c r="C12">
        <f>INDEX(resultados!$A$2:$ZZ$270, 6, MATCH($B$3, resultados!$A$1:$ZZ$1, 0))</f>
        <v/>
      </c>
    </row>
    <row r="13">
      <c r="A13">
        <f>INDEX(resultados!$A$2:$ZZ$270, 7, MATCH($B$1, resultados!$A$1:$ZZ$1, 0))</f>
        <v/>
      </c>
      <c r="B13">
        <f>INDEX(resultados!$A$2:$ZZ$270, 7, MATCH($B$2, resultados!$A$1:$ZZ$1, 0))</f>
        <v/>
      </c>
      <c r="C13">
        <f>INDEX(resultados!$A$2:$ZZ$270, 7, MATCH($B$3, resultados!$A$1:$ZZ$1, 0))</f>
        <v/>
      </c>
    </row>
    <row r="14">
      <c r="A14">
        <f>INDEX(resultados!$A$2:$ZZ$270, 8, MATCH($B$1, resultados!$A$1:$ZZ$1, 0))</f>
        <v/>
      </c>
      <c r="B14">
        <f>INDEX(resultados!$A$2:$ZZ$270, 8, MATCH($B$2, resultados!$A$1:$ZZ$1, 0))</f>
        <v/>
      </c>
      <c r="C14">
        <f>INDEX(resultados!$A$2:$ZZ$270, 8, MATCH($B$3, resultados!$A$1:$ZZ$1, 0))</f>
        <v/>
      </c>
    </row>
    <row r="15">
      <c r="A15">
        <f>INDEX(resultados!$A$2:$ZZ$270, 9, MATCH($B$1, resultados!$A$1:$ZZ$1, 0))</f>
        <v/>
      </c>
      <c r="B15">
        <f>INDEX(resultados!$A$2:$ZZ$270, 9, MATCH($B$2, resultados!$A$1:$ZZ$1, 0))</f>
        <v/>
      </c>
      <c r="C15">
        <f>INDEX(resultados!$A$2:$ZZ$270, 9, MATCH($B$3, resultados!$A$1:$ZZ$1, 0))</f>
        <v/>
      </c>
    </row>
    <row r="16">
      <c r="A16">
        <f>INDEX(resultados!$A$2:$ZZ$270, 10, MATCH($B$1, resultados!$A$1:$ZZ$1, 0))</f>
        <v/>
      </c>
      <c r="B16">
        <f>INDEX(resultados!$A$2:$ZZ$270, 10, MATCH($B$2, resultados!$A$1:$ZZ$1, 0))</f>
        <v/>
      </c>
      <c r="C16">
        <f>INDEX(resultados!$A$2:$ZZ$270, 10, MATCH($B$3, resultados!$A$1:$ZZ$1, 0))</f>
        <v/>
      </c>
    </row>
    <row r="17">
      <c r="A17">
        <f>INDEX(resultados!$A$2:$ZZ$270, 11, MATCH($B$1, resultados!$A$1:$ZZ$1, 0))</f>
        <v/>
      </c>
      <c r="B17">
        <f>INDEX(resultados!$A$2:$ZZ$270, 11, MATCH($B$2, resultados!$A$1:$ZZ$1, 0))</f>
        <v/>
      </c>
      <c r="C17">
        <f>INDEX(resultados!$A$2:$ZZ$270, 11, MATCH($B$3, resultados!$A$1:$ZZ$1, 0))</f>
        <v/>
      </c>
    </row>
    <row r="18">
      <c r="A18">
        <f>INDEX(resultados!$A$2:$ZZ$270, 12, MATCH($B$1, resultados!$A$1:$ZZ$1, 0))</f>
        <v/>
      </c>
      <c r="B18">
        <f>INDEX(resultados!$A$2:$ZZ$270, 12, MATCH($B$2, resultados!$A$1:$ZZ$1, 0))</f>
        <v/>
      </c>
      <c r="C18">
        <f>INDEX(resultados!$A$2:$ZZ$270, 12, MATCH($B$3, resultados!$A$1:$ZZ$1, 0))</f>
        <v/>
      </c>
    </row>
    <row r="19">
      <c r="A19">
        <f>INDEX(resultados!$A$2:$ZZ$270, 13, MATCH($B$1, resultados!$A$1:$ZZ$1, 0))</f>
        <v/>
      </c>
      <c r="B19">
        <f>INDEX(resultados!$A$2:$ZZ$270, 13, MATCH($B$2, resultados!$A$1:$ZZ$1, 0))</f>
        <v/>
      </c>
      <c r="C19">
        <f>INDEX(resultados!$A$2:$ZZ$270, 13, MATCH($B$3, resultados!$A$1:$ZZ$1, 0))</f>
        <v/>
      </c>
    </row>
    <row r="20">
      <c r="A20">
        <f>INDEX(resultados!$A$2:$ZZ$270, 14, MATCH($B$1, resultados!$A$1:$ZZ$1, 0))</f>
        <v/>
      </c>
      <c r="B20">
        <f>INDEX(resultados!$A$2:$ZZ$270, 14, MATCH($B$2, resultados!$A$1:$ZZ$1, 0))</f>
        <v/>
      </c>
      <c r="C20">
        <f>INDEX(resultados!$A$2:$ZZ$270, 14, MATCH($B$3, resultados!$A$1:$ZZ$1, 0))</f>
        <v/>
      </c>
    </row>
    <row r="21">
      <c r="A21">
        <f>INDEX(resultados!$A$2:$ZZ$270, 15, MATCH($B$1, resultados!$A$1:$ZZ$1, 0))</f>
        <v/>
      </c>
      <c r="B21">
        <f>INDEX(resultados!$A$2:$ZZ$270, 15, MATCH($B$2, resultados!$A$1:$ZZ$1, 0))</f>
        <v/>
      </c>
      <c r="C21">
        <f>INDEX(resultados!$A$2:$ZZ$270, 15, MATCH($B$3, resultados!$A$1:$ZZ$1, 0))</f>
        <v/>
      </c>
    </row>
    <row r="22">
      <c r="A22">
        <f>INDEX(resultados!$A$2:$ZZ$270, 16, MATCH($B$1, resultados!$A$1:$ZZ$1, 0))</f>
        <v/>
      </c>
      <c r="B22">
        <f>INDEX(resultados!$A$2:$ZZ$270, 16, MATCH($B$2, resultados!$A$1:$ZZ$1, 0))</f>
        <v/>
      </c>
      <c r="C22">
        <f>INDEX(resultados!$A$2:$ZZ$270, 16, MATCH($B$3, resultados!$A$1:$ZZ$1, 0))</f>
        <v/>
      </c>
    </row>
    <row r="23">
      <c r="A23">
        <f>INDEX(resultados!$A$2:$ZZ$270, 17, MATCH($B$1, resultados!$A$1:$ZZ$1, 0))</f>
        <v/>
      </c>
      <c r="B23">
        <f>INDEX(resultados!$A$2:$ZZ$270, 17, MATCH($B$2, resultados!$A$1:$ZZ$1, 0))</f>
        <v/>
      </c>
      <c r="C23">
        <f>INDEX(resultados!$A$2:$ZZ$270, 17, MATCH($B$3, resultados!$A$1:$ZZ$1, 0))</f>
        <v/>
      </c>
    </row>
    <row r="24">
      <c r="A24">
        <f>INDEX(resultados!$A$2:$ZZ$270, 18, MATCH($B$1, resultados!$A$1:$ZZ$1, 0))</f>
        <v/>
      </c>
      <c r="B24">
        <f>INDEX(resultados!$A$2:$ZZ$270, 18, MATCH($B$2, resultados!$A$1:$ZZ$1, 0))</f>
        <v/>
      </c>
      <c r="C24">
        <f>INDEX(resultados!$A$2:$ZZ$270, 18, MATCH($B$3, resultados!$A$1:$ZZ$1, 0))</f>
        <v/>
      </c>
    </row>
    <row r="25">
      <c r="A25">
        <f>INDEX(resultados!$A$2:$ZZ$270, 19, MATCH($B$1, resultados!$A$1:$ZZ$1, 0))</f>
        <v/>
      </c>
      <c r="B25">
        <f>INDEX(resultados!$A$2:$ZZ$270, 19, MATCH($B$2, resultados!$A$1:$ZZ$1, 0))</f>
        <v/>
      </c>
      <c r="C25">
        <f>INDEX(resultados!$A$2:$ZZ$270, 19, MATCH($B$3, resultados!$A$1:$ZZ$1, 0))</f>
        <v/>
      </c>
    </row>
    <row r="26">
      <c r="A26">
        <f>INDEX(resultados!$A$2:$ZZ$270, 20, MATCH($B$1, resultados!$A$1:$ZZ$1, 0))</f>
        <v/>
      </c>
      <c r="B26">
        <f>INDEX(resultados!$A$2:$ZZ$270, 20, MATCH($B$2, resultados!$A$1:$ZZ$1, 0))</f>
        <v/>
      </c>
      <c r="C26">
        <f>INDEX(resultados!$A$2:$ZZ$270, 20, MATCH($B$3, resultados!$A$1:$ZZ$1, 0))</f>
        <v/>
      </c>
    </row>
    <row r="27">
      <c r="A27">
        <f>INDEX(resultados!$A$2:$ZZ$270, 21, MATCH($B$1, resultados!$A$1:$ZZ$1, 0))</f>
        <v/>
      </c>
      <c r="B27">
        <f>INDEX(resultados!$A$2:$ZZ$270, 21, MATCH($B$2, resultados!$A$1:$ZZ$1, 0))</f>
        <v/>
      </c>
      <c r="C27">
        <f>INDEX(resultados!$A$2:$ZZ$270, 21, MATCH($B$3, resultados!$A$1:$ZZ$1, 0))</f>
        <v/>
      </c>
    </row>
    <row r="28">
      <c r="A28">
        <f>INDEX(resultados!$A$2:$ZZ$270, 22, MATCH($B$1, resultados!$A$1:$ZZ$1, 0))</f>
        <v/>
      </c>
      <c r="B28">
        <f>INDEX(resultados!$A$2:$ZZ$270, 22, MATCH($B$2, resultados!$A$1:$ZZ$1, 0))</f>
        <v/>
      </c>
      <c r="C28">
        <f>INDEX(resultados!$A$2:$ZZ$270, 22, MATCH($B$3, resultados!$A$1:$ZZ$1, 0))</f>
        <v/>
      </c>
    </row>
    <row r="29">
      <c r="A29">
        <f>INDEX(resultados!$A$2:$ZZ$270, 23, MATCH($B$1, resultados!$A$1:$ZZ$1, 0))</f>
        <v/>
      </c>
      <c r="B29">
        <f>INDEX(resultados!$A$2:$ZZ$270, 23, MATCH($B$2, resultados!$A$1:$ZZ$1, 0))</f>
        <v/>
      </c>
      <c r="C29">
        <f>INDEX(resultados!$A$2:$ZZ$270, 23, MATCH($B$3, resultados!$A$1:$ZZ$1, 0))</f>
        <v/>
      </c>
    </row>
    <row r="30">
      <c r="A30">
        <f>INDEX(resultados!$A$2:$ZZ$270, 24, MATCH($B$1, resultados!$A$1:$ZZ$1, 0))</f>
        <v/>
      </c>
      <c r="B30">
        <f>INDEX(resultados!$A$2:$ZZ$270, 24, MATCH($B$2, resultados!$A$1:$ZZ$1, 0))</f>
        <v/>
      </c>
      <c r="C30">
        <f>INDEX(resultados!$A$2:$ZZ$270, 24, MATCH($B$3, resultados!$A$1:$ZZ$1, 0))</f>
        <v/>
      </c>
    </row>
    <row r="31">
      <c r="A31">
        <f>INDEX(resultados!$A$2:$ZZ$270, 25, MATCH($B$1, resultados!$A$1:$ZZ$1, 0))</f>
        <v/>
      </c>
      <c r="B31">
        <f>INDEX(resultados!$A$2:$ZZ$270, 25, MATCH($B$2, resultados!$A$1:$ZZ$1, 0))</f>
        <v/>
      </c>
      <c r="C31">
        <f>INDEX(resultados!$A$2:$ZZ$270, 25, MATCH($B$3, resultados!$A$1:$ZZ$1, 0))</f>
        <v/>
      </c>
    </row>
    <row r="32">
      <c r="A32">
        <f>INDEX(resultados!$A$2:$ZZ$270, 26, MATCH($B$1, resultados!$A$1:$ZZ$1, 0))</f>
        <v/>
      </c>
      <c r="B32">
        <f>INDEX(resultados!$A$2:$ZZ$270, 26, MATCH($B$2, resultados!$A$1:$ZZ$1, 0))</f>
        <v/>
      </c>
      <c r="C32">
        <f>INDEX(resultados!$A$2:$ZZ$270, 26, MATCH($B$3, resultados!$A$1:$ZZ$1, 0))</f>
        <v/>
      </c>
    </row>
    <row r="33">
      <c r="A33">
        <f>INDEX(resultados!$A$2:$ZZ$270, 27, MATCH($B$1, resultados!$A$1:$ZZ$1, 0))</f>
        <v/>
      </c>
      <c r="B33">
        <f>INDEX(resultados!$A$2:$ZZ$270, 27, MATCH($B$2, resultados!$A$1:$ZZ$1, 0))</f>
        <v/>
      </c>
      <c r="C33">
        <f>INDEX(resultados!$A$2:$ZZ$270, 27, MATCH($B$3, resultados!$A$1:$ZZ$1, 0))</f>
        <v/>
      </c>
    </row>
    <row r="34">
      <c r="A34">
        <f>INDEX(resultados!$A$2:$ZZ$270, 28, MATCH($B$1, resultados!$A$1:$ZZ$1, 0))</f>
        <v/>
      </c>
      <c r="B34">
        <f>INDEX(resultados!$A$2:$ZZ$270, 28, MATCH($B$2, resultados!$A$1:$ZZ$1, 0))</f>
        <v/>
      </c>
      <c r="C34">
        <f>INDEX(resultados!$A$2:$ZZ$270, 28, MATCH($B$3, resultados!$A$1:$ZZ$1, 0))</f>
        <v/>
      </c>
    </row>
    <row r="35">
      <c r="A35">
        <f>INDEX(resultados!$A$2:$ZZ$270, 29, MATCH($B$1, resultados!$A$1:$ZZ$1, 0))</f>
        <v/>
      </c>
      <c r="B35">
        <f>INDEX(resultados!$A$2:$ZZ$270, 29, MATCH($B$2, resultados!$A$1:$ZZ$1, 0))</f>
        <v/>
      </c>
      <c r="C35">
        <f>INDEX(resultados!$A$2:$ZZ$270, 29, MATCH($B$3, resultados!$A$1:$ZZ$1, 0))</f>
        <v/>
      </c>
    </row>
    <row r="36">
      <c r="A36">
        <f>INDEX(resultados!$A$2:$ZZ$270, 30, MATCH($B$1, resultados!$A$1:$ZZ$1, 0))</f>
        <v/>
      </c>
      <c r="B36">
        <f>INDEX(resultados!$A$2:$ZZ$270, 30, MATCH($B$2, resultados!$A$1:$ZZ$1, 0))</f>
        <v/>
      </c>
      <c r="C36">
        <f>INDEX(resultados!$A$2:$ZZ$270, 30, MATCH($B$3, resultados!$A$1:$ZZ$1, 0))</f>
        <v/>
      </c>
    </row>
    <row r="37">
      <c r="A37">
        <f>INDEX(resultados!$A$2:$ZZ$270, 31, MATCH($B$1, resultados!$A$1:$ZZ$1, 0))</f>
        <v/>
      </c>
      <c r="B37">
        <f>INDEX(resultados!$A$2:$ZZ$270, 31, MATCH($B$2, resultados!$A$1:$ZZ$1, 0))</f>
        <v/>
      </c>
      <c r="C37">
        <f>INDEX(resultados!$A$2:$ZZ$270, 31, MATCH($B$3, resultados!$A$1:$ZZ$1, 0))</f>
        <v/>
      </c>
    </row>
    <row r="38">
      <c r="A38">
        <f>INDEX(resultados!$A$2:$ZZ$270, 32, MATCH($B$1, resultados!$A$1:$ZZ$1, 0))</f>
        <v/>
      </c>
      <c r="B38">
        <f>INDEX(resultados!$A$2:$ZZ$270, 32, MATCH($B$2, resultados!$A$1:$ZZ$1, 0))</f>
        <v/>
      </c>
      <c r="C38">
        <f>INDEX(resultados!$A$2:$ZZ$270, 32, MATCH($B$3, resultados!$A$1:$ZZ$1, 0))</f>
        <v/>
      </c>
    </row>
    <row r="39">
      <c r="A39">
        <f>INDEX(resultados!$A$2:$ZZ$270, 33, MATCH($B$1, resultados!$A$1:$ZZ$1, 0))</f>
        <v/>
      </c>
      <c r="B39">
        <f>INDEX(resultados!$A$2:$ZZ$270, 33, MATCH($B$2, resultados!$A$1:$ZZ$1, 0))</f>
        <v/>
      </c>
      <c r="C39">
        <f>INDEX(resultados!$A$2:$ZZ$270, 33, MATCH($B$3, resultados!$A$1:$ZZ$1, 0))</f>
        <v/>
      </c>
    </row>
    <row r="40">
      <c r="A40">
        <f>INDEX(resultados!$A$2:$ZZ$270, 34, MATCH($B$1, resultados!$A$1:$ZZ$1, 0))</f>
        <v/>
      </c>
      <c r="B40">
        <f>INDEX(resultados!$A$2:$ZZ$270, 34, MATCH($B$2, resultados!$A$1:$ZZ$1, 0))</f>
        <v/>
      </c>
      <c r="C40">
        <f>INDEX(resultados!$A$2:$ZZ$270, 34, MATCH($B$3, resultados!$A$1:$ZZ$1, 0))</f>
        <v/>
      </c>
    </row>
    <row r="41">
      <c r="A41">
        <f>INDEX(resultados!$A$2:$ZZ$270, 35, MATCH($B$1, resultados!$A$1:$ZZ$1, 0))</f>
        <v/>
      </c>
      <c r="B41">
        <f>INDEX(resultados!$A$2:$ZZ$270, 35, MATCH($B$2, resultados!$A$1:$ZZ$1, 0))</f>
        <v/>
      </c>
      <c r="C41">
        <f>INDEX(resultados!$A$2:$ZZ$270, 35, MATCH($B$3, resultados!$A$1:$ZZ$1, 0))</f>
        <v/>
      </c>
    </row>
    <row r="42">
      <c r="A42">
        <f>INDEX(resultados!$A$2:$ZZ$270, 36, MATCH($B$1, resultados!$A$1:$ZZ$1, 0))</f>
        <v/>
      </c>
      <c r="B42">
        <f>INDEX(resultados!$A$2:$ZZ$270, 36, MATCH($B$2, resultados!$A$1:$ZZ$1, 0))</f>
        <v/>
      </c>
      <c r="C42">
        <f>INDEX(resultados!$A$2:$ZZ$270, 36, MATCH($B$3, resultados!$A$1:$ZZ$1, 0))</f>
        <v/>
      </c>
    </row>
    <row r="43">
      <c r="A43">
        <f>INDEX(resultados!$A$2:$ZZ$270, 37, MATCH($B$1, resultados!$A$1:$ZZ$1, 0))</f>
        <v/>
      </c>
      <c r="B43">
        <f>INDEX(resultados!$A$2:$ZZ$270, 37, MATCH($B$2, resultados!$A$1:$ZZ$1, 0))</f>
        <v/>
      </c>
      <c r="C43">
        <f>INDEX(resultados!$A$2:$ZZ$270, 37, MATCH($B$3, resultados!$A$1:$ZZ$1, 0))</f>
        <v/>
      </c>
    </row>
    <row r="44">
      <c r="A44">
        <f>INDEX(resultados!$A$2:$ZZ$270, 38, MATCH($B$1, resultados!$A$1:$ZZ$1, 0))</f>
        <v/>
      </c>
      <c r="B44">
        <f>INDEX(resultados!$A$2:$ZZ$270, 38, MATCH($B$2, resultados!$A$1:$ZZ$1, 0))</f>
        <v/>
      </c>
      <c r="C44">
        <f>INDEX(resultados!$A$2:$ZZ$270, 38, MATCH($B$3, resultados!$A$1:$ZZ$1, 0))</f>
        <v/>
      </c>
    </row>
    <row r="45">
      <c r="A45">
        <f>INDEX(resultados!$A$2:$ZZ$270, 39, MATCH($B$1, resultados!$A$1:$ZZ$1, 0))</f>
        <v/>
      </c>
      <c r="B45">
        <f>INDEX(resultados!$A$2:$ZZ$270, 39, MATCH($B$2, resultados!$A$1:$ZZ$1, 0))</f>
        <v/>
      </c>
      <c r="C45">
        <f>INDEX(resultados!$A$2:$ZZ$270, 39, MATCH($B$3, resultados!$A$1:$ZZ$1, 0))</f>
        <v/>
      </c>
    </row>
    <row r="46">
      <c r="A46">
        <f>INDEX(resultados!$A$2:$ZZ$270, 40, MATCH($B$1, resultados!$A$1:$ZZ$1, 0))</f>
        <v/>
      </c>
      <c r="B46">
        <f>INDEX(resultados!$A$2:$ZZ$270, 40, MATCH($B$2, resultados!$A$1:$ZZ$1, 0))</f>
        <v/>
      </c>
      <c r="C46">
        <f>INDEX(resultados!$A$2:$ZZ$270, 40, MATCH($B$3, resultados!$A$1:$ZZ$1, 0))</f>
        <v/>
      </c>
    </row>
    <row r="47">
      <c r="A47">
        <f>INDEX(resultados!$A$2:$ZZ$270, 41, MATCH($B$1, resultados!$A$1:$ZZ$1, 0))</f>
        <v/>
      </c>
      <c r="B47">
        <f>INDEX(resultados!$A$2:$ZZ$270, 41, MATCH($B$2, resultados!$A$1:$ZZ$1, 0))</f>
        <v/>
      </c>
      <c r="C47">
        <f>INDEX(resultados!$A$2:$ZZ$270, 41, MATCH($B$3, resultados!$A$1:$ZZ$1, 0))</f>
        <v/>
      </c>
    </row>
    <row r="48">
      <c r="A48">
        <f>INDEX(resultados!$A$2:$ZZ$270, 42, MATCH($B$1, resultados!$A$1:$ZZ$1, 0))</f>
        <v/>
      </c>
      <c r="B48">
        <f>INDEX(resultados!$A$2:$ZZ$270, 42, MATCH($B$2, resultados!$A$1:$ZZ$1, 0))</f>
        <v/>
      </c>
      <c r="C48">
        <f>INDEX(resultados!$A$2:$ZZ$270, 42, MATCH($B$3, resultados!$A$1:$ZZ$1, 0))</f>
        <v/>
      </c>
    </row>
    <row r="49">
      <c r="A49">
        <f>INDEX(resultados!$A$2:$ZZ$270, 43, MATCH($B$1, resultados!$A$1:$ZZ$1, 0))</f>
        <v/>
      </c>
      <c r="B49">
        <f>INDEX(resultados!$A$2:$ZZ$270, 43, MATCH($B$2, resultados!$A$1:$ZZ$1, 0))</f>
        <v/>
      </c>
      <c r="C49">
        <f>INDEX(resultados!$A$2:$ZZ$270, 43, MATCH($B$3, resultados!$A$1:$ZZ$1, 0))</f>
        <v/>
      </c>
    </row>
    <row r="50">
      <c r="A50">
        <f>INDEX(resultados!$A$2:$ZZ$270, 44, MATCH($B$1, resultados!$A$1:$ZZ$1, 0))</f>
        <v/>
      </c>
      <c r="B50">
        <f>INDEX(resultados!$A$2:$ZZ$270, 44, MATCH($B$2, resultados!$A$1:$ZZ$1, 0))</f>
        <v/>
      </c>
      <c r="C50">
        <f>INDEX(resultados!$A$2:$ZZ$270, 44, MATCH($B$3, resultados!$A$1:$ZZ$1, 0))</f>
        <v/>
      </c>
    </row>
    <row r="51">
      <c r="A51">
        <f>INDEX(resultados!$A$2:$ZZ$270, 45, MATCH($B$1, resultados!$A$1:$ZZ$1, 0))</f>
        <v/>
      </c>
      <c r="B51">
        <f>INDEX(resultados!$A$2:$ZZ$270, 45, MATCH($B$2, resultados!$A$1:$ZZ$1, 0))</f>
        <v/>
      </c>
      <c r="C51">
        <f>INDEX(resultados!$A$2:$ZZ$270, 45, MATCH($B$3, resultados!$A$1:$ZZ$1, 0))</f>
        <v/>
      </c>
    </row>
    <row r="52">
      <c r="A52">
        <f>INDEX(resultados!$A$2:$ZZ$270, 46, MATCH($B$1, resultados!$A$1:$ZZ$1, 0))</f>
        <v/>
      </c>
      <c r="B52">
        <f>INDEX(resultados!$A$2:$ZZ$270, 46, MATCH($B$2, resultados!$A$1:$ZZ$1, 0))</f>
        <v/>
      </c>
      <c r="C52">
        <f>INDEX(resultados!$A$2:$ZZ$270, 46, MATCH($B$3, resultados!$A$1:$ZZ$1, 0))</f>
        <v/>
      </c>
    </row>
    <row r="53">
      <c r="A53">
        <f>INDEX(resultados!$A$2:$ZZ$270, 47, MATCH($B$1, resultados!$A$1:$ZZ$1, 0))</f>
        <v/>
      </c>
      <c r="B53">
        <f>INDEX(resultados!$A$2:$ZZ$270, 47, MATCH($B$2, resultados!$A$1:$ZZ$1, 0))</f>
        <v/>
      </c>
      <c r="C53">
        <f>INDEX(resultados!$A$2:$ZZ$270, 47, MATCH($B$3, resultados!$A$1:$ZZ$1, 0))</f>
        <v/>
      </c>
    </row>
    <row r="54">
      <c r="A54">
        <f>INDEX(resultados!$A$2:$ZZ$270, 48, MATCH($B$1, resultados!$A$1:$ZZ$1, 0))</f>
        <v/>
      </c>
      <c r="B54">
        <f>INDEX(resultados!$A$2:$ZZ$270, 48, MATCH($B$2, resultados!$A$1:$ZZ$1, 0))</f>
        <v/>
      </c>
      <c r="C54">
        <f>INDEX(resultados!$A$2:$ZZ$270, 48, MATCH($B$3, resultados!$A$1:$ZZ$1, 0))</f>
        <v/>
      </c>
    </row>
    <row r="55">
      <c r="A55">
        <f>INDEX(resultados!$A$2:$ZZ$270, 49, MATCH($B$1, resultados!$A$1:$ZZ$1, 0))</f>
        <v/>
      </c>
      <c r="B55">
        <f>INDEX(resultados!$A$2:$ZZ$270, 49, MATCH($B$2, resultados!$A$1:$ZZ$1, 0))</f>
        <v/>
      </c>
      <c r="C55">
        <f>INDEX(resultados!$A$2:$ZZ$270, 49, MATCH($B$3, resultados!$A$1:$ZZ$1, 0))</f>
        <v/>
      </c>
    </row>
    <row r="56">
      <c r="A56">
        <f>INDEX(resultados!$A$2:$ZZ$270, 50, MATCH($B$1, resultados!$A$1:$ZZ$1, 0))</f>
        <v/>
      </c>
      <c r="B56">
        <f>INDEX(resultados!$A$2:$ZZ$270, 50, MATCH($B$2, resultados!$A$1:$ZZ$1, 0))</f>
        <v/>
      </c>
      <c r="C56">
        <f>INDEX(resultados!$A$2:$ZZ$270, 50, MATCH($B$3, resultados!$A$1:$ZZ$1, 0))</f>
        <v/>
      </c>
    </row>
    <row r="57">
      <c r="A57">
        <f>INDEX(resultados!$A$2:$ZZ$270, 51, MATCH($B$1, resultados!$A$1:$ZZ$1, 0))</f>
        <v/>
      </c>
      <c r="B57">
        <f>INDEX(resultados!$A$2:$ZZ$270, 51, MATCH($B$2, resultados!$A$1:$ZZ$1, 0))</f>
        <v/>
      </c>
      <c r="C57">
        <f>INDEX(resultados!$A$2:$ZZ$270, 51, MATCH($B$3, resultados!$A$1:$ZZ$1, 0))</f>
        <v/>
      </c>
    </row>
    <row r="58">
      <c r="A58">
        <f>INDEX(resultados!$A$2:$ZZ$270, 52, MATCH($B$1, resultados!$A$1:$ZZ$1, 0))</f>
        <v/>
      </c>
      <c r="B58">
        <f>INDEX(resultados!$A$2:$ZZ$270, 52, MATCH($B$2, resultados!$A$1:$ZZ$1, 0))</f>
        <v/>
      </c>
      <c r="C58">
        <f>INDEX(resultados!$A$2:$ZZ$270, 52, MATCH($B$3, resultados!$A$1:$ZZ$1, 0))</f>
        <v/>
      </c>
    </row>
    <row r="59">
      <c r="A59">
        <f>INDEX(resultados!$A$2:$ZZ$270, 53, MATCH($B$1, resultados!$A$1:$ZZ$1, 0))</f>
        <v/>
      </c>
      <c r="B59">
        <f>INDEX(resultados!$A$2:$ZZ$270, 53, MATCH($B$2, resultados!$A$1:$ZZ$1, 0))</f>
        <v/>
      </c>
      <c r="C59">
        <f>INDEX(resultados!$A$2:$ZZ$270, 53, MATCH($B$3, resultados!$A$1:$ZZ$1, 0))</f>
        <v/>
      </c>
    </row>
    <row r="60">
      <c r="A60">
        <f>INDEX(resultados!$A$2:$ZZ$270, 54, MATCH($B$1, resultados!$A$1:$ZZ$1, 0))</f>
        <v/>
      </c>
      <c r="B60">
        <f>INDEX(resultados!$A$2:$ZZ$270, 54, MATCH($B$2, resultados!$A$1:$ZZ$1, 0))</f>
        <v/>
      </c>
      <c r="C60">
        <f>INDEX(resultados!$A$2:$ZZ$270, 54, MATCH($B$3, resultados!$A$1:$ZZ$1, 0))</f>
        <v/>
      </c>
    </row>
    <row r="61">
      <c r="A61">
        <f>INDEX(resultados!$A$2:$ZZ$270, 55, MATCH($B$1, resultados!$A$1:$ZZ$1, 0))</f>
        <v/>
      </c>
      <c r="B61">
        <f>INDEX(resultados!$A$2:$ZZ$270, 55, MATCH($B$2, resultados!$A$1:$ZZ$1, 0))</f>
        <v/>
      </c>
      <c r="C61">
        <f>INDEX(resultados!$A$2:$ZZ$270, 55, MATCH($B$3, resultados!$A$1:$ZZ$1, 0))</f>
        <v/>
      </c>
    </row>
    <row r="62">
      <c r="A62">
        <f>INDEX(resultados!$A$2:$ZZ$270, 56, MATCH($B$1, resultados!$A$1:$ZZ$1, 0))</f>
        <v/>
      </c>
      <c r="B62">
        <f>INDEX(resultados!$A$2:$ZZ$270, 56, MATCH($B$2, resultados!$A$1:$ZZ$1, 0))</f>
        <v/>
      </c>
      <c r="C62">
        <f>INDEX(resultados!$A$2:$ZZ$270, 56, MATCH($B$3, resultados!$A$1:$ZZ$1, 0))</f>
        <v/>
      </c>
    </row>
    <row r="63">
      <c r="A63">
        <f>INDEX(resultados!$A$2:$ZZ$270, 57, MATCH($B$1, resultados!$A$1:$ZZ$1, 0))</f>
        <v/>
      </c>
      <c r="B63">
        <f>INDEX(resultados!$A$2:$ZZ$270, 57, MATCH($B$2, resultados!$A$1:$ZZ$1, 0))</f>
        <v/>
      </c>
      <c r="C63">
        <f>INDEX(resultados!$A$2:$ZZ$270, 57, MATCH($B$3, resultados!$A$1:$ZZ$1, 0))</f>
        <v/>
      </c>
    </row>
    <row r="64">
      <c r="A64">
        <f>INDEX(resultados!$A$2:$ZZ$270, 58, MATCH($B$1, resultados!$A$1:$ZZ$1, 0))</f>
        <v/>
      </c>
      <c r="B64">
        <f>INDEX(resultados!$A$2:$ZZ$270, 58, MATCH($B$2, resultados!$A$1:$ZZ$1, 0))</f>
        <v/>
      </c>
      <c r="C64">
        <f>INDEX(resultados!$A$2:$ZZ$270, 58, MATCH($B$3, resultados!$A$1:$ZZ$1, 0))</f>
        <v/>
      </c>
    </row>
    <row r="65">
      <c r="A65">
        <f>INDEX(resultados!$A$2:$ZZ$270, 59, MATCH($B$1, resultados!$A$1:$ZZ$1, 0))</f>
        <v/>
      </c>
      <c r="B65">
        <f>INDEX(resultados!$A$2:$ZZ$270, 59, MATCH($B$2, resultados!$A$1:$ZZ$1, 0))</f>
        <v/>
      </c>
      <c r="C65">
        <f>INDEX(resultados!$A$2:$ZZ$270, 59, MATCH($B$3, resultados!$A$1:$ZZ$1, 0))</f>
        <v/>
      </c>
    </row>
    <row r="66">
      <c r="A66">
        <f>INDEX(resultados!$A$2:$ZZ$270, 60, MATCH($B$1, resultados!$A$1:$ZZ$1, 0))</f>
        <v/>
      </c>
      <c r="B66">
        <f>INDEX(resultados!$A$2:$ZZ$270, 60, MATCH($B$2, resultados!$A$1:$ZZ$1, 0))</f>
        <v/>
      </c>
      <c r="C66">
        <f>INDEX(resultados!$A$2:$ZZ$270, 60, MATCH($B$3, resultados!$A$1:$ZZ$1, 0))</f>
        <v/>
      </c>
    </row>
    <row r="67">
      <c r="A67">
        <f>INDEX(resultados!$A$2:$ZZ$270, 61, MATCH($B$1, resultados!$A$1:$ZZ$1, 0))</f>
        <v/>
      </c>
      <c r="B67">
        <f>INDEX(resultados!$A$2:$ZZ$270, 61, MATCH($B$2, resultados!$A$1:$ZZ$1, 0))</f>
        <v/>
      </c>
      <c r="C67">
        <f>INDEX(resultados!$A$2:$ZZ$270, 61, MATCH($B$3, resultados!$A$1:$ZZ$1, 0))</f>
        <v/>
      </c>
    </row>
    <row r="68">
      <c r="A68">
        <f>INDEX(resultados!$A$2:$ZZ$270, 62, MATCH($B$1, resultados!$A$1:$ZZ$1, 0))</f>
        <v/>
      </c>
      <c r="B68">
        <f>INDEX(resultados!$A$2:$ZZ$270, 62, MATCH($B$2, resultados!$A$1:$ZZ$1, 0))</f>
        <v/>
      </c>
      <c r="C68">
        <f>INDEX(resultados!$A$2:$ZZ$270, 62, MATCH($B$3, resultados!$A$1:$ZZ$1, 0))</f>
        <v/>
      </c>
    </row>
    <row r="69">
      <c r="A69">
        <f>INDEX(resultados!$A$2:$ZZ$270, 63, MATCH($B$1, resultados!$A$1:$ZZ$1, 0))</f>
        <v/>
      </c>
      <c r="B69">
        <f>INDEX(resultados!$A$2:$ZZ$270, 63, MATCH($B$2, resultados!$A$1:$ZZ$1, 0))</f>
        <v/>
      </c>
      <c r="C69">
        <f>INDEX(resultados!$A$2:$ZZ$270, 63, MATCH($B$3, resultados!$A$1:$ZZ$1, 0))</f>
        <v/>
      </c>
    </row>
    <row r="70">
      <c r="A70">
        <f>INDEX(resultados!$A$2:$ZZ$270, 64, MATCH($B$1, resultados!$A$1:$ZZ$1, 0))</f>
        <v/>
      </c>
      <c r="B70">
        <f>INDEX(resultados!$A$2:$ZZ$270, 64, MATCH($B$2, resultados!$A$1:$ZZ$1, 0))</f>
        <v/>
      </c>
      <c r="C70">
        <f>INDEX(resultados!$A$2:$ZZ$270, 64, MATCH($B$3, resultados!$A$1:$ZZ$1, 0))</f>
        <v/>
      </c>
    </row>
    <row r="71">
      <c r="A71">
        <f>INDEX(resultados!$A$2:$ZZ$270, 65, MATCH($B$1, resultados!$A$1:$ZZ$1, 0))</f>
        <v/>
      </c>
      <c r="B71">
        <f>INDEX(resultados!$A$2:$ZZ$270, 65, MATCH($B$2, resultados!$A$1:$ZZ$1, 0))</f>
        <v/>
      </c>
      <c r="C71">
        <f>INDEX(resultados!$A$2:$ZZ$270, 65, MATCH($B$3, resultados!$A$1:$ZZ$1, 0))</f>
        <v/>
      </c>
    </row>
    <row r="72">
      <c r="A72">
        <f>INDEX(resultados!$A$2:$ZZ$270, 66, MATCH($B$1, resultados!$A$1:$ZZ$1, 0))</f>
        <v/>
      </c>
      <c r="B72">
        <f>INDEX(resultados!$A$2:$ZZ$270, 66, MATCH($B$2, resultados!$A$1:$ZZ$1, 0))</f>
        <v/>
      </c>
      <c r="C72">
        <f>INDEX(resultados!$A$2:$ZZ$270, 66, MATCH($B$3, resultados!$A$1:$ZZ$1, 0))</f>
        <v/>
      </c>
    </row>
    <row r="73">
      <c r="A73">
        <f>INDEX(resultados!$A$2:$ZZ$270, 67, MATCH($B$1, resultados!$A$1:$ZZ$1, 0))</f>
        <v/>
      </c>
      <c r="B73">
        <f>INDEX(resultados!$A$2:$ZZ$270, 67, MATCH($B$2, resultados!$A$1:$ZZ$1, 0))</f>
        <v/>
      </c>
      <c r="C73">
        <f>INDEX(resultados!$A$2:$ZZ$270, 67, MATCH($B$3, resultados!$A$1:$ZZ$1, 0))</f>
        <v/>
      </c>
    </row>
    <row r="74">
      <c r="A74">
        <f>INDEX(resultados!$A$2:$ZZ$270, 68, MATCH($B$1, resultados!$A$1:$ZZ$1, 0))</f>
        <v/>
      </c>
      <c r="B74">
        <f>INDEX(resultados!$A$2:$ZZ$270, 68, MATCH($B$2, resultados!$A$1:$ZZ$1, 0))</f>
        <v/>
      </c>
      <c r="C74">
        <f>INDEX(resultados!$A$2:$ZZ$270, 68, MATCH($B$3, resultados!$A$1:$ZZ$1, 0))</f>
        <v/>
      </c>
    </row>
    <row r="75">
      <c r="A75">
        <f>INDEX(resultados!$A$2:$ZZ$270, 69, MATCH($B$1, resultados!$A$1:$ZZ$1, 0))</f>
        <v/>
      </c>
      <c r="B75">
        <f>INDEX(resultados!$A$2:$ZZ$270, 69, MATCH($B$2, resultados!$A$1:$ZZ$1, 0))</f>
        <v/>
      </c>
      <c r="C75">
        <f>INDEX(resultados!$A$2:$ZZ$270, 69, MATCH($B$3, resultados!$A$1:$ZZ$1, 0))</f>
        <v/>
      </c>
    </row>
    <row r="76">
      <c r="A76">
        <f>INDEX(resultados!$A$2:$ZZ$270, 70, MATCH($B$1, resultados!$A$1:$ZZ$1, 0))</f>
        <v/>
      </c>
      <c r="B76">
        <f>INDEX(resultados!$A$2:$ZZ$270, 70, MATCH($B$2, resultados!$A$1:$ZZ$1, 0))</f>
        <v/>
      </c>
      <c r="C76">
        <f>INDEX(resultados!$A$2:$ZZ$270, 70, MATCH($B$3, resultados!$A$1:$ZZ$1, 0))</f>
        <v/>
      </c>
    </row>
    <row r="77">
      <c r="A77">
        <f>INDEX(resultados!$A$2:$ZZ$270, 71, MATCH($B$1, resultados!$A$1:$ZZ$1, 0))</f>
        <v/>
      </c>
      <c r="B77">
        <f>INDEX(resultados!$A$2:$ZZ$270, 71, MATCH($B$2, resultados!$A$1:$ZZ$1, 0))</f>
        <v/>
      </c>
      <c r="C77">
        <f>INDEX(resultados!$A$2:$ZZ$270, 71, MATCH($B$3, resultados!$A$1:$ZZ$1, 0))</f>
        <v/>
      </c>
    </row>
    <row r="78">
      <c r="A78">
        <f>INDEX(resultados!$A$2:$ZZ$270, 72, MATCH($B$1, resultados!$A$1:$ZZ$1, 0))</f>
        <v/>
      </c>
      <c r="B78">
        <f>INDEX(resultados!$A$2:$ZZ$270, 72, MATCH($B$2, resultados!$A$1:$ZZ$1, 0))</f>
        <v/>
      </c>
      <c r="C78">
        <f>INDEX(resultados!$A$2:$ZZ$270, 72, MATCH($B$3, resultados!$A$1:$ZZ$1, 0))</f>
        <v/>
      </c>
    </row>
    <row r="79">
      <c r="A79">
        <f>INDEX(resultados!$A$2:$ZZ$270, 73, MATCH($B$1, resultados!$A$1:$ZZ$1, 0))</f>
        <v/>
      </c>
      <c r="B79">
        <f>INDEX(resultados!$A$2:$ZZ$270, 73, MATCH($B$2, resultados!$A$1:$ZZ$1, 0))</f>
        <v/>
      </c>
      <c r="C79">
        <f>INDEX(resultados!$A$2:$ZZ$270, 73, MATCH($B$3, resultados!$A$1:$ZZ$1, 0))</f>
        <v/>
      </c>
    </row>
    <row r="80">
      <c r="A80">
        <f>INDEX(resultados!$A$2:$ZZ$270, 74, MATCH($B$1, resultados!$A$1:$ZZ$1, 0))</f>
        <v/>
      </c>
      <c r="B80">
        <f>INDEX(resultados!$A$2:$ZZ$270, 74, MATCH($B$2, resultados!$A$1:$ZZ$1, 0))</f>
        <v/>
      </c>
      <c r="C80">
        <f>INDEX(resultados!$A$2:$ZZ$270, 74, MATCH($B$3, resultados!$A$1:$ZZ$1, 0))</f>
        <v/>
      </c>
    </row>
    <row r="81">
      <c r="A81">
        <f>INDEX(resultados!$A$2:$ZZ$270, 75, MATCH($B$1, resultados!$A$1:$ZZ$1, 0))</f>
        <v/>
      </c>
      <c r="B81">
        <f>INDEX(resultados!$A$2:$ZZ$270, 75, MATCH($B$2, resultados!$A$1:$ZZ$1, 0))</f>
        <v/>
      </c>
      <c r="C81">
        <f>INDEX(resultados!$A$2:$ZZ$270, 75, MATCH($B$3, resultados!$A$1:$ZZ$1, 0))</f>
        <v/>
      </c>
    </row>
    <row r="82">
      <c r="A82">
        <f>INDEX(resultados!$A$2:$ZZ$270, 76, MATCH($B$1, resultados!$A$1:$ZZ$1, 0))</f>
        <v/>
      </c>
      <c r="B82">
        <f>INDEX(resultados!$A$2:$ZZ$270, 76, MATCH($B$2, resultados!$A$1:$ZZ$1, 0))</f>
        <v/>
      </c>
      <c r="C82">
        <f>INDEX(resultados!$A$2:$ZZ$270, 76, MATCH($B$3, resultados!$A$1:$ZZ$1, 0))</f>
        <v/>
      </c>
    </row>
    <row r="83">
      <c r="A83">
        <f>INDEX(resultados!$A$2:$ZZ$270, 77, MATCH($B$1, resultados!$A$1:$ZZ$1, 0))</f>
        <v/>
      </c>
      <c r="B83">
        <f>INDEX(resultados!$A$2:$ZZ$270, 77, MATCH($B$2, resultados!$A$1:$ZZ$1, 0))</f>
        <v/>
      </c>
      <c r="C83">
        <f>INDEX(resultados!$A$2:$ZZ$270, 77, MATCH($B$3, resultados!$A$1:$ZZ$1, 0))</f>
        <v/>
      </c>
    </row>
    <row r="84">
      <c r="A84">
        <f>INDEX(resultados!$A$2:$ZZ$270, 78, MATCH($B$1, resultados!$A$1:$ZZ$1, 0))</f>
        <v/>
      </c>
      <c r="B84">
        <f>INDEX(resultados!$A$2:$ZZ$270, 78, MATCH($B$2, resultados!$A$1:$ZZ$1, 0))</f>
        <v/>
      </c>
      <c r="C84">
        <f>INDEX(resultados!$A$2:$ZZ$270, 78, MATCH($B$3, resultados!$A$1:$ZZ$1, 0))</f>
        <v/>
      </c>
    </row>
    <row r="85">
      <c r="A85">
        <f>INDEX(resultados!$A$2:$ZZ$270, 79, MATCH($B$1, resultados!$A$1:$ZZ$1, 0))</f>
        <v/>
      </c>
      <c r="B85">
        <f>INDEX(resultados!$A$2:$ZZ$270, 79, MATCH($B$2, resultados!$A$1:$ZZ$1, 0))</f>
        <v/>
      </c>
      <c r="C85">
        <f>INDEX(resultados!$A$2:$ZZ$270, 79, MATCH($B$3, resultados!$A$1:$ZZ$1, 0))</f>
        <v/>
      </c>
    </row>
    <row r="86">
      <c r="A86">
        <f>INDEX(resultados!$A$2:$ZZ$270, 80, MATCH($B$1, resultados!$A$1:$ZZ$1, 0))</f>
        <v/>
      </c>
      <c r="B86">
        <f>INDEX(resultados!$A$2:$ZZ$270, 80, MATCH($B$2, resultados!$A$1:$ZZ$1, 0))</f>
        <v/>
      </c>
      <c r="C86">
        <f>INDEX(resultados!$A$2:$ZZ$270, 80, MATCH($B$3, resultados!$A$1:$ZZ$1, 0))</f>
        <v/>
      </c>
    </row>
    <row r="87">
      <c r="A87">
        <f>INDEX(resultados!$A$2:$ZZ$270, 81, MATCH($B$1, resultados!$A$1:$ZZ$1, 0))</f>
        <v/>
      </c>
      <c r="B87">
        <f>INDEX(resultados!$A$2:$ZZ$270, 81, MATCH($B$2, resultados!$A$1:$ZZ$1, 0))</f>
        <v/>
      </c>
      <c r="C87">
        <f>INDEX(resultados!$A$2:$ZZ$270, 81, MATCH($B$3, resultados!$A$1:$ZZ$1, 0))</f>
        <v/>
      </c>
    </row>
    <row r="88">
      <c r="A88">
        <f>INDEX(resultados!$A$2:$ZZ$270, 82, MATCH($B$1, resultados!$A$1:$ZZ$1, 0))</f>
        <v/>
      </c>
      <c r="B88">
        <f>INDEX(resultados!$A$2:$ZZ$270, 82, MATCH($B$2, resultados!$A$1:$ZZ$1, 0))</f>
        <v/>
      </c>
      <c r="C88">
        <f>INDEX(resultados!$A$2:$ZZ$270, 82, MATCH($B$3, resultados!$A$1:$ZZ$1, 0))</f>
        <v/>
      </c>
    </row>
    <row r="89">
      <c r="A89">
        <f>INDEX(resultados!$A$2:$ZZ$270, 83, MATCH($B$1, resultados!$A$1:$ZZ$1, 0))</f>
        <v/>
      </c>
      <c r="B89">
        <f>INDEX(resultados!$A$2:$ZZ$270, 83, MATCH($B$2, resultados!$A$1:$ZZ$1, 0))</f>
        <v/>
      </c>
      <c r="C89">
        <f>INDEX(resultados!$A$2:$ZZ$270, 83, MATCH($B$3, resultados!$A$1:$ZZ$1, 0))</f>
        <v/>
      </c>
    </row>
    <row r="90">
      <c r="A90">
        <f>INDEX(resultados!$A$2:$ZZ$270, 84, MATCH($B$1, resultados!$A$1:$ZZ$1, 0))</f>
        <v/>
      </c>
      <c r="B90">
        <f>INDEX(resultados!$A$2:$ZZ$270, 84, MATCH($B$2, resultados!$A$1:$ZZ$1, 0))</f>
        <v/>
      </c>
      <c r="C90">
        <f>INDEX(resultados!$A$2:$ZZ$270, 84, MATCH($B$3, resultados!$A$1:$ZZ$1, 0))</f>
        <v/>
      </c>
    </row>
    <row r="91">
      <c r="A91">
        <f>INDEX(resultados!$A$2:$ZZ$270, 85, MATCH($B$1, resultados!$A$1:$ZZ$1, 0))</f>
        <v/>
      </c>
      <c r="B91">
        <f>INDEX(resultados!$A$2:$ZZ$270, 85, MATCH($B$2, resultados!$A$1:$ZZ$1, 0))</f>
        <v/>
      </c>
      <c r="C91">
        <f>INDEX(resultados!$A$2:$ZZ$270, 85, MATCH($B$3, resultados!$A$1:$ZZ$1, 0))</f>
        <v/>
      </c>
    </row>
    <row r="92">
      <c r="A92">
        <f>INDEX(resultados!$A$2:$ZZ$270, 86, MATCH($B$1, resultados!$A$1:$ZZ$1, 0))</f>
        <v/>
      </c>
      <c r="B92">
        <f>INDEX(resultados!$A$2:$ZZ$270, 86, MATCH($B$2, resultados!$A$1:$ZZ$1, 0))</f>
        <v/>
      </c>
      <c r="C92">
        <f>INDEX(resultados!$A$2:$ZZ$270, 86, MATCH($B$3, resultados!$A$1:$ZZ$1, 0))</f>
        <v/>
      </c>
    </row>
    <row r="93">
      <c r="A93">
        <f>INDEX(resultados!$A$2:$ZZ$270, 87, MATCH($B$1, resultados!$A$1:$ZZ$1, 0))</f>
        <v/>
      </c>
      <c r="B93">
        <f>INDEX(resultados!$A$2:$ZZ$270, 87, MATCH($B$2, resultados!$A$1:$ZZ$1, 0))</f>
        <v/>
      </c>
      <c r="C93">
        <f>INDEX(resultados!$A$2:$ZZ$270, 87, MATCH($B$3, resultados!$A$1:$ZZ$1, 0))</f>
        <v/>
      </c>
    </row>
    <row r="94">
      <c r="A94">
        <f>INDEX(resultados!$A$2:$ZZ$270, 88, MATCH($B$1, resultados!$A$1:$ZZ$1, 0))</f>
        <v/>
      </c>
      <c r="B94">
        <f>INDEX(resultados!$A$2:$ZZ$270, 88, MATCH($B$2, resultados!$A$1:$ZZ$1, 0))</f>
        <v/>
      </c>
      <c r="C94">
        <f>INDEX(resultados!$A$2:$ZZ$270, 88, MATCH($B$3, resultados!$A$1:$ZZ$1, 0))</f>
        <v/>
      </c>
    </row>
    <row r="95">
      <c r="A95">
        <f>INDEX(resultados!$A$2:$ZZ$270, 89, MATCH($B$1, resultados!$A$1:$ZZ$1, 0))</f>
        <v/>
      </c>
      <c r="B95">
        <f>INDEX(resultados!$A$2:$ZZ$270, 89, MATCH($B$2, resultados!$A$1:$ZZ$1, 0))</f>
        <v/>
      </c>
      <c r="C95">
        <f>INDEX(resultados!$A$2:$ZZ$270, 89, MATCH($B$3, resultados!$A$1:$ZZ$1, 0))</f>
        <v/>
      </c>
    </row>
    <row r="96">
      <c r="A96">
        <f>INDEX(resultados!$A$2:$ZZ$270, 90, MATCH($B$1, resultados!$A$1:$ZZ$1, 0))</f>
        <v/>
      </c>
      <c r="B96">
        <f>INDEX(resultados!$A$2:$ZZ$270, 90, MATCH($B$2, resultados!$A$1:$ZZ$1, 0))</f>
        <v/>
      </c>
      <c r="C96">
        <f>INDEX(resultados!$A$2:$ZZ$270, 90, MATCH($B$3, resultados!$A$1:$ZZ$1, 0))</f>
        <v/>
      </c>
    </row>
    <row r="97">
      <c r="A97">
        <f>INDEX(resultados!$A$2:$ZZ$270, 91, MATCH($B$1, resultados!$A$1:$ZZ$1, 0))</f>
        <v/>
      </c>
      <c r="B97">
        <f>INDEX(resultados!$A$2:$ZZ$270, 91, MATCH($B$2, resultados!$A$1:$ZZ$1, 0))</f>
        <v/>
      </c>
      <c r="C97">
        <f>INDEX(resultados!$A$2:$ZZ$270, 91, MATCH($B$3, resultados!$A$1:$ZZ$1, 0))</f>
        <v/>
      </c>
    </row>
    <row r="98">
      <c r="A98">
        <f>INDEX(resultados!$A$2:$ZZ$270, 92, MATCH($B$1, resultados!$A$1:$ZZ$1, 0))</f>
        <v/>
      </c>
      <c r="B98">
        <f>INDEX(resultados!$A$2:$ZZ$270, 92, MATCH($B$2, resultados!$A$1:$ZZ$1, 0))</f>
        <v/>
      </c>
      <c r="C98">
        <f>INDEX(resultados!$A$2:$ZZ$270, 92, MATCH($B$3, resultados!$A$1:$ZZ$1, 0))</f>
        <v/>
      </c>
    </row>
    <row r="99">
      <c r="A99">
        <f>INDEX(resultados!$A$2:$ZZ$270, 93, MATCH($B$1, resultados!$A$1:$ZZ$1, 0))</f>
        <v/>
      </c>
      <c r="B99">
        <f>INDEX(resultados!$A$2:$ZZ$270, 93, MATCH($B$2, resultados!$A$1:$ZZ$1, 0))</f>
        <v/>
      </c>
      <c r="C99">
        <f>INDEX(resultados!$A$2:$ZZ$270, 93, MATCH($B$3, resultados!$A$1:$ZZ$1, 0))</f>
        <v/>
      </c>
    </row>
    <row r="100">
      <c r="A100">
        <f>INDEX(resultados!$A$2:$ZZ$270, 94, MATCH($B$1, resultados!$A$1:$ZZ$1, 0))</f>
        <v/>
      </c>
      <c r="B100">
        <f>INDEX(resultados!$A$2:$ZZ$270, 94, MATCH($B$2, resultados!$A$1:$ZZ$1, 0))</f>
        <v/>
      </c>
      <c r="C100">
        <f>INDEX(resultados!$A$2:$ZZ$270, 94, MATCH($B$3, resultados!$A$1:$ZZ$1, 0))</f>
        <v/>
      </c>
    </row>
    <row r="101">
      <c r="A101">
        <f>INDEX(resultados!$A$2:$ZZ$270, 95, MATCH($B$1, resultados!$A$1:$ZZ$1, 0))</f>
        <v/>
      </c>
      <c r="B101">
        <f>INDEX(resultados!$A$2:$ZZ$270, 95, MATCH($B$2, resultados!$A$1:$ZZ$1, 0))</f>
        <v/>
      </c>
      <c r="C101">
        <f>INDEX(resultados!$A$2:$ZZ$270, 95, MATCH($B$3, resultados!$A$1:$ZZ$1, 0))</f>
        <v/>
      </c>
    </row>
    <row r="102">
      <c r="A102">
        <f>INDEX(resultados!$A$2:$ZZ$270, 96, MATCH($B$1, resultados!$A$1:$ZZ$1, 0))</f>
        <v/>
      </c>
      <c r="B102">
        <f>INDEX(resultados!$A$2:$ZZ$270, 96, MATCH($B$2, resultados!$A$1:$ZZ$1, 0))</f>
        <v/>
      </c>
      <c r="C102">
        <f>INDEX(resultados!$A$2:$ZZ$270, 96, MATCH($B$3, resultados!$A$1:$ZZ$1, 0))</f>
        <v/>
      </c>
    </row>
    <row r="103">
      <c r="A103">
        <f>INDEX(resultados!$A$2:$ZZ$270, 97, MATCH($B$1, resultados!$A$1:$ZZ$1, 0))</f>
        <v/>
      </c>
      <c r="B103">
        <f>INDEX(resultados!$A$2:$ZZ$270, 97, MATCH($B$2, resultados!$A$1:$ZZ$1, 0))</f>
        <v/>
      </c>
      <c r="C103">
        <f>INDEX(resultados!$A$2:$ZZ$270, 97, MATCH($B$3, resultados!$A$1:$ZZ$1, 0))</f>
        <v/>
      </c>
    </row>
    <row r="104">
      <c r="A104">
        <f>INDEX(resultados!$A$2:$ZZ$270, 98, MATCH($B$1, resultados!$A$1:$ZZ$1, 0))</f>
        <v/>
      </c>
      <c r="B104">
        <f>INDEX(resultados!$A$2:$ZZ$270, 98, MATCH($B$2, resultados!$A$1:$ZZ$1, 0))</f>
        <v/>
      </c>
      <c r="C104">
        <f>INDEX(resultados!$A$2:$ZZ$270, 98, MATCH($B$3, resultados!$A$1:$ZZ$1, 0))</f>
        <v/>
      </c>
    </row>
    <row r="105">
      <c r="A105">
        <f>INDEX(resultados!$A$2:$ZZ$270, 99, MATCH($B$1, resultados!$A$1:$ZZ$1, 0))</f>
        <v/>
      </c>
      <c r="B105">
        <f>INDEX(resultados!$A$2:$ZZ$270, 99, MATCH($B$2, resultados!$A$1:$ZZ$1, 0))</f>
        <v/>
      </c>
      <c r="C105">
        <f>INDEX(resultados!$A$2:$ZZ$270, 99, MATCH($B$3, resultados!$A$1:$ZZ$1, 0))</f>
        <v/>
      </c>
    </row>
    <row r="106">
      <c r="A106">
        <f>INDEX(resultados!$A$2:$ZZ$270, 100, MATCH($B$1, resultados!$A$1:$ZZ$1, 0))</f>
        <v/>
      </c>
      <c r="B106">
        <f>INDEX(resultados!$A$2:$ZZ$270, 100, MATCH($B$2, resultados!$A$1:$ZZ$1, 0))</f>
        <v/>
      </c>
      <c r="C106">
        <f>INDEX(resultados!$A$2:$ZZ$270, 100, MATCH($B$3, resultados!$A$1:$ZZ$1, 0))</f>
        <v/>
      </c>
    </row>
    <row r="107">
      <c r="A107">
        <f>INDEX(resultados!$A$2:$ZZ$270, 101, MATCH($B$1, resultados!$A$1:$ZZ$1, 0))</f>
        <v/>
      </c>
      <c r="B107">
        <f>INDEX(resultados!$A$2:$ZZ$270, 101, MATCH($B$2, resultados!$A$1:$ZZ$1, 0))</f>
        <v/>
      </c>
      <c r="C107">
        <f>INDEX(resultados!$A$2:$ZZ$270, 101, MATCH($B$3, resultados!$A$1:$ZZ$1, 0))</f>
        <v/>
      </c>
    </row>
    <row r="108">
      <c r="A108">
        <f>INDEX(resultados!$A$2:$ZZ$270, 102, MATCH($B$1, resultados!$A$1:$ZZ$1, 0))</f>
        <v/>
      </c>
      <c r="B108">
        <f>INDEX(resultados!$A$2:$ZZ$270, 102, MATCH($B$2, resultados!$A$1:$ZZ$1, 0))</f>
        <v/>
      </c>
      <c r="C108">
        <f>INDEX(resultados!$A$2:$ZZ$270, 102, MATCH($B$3, resultados!$A$1:$ZZ$1, 0))</f>
        <v/>
      </c>
    </row>
    <row r="109">
      <c r="A109">
        <f>INDEX(resultados!$A$2:$ZZ$270, 103, MATCH($B$1, resultados!$A$1:$ZZ$1, 0))</f>
        <v/>
      </c>
      <c r="B109">
        <f>INDEX(resultados!$A$2:$ZZ$270, 103, MATCH($B$2, resultados!$A$1:$ZZ$1, 0))</f>
        <v/>
      </c>
      <c r="C109">
        <f>INDEX(resultados!$A$2:$ZZ$270, 103, MATCH($B$3, resultados!$A$1:$ZZ$1, 0))</f>
        <v/>
      </c>
    </row>
    <row r="110">
      <c r="A110">
        <f>INDEX(resultados!$A$2:$ZZ$270, 104, MATCH($B$1, resultados!$A$1:$ZZ$1, 0))</f>
        <v/>
      </c>
      <c r="B110">
        <f>INDEX(resultados!$A$2:$ZZ$270, 104, MATCH($B$2, resultados!$A$1:$ZZ$1, 0))</f>
        <v/>
      </c>
      <c r="C110">
        <f>INDEX(resultados!$A$2:$ZZ$270, 104, MATCH($B$3, resultados!$A$1:$ZZ$1, 0))</f>
        <v/>
      </c>
    </row>
    <row r="111">
      <c r="A111">
        <f>INDEX(resultados!$A$2:$ZZ$270, 105, MATCH($B$1, resultados!$A$1:$ZZ$1, 0))</f>
        <v/>
      </c>
      <c r="B111">
        <f>INDEX(resultados!$A$2:$ZZ$270, 105, MATCH($B$2, resultados!$A$1:$ZZ$1, 0))</f>
        <v/>
      </c>
      <c r="C111">
        <f>INDEX(resultados!$A$2:$ZZ$270, 105, MATCH($B$3, resultados!$A$1:$ZZ$1, 0))</f>
        <v/>
      </c>
    </row>
    <row r="112">
      <c r="A112">
        <f>INDEX(resultados!$A$2:$ZZ$270, 106, MATCH($B$1, resultados!$A$1:$ZZ$1, 0))</f>
        <v/>
      </c>
      <c r="B112">
        <f>INDEX(resultados!$A$2:$ZZ$270, 106, MATCH($B$2, resultados!$A$1:$ZZ$1, 0))</f>
        <v/>
      </c>
      <c r="C112">
        <f>INDEX(resultados!$A$2:$ZZ$270, 106, MATCH($B$3, resultados!$A$1:$ZZ$1, 0))</f>
        <v/>
      </c>
    </row>
    <row r="113">
      <c r="A113">
        <f>INDEX(resultados!$A$2:$ZZ$270, 107, MATCH($B$1, resultados!$A$1:$ZZ$1, 0))</f>
        <v/>
      </c>
      <c r="B113">
        <f>INDEX(resultados!$A$2:$ZZ$270, 107, MATCH($B$2, resultados!$A$1:$ZZ$1, 0))</f>
        <v/>
      </c>
      <c r="C113">
        <f>INDEX(resultados!$A$2:$ZZ$270, 107, MATCH($B$3, resultados!$A$1:$ZZ$1, 0))</f>
        <v/>
      </c>
    </row>
    <row r="114">
      <c r="A114">
        <f>INDEX(resultados!$A$2:$ZZ$270, 108, MATCH($B$1, resultados!$A$1:$ZZ$1, 0))</f>
        <v/>
      </c>
      <c r="B114">
        <f>INDEX(resultados!$A$2:$ZZ$270, 108, MATCH($B$2, resultados!$A$1:$ZZ$1, 0))</f>
        <v/>
      </c>
      <c r="C114">
        <f>INDEX(resultados!$A$2:$ZZ$270, 108, MATCH($B$3, resultados!$A$1:$ZZ$1, 0))</f>
        <v/>
      </c>
    </row>
    <row r="115">
      <c r="A115">
        <f>INDEX(resultados!$A$2:$ZZ$270, 109, MATCH($B$1, resultados!$A$1:$ZZ$1, 0))</f>
        <v/>
      </c>
      <c r="B115">
        <f>INDEX(resultados!$A$2:$ZZ$270, 109, MATCH($B$2, resultados!$A$1:$ZZ$1, 0))</f>
        <v/>
      </c>
      <c r="C115">
        <f>INDEX(resultados!$A$2:$ZZ$270, 109, MATCH($B$3, resultados!$A$1:$ZZ$1, 0))</f>
        <v/>
      </c>
    </row>
    <row r="116">
      <c r="A116">
        <f>INDEX(resultados!$A$2:$ZZ$270, 110, MATCH($B$1, resultados!$A$1:$ZZ$1, 0))</f>
        <v/>
      </c>
      <c r="B116">
        <f>INDEX(resultados!$A$2:$ZZ$270, 110, MATCH($B$2, resultados!$A$1:$ZZ$1, 0))</f>
        <v/>
      </c>
      <c r="C116">
        <f>INDEX(resultados!$A$2:$ZZ$270, 110, MATCH($B$3, resultados!$A$1:$ZZ$1, 0))</f>
        <v/>
      </c>
    </row>
    <row r="117">
      <c r="A117">
        <f>INDEX(resultados!$A$2:$ZZ$270, 111, MATCH($B$1, resultados!$A$1:$ZZ$1, 0))</f>
        <v/>
      </c>
      <c r="B117">
        <f>INDEX(resultados!$A$2:$ZZ$270, 111, MATCH($B$2, resultados!$A$1:$ZZ$1, 0))</f>
        <v/>
      </c>
      <c r="C117">
        <f>INDEX(resultados!$A$2:$ZZ$270, 111, MATCH($B$3, resultados!$A$1:$ZZ$1, 0))</f>
        <v/>
      </c>
    </row>
    <row r="118">
      <c r="A118">
        <f>INDEX(resultados!$A$2:$ZZ$270, 112, MATCH($B$1, resultados!$A$1:$ZZ$1, 0))</f>
        <v/>
      </c>
      <c r="B118">
        <f>INDEX(resultados!$A$2:$ZZ$270, 112, MATCH($B$2, resultados!$A$1:$ZZ$1, 0))</f>
        <v/>
      </c>
      <c r="C118">
        <f>INDEX(resultados!$A$2:$ZZ$270, 112, MATCH($B$3, resultados!$A$1:$ZZ$1, 0))</f>
        <v/>
      </c>
    </row>
    <row r="119">
      <c r="A119">
        <f>INDEX(resultados!$A$2:$ZZ$270, 113, MATCH($B$1, resultados!$A$1:$ZZ$1, 0))</f>
        <v/>
      </c>
      <c r="B119">
        <f>INDEX(resultados!$A$2:$ZZ$270, 113, MATCH($B$2, resultados!$A$1:$ZZ$1, 0))</f>
        <v/>
      </c>
      <c r="C119">
        <f>INDEX(resultados!$A$2:$ZZ$270, 113, MATCH($B$3, resultados!$A$1:$ZZ$1, 0))</f>
        <v/>
      </c>
    </row>
    <row r="120">
      <c r="A120">
        <f>INDEX(resultados!$A$2:$ZZ$270, 114, MATCH($B$1, resultados!$A$1:$ZZ$1, 0))</f>
        <v/>
      </c>
      <c r="B120">
        <f>INDEX(resultados!$A$2:$ZZ$270, 114, MATCH($B$2, resultados!$A$1:$ZZ$1, 0))</f>
        <v/>
      </c>
      <c r="C120">
        <f>INDEX(resultados!$A$2:$ZZ$270, 114, MATCH($B$3, resultados!$A$1:$ZZ$1, 0))</f>
        <v/>
      </c>
    </row>
    <row r="121">
      <c r="A121">
        <f>INDEX(resultados!$A$2:$ZZ$270, 115, MATCH($B$1, resultados!$A$1:$ZZ$1, 0))</f>
        <v/>
      </c>
      <c r="B121">
        <f>INDEX(resultados!$A$2:$ZZ$270, 115, MATCH($B$2, resultados!$A$1:$ZZ$1, 0))</f>
        <v/>
      </c>
      <c r="C121">
        <f>INDEX(resultados!$A$2:$ZZ$270, 115, MATCH($B$3, resultados!$A$1:$ZZ$1, 0))</f>
        <v/>
      </c>
    </row>
    <row r="122">
      <c r="A122">
        <f>INDEX(resultados!$A$2:$ZZ$270, 116, MATCH($B$1, resultados!$A$1:$ZZ$1, 0))</f>
        <v/>
      </c>
      <c r="B122">
        <f>INDEX(resultados!$A$2:$ZZ$270, 116, MATCH($B$2, resultados!$A$1:$ZZ$1, 0))</f>
        <v/>
      </c>
      <c r="C122">
        <f>INDEX(resultados!$A$2:$ZZ$270, 116, MATCH($B$3, resultados!$A$1:$ZZ$1, 0))</f>
        <v/>
      </c>
    </row>
    <row r="123">
      <c r="A123">
        <f>INDEX(resultados!$A$2:$ZZ$270, 117, MATCH($B$1, resultados!$A$1:$ZZ$1, 0))</f>
        <v/>
      </c>
      <c r="B123">
        <f>INDEX(resultados!$A$2:$ZZ$270, 117, MATCH($B$2, resultados!$A$1:$ZZ$1, 0))</f>
        <v/>
      </c>
      <c r="C123">
        <f>INDEX(resultados!$A$2:$ZZ$270, 117, MATCH($B$3, resultados!$A$1:$ZZ$1, 0))</f>
        <v/>
      </c>
    </row>
    <row r="124">
      <c r="A124">
        <f>INDEX(resultados!$A$2:$ZZ$270, 118, MATCH($B$1, resultados!$A$1:$ZZ$1, 0))</f>
        <v/>
      </c>
      <c r="B124">
        <f>INDEX(resultados!$A$2:$ZZ$270, 118, MATCH($B$2, resultados!$A$1:$ZZ$1, 0))</f>
        <v/>
      </c>
      <c r="C124">
        <f>INDEX(resultados!$A$2:$ZZ$270, 118, MATCH($B$3, resultados!$A$1:$ZZ$1, 0))</f>
        <v/>
      </c>
    </row>
    <row r="125">
      <c r="A125">
        <f>INDEX(resultados!$A$2:$ZZ$270, 119, MATCH($B$1, resultados!$A$1:$ZZ$1, 0))</f>
        <v/>
      </c>
      <c r="B125">
        <f>INDEX(resultados!$A$2:$ZZ$270, 119, MATCH($B$2, resultados!$A$1:$ZZ$1, 0))</f>
        <v/>
      </c>
      <c r="C125">
        <f>INDEX(resultados!$A$2:$ZZ$270, 119, MATCH($B$3, resultados!$A$1:$ZZ$1, 0))</f>
        <v/>
      </c>
    </row>
    <row r="126">
      <c r="A126">
        <f>INDEX(resultados!$A$2:$ZZ$270, 120, MATCH($B$1, resultados!$A$1:$ZZ$1, 0))</f>
        <v/>
      </c>
      <c r="B126">
        <f>INDEX(resultados!$A$2:$ZZ$270, 120, MATCH($B$2, resultados!$A$1:$ZZ$1, 0))</f>
        <v/>
      </c>
      <c r="C126">
        <f>INDEX(resultados!$A$2:$ZZ$270, 120, MATCH($B$3, resultados!$A$1:$ZZ$1, 0))</f>
        <v/>
      </c>
    </row>
    <row r="127">
      <c r="A127">
        <f>INDEX(resultados!$A$2:$ZZ$270, 121, MATCH($B$1, resultados!$A$1:$ZZ$1, 0))</f>
        <v/>
      </c>
      <c r="B127">
        <f>INDEX(resultados!$A$2:$ZZ$270, 121, MATCH($B$2, resultados!$A$1:$ZZ$1, 0))</f>
        <v/>
      </c>
      <c r="C127">
        <f>INDEX(resultados!$A$2:$ZZ$270, 121, MATCH($B$3, resultados!$A$1:$ZZ$1, 0))</f>
        <v/>
      </c>
    </row>
    <row r="128">
      <c r="A128">
        <f>INDEX(resultados!$A$2:$ZZ$270, 122, MATCH($B$1, resultados!$A$1:$ZZ$1, 0))</f>
        <v/>
      </c>
      <c r="B128">
        <f>INDEX(resultados!$A$2:$ZZ$270, 122, MATCH($B$2, resultados!$A$1:$ZZ$1, 0))</f>
        <v/>
      </c>
      <c r="C128">
        <f>INDEX(resultados!$A$2:$ZZ$270, 122, MATCH($B$3, resultados!$A$1:$ZZ$1, 0))</f>
        <v/>
      </c>
    </row>
    <row r="129">
      <c r="A129">
        <f>INDEX(resultados!$A$2:$ZZ$270, 123, MATCH($B$1, resultados!$A$1:$ZZ$1, 0))</f>
        <v/>
      </c>
      <c r="B129">
        <f>INDEX(resultados!$A$2:$ZZ$270, 123, MATCH($B$2, resultados!$A$1:$ZZ$1, 0))</f>
        <v/>
      </c>
      <c r="C129">
        <f>INDEX(resultados!$A$2:$ZZ$270, 123, MATCH($B$3, resultados!$A$1:$ZZ$1, 0))</f>
        <v/>
      </c>
    </row>
    <row r="130">
      <c r="A130">
        <f>INDEX(resultados!$A$2:$ZZ$270, 124, MATCH($B$1, resultados!$A$1:$ZZ$1, 0))</f>
        <v/>
      </c>
      <c r="B130">
        <f>INDEX(resultados!$A$2:$ZZ$270, 124, MATCH($B$2, resultados!$A$1:$ZZ$1, 0))</f>
        <v/>
      </c>
      <c r="C130">
        <f>INDEX(resultados!$A$2:$ZZ$270, 124, MATCH($B$3, resultados!$A$1:$ZZ$1, 0))</f>
        <v/>
      </c>
    </row>
    <row r="131">
      <c r="A131">
        <f>INDEX(resultados!$A$2:$ZZ$270, 125, MATCH($B$1, resultados!$A$1:$ZZ$1, 0))</f>
        <v/>
      </c>
      <c r="B131">
        <f>INDEX(resultados!$A$2:$ZZ$270, 125, MATCH($B$2, resultados!$A$1:$ZZ$1, 0))</f>
        <v/>
      </c>
      <c r="C131">
        <f>INDEX(resultados!$A$2:$ZZ$270, 125, MATCH($B$3, resultados!$A$1:$ZZ$1, 0))</f>
        <v/>
      </c>
    </row>
    <row r="132">
      <c r="A132">
        <f>INDEX(resultados!$A$2:$ZZ$270, 126, MATCH($B$1, resultados!$A$1:$ZZ$1, 0))</f>
        <v/>
      </c>
      <c r="B132">
        <f>INDEX(resultados!$A$2:$ZZ$270, 126, MATCH($B$2, resultados!$A$1:$ZZ$1, 0))</f>
        <v/>
      </c>
      <c r="C132">
        <f>INDEX(resultados!$A$2:$ZZ$270, 126, MATCH($B$3, resultados!$A$1:$ZZ$1, 0))</f>
        <v/>
      </c>
    </row>
    <row r="133">
      <c r="A133">
        <f>INDEX(resultados!$A$2:$ZZ$270, 127, MATCH($B$1, resultados!$A$1:$ZZ$1, 0))</f>
        <v/>
      </c>
      <c r="B133">
        <f>INDEX(resultados!$A$2:$ZZ$270, 127, MATCH($B$2, resultados!$A$1:$ZZ$1, 0))</f>
        <v/>
      </c>
      <c r="C133">
        <f>INDEX(resultados!$A$2:$ZZ$270, 127, MATCH($B$3, resultados!$A$1:$ZZ$1, 0))</f>
        <v/>
      </c>
    </row>
    <row r="134">
      <c r="A134">
        <f>INDEX(resultados!$A$2:$ZZ$270, 128, MATCH($B$1, resultados!$A$1:$ZZ$1, 0))</f>
        <v/>
      </c>
      <c r="B134">
        <f>INDEX(resultados!$A$2:$ZZ$270, 128, MATCH($B$2, resultados!$A$1:$ZZ$1, 0))</f>
        <v/>
      </c>
      <c r="C134">
        <f>INDEX(resultados!$A$2:$ZZ$270, 128, MATCH($B$3, resultados!$A$1:$ZZ$1, 0))</f>
        <v/>
      </c>
    </row>
    <row r="135">
      <c r="A135">
        <f>INDEX(resultados!$A$2:$ZZ$270, 129, MATCH($B$1, resultados!$A$1:$ZZ$1, 0))</f>
        <v/>
      </c>
      <c r="B135">
        <f>INDEX(resultados!$A$2:$ZZ$270, 129, MATCH($B$2, resultados!$A$1:$ZZ$1, 0))</f>
        <v/>
      </c>
      <c r="C135">
        <f>INDEX(resultados!$A$2:$ZZ$270, 129, MATCH($B$3, resultados!$A$1:$ZZ$1, 0))</f>
        <v/>
      </c>
    </row>
    <row r="136">
      <c r="A136">
        <f>INDEX(resultados!$A$2:$ZZ$270, 130, MATCH($B$1, resultados!$A$1:$ZZ$1, 0))</f>
        <v/>
      </c>
      <c r="B136">
        <f>INDEX(resultados!$A$2:$ZZ$270, 130, MATCH($B$2, resultados!$A$1:$ZZ$1, 0))</f>
        <v/>
      </c>
      <c r="C136">
        <f>INDEX(resultados!$A$2:$ZZ$270, 130, MATCH($B$3, resultados!$A$1:$ZZ$1, 0))</f>
        <v/>
      </c>
    </row>
    <row r="137">
      <c r="A137">
        <f>INDEX(resultados!$A$2:$ZZ$270, 131, MATCH($B$1, resultados!$A$1:$ZZ$1, 0))</f>
        <v/>
      </c>
      <c r="B137">
        <f>INDEX(resultados!$A$2:$ZZ$270, 131, MATCH($B$2, resultados!$A$1:$ZZ$1, 0))</f>
        <v/>
      </c>
      <c r="C137">
        <f>INDEX(resultados!$A$2:$ZZ$270, 131, MATCH($B$3, resultados!$A$1:$ZZ$1, 0))</f>
        <v/>
      </c>
    </row>
    <row r="138">
      <c r="A138">
        <f>INDEX(resultados!$A$2:$ZZ$270, 132, MATCH($B$1, resultados!$A$1:$ZZ$1, 0))</f>
        <v/>
      </c>
      <c r="B138">
        <f>INDEX(resultados!$A$2:$ZZ$270, 132, MATCH($B$2, resultados!$A$1:$ZZ$1, 0))</f>
        <v/>
      </c>
      <c r="C138">
        <f>INDEX(resultados!$A$2:$ZZ$270, 132, MATCH($B$3, resultados!$A$1:$ZZ$1, 0))</f>
        <v/>
      </c>
    </row>
    <row r="139">
      <c r="A139">
        <f>INDEX(resultados!$A$2:$ZZ$270, 133, MATCH($B$1, resultados!$A$1:$ZZ$1, 0))</f>
        <v/>
      </c>
      <c r="B139">
        <f>INDEX(resultados!$A$2:$ZZ$270, 133, MATCH($B$2, resultados!$A$1:$ZZ$1, 0))</f>
        <v/>
      </c>
      <c r="C139">
        <f>INDEX(resultados!$A$2:$ZZ$270, 133, MATCH($B$3, resultados!$A$1:$ZZ$1, 0))</f>
        <v/>
      </c>
    </row>
    <row r="140">
      <c r="A140">
        <f>INDEX(resultados!$A$2:$ZZ$270, 134, MATCH($B$1, resultados!$A$1:$ZZ$1, 0))</f>
        <v/>
      </c>
      <c r="B140">
        <f>INDEX(resultados!$A$2:$ZZ$270, 134, MATCH($B$2, resultados!$A$1:$ZZ$1, 0))</f>
        <v/>
      </c>
      <c r="C140">
        <f>INDEX(resultados!$A$2:$ZZ$270, 134, MATCH($B$3, resultados!$A$1:$ZZ$1, 0))</f>
        <v/>
      </c>
    </row>
    <row r="141">
      <c r="A141">
        <f>INDEX(resultados!$A$2:$ZZ$270, 135, MATCH($B$1, resultados!$A$1:$ZZ$1, 0))</f>
        <v/>
      </c>
      <c r="B141">
        <f>INDEX(resultados!$A$2:$ZZ$270, 135, MATCH($B$2, resultados!$A$1:$ZZ$1, 0))</f>
        <v/>
      </c>
      <c r="C141">
        <f>INDEX(resultados!$A$2:$ZZ$270, 135, MATCH($B$3, resultados!$A$1:$ZZ$1, 0))</f>
        <v/>
      </c>
    </row>
    <row r="142">
      <c r="A142">
        <f>INDEX(resultados!$A$2:$ZZ$270, 136, MATCH($B$1, resultados!$A$1:$ZZ$1, 0))</f>
        <v/>
      </c>
      <c r="B142">
        <f>INDEX(resultados!$A$2:$ZZ$270, 136, MATCH($B$2, resultados!$A$1:$ZZ$1, 0))</f>
        <v/>
      </c>
      <c r="C142">
        <f>INDEX(resultados!$A$2:$ZZ$270, 136, MATCH($B$3, resultados!$A$1:$ZZ$1, 0))</f>
        <v/>
      </c>
    </row>
    <row r="143">
      <c r="A143">
        <f>INDEX(resultados!$A$2:$ZZ$270, 137, MATCH($B$1, resultados!$A$1:$ZZ$1, 0))</f>
        <v/>
      </c>
      <c r="B143">
        <f>INDEX(resultados!$A$2:$ZZ$270, 137, MATCH($B$2, resultados!$A$1:$ZZ$1, 0))</f>
        <v/>
      </c>
      <c r="C143">
        <f>INDEX(resultados!$A$2:$ZZ$270, 137, MATCH($B$3, resultados!$A$1:$ZZ$1, 0))</f>
        <v/>
      </c>
    </row>
    <row r="144">
      <c r="A144">
        <f>INDEX(resultados!$A$2:$ZZ$270, 138, MATCH($B$1, resultados!$A$1:$ZZ$1, 0))</f>
        <v/>
      </c>
      <c r="B144">
        <f>INDEX(resultados!$A$2:$ZZ$270, 138, MATCH($B$2, resultados!$A$1:$ZZ$1, 0))</f>
        <v/>
      </c>
      <c r="C144">
        <f>INDEX(resultados!$A$2:$ZZ$270, 138, MATCH($B$3, resultados!$A$1:$ZZ$1, 0))</f>
        <v/>
      </c>
    </row>
    <row r="145">
      <c r="A145">
        <f>INDEX(resultados!$A$2:$ZZ$270, 139, MATCH($B$1, resultados!$A$1:$ZZ$1, 0))</f>
        <v/>
      </c>
      <c r="B145">
        <f>INDEX(resultados!$A$2:$ZZ$270, 139, MATCH($B$2, resultados!$A$1:$ZZ$1, 0))</f>
        <v/>
      </c>
      <c r="C145">
        <f>INDEX(resultados!$A$2:$ZZ$270, 139, MATCH($B$3, resultados!$A$1:$ZZ$1, 0))</f>
        <v/>
      </c>
    </row>
    <row r="146">
      <c r="A146">
        <f>INDEX(resultados!$A$2:$ZZ$270, 140, MATCH($B$1, resultados!$A$1:$ZZ$1, 0))</f>
        <v/>
      </c>
      <c r="B146">
        <f>INDEX(resultados!$A$2:$ZZ$270, 140, MATCH($B$2, resultados!$A$1:$ZZ$1, 0))</f>
        <v/>
      </c>
      <c r="C146">
        <f>INDEX(resultados!$A$2:$ZZ$270, 140, MATCH($B$3, resultados!$A$1:$ZZ$1, 0))</f>
        <v/>
      </c>
    </row>
    <row r="147">
      <c r="A147">
        <f>INDEX(resultados!$A$2:$ZZ$270, 141, MATCH($B$1, resultados!$A$1:$ZZ$1, 0))</f>
        <v/>
      </c>
      <c r="B147">
        <f>INDEX(resultados!$A$2:$ZZ$270, 141, MATCH($B$2, resultados!$A$1:$ZZ$1, 0))</f>
        <v/>
      </c>
      <c r="C147">
        <f>INDEX(resultados!$A$2:$ZZ$270, 141, MATCH($B$3, resultados!$A$1:$ZZ$1, 0))</f>
        <v/>
      </c>
    </row>
    <row r="148">
      <c r="A148">
        <f>INDEX(resultados!$A$2:$ZZ$270, 142, MATCH($B$1, resultados!$A$1:$ZZ$1, 0))</f>
        <v/>
      </c>
      <c r="B148">
        <f>INDEX(resultados!$A$2:$ZZ$270, 142, MATCH($B$2, resultados!$A$1:$ZZ$1, 0))</f>
        <v/>
      </c>
      <c r="C148">
        <f>INDEX(resultados!$A$2:$ZZ$270, 142, MATCH($B$3, resultados!$A$1:$ZZ$1, 0))</f>
        <v/>
      </c>
    </row>
    <row r="149">
      <c r="A149">
        <f>INDEX(resultados!$A$2:$ZZ$270, 143, MATCH($B$1, resultados!$A$1:$ZZ$1, 0))</f>
        <v/>
      </c>
      <c r="B149">
        <f>INDEX(resultados!$A$2:$ZZ$270, 143, MATCH($B$2, resultados!$A$1:$ZZ$1, 0))</f>
        <v/>
      </c>
      <c r="C149">
        <f>INDEX(resultados!$A$2:$ZZ$270, 143, MATCH($B$3, resultados!$A$1:$ZZ$1, 0))</f>
        <v/>
      </c>
    </row>
    <row r="150">
      <c r="A150">
        <f>INDEX(resultados!$A$2:$ZZ$270, 144, MATCH($B$1, resultados!$A$1:$ZZ$1, 0))</f>
        <v/>
      </c>
      <c r="B150">
        <f>INDEX(resultados!$A$2:$ZZ$270, 144, MATCH($B$2, resultados!$A$1:$ZZ$1, 0))</f>
        <v/>
      </c>
      <c r="C150">
        <f>INDEX(resultados!$A$2:$ZZ$270, 144, MATCH($B$3, resultados!$A$1:$ZZ$1, 0))</f>
        <v/>
      </c>
    </row>
    <row r="151">
      <c r="A151">
        <f>INDEX(resultados!$A$2:$ZZ$270, 145, MATCH($B$1, resultados!$A$1:$ZZ$1, 0))</f>
        <v/>
      </c>
      <c r="B151">
        <f>INDEX(resultados!$A$2:$ZZ$270, 145, MATCH($B$2, resultados!$A$1:$ZZ$1, 0))</f>
        <v/>
      </c>
      <c r="C151">
        <f>INDEX(resultados!$A$2:$ZZ$270, 145, MATCH($B$3, resultados!$A$1:$ZZ$1, 0))</f>
        <v/>
      </c>
    </row>
    <row r="152">
      <c r="A152">
        <f>INDEX(resultados!$A$2:$ZZ$270, 146, MATCH($B$1, resultados!$A$1:$ZZ$1, 0))</f>
        <v/>
      </c>
      <c r="B152">
        <f>INDEX(resultados!$A$2:$ZZ$270, 146, MATCH($B$2, resultados!$A$1:$ZZ$1, 0))</f>
        <v/>
      </c>
      <c r="C152">
        <f>INDEX(resultados!$A$2:$ZZ$270, 146, MATCH($B$3, resultados!$A$1:$ZZ$1, 0))</f>
        <v/>
      </c>
    </row>
    <row r="153">
      <c r="A153">
        <f>INDEX(resultados!$A$2:$ZZ$270, 147, MATCH($B$1, resultados!$A$1:$ZZ$1, 0))</f>
        <v/>
      </c>
      <c r="B153">
        <f>INDEX(resultados!$A$2:$ZZ$270, 147, MATCH($B$2, resultados!$A$1:$ZZ$1, 0))</f>
        <v/>
      </c>
      <c r="C153">
        <f>INDEX(resultados!$A$2:$ZZ$270, 147, MATCH($B$3, resultados!$A$1:$ZZ$1, 0))</f>
        <v/>
      </c>
    </row>
    <row r="154">
      <c r="A154">
        <f>INDEX(resultados!$A$2:$ZZ$270, 148, MATCH($B$1, resultados!$A$1:$ZZ$1, 0))</f>
        <v/>
      </c>
      <c r="B154">
        <f>INDEX(resultados!$A$2:$ZZ$270, 148, MATCH($B$2, resultados!$A$1:$ZZ$1, 0))</f>
        <v/>
      </c>
      <c r="C154">
        <f>INDEX(resultados!$A$2:$ZZ$270, 148, MATCH($B$3, resultados!$A$1:$ZZ$1, 0))</f>
        <v/>
      </c>
    </row>
    <row r="155">
      <c r="A155">
        <f>INDEX(resultados!$A$2:$ZZ$270, 149, MATCH($B$1, resultados!$A$1:$ZZ$1, 0))</f>
        <v/>
      </c>
      <c r="B155">
        <f>INDEX(resultados!$A$2:$ZZ$270, 149, MATCH($B$2, resultados!$A$1:$ZZ$1, 0))</f>
        <v/>
      </c>
      <c r="C155">
        <f>INDEX(resultados!$A$2:$ZZ$270, 149, MATCH($B$3, resultados!$A$1:$ZZ$1, 0))</f>
        <v/>
      </c>
    </row>
    <row r="156">
      <c r="A156">
        <f>INDEX(resultados!$A$2:$ZZ$270, 150, MATCH($B$1, resultados!$A$1:$ZZ$1, 0))</f>
        <v/>
      </c>
      <c r="B156">
        <f>INDEX(resultados!$A$2:$ZZ$270, 150, MATCH($B$2, resultados!$A$1:$ZZ$1, 0))</f>
        <v/>
      </c>
      <c r="C156">
        <f>INDEX(resultados!$A$2:$ZZ$270, 150, MATCH($B$3, resultados!$A$1:$ZZ$1, 0))</f>
        <v/>
      </c>
    </row>
    <row r="157">
      <c r="A157">
        <f>INDEX(resultados!$A$2:$ZZ$270, 151, MATCH($B$1, resultados!$A$1:$ZZ$1, 0))</f>
        <v/>
      </c>
      <c r="B157">
        <f>INDEX(resultados!$A$2:$ZZ$270, 151, MATCH($B$2, resultados!$A$1:$ZZ$1, 0))</f>
        <v/>
      </c>
      <c r="C157">
        <f>INDEX(resultados!$A$2:$ZZ$270, 151, MATCH($B$3, resultados!$A$1:$ZZ$1, 0))</f>
        <v/>
      </c>
    </row>
    <row r="158">
      <c r="A158">
        <f>INDEX(resultados!$A$2:$ZZ$270, 152, MATCH($B$1, resultados!$A$1:$ZZ$1, 0))</f>
        <v/>
      </c>
      <c r="B158">
        <f>INDEX(resultados!$A$2:$ZZ$270, 152, MATCH($B$2, resultados!$A$1:$ZZ$1, 0))</f>
        <v/>
      </c>
      <c r="C158">
        <f>INDEX(resultados!$A$2:$ZZ$270, 152, MATCH($B$3, resultados!$A$1:$ZZ$1, 0))</f>
        <v/>
      </c>
    </row>
    <row r="159">
      <c r="A159">
        <f>INDEX(resultados!$A$2:$ZZ$270, 153, MATCH($B$1, resultados!$A$1:$ZZ$1, 0))</f>
        <v/>
      </c>
      <c r="B159">
        <f>INDEX(resultados!$A$2:$ZZ$270, 153, MATCH($B$2, resultados!$A$1:$ZZ$1, 0))</f>
        <v/>
      </c>
      <c r="C159">
        <f>INDEX(resultados!$A$2:$ZZ$270, 153, MATCH($B$3, resultados!$A$1:$ZZ$1, 0))</f>
        <v/>
      </c>
    </row>
    <row r="160">
      <c r="A160">
        <f>INDEX(resultados!$A$2:$ZZ$270, 154, MATCH($B$1, resultados!$A$1:$ZZ$1, 0))</f>
        <v/>
      </c>
      <c r="B160">
        <f>INDEX(resultados!$A$2:$ZZ$270, 154, MATCH($B$2, resultados!$A$1:$ZZ$1, 0))</f>
        <v/>
      </c>
      <c r="C160">
        <f>INDEX(resultados!$A$2:$ZZ$270, 154, MATCH($B$3, resultados!$A$1:$ZZ$1, 0))</f>
        <v/>
      </c>
    </row>
    <row r="161">
      <c r="A161">
        <f>INDEX(resultados!$A$2:$ZZ$270, 155, MATCH($B$1, resultados!$A$1:$ZZ$1, 0))</f>
        <v/>
      </c>
      <c r="B161">
        <f>INDEX(resultados!$A$2:$ZZ$270, 155, MATCH($B$2, resultados!$A$1:$ZZ$1, 0))</f>
        <v/>
      </c>
      <c r="C161">
        <f>INDEX(resultados!$A$2:$ZZ$270, 155, MATCH($B$3, resultados!$A$1:$ZZ$1, 0))</f>
        <v/>
      </c>
    </row>
    <row r="162">
      <c r="A162">
        <f>INDEX(resultados!$A$2:$ZZ$270, 156, MATCH($B$1, resultados!$A$1:$ZZ$1, 0))</f>
        <v/>
      </c>
      <c r="B162">
        <f>INDEX(resultados!$A$2:$ZZ$270, 156, MATCH($B$2, resultados!$A$1:$ZZ$1, 0))</f>
        <v/>
      </c>
      <c r="C162">
        <f>INDEX(resultados!$A$2:$ZZ$270, 156, MATCH($B$3, resultados!$A$1:$ZZ$1, 0))</f>
        <v/>
      </c>
    </row>
    <row r="163">
      <c r="A163">
        <f>INDEX(resultados!$A$2:$ZZ$270, 157, MATCH($B$1, resultados!$A$1:$ZZ$1, 0))</f>
        <v/>
      </c>
      <c r="B163">
        <f>INDEX(resultados!$A$2:$ZZ$270, 157, MATCH($B$2, resultados!$A$1:$ZZ$1, 0))</f>
        <v/>
      </c>
      <c r="C163">
        <f>INDEX(resultados!$A$2:$ZZ$270, 157, MATCH($B$3, resultados!$A$1:$ZZ$1, 0))</f>
        <v/>
      </c>
    </row>
    <row r="164">
      <c r="A164">
        <f>INDEX(resultados!$A$2:$ZZ$270, 158, MATCH($B$1, resultados!$A$1:$ZZ$1, 0))</f>
        <v/>
      </c>
      <c r="B164">
        <f>INDEX(resultados!$A$2:$ZZ$270, 158, MATCH($B$2, resultados!$A$1:$ZZ$1, 0))</f>
        <v/>
      </c>
      <c r="C164">
        <f>INDEX(resultados!$A$2:$ZZ$270, 158, MATCH($B$3, resultados!$A$1:$ZZ$1, 0))</f>
        <v/>
      </c>
    </row>
    <row r="165">
      <c r="A165">
        <f>INDEX(resultados!$A$2:$ZZ$270, 159, MATCH($B$1, resultados!$A$1:$ZZ$1, 0))</f>
        <v/>
      </c>
      <c r="B165">
        <f>INDEX(resultados!$A$2:$ZZ$270, 159, MATCH($B$2, resultados!$A$1:$ZZ$1, 0))</f>
        <v/>
      </c>
      <c r="C165">
        <f>INDEX(resultados!$A$2:$ZZ$270, 159, MATCH($B$3, resultados!$A$1:$ZZ$1, 0))</f>
        <v/>
      </c>
    </row>
    <row r="166">
      <c r="A166">
        <f>INDEX(resultados!$A$2:$ZZ$270, 160, MATCH($B$1, resultados!$A$1:$ZZ$1, 0))</f>
        <v/>
      </c>
      <c r="B166">
        <f>INDEX(resultados!$A$2:$ZZ$270, 160, MATCH($B$2, resultados!$A$1:$ZZ$1, 0))</f>
        <v/>
      </c>
      <c r="C166">
        <f>INDEX(resultados!$A$2:$ZZ$270, 160, MATCH($B$3, resultados!$A$1:$ZZ$1, 0))</f>
        <v/>
      </c>
    </row>
    <row r="167">
      <c r="A167">
        <f>INDEX(resultados!$A$2:$ZZ$270, 161, MATCH($B$1, resultados!$A$1:$ZZ$1, 0))</f>
        <v/>
      </c>
      <c r="B167">
        <f>INDEX(resultados!$A$2:$ZZ$270, 161, MATCH($B$2, resultados!$A$1:$ZZ$1, 0))</f>
        <v/>
      </c>
      <c r="C167">
        <f>INDEX(resultados!$A$2:$ZZ$270, 161, MATCH($B$3, resultados!$A$1:$ZZ$1, 0))</f>
        <v/>
      </c>
    </row>
    <row r="168">
      <c r="A168">
        <f>INDEX(resultados!$A$2:$ZZ$270, 162, MATCH($B$1, resultados!$A$1:$ZZ$1, 0))</f>
        <v/>
      </c>
      <c r="B168">
        <f>INDEX(resultados!$A$2:$ZZ$270, 162, MATCH($B$2, resultados!$A$1:$ZZ$1, 0))</f>
        <v/>
      </c>
      <c r="C168">
        <f>INDEX(resultados!$A$2:$ZZ$270, 162, MATCH($B$3, resultados!$A$1:$ZZ$1, 0))</f>
        <v/>
      </c>
    </row>
    <row r="169">
      <c r="A169">
        <f>INDEX(resultados!$A$2:$ZZ$270, 163, MATCH($B$1, resultados!$A$1:$ZZ$1, 0))</f>
        <v/>
      </c>
      <c r="B169">
        <f>INDEX(resultados!$A$2:$ZZ$270, 163, MATCH($B$2, resultados!$A$1:$ZZ$1, 0))</f>
        <v/>
      </c>
      <c r="C169">
        <f>INDEX(resultados!$A$2:$ZZ$270, 163, MATCH($B$3, resultados!$A$1:$ZZ$1, 0))</f>
        <v/>
      </c>
    </row>
    <row r="170">
      <c r="A170">
        <f>INDEX(resultados!$A$2:$ZZ$270, 164, MATCH($B$1, resultados!$A$1:$ZZ$1, 0))</f>
        <v/>
      </c>
      <c r="B170">
        <f>INDEX(resultados!$A$2:$ZZ$270, 164, MATCH($B$2, resultados!$A$1:$ZZ$1, 0))</f>
        <v/>
      </c>
      <c r="C170">
        <f>INDEX(resultados!$A$2:$ZZ$270, 164, MATCH($B$3, resultados!$A$1:$ZZ$1, 0))</f>
        <v/>
      </c>
    </row>
    <row r="171">
      <c r="A171">
        <f>INDEX(resultados!$A$2:$ZZ$270, 165, MATCH($B$1, resultados!$A$1:$ZZ$1, 0))</f>
        <v/>
      </c>
      <c r="B171">
        <f>INDEX(resultados!$A$2:$ZZ$270, 165, MATCH($B$2, resultados!$A$1:$ZZ$1, 0))</f>
        <v/>
      </c>
      <c r="C171">
        <f>INDEX(resultados!$A$2:$ZZ$270, 165, MATCH($B$3, resultados!$A$1:$ZZ$1, 0))</f>
        <v/>
      </c>
    </row>
    <row r="172">
      <c r="A172">
        <f>INDEX(resultados!$A$2:$ZZ$270, 166, MATCH($B$1, resultados!$A$1:$ZZ$1, 0))</f>
        <v/>
      </c>
      <c r="B172">
        <f>INDEX(resultados!$A$2:$ZZ$270, 166, MATCH($B$2, resultados!$A$1:$ZZ$1, 0))</f>
        <v/>
      </c>
      <c r="C172">
        <f>INDEX(resultados!$A$2:$ZZ$270, 166, MATCH($B$3, resultados!$A$1:$ZZ$1, 0))</f>
        <v/>
      </c>
    </row>
    <row r="173">
      <c r="A173">
        <f>INDEX(resultados!$A$2:$ZZ$270, 167, MATCH($B$1, resultados!$A$1:$ZZ$1, 0))</f>
        <v/>
      </c>
      <c r="B173">
        <f>INDEX(resultados!$A$2:$ZZ$270, 167, MATCH($B$2, resultados!$A$1:$ZZ$1, 0))</f>
        <v/>
      </c>
      <c r="C173">
        <f>INDEX(resultados!$A$2:$ZZ$270, 167, MATCH($B$3, resultados!$A$1:$ZZ$1, 0))</f>
        <v/>
      </c>
    </row>
    <row r="174">
      <c r="A174">
        <f>INDEX(resultados!$A$2:$ZZ$270, 168, MATCH($B$1, resultados!$A$1:$ZZ$1, 0))</f>
        <v/>
      </c>
      <c r="B174">
        <f>INDEX(resultados!$A$2:$ZZ$270, 168, MATCH($B$2, resultados!$A$1:$ZZ$1, 0))</f>
        <v/>
      </c>
      <c r="C174">
        <f>INDEX(resultados!$A$2:$ZZ$270, 168, MATCH($B$3, resultados!$A$1:$ZZ$1, 0))</f>
        <v/>
      </c>
    </row>
    <row r="175">
      <c r="A175">
        <f>INDEX(resultados!$A$2:$ZZ$270, 169, MATCH($B$1, resultados!$A$1:$ZZ$1, 0))</f>
        <v/>
      </c>
      <c r="B175">
        <f>INDEX(resultados!$A$2:$ZZ$270, 169, MATCH($B$2, resultados!$A$1:$ZZ$1, 0))</f>
        <v/>
      </c>
      <c r="C175">
        <f>INDEX(resultados!$A$2:$ZZ$270, 169, MATCH($B$3, resultados!$A$1:$ZZ$1, 0))</f>
        <v/>
      </c>
    </row>
    <row r="176">
      <c r="A176">
        <f>INDEX(resultados!$A$2:$ZZ$270, 170, MATCH($B$1, resultados!$A$1:$ZZ$1, 0))</f>
        <v/>
      </c>
      <c r="B176">
        <f>INDEX(resultados!$A$2:$ZZ$270, 170, MATCH($B$2, resultados!$A$1:$ZZ$1, 0))</f>
        <v/>
      </c>
      <c r="C176">
        <f>INDEX(resultados!$A$2:$ZZ$270, 170, MATCH($B$3, resultados!$A$1:$ZZ$1, 0))</f>
        <v/>
      </c>
    </row>
    <row r="177">
      <c r="A177">
        <f>INDEX(resultados!$A$2:$ZZ$270, 171, MATCH($B$1, resultados!$A$1:$ZZ$1, 0))</f>
        <v/>
      </c>
      <c r="B177">
        <f>INDEX(resultados!$A$2:$ZZ$270, 171, MATCH($B$2, resultados!$A$1:$ZZ$1, 0))</f>
        <v/>
      </c>
      <c r="C177">
        <f>INDEX(resultados!$A$2:$ZZ$270, 171, MATCH($B$3, resultados!$A$1:$ZZ$1, 0))</f>
        <v/>
      </c>
    </row>
    <row r="178">
      <c r="A178">
        <f>INDEX(resultados!$A$2:$ZZ$270, 172, MATCH($B$1, resultados!$A$1:$ZZ$1, 0))</f>
        <v/>
      </c>
      <c r="B178">
        <f>INDEX(resultados!$A$2:$ZZ$270, 172, MATCH($B$2, resultados!$A$1:$ZZ$1, 0))</f>
        <v/>
      </c>
      <c r="C178">
        <f>INDEX(resultados!$A$2:$ZZ$270, 172, MATCH($B$3, resultados!$A$1:$ZZ$1, 0))</f>
        <v/>
      </c>
    </row>
    <row r="179">
      <c r="A179">
        <f>INDEX(resultados!$A$2:$ZZ$270, 173, MATCH($B$1, resultados!$A$1:$ZZ$1, 0))</f>
        <v/>
      </c>
      <c r="B179">
        <f>INDEX(resultados!$A$2:$ZZ$270, 173, MATCH($B$2, resultados!$A$1:$ZZ$1, 0))</f>
        <v/>
      </c>
      <c r="C179">
        <f>INDEX(resultados!$A$2:$ZZ$270, 173, MATCH($B$3, resultados!$A$1:$ZZ$1, 0))</f>
        <v/>
      </c>
    </row>
    <row r="180">
      <c r="A180">
        <f>INDEX(resultados!$A$2:$ZZ$270, 174, MATCH($B$1, resultados!$A$1:$ZZ$1, 0))</f>
        <v/>
      </c>
      <c r="B180">
        <f>INDEX(resultados!$A$2:$ZZ$270, 174, MATCH($B$2, resultados!$A$1:$ZZ$1, 0))</f>
        <v/>
      </c>
      <c r="C180">
        <f>INDEX(resultados!$A$2:$ZZ$270, 174, MATCH($B$3, resultados!$A$1:$ZZ$1, 0))</f>
        <v/>
      </c>
    </row>
    <row r="181">
      <c r="A181">
        <f>INDEX(resultados!$A$2:$ZZ$270, 175, MATCH($B$1, resultados!$A$1:$ZZ$1, 0))</f>
        <v/>
      </c>
      <c r="B181">
        <f>INDEX(resultados!$A$2:$ZZ$270, 175, MATCH($B$2, resultados!$A$1:$ZZ$1, 0))</f>
        <v/>
      </c>
      <c r="C181">
        <f>INDEX(resultados!$A$2:$ZZ$270, 175, MATCH($B$3, resultados!$A$1:$ZZ$1, 0))</f>
        <v/>
      </c>
    </row>
    <row r="182">
      <c r="A182">
        <f>INDEX(resultados!$A$2:$ZZ$270, 176, MATCH($B$1, resultados!$A$1:$ZZ$1, 0))</f>
        <v/>
      </c>
      <c r="B182">
        <f>INDEX(resultados!$A$2:$ZZ$270, 176, MATCH($B$2, resultados!$A$1:$ZZ$1, 0))</f>
        <v/>
      </c>
      <c r="C182">
        <f>INDEX(resultados!$A$2:$ZZ$270, 176, MATCH($B$3, resultados!$A$1:$ZZ$1, 0))</f>
        <v/>
      </c>
    </row>
    <row r="183">
      <c r="A183">
        <f>INDEX(resultados!$A$2:$ZZ$270, 177, MATCH($B$1, resultados!$A$1:$ZZ$1, 0))</f>
        <v/>
      </c>
      <c r="B183">
        <f>INDEX(resultados!$A$2:$ZZ$270, 177, MATCH($B$2, resultados!$A$1:$ZZ$1, 0))</f>
        <v/>
      </c>
      <c r="C183">
        <f>INDEX(resultados!$A$2:$ZZ$270, 177, MATCH($B$3, resultados!$A$1:$ZZ$1, 0))</f>
        <v/>
      </c>
    </row>
    <row r="184">
      <c r="A184">
        <f>INDEX(resultados!$A$2:$ZZ$270, 178, MATCH($B$1, resultados!$A$1:$ZZ$1, 0))</f>
        <v/>
      </c>
      <c r="B184">
        <f>INDEX(resultados!$A$2:$ZZ$270, 178, MATCH($B$2, resultados!$A$1:$ZZ$1, 0))</f>
        <v/>
      </c>
      <c r="C184">
        <f>INDEX(resultados!$A$2:$ZZ$270, 178, MATCH($B$3, resultados!$A$1:$ZZ$1, 0))</f>
        <v/>
      </c>
    </row>
    <row r="185">
      <c r="A185">
        <f>INDEX(resultados!$A$2:$ZZ$270, 179, MATCH($B$1, resultados!$A$1:$ZZ$1, 0))</f>
        <v/>
      </c>
      <c r="B185">
        <f>INDEX(resultados!$A$2:$ZZ$270, 179, MATCH($B$2, resultados!$A$1:$ZZ$1, 0))</f>
        <v/>
      </c>
      <c r="C185">
        <f>INDEX(resultados!$A$2:$ZZ$270, 179, MATCH($B$3, resultados!$A$1:$ZZ$1, 0))</f>
        <v/>
      </c>
    </row>
    <row r="186">
      <c r="A186">
        <f>INDEX(resultados!$A$2:$ZZ$270, 180, MATCH($B$1, resultados!$A$1:$ZZ$1, 0))</f>
        <v/>
      </c>
      <c r="B186">
        <f>INDEX(resultados!$A$2:$ZZ$270, 180, MATCH($B$2, resultados!$A$1:$ZZ$1, 0))</f>
        <v/>
      </c>
      <c r="C186">
        <f>INDEX(resultados!$A$2:$ZZ$270, 180, MATCH($B$3, resultados!$A$1:$ZZ$1, 0))</f>
        <v/>
      </c>
    </row>
    <row r="187">
      <c r="A187">
        <f>INDEX(resultados!$A$2:$ZZ$270, 181, MATCH($B$1, resultados!$A$1:$ZZ$1, 0))</f>
        <v/>
      </c>
      <c r="B187">
        <f>INDEX(resultados!$A$2:$ZZ$270, 181, MATCH($B$2, resultados!$A$1:$ZZ$1, 0))</f>
        <v/>
      </c>
      <c r="C187">
        <f>INDEX(resultados!$A$2:$ZZ$270, 181, MATCH($B$3, resultados!$A$1:$ZZ$1, 0))</f>
        <v/>
      </c>
    </row>
    <row r="188">
      <c r="A188">
        <f>INDEX(resultados!$A$2:$ZZ$270, 182, MATCH($B$1, resultados!$A$1:$ZZ$1, 0))</f>
        <v/>
      </c>
      <c r="B188">
        <f>INDEX(resultados!$A$2:$ZZ$270, 182, MATCH($B$2, resultados!$A$1:$ZZ$1, 0))</f>
        <v/>
      </c>
      <c r="C188">
        <f>INDEX(resultados!$A$2:$ZZ$270, 182, MATCH($B$3, resultados!$A$1:$ZZ$1, 0))</f>
        <v/>
      </c>
    </row>
    <row r="189">
      <c r="A189">
        <f>INDEX(resultados!$A$2:$ZZ$270, 183, MATCH($B$1, resultados!$A$1:$ZZ$1, 0))</f>
        <v/>
      </c>
      <c r="B189">
        <f>INDEX(resultados!$A$2:$ZZ$270, 183, MATCH($B$2, resultados!$A$1:$ZZ$1, 0))</f>
        <v/>
      </c>
      <c r="C189">
        <f>INDEX(resultados!$A$2:$ZZ$270, 183, MATCH($B$3, resultados!$A$1:$ZZ$1, 0))</f>
        <v/>
      </c>
    </row>
    <row r="190">
      <c r="A190">
        <f>INDEX(resultados!$A$2:$ZZ$270, 184, MATCH($B$1, resultados!$A$1:$ZZ$1, 0))</f>
        <v/>
      </c>
      <c r="B190">
        <f>INDEX(resultados!$A$2:$ZZ$270, 184, MATCH($B$2, resultados!$A$1:$ZZ$1, 0))</f>
        <v/>
      </c>
      <c r="C190">
        <f>INDEX(resultados!$A$2:$ZZ$270, 184, MATCH($B$3, resultados!$A$1:$ZZ$1, 0))</f>
        <v/>
      </c>
    </row>
    <row r="191">
      <c r="A191">
        <f>INDEX(resultados!$A$2:$ZZ$270, 185, MATCH($B$1, resultados!$A$1:$ZZ$1, 0))</f>
        <v/>
      </c>
      <c r="B191">
        <f>INDEX(resultados!$A$2:$ZZ$270, 185, MATCH($B$2, resultados!$A$1:$ZZ$1, 0))</f>
        <v/>
      </c>
      <c r="C191">
        <f>INDEX(resultados!$A$2:$ZZ$270, 185, MATCH($B$3, resultados!$A$1:$ZZ$1, 0))</f>
        <v/>
      </c>
    </row>
    <row r="192">
      <c r="A192">
        <f>INDEX(resultados!$A$2:$ZZ$270, 186, MATCH($B$1, resultados!$A$1:$ZZ$1, 0))</f>
        <v/>
      </c>
      <c r="B192">
        <f>INDEX(resultados!$A$2:$ZZ$270, 186, MATCH($B$2, resultados!$A$1:$ZZ$1, 0))</f>
        <v/>
      </c>
      <c r="C192">
        <f>INDEX(resultados!$A$2:$ZZ$270, 186, MATCH($B$3, resultados!$A$1:$ZZ$1, 0))</f>
        <v/>
      </c>
    </row>
    <row r="193">
      <c r="A193">
        <f>INDEX(resultados!$A$2:$ZZ$270, 187, MATCH($B$1, resultados!$A$1:$ZZ$1, 0))</f>
        <v/>
      </c>
      <c r="B193">
        <f>INDEX(resultados!$A$2:$ZZ$270, 187, MATCH($B$2, resultados!$A$1:$ZZ$1, 0))</f>
        <v/>
      </c>
      <c r="C193">
        <f>INDEX(resultados!$A$2:$ZZ$270, 187, MATCH($B$3, resultados!$A$1:$ZZ$1, 0))</f>
        <v/>
      </c>
    </row>
    <row r="194">
      <c r="A194">
        <f>INDEX(resultados!$A$2:$ZZ$270, 188, MATCH($B$1, resultados!$A$1:$ZZ$1, 0))</f>
        <v/>
      </c>
      <c r="B194">
        <f>INDEX(resultados!$A$2:$ZZ$270, 188, MATCH($B$2, resultados!$A$1:$ZZ$1, 0))</f>
        <v/>
      </c>
      <c r="C194">
        <f>INDEX(resultados!$A$2:$ZZ$270, 188, MATCH($B$3, resultados!$A$1:$ZZ$1, 0))</f>
        <v/>
      </c>
    </row>
    <row r="195">
      <c r="A195">
        <f>INDEX(resultados!$A$2:$ZZ$270, 189, MATCH($B$1, resultados!$A$1:$ZZ$1, 0))</f>
        <v/>
      </c>
      <c r="B195">
        <f>INDEX(resultados!$A$2:$ZZ$270, 189, MATCH($B$2, resultados!$A$1:$ZZ$1, 0))</f>
        <v/>
      </c>
      <c r="C195">
        <f>INDEX(resultados!$A$2:$ZZ$270, 189, MATCH($B$3, resultados!$A$1:$ZZ$1, 0))</f>
        <v/>
      </c>
    </row>
    <row r="196">
      <c r="A196">
        <f>INDEX(resultados!$A$2:$ZZ$270, 190, MATCH($B$1, resultados!$A$1:$ZZ$1, 0))</f>
        <v/>
      </c>
      <c r="B196">
        <f>INDEX(resultados!$A$2:$ZZ$270, 190, MATCH($B$2, resultados!$A$1:$ZZ$1, 0))</f>
        <v/>
      </c>
      <c r="C196">
        <f>INDEX(resultados!$A$2:$ZZ$270, 190, MATCH($B$3, resultados!$A$1:$ZZ$1, 0))</f>
        <v/>
      </c>
    </row>
    <row r="197">
      <c r="A197">
        <f>INDEX(resultados!$A$2:$ZZ$270, 191, MATCH($B$1, resultados!$A$1:$ZZ$1, 0))</f>
        <v/>
      </c>
      <c r="B197">
        <f>INDEX(resultados!$A$2:$ZZ$270, 191, MATCH($B$2, resultados!$A$1:$ZZ$1, 0))</f>
        <v/>
      </c>
      <c r="C197">
        <f>INDEX(resultados!$A$2:$ZZ$270, 191, MATCH($B$3, resultados!$A$1:$ZZ$1, 0))</f>
        <v/>
      </c>
    </row>
    <row r="198">
      <c r="A198">
        <f>INDEX(resultados!$A$2:$ZZ$270, 192, MATCH($B$1, resultados!$A$1:$ZZ$1, 0))</f>
        <v/>
      </c>
      <c r="B198">
        <f>INDEX(resultados!$A$2:$ZZ$270, 192, MATCH($B$2, resultados!$A$1:$ZZ$1, 0))</f>
        <v/>
      </c>
      <c r="C198">
        <f>INDEX(resultados!$A$2:$ZZ$270, 192, MATCH($B$3, resultados!$A$1:$ZZ$1, 0))</f>
        <v/>
      </c>
    </row>
    <row r="199">
      <c r="A199">
        <f>INDEX(resultados!$A$2:$ZZ$270, 193, MATCH($B$1, resultados!$A$1:$ZZ$1, 0))</f>
        <v/>
      </c>
      <c r="B199">
        <f>INDEX(resultados!$A$2:$ZZ$270, 193, MATCH($B$2, resultados!$A$1:$ZZ$1, 0))</f>
        <v/>
      </c>
      <c r="C199">
        <f>INDEX(resultados!$A$2:$ZZ$270, 193, MATCH($B$3, resultados!$A$1:$ZZ$1, 0))</f>
        <v/>
      </c>
    </row>
    <row r="200">
      <c r="A200">
        <f>INDEX(resultados!$A$2:$ZZ$270, 194, MATCH($B$1, resultados!$A$1:$ZZ$1, 0))</f>
        <v/>
      </c>
      <c r="B200">
        <f>INDEX(resultados!$A$2:$ZZ$270, 194, MATCH($B$2, resultados!$A$1:$ZZ$1, 0))</f>
        <v/>
      </c>
      <c r="C200">
        <f>INDEX(resultados!$A$2:$ZZ$270, 194, MATCH($B$3, resultados!$A$1:$ZZ$1, 0))</f>
        <v/>
      </c>
    </row>
    <row r="201">
      <c r="A201">
        <f>INDEX(resultados!$A$2:$ZZ$270, 195, MATCH($B$1, resultados!$A$1:$ZZ$1, 0))</f>
        <v/>
      </c>
      <c r="B201">
        <f>INDEX(resultados!$A$2:$ZZ$270, 195, MATCH($B$2, resultados!$A$1:$ZZ$1, 0))</f>
        <v/>
      </c>
      <c r="C201">
        <f>INDEX(resultados!$A$2:$ZZ$270, 195, MATCH($B$3, resultados!$A$1:$ZZ$1, 0))</f>
        <v/>
      </c>
    </row>
    <row r="202">
      <c r="A202">
        <f>INDEX(resultados!$A$2:$ZZ$270, 196, MATCH($B$1, resultados!$A$1:$ZZ$1, 0))</f>
        <v/>
      </c>
      <c r="B202">
        <f>INDEX(resultados!$A$2:$ZZ$270, 196, MATCH($B$2, resultados!$A$1:$ZZ$1, 0))</f>
        <v/>
      </c>
      <c r="C202">
        <f>INDEX(resultados!$A$2:$ZZ$270, 196, MATCH($B$3, resultados!$A$1:$ZZ$1, 0))</f>
        <v/>
      </c>
    </row>
    <row r="203">
      <c r="A203">
        <f>INDEX(resultados!$A$2:$ZZ$270, 197, MATCH($B$1, resultados!$A$1:$ZZ$1, 0))</f>
        <v/>
      </c>
      <c r="B203">
        <f>INDEX(resultados!$A$2:$ZZ$270, 197, MATCH($B$2, resultados!$A$1:$ZZ$1, 0))</f>
        <v/>
      </c>
      <c r="C203">
        <f>INDEX(resultados!$A$2:$ZZ$270, 197, MATCH($B$3, resultados!$A$1:$ZZ$1, 0))</f>
        <v/>
      </c>
    </row>
    <row r="204">
      <c r="A204">
        <f>INDEX(resultados!$A$2:$ZZ$270, 198, MATCH($B$1, resultados!$A$1:$ZZ$1, 0))</f>
        <v/>
      </c>
      <c r="B204">
        <f>INDEX(resultados!$A$2:$ZZ$270, 198, MATCH($B$2, resultados!$A$1:$ZZ$1, 0))</f>
        <v/>
      </c>
      <c r="C204">
        <f>INDEX(resultados!$A$2:$ZZ$270, 198, MATCH($B$3, resultados!$A$1:$ZZ$1, 0))</f>
        <v/>
      </c>
    </row>
    <row r="205">
      <c r="A205">
        <f>INDEX(resultados!$A$2:$ZZ$270, 199, MATCH($B$1, resultados!$A$1:$ZZ$1, 0))</f>
        <v/>
      </c>
      <c r="B205">
        <f>INDEX(resultados!$A$2:$ZZ$270, 199, MATCH($B$2, resultados!$A$1:$ZZ$1, 0))</f>
        <v/>
      </c>
      <c r="C205">
        <f>INDEX(resultados!$A$2:$ZZ$270, 199, MATCH($B$3, resultados!$A$1:$ZZ$1, 0))</f>
        <v/>
      </c>
    </row>
    <row r="206">
      <c r="A206">
        <f>INDEX(resultados!$A$2:$ZZ$270, 200, MATCH($B$1, resultados!$A$1:$ZZ$1, 0))</f>
        <v/>
      </c>
      <c r="B206">
        <f>INDEX(resultados!$A$2:$ZZ$270, 200, MATCH($B$2, resultados!$A$1:$ZZ$1, 0))</f>
        <v/>
      </c>
      <c r="C206">
        <f>INDEX(resultados!$A$2:$ZZ$270, 200, MATCH($B$3, resultados!$A$1:$ZZ$1, 0))</f>
        <v/>
      </c>
    </row>
    <row r="207">
      <c r="A207">
        <f>INDEX(resultados!$A$2:$ZZ$270, 201, MATCH($B$1, resultados!$A$1:$ZZ$1, 0))</f>
        <v/>
      </c>
      <c r="B207">
        <f>INDEX(resultados!$A$2:$ZZ$270, 201, MATCH($B$2, resultados!$A$1:$ZZ$1, 0))</f>
        <v/>
      </c>
      <c r="C207">
        <f>INDEX(resultados!$A$2:$ZZ$270, 201, MATCH($B$3, resultados!$A$1:$ZZ$1, 0))</f>
        <v/>
      </c>
    </row>
    <row r="208">
      <c r="A208">
        <f>INDEX(resultados!$A$2:$ZZ$270, 202, MATCH($B$1, resultados!$A$1:$ZZ$1, 0))</f>
        <v/>
      </c>
      <c r="B208">
        <f>INDEX(resultados!$A$2:$ZZ$270, 202, MATCH($B$2, resultados!$A$1:$ZZ$1, 0))</f>
        <v/>
      </c>
      <c r="C208">
        <f>INDEX(resultados!$A$2:$ZZ$270, 202, MATCH($B$3, resultados!$A$1:$ZZ$1, 0))</f>
        <v/>
      </c>
    </row>
    <row r="209">
      <c r="A209">
        <f>INDEX(resultados!$A$2:$ZZ$270, 203, MATCH($B$1, resultados!$A$1:$ZZ$1, 0))</f>
        <v/>
      </c>
      <c r="B209">
        <f>INDEX(resultados!$A$2:$ZZ$270, 203, MATCH($B$2, resultados!$A$1:$ZZ$1, 0))</f>
        <v/>
      </c>
      <c r="C209">
        <f>INDEX(resultados!$A$2:$ZZ$270, 203, MATCH($B$3, resultados!$A$1:$ZZ$1, 0))</f>
        <v/>
      </c>
    </row>
    <row r="210">
      <c r="A210">
        <f>INDEX(resultados!$A$2:$ZZ$270, 204, MATCH($B$1, resultados!$A$1:$ZZ$1, 0))</f>
        <v/>
      </c>
      <c r="B210">
        <f>INDEX(resultados!$A$2:$ZZ$270, 204, MATCH($B$2, resultados!$A$1:$ZZ$1, 0))</f>
        <v/>
      </c>
      <c r="C210">
        <f>INDEX(resultados!$A$2:$ZZ$270, 204, MATCH($B$3, resultados!$A$1:$ZZ$1, 0))</f>
        <v/>
      </c>
    </row>
    <row r="211">
      <c r="A211">
        <f>INDEX(resultados!$A$2:$ZZ$270, 205, MATCH($B$1, resultados!$A$1:$ZZ$1, 0))</f>
        <v/>
      </c>
      <c r="B211">
        <f>INDEX(resultados!$A$2:$ZZ$270, 205, MATCH($B$2, resultados!$A$1:$ZZ$1, 0))</f>
        <v/>
      </c>
      <c r="C211">
        <f>INDEX(resultados!$A$2:$ZZ$270, 205, MATCH($B$3, resultados!$A$1:$ZZ$1, 0))</f>
        <v/>
      </c>
    </row>
    <row r="212">
      <c r="A212">
        <f>INDEX(resultados!$A$2:$ZZ$270, 206, MATCH($B$1, resultados!$A$1:$ZZ$1, 0))</f>
        <v/>
      </c>
      <c r="B212">
        <f>INDEX(resultados!$A$2:$ZZ$270, 206, MATCH($B$2, resultados!$A$1:$ZZ$1, 0))</f>
        <v/>
      </c>
      <c r="C212">
        <f>INDEX(resultados!$A$2:$ZZ$270, 206, MATCH($B$3, resultados!$A$1:$ZZ$1, 0))</f>
        <v/>
      </c>
    </row>
    <row r="213">
      <c r="A213">
        <f>INDEX(resultados!$A$2:$ZZ$270, 207, MATCH($B$1, resultados!$A$1:$ZZ$1, 0))</f>
        <v/>
      </c>
      <c r="B213">
        <f>INDEX(resultados!$A$2:$ZZ$270, 207, MATCH($B$2, resultados!$A$1:$ZZ$1, 0))</f>
        <v/>
      </c>
      <c r="C213">
        <f>INDEX(resultados!$A$2:$ZZ$270, 207, MATCH($B$3, resultados!$A$1:$ZZ$1, 0))</f>
        <v/>
      </c>
    </row>
    <row r="214">
      <c r="A214">
        <f>INDEX(resultados!$A$2:$ZZ$270, 208, MATCH($B$1, resultados!$A$1:$ZZ$1, 0))</f>
        <v/>
      </c>
      <c r="B214">
        <f>INDEX(resultados!$A$2:$ZZ$270, 208, MATCH($B$2, resultados!$A$1:$ZZ$1, 0))</f>
        <v/>
      </c>
      <c r="C214">
        <f>INDEX(resultados!$A$2:$ZZ$270, 208, MATCH($B$3, resultados!$A$1:$ZZ$1, 0))</f>
        <v/>
      </c>
    </row>
    <row r="215">
      <c r="A215">
        <f>INDEX(resultados!$A$2:$ZZ$270, 209, MATCH($B$1, resultados!$A$1:$ZZ$1, 0))</f>
        <v/>
      </c>
      <c r="B215">
        <f>INDEX(resultados!$A$2:$ZZ$270, 209, MATCH($B$2, resultados!$A$1:$ZZ$1, 0))</f>
        <v/>
      </c>
      <c r="C215">
        <f>INDEX(resultados!$A$2:$ZZ$270, 209, MATCH($B$3, resultados!$A$1:$ZZ$1, 0))</f>
        <v/>
      </c>
    </row>
    <row r="216">
      <c r="A216">
        <f>INDEX(resultados!$A$2:$ZZ$270, 210, MATCH($B$1, resultados!$A$1:$ZZ$1, 0))</f>
        <v/>
      </c>
      <c r="B216">
        <f>INDEX(resultados!$A$2:$ZZ$270, 210, MATCH($B$2, resultados!$A$1:$ZZ$1, 0))</f>
        <v/>
      </c>
      <c r="C216">
        <f>INDEX(resultados!$A$2:$ZZ$270, 210, MATCH($B$3, resultados!$A$1:$ZZ$1, 0))</f>
        <v/>
      </c>
    </row>
    <row r="217">
      <c r="A217">
        <f>INDEX(resultados!$A$2:$ZZ$270, 211, MATCH($B$1, resultados!$A$1:$ZZ$1, 0))</f>
        <v/>
      </c>
      <c r="B217">
        <f>INDEX(resultados!$A$2:$ZZ$270, 211, MATCH($B$2, resultados!$A$1:$ZZ$1, 0))</f>
        <v/>
      </c>
      <c r="C217">
        <f>INDEX(resultados!$A$2:$ZZ$270, 211, MATCH($B$3, resultados!$A$1:$ZZ$1, 0))</f>
        <v/>
      </c>
    </row>
    <row r="218">
      <c r="A218">
        <f>INDEX(resultados!$A$2:$ZZ$270, 212, MATCH($B$1, resultados!$A$1:$ZZ$1, 0))</f>
        <v/>
      </c>
      <c r="B218">
        <f>INDEX(resultados!$A$2:$ZZ$270, 212, MATCH($B$2, resultados!$A$1:$ZZ$1, 0))</f>
        <v/>
      </c>
      <c r="C218">
        <f>INDEX(resultados!$A$2:$ZZ$270, 212, MATCH($B$3, resultados!$A$1:$ZZ$1, 0))</f>
        <v/>
      </c>
    </row>
    <row r="219">
      <c r="A219">
        <f>INDEX(resultados!$A$2:$ZZ$270, 213, MATCH($B$1, resultados!$A$1:$ZZ$1, 0))</f>
        <v/>
      </c>
      <c r="B219">
        <f>INDEX(resultados!$A$2:$ZZ$270, 213, MATCH($B$2, resultados!$A$1:$ZZ$1, 0))</f>
        <v/>
      </c>
      <c r="C219">
        <f>INDEX(resultados!$A$2:$ZZ$270, 213, MATCH($B$3, resultados!$A$1:$ZZ$1, 0))</f>
        <v/>
      </c>
    </row>
    <row r="220">
      <c r="A220">
        <f>INDEX(resultados!$A$2:$ZZ$270, 214, MATCH($B$1, resultados!$A$1:$ZZ$1, 0))</f>
        <v/>
      </c>
      <c r="B220">
        <f>INDEX(resultados!$A$2:$ZZ$270, 214, MATCH($B$2, resultados!$A$1:$ZZ$1, 0))</f>
        <v/>
      </c>
      <c r="C220">
        <f>INDEX(resultados!$A$2:$ZZ$270, 214, MATCH($B$3, resultados!$A$1:$ZZ$1, 0))</f>
        <v/>
      </c>
    </row>
    <row r="221">
      <c r="A221">
        <f>INDEX(resultados!$A$2:$ZZ$270, 215, MATCH($B$1, resultados!$A$1:$ZZ$1, 0))</f>
        <v/>
      </c>
      <c r="B221">
        <f>INDEX(resultados!$A$2:$ZZ$270, 215, MATCH($B$2, resultados!$A$1:$ZZ$1, 0))</f>
        <v/>
      </c>
      <c r="C221">
        <f>INDEX(resultados!$A$2:$ZZ$270, 215, MATCH($B$3, resultados!$A$1:$ZZ$1, 0))</f>
        <v/>
      </c>
    </row>
    <row r="222">
      <c r="A222">
        <f>INDEX(resultados!$A$2:$ZZ$270, 216, MATCH($B$1, resultados!$A$1:$ZZ$1, 0))</f>
        <v/>
      </c>
      <c r="B222">
        <f>INDEX(resultados!$A$2:$ZZ$270, 216, MATCH($B$2, resultados!$A$1:$ZZ$1, 0))</f>
        <v/>
      </c>
      <c r="C222">
        <f>INDEX(resultados!$A$2:$ZZ$270, 216, MATCH($B$3, resultados!$A$1:$ZZ$1, 0))</f>
        <v/>
      </c>
    </row>
    <row r="223">
      <c r="A223">
        <f>INDEX(resultados!$A$2:$ZZ$270, 217, MATCH($B$1, resultados!$A$1:$ZZ$1, 0))</f>
        <v/>
      </c>
      <c r="B223">
        <f>INDEX(resultados!$A$2:$ZZ$270, 217, MATCH($B$2, resultados!$A$1:$ZZ$1, 0))</f>
        <v/>
      </c>
      <c r="C223">
        <f>INDEX(resultados!$A$2:$ZZ$270, 217, MATCH($B$3, resultados!$A$1:$ZZ$1, 0))</f>
        <v/>
      </c>
    </row>
    <row r="224">
      <c r="A224">
        <f>INDEX(resultados!$A$2:$ZZ$270, 218, MATCH($B$1, resultados!$A$1:$ZZ$1, 0))</f>
        <v/>
      </c>
      <c r="B224">
        <f>INDEX(resultados!$A$2:$ZZ$270, 218, MATCH($B$2, resultados!$A$1:$ZZ$1, 0))</f>
        <v/>
      </c>
      <c r="C224">
        <f>INDEX(resultados!$A$2:$ZZ$270, 218, MATCH($B$3, resultados!$A$1:$ZZ$1, 0))</f>
        <v/>
      </c>
    </row>
    <row r="225">
      <c r="A225">
        <f>INDEX(resultados!$A$2:$ZZ$270, 219, MATCH($B$1, resultados!$A$1:$ZZ$1, 0))</f>
        <v/>
      </c>
      <c r="B225">
        <f>INDEX(resultados!$A$2:$ZZ$270, 219, MATCH($B$2, resultados!$A$1:$ZZ$1, 0))</f>
        <v/>
      </c>
      <c r="C225">
        <f>INDEX(resultados!$A$2:$ZZ$270, 219, MATCH($B$3, resultados!$A$1:$ZZ$1, 0))</f>
        <v/>
      </c>
    </row>
    <row r="226">
      <c r="A226">
        <f>INDEX(resultados!$A$2:$ZZ$270, 220, MATCH($B$1, resultados!$A$1:$ZZ$1, 0))</f>
        <v/>
      </c>
      <c r="B226">
        <f>INDEX(resultados!$A$2:$ZZ$270, 220, MATCH($B$2, resultados!$A$1:$ZZ$1, 0))</f>
        <v/>
      </c>
      <c r="C226">
        <f>INDEX(resultados!$A$2:$ZZ$270, 220, MATCH($B$3, resultados!$A$1:$ZZ$1, 0))</f>
        <v/>
      </c>
    </row>
    <row r="227">
      <c r="A227">
        <f>INDEX(resultados!$A$2:$ZZ$270, 221, MATCH($B$1, resultados!$A$1:$ZZ$1, 0))</f>
        <v/>
      </c>
      <c r="B227">
        <f>INDEX(resultados!$A$2:$ZZ$270, 221, MATCH($B$2, resultados!$A$1:$ZZ$1, 0))</f>
        <v/>
      </c>
      <c r="C227">
        <f>INDEX(resultados!$A$2:$ZZ$270, 221, MATCH($B$3, resultados!$A$1:$ZZ$1, 0))</f>
        <v/>
      </c>
    </row>
    <row r="228">
      <c r="A228">
        <f>INDEX(resultados!$A$2:$ZZ$270, 222, MATCH($B$1, resultados!$A$1:$ZZ$1, 0))</f>
        <v/>
      </c>
      <c r="B228">
        <f>INDEX(resultados!$A$2:$ZZ$270, 222, MATCH($B$2, resultados!$A$1:$ZZ$1, 0))</f>
        <v/>
      </c>
      <c r="C228">
        <f>INDEX(resultados!$A$2:$ZZ$270, 222, MATCH($B$3, resultados!$A$1:$ZZ$1, 0))</f>
        <v/>
      </c>
    </row>
    <row r="229">
      <c r="A229">
        <f>INDEX(resultados!$A$2:$ZZ$270, 223, MATCH($B$1, resultados!$A$1:$ZZ$1, 0))</f>
        <v/>
      </c>
      <c r="B229">
        <f>INDEX(resultados!$A$2:$ZZ$270, 223, MATCH($B$2, resultados!$A$1:$ZZ$1, 0))</f>
        <v/>
      </c>
      <c r="C229">
        <f>INDEX(resultados!$A$2:$ZZ$270, 223, MATCH($B$3, resultados!$A$1:$ZZ$1, 0))</f>
        <v/>
      </c>
    </row>
    <row r="230">
      <c r="A230">
        <f>INDEX(resultados!$A$2:$ZZ$270, 224, MATCH($B$1, resultados!$A$1:$ZZ$1, 0))</f>
        <v/>
      </c>
      <c r="B230">
        <f>INDEX(resultados!$A$2:$ZZ$270, 224, MATCH($B$2, resultados!$A$1:$ZZ$1, 0))</f>
        <v/>
      </c>
      <c r="C230">
        <f>INDEX(resultados!$A$2:$ZZ$270, 224, MATCH($B$3, resultados!$A$1:$ZZ$1, 0))</f>
        <v/>
      </c>
    </row>
    <row r="231">
      <c r="A231">
        <f>INDEX(resultados!$A$2:$ZZ$270, 225, MATCH($B$1, resultados!$A$1:$ZZ$1, 0))</f>
        <v/>
      </c>
      <c r="B231">
        <f>INDEX(resultados!$A$2:$ZZ$270, 225, MATCH($B$2, resultados!$A$1:$ZZ$1, 0))</f>
        <v/>
      </c>
      <c r="C231">
        <f>INDEX(resultados!$A$2:$ZZ$270, 225, MATCH($B$3, resultados!$A$1:$ZZ$1, 0))</f>
        <v/>
      </c>
    </row>
    <row r="232">
      <c r="A232">
        <f>INDEX(resultados!$A$2:$ZZ$270, 226, MATCH($B$1, resultados!$A$1:$ZZ$1, 0))</f>
        <v/>
      </c>
      <c r="B232">
        <f>INDEX(resultados!$A$2:$ZZ$270, 226, MATCH($B$2, resultados!$A$1:$ZZ$1, 0))</f>
        <v/>
      </c>
      <c r="C232">
        <f>INDEX(resultados!$A$2:$ZZ$270, 226, MATCH($B$3, resultados!$A$1:$ZZ$1, 0))</f>
        <v/>
      </c>
    </row>
    <row r="233">
      <c r="A233">
        <f>INDEX(resultados!$A$2:$ZZ$270, 227, MATCH($B$1, resultados!$A$1:$ZZ$1, 0))</f>
        <v/>
      </c>
      <c r="B233">
        <f>INDEX(resultados!$A$2:$ZZ$270, 227, MATCH($B$2, resultados!$A$1:$ZZ$1, 0))</f>
        <v/>
      </c>
      <c r="C233">
        <f>INDEX(resultados!$A$2:$ZZ$270, 227, MATCH($B$3, resultados!$A$1:$ZZ$1, 0))</f>
        <v/>
      </c>
    </row>
    <row r="234">
      <c r="A234">
        <f>INDEX(resultados!$A$2:$ZZ$270, 228, MATCH($B$1, resultados!$A$1:$ZZ$1, 0))</f>
        <v/>
      </c>
      <c r="B234">
        <f>INDEX(resultados!$A$2:$ZZ$270, 228, MATCH($B$2, resultados!$A$1:$ZZ$1, 0))</f>
        <v/>
      </c>
      <c r="C234">
        <f>INDEX(resultados!$A$2:$ZZ$270, 228, MATCH($B$3, resultados!$A$1:$ZZ$1, 0))</f>
        <v/>
      </c>
    </row>
    <row r="235">
      <c r="A235">
        <f>INDEX(resultados!$A$2:$ZZ$270, 229, MATCH($B$1, resultados!$A$1:$ZZ$1, 0))</f>
        <v/>
      </c>
      <c r="B235">
        <f>INDEX(resultados!$A$2:$ZZ$270, 229, MATCH($B$2, resultados!$A$1:$ZZ$1, 0))</f>
        <v/>
      </c>
      <c r="C235">
        <f>INDEX(resultados!$A$2:$ZZ$270, 229, MATCH($B$3, resultados!$A$1:$ZZ$1, 0))</f>
        <v/>
      </c>
    </row>
    <row r="236">
      <c r="A236">
        <f>INDEX(resultados!$A$2:$ZZ$270, 230, MATCH($B$1, resultados!$A$1:$ZZ$1, 0))</f>
        <v/>
      </c>
      <c r="B236">
        <f>INDEX(resultados!$A$2:$ZZ$270, 230, MATCH($B$2, resultados!$A$1:$ZZ$1, 0))</f>
        <v/>
      </c>
      <c r="C236">
        <f>INDEX(resultados!$A$2:$ZZ$270, 230, MATCH($B$3, resultados!$A$1:$ZZ$1, 0))</f>
        <v/>
      </c>
    </row>
    <row r="237">
      <c r="A237">
        <f>INDEX(resultados!$A$2:$ZZ$270, 231, MATCH($B$1, resultados!$A$1:$ZZ$1, 0))</f>
        <v/>
      </c>
      <c r="B237">
        <f>INDEX(resultados!$A$2:$ZZ$270, 231, MATCH($B$2, resultados!$A$1:$ZZ$1, 0))</f>
        <v/>
      </c>
      <c r="C237">
        <f>INDEX(resultados!$A$2:$ZZ$270, 231, MATCH($B$3, resultados!$A$1:$ZZ$1, 0))</f>
        <v/>
      </c>
    </row>
    <row r="238">
      <c r="A238">
        <f>INDEX(resultados!$A$2:$ZZ$270, 232, MATCH($B$1, resultados!$A$1:$ZZ$1, 0))</f>
        <v/>
      </c>
      <c r="B238">
        <f>INDEX(resultados!$A$2:$ZZ$270, 232, MATCH($B$2, resultados!$A$1:$ZZ$1, 0))</f>
        <v/>
      </c>
      <c r="C238">
        <f>INDEX(resultados!$A$2:$ZZ$270, 232, MATCH($B$3, resultados!$A$1:$ZZ$1, 0))</f>
        <v/>
      </c>
    </row>
    <row r="239">
      <c r="A239">
        <f>INDEX(resultados!$A$2:$ZZ$270, 233, MATCH($B$1, resultados!$A$1:$ZZ$1, 0))</f>
        <v/>
      </c>
      <c r="B239">
        <f>INDEX(resultados!$A$2:$ZZ$270, 233, MATCH($B$2, resultados!$A$1:$ZZ$1, 0))</f>
        <v/>
      </c>
      <c r="C239">
        <f>INDEX(resultados!$A$2:$ZZ$270, 233, MATCH($B$3, resultados!$A$1:$ZZ$1, 0))</f>
        <v/>
      </c>
    </row>
    <row r="240">
      <c r="A240">
        <f>INDEX(resultados!$A$2:$ZZ$270, 234, MATCH($B$1, resultados!$A$1:$ZZ$1, 0))</f>
        <v/>
      </c>
      <c r="B240">
        <f>INDEX(resultados!$A$2:$ZZ$270, 234, MATCH($B$2, resultados!$A$1:$ZZ$1, 0))</f>
        <v/>
      </c>
      <c r="C240">
        <f>INDEX(resultados!$A$2:$ZZ$270, 234, MATCH($B$3, resultados!$A$1:$ZZ$1, 0))</f>
        <v/>
      </c>
    </row>
    <row r="241">
      <c r="A241">
        <f>INDEX(resultados!$A$2:$ZZ$270, 235, MATCH($B$1, resultados!$A$1:$ZZ$1, 0))</f>
        <v/>
      </c>
      <c r="B241">
        <f>INDEX(resultados!$A$2:$ZZ$270, 235, MATCH($B$2, resultados!$A$1:$ZZ$1, 0))</f>
        <v/>
      </c>
      <c r="C241">
        <f>INDEX(resultados!$A$2:$ZZ$270, 235, MATCH($B$3, resultados!$A$1:$ZZ$1, 0))</f>
        <v/>
      </c>
    </row>
    <row r="242">
      <c r="A242">
        <f>INDEX(resultados!$A$2:$ZZ$270, 236, MATCH($B$1, resultados!$A$1:$ZZ$1, 0))</f>
        <v/>
      </c>
      <c r="B242">
        <f>INDEX(resultados!$A$2:$ZZ$270, 236, MATCH($B$2, resultados!$A$1:$ZZ$1, 0))</f>
        <v/>
      </c>
      <c r="C242">
        <f>INDEX(resultados!$A$2:$ZZ$270, 236, MATCH($B$3, resultados!$A$1:$ZZ$1, 0))</f>
        <v/>
      </c>
    </row>
    <row r="243">
      <c r="A243">
        <f>INDEX(resultados!$A$2:$ZZ$270, 237, MATCH($B$1, resultados!$A$1:$ZZ$1, 0))</f>
        <v/>
      </c>
      <c r="B243">
        <f>INDEX(resultados!$A$2:$ZZ$270, 237, MATCH($B$2, resultados!$A$1:$ZZ$1, 0))</f>
        <v/>
      </c>
      <c r="C243">
        <f>INDEX(resultados!$A$2:$ZZ$270, 237, MATCH($B$3, resultados!$A$1:$ZZ$1, 0))</f>
        <v/>
      </c>
    </row>
    <row r="244">
      <c r="A244">
        <f>INDEX(resultados!$A$2:$ZZ$270, 238, MATCH($B$1, resultados!$A$1:$ZZ$1, 0))</f>
        <v/>
      </c>
      <c r="B244">
        <f>INDEX(resultados!$A$2:$ZZ$270, 238, MATCH($B$2, resultados!$A$1:$ZZ$1, 0))</f>
        <v/>
      </c>
      <c r="C244">
        <f>INDEX(resultados!$A$2:$ZZ$270, 238, MATCH($B$3, resultados!$A$1:$ZZ$1, 0))</f>
        <v/>
      </c>
    </row>
    <row r="245">
      <c r="A245">
        <f>INDEX(resultados!$A$2:$ZZ$270, 239, MATCH($B$1, resultados!$A$1:$ZZ$1, 0))</f>
        <v/>
      </c>
      <c r="B245">
        <f>INDEX(resultados!$A$2:$ZZ$270, 239, MATCH($B$2, resultados!$A$1:$ZZ$1, 0))</f>
        <v/>
      </c>
      <c r="C245">
        <f>INDEX(resultados!$A$2:$ZZ$270, 239, MATCH($B$3, resultados!$A$1:$ZZ$1, 0))</f>
        <v/>
      </c>
    </row>
    <row r="246">
      <c r="A246">
        <f>INDEX(resultados!$A$2:$ZZ$270, 240, MATCH($B$1, resultados!$A$1:$ZZ$1, 0))</f>
        <v/>
      </c>
      <c r="B246">
        <f>INDEX(resultados!$A$2:$ZZ$270, 240, MATCH($B$2, resultados!$A$1:$ZZ$1, 0))</f>
        <v/>
      </c>
      <c r="C246">
        <f>INDEX(resultados!$A$2:$ZZ$270, 240, MATCH($B$3, resultados!$A$1:$ZZ$1, 0))</f>
        <v/>
      </c>
    </row>
    <row r="247">
      <c r="A247">
        <f>INDEX(resultados!$A$2:$ZZ$270, 241, MATCH($B$1, resultados!$A$1:$ZZ$1, 0))</f>
        <v/>
      </c>
      <c r="B247">
        <f>INDEX(resultados!$A$2:$ZZ$270, 241, MATCH($B$2, resultados!$A$1:$ZZ$1, 0))</f>
        <v/>
      </c>
      <c r="C247">
        <f>INDEX(resultados!$A$2:$ZZ$270, 241, MATCH($B$3, resultados!$A$1:$ZZ$1, 0))</f>
        <v/>
      </c>
    </row>
    <row r="248">
      <c r="A248">
        <f>INDEX(resultados!$A$2:$ZZ$270, 242, MATCH($B$1, resultados!$A$1:$ZZ$1, 0))</f>
        <v/>
      </c>
      <c r="B248">
        <f>INDEX(resultados!$A$2:$ZZ$270, 242, MATCH($B$2, resultados!$A$1:$ZZ$1, 0))</f>
        <v/>
      </c>
      <c r="C248">
        <f>INDEX(resultados!$A$2:$ZZ$270, 242, MATCH($B$3, resultados!$A$1:$ZZ$1, 0))</f>
        <v/>
      </c>
    </row>
    <row r="249">
      <c r="A249">
        <f>INDEX(resultados!$A$2:$ZZ$270, 243, MATCH($B$1, resultados!$A$1:$ZZ$1, 0))</f>
        <v/>
      </c>
      <c r="B249">
        <f>INDEX(resultados!$A$2:$ZZ$270, 243, MATCH($B$2, resultados!$A$1:$ZZ$1, 0))</f>
        <v/>
      </c>
      <c r="C249">
        <f>INDEX(resultados!$A$2:$ZZ$270, 243, MATCH($B$3, resultados!$A$1:$ZZ$1, 0))</f>
        <v/>
      </c>
    </row>
    <row r="250">
      <c r="A250">
        <f>INDEX(resultados!$A$2:$ZZ$270, 244, MATCH($B$1, resultados!$A$1:$ZZ$1, 0))</f>
        <v/>
      </c>
      <c r="B250">
        <f>INDEX(resultados!$A$2:$ZZ$270, 244, MATCH($B$2, resultados!$A$1:$ZZ$1, 0))</f>
        <v/>
      </c>
      <c r="C250">
        <f>INDEX(resultados!$A$2:$ZZ$270, 244, MATCH($B$3, resultados!$A$1:$ZZ$1, 0))</f>
        <v/>
      </c>
    </row>
    <row r="251">
      <c r="A251">
        <f>INDEX(resultados!$A$2:$ZZ$270, 245, MATCH($B$1, resultados!$A$1:$ZZ$1, 0))</f>
        <v/>
      </c>
      <c r="B251">
        <f>INDEX(resultados!$A$2:$ZZ$270, 245, MATCH($B$2, resultados!$A$1:$ZZ$1, 0))</f>
        <v/>
      </c>
      <c r="C251">
        <f>INDEX(resultados!$A$2:$ZZ$270, 245, MATCH($B$3, resultados!$A$1:$ZZ$1, 0))</f>
        <v/>
      </c>
    </row>
    <row r="252">
      <c r="A252">
        <f>INDEX(resultados!$A$2:$ZZ$270, 246, MATCH($B$1, resultados!$A$1:$ZZ$1, 0))</f>
        <v/>
      </c>
      <c r="B252">
        <f>INDEX(resultados!$A$2:$ZZ$270, 246, MATCH($B$2, resultados!$A$1:$ZZ$1, 0))</f>
        <v/>
      </c>
      <c r="C252">
        <f>INDEX(resultados!$A$2:$ZZ$270, 246, MATCH($B$3, resultados!$A$1:$ZZ$1, 0))</f>
        <v/>
      </c>
    </row>
    <row r="253">
      <c r="A253">
        <f>INDEX(resultados!$A$2:$ZZ$270, 247, MATCH($B$1, resultados!$A$1:$ZZ$1, 0))</f>
        <v/>
      </c>
      <c r="B253">
        <f>INDEX(resultados!$A$2:$ZZ$270, 247, MATCH($B$2, resultados!$A$1:$ZZ$1, 0))</f>
        <v/>
      </c>
      <c r="C253">
        <f>INDEX(resultados!$A$2:$ZZ$270, 247, MATCH($B$3, resultados!$A$1:$ZZ$1, 0))</f>
        <v/>
      </c>
    </row>
    <row r="254">
      <c r="A254">
        <f>INDEX(resultados!$A$2:$ZZ$270, 248, MATCH($B$1, resultados!$A$1:$ZZ$1, 0))</f>
        <v/>
      </c>
      <c r="B254">
        <f>INDEX(resultados!$A$2:$ZZ$270, 248, MATCH($B$2, resultados!$A$1:$ZZ$1, 0))</f>
        <v/>
      </c>
      <c r="C254">
        <f>INDEX(resultados!$A$2:$ZZ$270, 248, MATCH($B$3, resultados!$A$1:$ZZ$1, 0))</f>
        <v/>
      </c>
    </row>
    <row r="255">
      <c r="A255">
        <f>INDEX(resultados!$A$2:$ZZ$270, 249, MATCH($B$1, resultados!$A$1:$ZZ$1, 0))</f>
        <v/>
      </c>
      <c r="B255">
        <f>INDEX(resultados!$A$2:$ZZ$270, 249, MATCH($B$2, resultados!$A$1:$ZZ$1, 0))</f>
        <v/>
      </c>
      <c r="C255">
        <f>INDEX(resultados!$A$2:$ZZ$270, 249, MATCH($B$3, resultados!$A$1:$ZZ$1, 0))</f>
        <v/>
      </c>
    </row>
    <row r="256">
      <c r="A256">
        <f>INDEX(resultados!$A$2:$ZZ$270, 250, MATCH($B$1, resultados!$A$1:$ZZ$1, 0))</f>
        <v/>
      </c>
      <c r="B256">
        <f>INDEX(resultados!$A$2:$ZZ$270, 250, MATCH($B$2, resultados!$A$1:$ZZ$1, 0))</f>
        <v/>
      </c>
      <c r="C256">
        <f>INDEX(resultados!$A$2:$ZZ$270, 250, MATCH($B$3, resultados!$A$1:$ZZ$1, 0))</f>
        <v/>
      </c>
    </row>
    <row r="257">
      <c r="A257">
        <f>INDEX(resultados!$A$2:$ZZ$270, 251, MATCH($B$1, resultados!$A$1:$ZZ$1, 0))</f>
        <v/>
      </c>
      <c r="B257">
        <f>INDEX(resultados!$A$2:$ZZ$270, 251, MATCH($B$2, resultados!$A$1:$ZZ$1, 0))</f>
        <v/>
      </c>
      <c r="C257">
        <f>INDEX(resultados!$A$2:$ZZ$270, 251, MATCH($B$3, resultados!$A$1:$ZZ$1, 0))</f>
        <v/>
      </c>
    </row>
    <row r="258">
      <c r="A258">
        <f>INDEX(resultados!$A$2:$ZZ$270, 252, MATCH($B$1, resultados!$A$1:$ZZ$1, 0))</f>
        <v/>
      </c>
      <c r="B258">
        <f>INDEX(resultados!$A$2:$ZZ$270, 252, MATCH($B$2, resultados!$A$1:$ZZ$1, 0))</f>
        <v/>
      </c>
      <c r="C258">
        <f>INDEX(resultados!$A$2:$ZZ$270, 252, MATCH($B$3, resultados!$A$1:$ZZ$1, 0))</f>
        <v/>
      </c>
    </row>
    <row r="259">
      <c r="A259">
        <f>INDEX(resultados!$A$2:$ZZ$270, 253, MATCH($B$1, resultados!$A$1:$ZZ$1, 0))</f>
        <v/>
      </c>
      <c r="B259">
        <f>INDEX(resultados!$A$2:$ZZ$270, 253, MATCH($B$2, resultados!$A$1:$ZZ$1, 0))</f>
        <v/>
      </c>
      <c r="C259">
        <f>INDEX(resultados!$A$2:$ZZ$270, 253, MATCH($B$3, resultados!$A$1:$ZZ$1, 0))</f>
        <v/>
      </c>
    </row>
    <row r="260">
      <c r="A260">
        <f>INDEX(resultados!$A$2:$ZZ$270, 254, MATCH($B$1, resultados!$A$1:$ZZ$1, 0))</f>
        <v/>
      </c>
      <c r="B260">
        <f>INDEX(resultados!$A$2:$ZZ$270, 254, MATCH($B$2, resultados!$A$1:$ZZ$1, 0))</f>
        <v/>
      </c>
      <c r="C260">
        <f>INDEX(resultados!$A$2:$ZZ$270, 254, MATCH($B$3, resultados!$A$1:$ZZ$1, 0))</f>
        <v/>
      </c>
    </row>
    <row r="261">
      <c r="A261">
        <f>INDEX(resultados!$A$2:$ZZ$270, 255, MATCH($B$1, resultados!$A$1:$ZZ$1, 0))</f>
        <v/>
      </c>
      <c r="B261">
        <f>INDEX(resultados!$A$2:$ZZ$270, 255, MATCH($B$2, resultados!$A$1:$ZZ$1, 0))</f>
        <v/>
      </c>
      <c r="C261">
        <f>INDEX(resultados!$A$2:$ZZ$270, 255, MATCH($B$3, resultados!$A$1:$ZZ$1, 0))</f>
        <v/>
      </c>
    </row>
    <row r="262">
      <c r="A262">
        <f>INDEX(resultados!$A$2:$ZZ$270, 256, MATCH($B$1, resultados!$A$1:$ZZ$1, 0))</f>
        <v/>
      </c>
      <c r="B262">
        <f>INDEX(resultados!$A$2:$ZZ$270, 256, MATCH($B$2, resultados!$A$1:$ZZ$1, 0))</f>
        <v/>
      </c>
      <c r="C262">
        <f>INDEX(resultados!$A$2:$ZZ$270, 256, MATCH($B$3, resultados!$A$1:$ZZ$1, 0))</f>
        <v/>
      </c>
    </row>
    <row r="263">
      <c r="A263">
        <f>INDEX(resultados!$A$2:$ZZ$270, 257, MATCH($B$1, resultados!$A$1:$ZZ$1, 0))</f>
        <v/>
      </c>
      <c r="B263">
        <f>INDEX(resultados!$A$2:$ZZ$270, 257, MATCH($B$2, resultados!$A$1:$ZZ$1, 0))</f>
        <v/>
      </c>
      <c r="C263">
        <f>INDEX(resultados!$A$2:$ZZ$270, 257, MATCH($B$3, resultados!$A$1:$ZZ$1, 0))</f>
        <v/>
      </c>
    </row>
    <row r="264">
      <c r="A264">
        <f>INDEX(resultados!$A$2:$ZZ$270, 258, MATCH($B$1, resultados!$A$1:$ZZ$1, 0))</f>
        <v/>
      </c>
      <c r="B264">
        <f>INDEX(resultados!$A$2:$ZZ$270, 258, MATCH($B$2, resultados!$A$1:$ZZ$1, 0))</f>
        <v/>
      </c>
      <c r="C264">
        <f>INDEX(resultados!$A$2:$ZZ$270, 258, MATCH($B$3, resultados!$A$1:$ZZ$1, 0))</f>
        <v/>
      </c>
    </row>
    <row r="265">
      <c r="A265">
        <f>INDEX(resultados!$A$2:$ZZ$270, 259, MATCH($B$1, resultados!$A$1:$ZZ$1, 0))</f>
        <v/>
      </c>
      <c r="B265">
        <f>INDEX(resultados!$A$2:$ZZ$270, 259, MATCH($B$2, resultados!$A$1:$ZZ$1, 0))</f>
        <v/>
      </c>
      <c r="C265">
        <f>INDEX(resultados!$A$2:$ZZ$270, 259, MATCH($B$3, resultados!$A$1:$ZZ$1, 0))</f>
        <v/>
      </c>
    </row>
    <row r="266">
      <c r="A266">
        <f>INDEX(resultados!$A$2:$ZZ$270, 260, MATCH($B$1, resultados!$A$1:$ZZ$1, 0))</f>
        <v/>
      </c>
      <c r="B266">
        <f>INDEX(resultados!$A$2:$ZZ$270, 260, MATCH($B$2, resultados!$A$1:$ZZ$1, 0))</f>
        <v/>
      </c>
      <c r="C266">
        <f>INDEX(resultados!$A$2:$ZZ$270, 260, MATCH($B$3, resultados!$A$1:$ZZ$1, 0))</f>
        <v/>
      </c>
    </row>
    <row r="267">
      <c r="A267">
        <f>INDEX(resultados!$A$2:$ZZ$270, 261, MATCH($B$1, resultados!$A$1:$ZZ$1, 0))</f>
        <v/>
      </c>
      <c r="B267">
        <f>INDEX(resultados!$A$2:$ZZ$270, 261, MATCH($B$2, resultados!$A$1:$ZZ$1, 0))</f>
        <v/>
      </c>
      <c r="C267">
        <f>INDEX(resultados!$A$2:$ZZ$270, 261, MATCH($B$3, resultados!$A$1:$ZZ$1, 0))</f>
        <v/>
      </c>
    </row>
    <row r="268">
      <c r="A268">
        <f>INDEX(resultados!$A$2:$ZZ$270, 262, MATCH($B$1, resultados!$A$1:$ZZ$1, 0))</f>
        <v/>
      </c>
      <c r="B268">
        <f>INDEX(resultados!$A$2:$ZZ$270, 262, MATCH($B$2, resultados!$A$1:$ZZ$1, 0))</f>
        <v/>
      </c>
      <c r="C268">
        <f>INDEX(resultados!$A$2:$ZZ$270, 262, MATCH($B$3, resultados!$A$1:$ZZ$1, 0))</f>
        <v/>
      </c>
    </row>
    <row r="269">
      <c r="A269">
        <f>INDEX(resultados!$A$2:$ZZ$270, 263, MATCH($B$1, resultados!$A$1:$ZZ$1, 0))</f>
        <v/>
      </c>
      <c r="B269">
        <f>INDEX(resultados!$A$2:$ZZ$270, 263, MATCH($B$2, resultados!$A$1:$ZZ$1, 0))</f>
        <v/>
      </c>
      <c r="C269">
        <f>INDEX(resultados!$A$2:$ZZ$270, 263, MATCH($B$3, resultados!$A$1:$ZZ$1, 0))</f>
        <v/>
      </c>
    </row>
    <row r="270">
      <c r="A270">
        <f>INDEX(resultados!$A$2:$ZZ$270, 264, MATCH($B$1, resultados!$A$1:$ZZ$1, 0))</f>
        <v/>
      </c>
      <c r="B270">
        <f>INDEX(resultados!$A$2:$ZZ$270, 264, MATCH($B$2, resultados!$A$1:$ZZ$1, 0))</f>
        <v/>
      </c>
      <c r="C270">
        <f>INDEX(resultados!$A$2:$ZZ$270, 264, MATCH($B$3, resultados!$A$1:$ZZ$1, 0))</f>
        <v/>
      </c>
    </row>
    <row r="271">
      <c r="A271">
        <f>INDEX(resultados!$A$2:$ZZ$270, 265, MATCH($B$1, resultados!$A$1:$ZZ$1, 0))</f>
        <v/>
      </c>
      <c r="B271">
        <f>INDEX(resultados!$A$2:$ZZ$270, 265, MATCH($B$2, resultados!$A$1:$ZZ$1, 0))</f>
        <v/>
      </c>
      <c r="C271">
        <f>INDEX(resultados!$A$2:$ZZ$270, 265, MATCH($B$3, resultados!$A$1:$ZZ$1, 0))</f>
        <v/>
      </c>
    </row>
    <row r="272">
      <c r="A272">
        <f>INDEX(resultados!$A$2:$ZZ$270, 266, MATCH($B$1, resultados!$A$1:$ZZ$1, 0))</f>
        <v/>
      </c>
      <c r="B272">
        <f>INDEX(resultados!$A$2:$ZZ$270, 266, MATCH($B$2, resultados!$A$1:$ZZ$1, 0))</f>
        <v/>
      </c>
      <c r="C272">
        <f>INDEX(resultados!$A$2:$ZZ$270, 266, MATCH($B$3, resultados!$A$1:$ZZ$1, 0))</f>
        <v/>
      </c>
    </row>
    <row r="273">
      <c r="A273">
        <f>INDEX(resultados!$A$2:$ZZ$270, 267, MATCH($B$1, resultados!$A$1:$ZZ$1, 0))</f>
        <v/>
      </c>
      <c r="B273">
        <f>INDEX(resultados!$A$2:$ZZ$270, 267, MATCH($B$2, resultados!$A$1:$ZZ$1, 0))</f>
        <v/>
      </c>
      <c r="C273">
        <f>INDEX(resultados!$A$2:$ZZ$270, 267, MATCH($B$3, resultados!$A$1:$ZZ$1, 0))</f>
        <v/>
      </c>
    </row>
    <row r="274">
      <c r="A274">
        <f>INDEX(resultados!$A$2:$ZZ$270, 268, MATCH($B$1, resultados!$A$1:$ZZ$1, 0))</f>
        <v/>
      </c>
      <c r="B274">
        <f>INDEX(resultados!$A$2:$ZZ$270, 268, MATCH($B$2, resultados!$A$1:$ZZ$1, 0))</f>
        <v/>
      </c>
      <c r="C274">
        <f>INDEX(resultados!$A$2:$ZZ$270, 268, MATCH($B$3, resultados!$A$1:$ZZ$1, 0))</f>
        <v/>
      </c>
    </row>
    <row r="275">
      <c r="A275">
        <f>INDEX(resultados!$A$2:$ZZ$270, 269, MATCH($B$1, resultados!$A$1:$ZZ$1, 0))</f>
        <v/>
      </c>
      <c r="B275">
        <f>INDEX(resultados!$A$2:$ZZ$270, 269, MATCH($B$2, resultados!$A$1:$ZZ$1, 0))</f>
        <v/>
      </c>
      <c r="C275">
        <f>INDEX(resultados!$A$2:$ZZ$270, 269,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4.3368</v>
      </c>
      <c r="E2" t="n">
        <v>23.06</v>
      </c>
      <c r="F2" t="n">
        <v>13.22</v>
      </c>
      <c r="G2" t="n">
        <v>5.29</v>
      </c>
      <c r="H2" t="n">
        <v>0.07000000000000001</v>
      </c>
      <c r="I2" t="n">
        <v>150</v>
      </c>
      <c r="J2" t="n">
        <v>242.64</v>
      </c>
      <c r="K2" t="n">
        <v>58.47</v>
      </c>
      <c r="L2" t="n">
        <v>1</v>
      </c>
      <c r="M2" t="n">
        <v>148</v>
      </c>
      <c r="N2" t="n">
        <v>58.17</v>
      </c>
      <c r="O2" t="n">
        <v>30160.1</v>
      </c>
      <c r="P2" t="n">
        <v>205.4</v>
      </c>
      <c r="Q2" t="n">
        <v>2117.2</v>
      </c>
      <c r="R2" t="n">
        <v>177.87</v>
      </c>
      <c r="S2" t="n">
        <v>30.45</v>
      </c>
      <c r="T2" t="n">
        <v>73190.33</v>
      </c>
      <c r="U2" t="n">
        <v>0.17</v>
      </c>
      <c r="V2" t="n">
        <v>0.66</v>
      </c>
      <c r="W2" t="n">
        <v>0.32</v>
      </c>
      <c r="X2" t="n">
        <v>4.49</v>
      </c>
      <c r="Y2" t="n">
        <v>1</v>
      </c>
      <c r="Z2" t="n">
        <v>10</v>
      </c>
      <c r="AA2" t="n">
        <v>162.5534090478936</v>
      </c>
      <c r="AB2" t="n">
        <v>222.4127456095063</v>
      </c>
      <c r="AC2" t="n">
        <v>201.1859853268479</v>
      </c>
      <c r="AD2" t="n">
        <v>162553.4090478935</v>
      </c>
      <c r="AE2" t="n">
        <v>222412.7456095063</v>
      </c>
      <c r="AF2" t="n">
        <v>2.197462775828195e-06</v>
      </c>
      <c r="AG2" t="n">
        <v>0.4804166666666667</v>
      </c>
      <c r="AH2" t="n">
        <v>201185.9853268479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5.1023</v>
      </c>
      <c r="E3" t="n">
        <v>19.6</v>
      </c>
      <c r="F3" t="n">
        <v>11.84</v>
      </c>
      <c r="G3" t="n">
        <v>6.7</v>
      </c>
      <c r="H3" t="n">
        <v>0.09</v>
      </c>
      <c r="I3" t="n">
        <v>106</v>
      </c>
      <c r="J3" t="n">
        <v>243.08</v>
      </c>
      <c r="K3" t="n">
        <v>58.47</v>
      </c>
      <c r="L3" t="n">
        <v>1.25</v>
      </c>
      <c r="M3" t="n">
        <v>104</v>
      </c>
      <c r="N3" t="n">
        <v>58.36</v>
      </c>
      <c r="O3" t="n">
        <v>30214.33</v>
      </c>
      <c r="P3" t="n">
        <v>181.45</v>
      </c>
      <c r="Q3" t="n">
        <v>2116.7</v>
      </c>
      <c r="R3" t="n">
        <v>132.25</v>
      </c>
      <c r="S3" t="n">
        <v>30.45</v>
      </c>
      <c r="T3" t="n">
        <v>50598.5</v>
      </c>
      <c r="U3" t="n">
        <v>0.23</v>
      </c>
      <c r="V3" t="n">
        <v>0.73</v>
      </c>
      <c r="W3" t="n">
        <v>0.25</v>
      </c>
      <c r="X3" t="n">
        <v>3.11</v>
      </c>
      <c r="Y3" t="n">
        <v>1</v>
      </c>
      <c r="Z3" t="n">
        <v>10</v>
      </c>
      <c r="AA3" t="n">
        <v>123.1268658427903</v>
      </c>
      <c r="AB3" t="n">
        <v>168.4676098199839</v>
      </c>
      <c r="AC3" t="n">
        <v>152.3892975845868</v>
      </c>
      <c r="AD3" t="n">
        <v>123126.8658427903</v>
      </c>
      <c r="AE3" t="n">
        <v>168467.6098199839</v>
      </c>
      <c r="AF3" t="n">
        <v>2.585342723000414e-06</v>
      </c>
      <c r="AG3" t="n">
        <v>0.4083333333333334</v>
      </c>
      <c r="AH3" t="n">
        <v>152389.2975845868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5.6443</v>
      </c>
      <c r="E4" t="n">
        <v>17.72</v>
      </c>
      <c r="F4" t="n">
        <v>11.09</v>
      </c>
      <c r="G4" t="n">
        <v>8.109999999999999</v>
      </c>
      <c r="H4" t="n">
        <v>0.11</v>
      </c>
      <c r="I4" t="n">
        <v>82</v>
      </c>
      <c r="J4" t="n">
        <v>243.52</v>
      </c>
      <c r="K4" t="n">
        <v>58.47</v>
      </c>
      <c r="L4" t="n">
        <v>1.5</v>
      </c>
      <c r="M4" t="n">
        <v>80</v>
      </c>
      <c r="N4" t="n">
        <v>58.55</v>
      </c>
      <c r="O4" t="n">
        <v>30268.64</v>
      </c>
      <c r="P4" t="n">
        <v>167.54</v>
      </c>
      <c r="Q4" t="n">
        <v>2116.83</v>
      </c>
      <c r="R4" t="n">
        <v>108.06</v>
      </c>
      <c r="S4" t="n">
        <v>30.45</v>
      </c>
      <c r="T4" t="n">
        <v>38622.51</v>
      </c>
      <c r="U4" t="n">
        <v>0.28</v>
      </c>
      <c r="V4" t="n">
        <v>0.78</v>
      </c>
      <c r="W4" t="n">
        <v>0.2</v>
      </c>
      <c r="X4" t="n">
        <v>2.36</v>
      </c>
      <c r="Y4" t="n">
        <v>1</v>
      </c>
      <c r="Z4" t="n">
        <v>10</v>
      </c>
      <c r="AA4" t="n">
        <v>103.5688464203861</v>
      </c>
      <c r="AB4" t="n">
        <v>141.7074648073431</v>
      </c>
      <c r="AC4" t="n">
        <v>128.1831032538445</v>
      </c>
      <c r="AD4" t="n">
        <v>103568.8464203861</v>
      </c>
      <c r="AE4" t="n">
        <v>141707.4648073431</v>
      </c>
      <c r="AF4" t="n">
        <v>2.859974899835611e-06</v>
      </c>
      <c r="AG4" t="n">
        <v>0.3691666666666666</v>
      </c>
      <c r="AH4" t="n">
        <v>128183.1032538444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6.0665</v>
      </c>
      <c r="E5" t="n">
        <v>16.48</v>
      </c>
      <c r="F5" t="n">
        <v>10.61</v>
      </c>
      <c r="G5" t="n">
        <v>9.65</v>
      </c>
      <c r="H5" t="n">
        <v>0.13</v>
      </c>
      <c r="I5" t="n">
        <v>66</v>
      </c>
      <c r="J5" t="n">
        <v>243.96</v>
      </c>
      <c r="K5" t="n">
        <v>58.47</v>
      </c>
      <c r="L5" t="n">
        <v>1.75</v>
      </c>
      <c r="M5" t="n">
        <v>64</v>
      </c>
      <c r="N5" t="n">
        <v>58.74</v>
      </c>
      <c r="O5" t="n">
        <v>30323.01</v>
      </c>
      <c r="P5" t="n">
        <v>158</v>
      </c>
      <c r="Q5" t="n">
        <v>2116.58</v>
      </c>
      <c r="R5" t="n">
        <v>92.20999999999999</v>
      </c>
      <c r="S5" t="n">
        <v>30.45</v>
      </c>
      <c r="T5" t="n">
        <v>30780.99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91.52063296442383</v>
      </c>
      <c r="AB5" t="n">
        <v>125.2225676272396</v>
      </c>
      <c r="AC5" t="n">
        <v>113.2715015239063</v>
      </c>
      <c r="AD5" t="n">
        <v>91520.63296442383</v>
      </c>
      <c r="AE5" t="n">
        <v>125222.5676272396</v>
      </c>
      <c r="AF5" t="n">
        <v>3.073904244964431e-06</v>
      </c>
      <c r="AG5" t="n">
        <v>0.3433333333333333</v>
      </c>
      <c r="AH5" t="n">
        <v>113271.5015239063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6.3646</v>
      </c>
      <c r="E6" t="n">
        <v>15.71</v>
      </c>
      <c r="F6" t="n">
        <v>10.31</v>
      </c>
      <c r="G6" t="n">
        <v>11.05</v>
      </c>
      <c r="H6" t="n">
        <v>0.15</v>
      </c>
      <c r="I6" t="n">
        <v>56</v>
      </c>
      <c r="J6" t="n">
        <v>244.41</v>
      </c>
      <c r="K6" t="n">
        <v>58.47</v>
      </c>
      <c r="L6" t="n">
        <v>2</v>
      </c>
      <c r="M6" t="n">
        <v>54</v>
      </c>
      <c r="N6" t="n">
        <v>58.93</v>
      </c>
      <c r="O6" t="n">
        <v>30377.45</v>
      </c>
      <c r="P6" t="n">
        <v>151.37</v>
      </c>
      <c r="Q6" t="n">
        <v>2116.39</v>
      </c>
      <c r="R6" t="n">
        <v>82.47</v>
      </c>
      <c r="S6" t="n">
        <v>30.45</v>
      </c>
      <c r="T6" t="n">
        <v>25958.39</v>
      </c>
      <c r="U6" t="n">
        <v>0.37</v>
      </c>
      <c r="V6" t="n">
        <v>0.84</v>
      </c>
      <c r="W6" t="n">
        <v>0.17</v>
      </c>
      <c r="X6" t="n">
        <v>1.59</v>
      </c>
      <c r="Y6" t="n">
        <v>1</v>
      </c>
      <c r="Z6" t="n">
        <v>10</v>
      </c>
      <c r="AA6" t="n">
        <v>84.10621334844939</v>
      </c>
      <c r="AB6" t="n">
        <v>115.0778316075606</v>
      </c>
      <c r="AC6" t="n">
        <v>104.0949648717158</v>
      </c>
      <c r="AD6" t="n">
        <v>84106.21334844938</v>
      </c>
      <c r="AE6" t="n">
        <v>115077.8316075606</v>
      </c>
      <c r="AF6" t="n">
        <v>3.224951942223789e-06</v>
      </c>
      <c r="AG6" t="n">
        <v>0.3272916666666667</v>
      </c>
      <c r="AH6" t="n">
        <v>104094.9648717158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6.6276</v>
      </c>
      <c r="E7" t="n">
        <v>15.09</v>
      </c>
      <c r="F7" t="n">
        <v>10.06</v>
      </c>
      <c r="G7" t="n">
        <v>12.58</v>
      </c>
      <c r="H7" t="n">
        <v>0.16</v>
      </c>
      <c r="I7" t="n">
        <v>48</v>
      </c>
      <c r="J7" t="n">
        <v>244.85</v>
      </c>
      <c r="K7" t="n">
        <v>58.47</v>
      </c>
      <c r="L7" t="n">
        <v>2.25</v>
      </c>
      <c r="M7" t="n">
        <v>46</v>
      </c>
      <c r="N7" t="n">
        <v>59.12</v>
      </c>
      <c r="O7" t="n">
        <v>30431.96</v>
      </c>
      <c r="P7" t="n">
        <v>145.37</v>
      </c>
      <c r="Q7" t="n">
        <v>2116.37</v>
      </c>
      <c r="R7" t="n">
        <v>74.45</v>
      </c>
      <c r="S7" t="n">
        <v>30.45</v>
      </c>
      <c r="T7" t="n">
        <v>21992.36</v>
      </c>
      <c r="U7" t="n">
        <v>0.41</v>
      </c>
      <c r="V7" t="n">
        <v>0.86</v>
      </c>
      <c r="W7" t="n">
        <v>0.16</v>
      </c>
      <c r="X7" t="n">
        <v>1.34</v>
      </c>
      <c r="Y7" t="n">
        <v>1</v>
      </c>
      <c r="Z7" t="n">
        <v>10</v>
      </c>
      <c r="AA7" t="n">
        <v>78.09597746438155</v>
      </c>
      <c r="AB7" t="n">
        <v>106.8543617180895</v>
      </c>
      <c r="AC7" t="n">
        <v>96.65633140678072</v>
      </c>
      <c r="AD7" t="n">
        <v>78095.97746438155</v>
      </c>
      <c r="AE7" t="n">
        <v>106854.3617180895</v>
      </c>
      <c r="AF7" t="n">
        <v>3.358214419175185e-06</v>
      </c>
      <c r="AG7" t="n">
        <v>0.314375</v>
      </c>
      <c r="AH7" t="n">
        <v>96656.33140678072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6.8371</v>
      </c>
      <c r="E8" t="n">
        <v>14.63</v>
      </c>
      <c r="F8" t="n">
        <v>9.890000000000001</v>
      </c>
      <c r="G8" t="n">
        <v>14.12</v>
      </c>
      <c r="H8" t="n">
        <v>0.18</v>
      </c>
      <c r="I8" t="n">
        <v>42</v>
      </c>
      <c r="J8" t="n">
        <v>245.29</v>
      </c>
      <c r="K8" t="n">
        <v>58.47</v>
      </c>
      <c r="L8" t="n">
        <v>2.5</v>
      </c>
      <c r="M8" t="n">
        <v>40</v>
      </c>
      <c r="N8" t="n">
        <v>59.32</v>
      </c>
      <c r="O8" t="n">
        <v>30486.54</v>
      </c>
      <c r="P8" t="n">
        <v>140.54</v>
      </c>
      <c r="Q8" t="n">
        <v>2116.27</v>
      </c>
      <c r="R8" t="n">
        <v>68.52</v>
      </c>
      <c r="S8" t="n">
        <v>30.45</v>
      </c>
      <c r="T8" t="n">
        <v>19057.2</v>
      </c>
      <c r="U8" t="n">
        <v>0.44</v>
      </c>
      <c r="V8" t="n">
        <v>0.88</v>
      </c>
      <c r="W8" t="n">
        <v>0.15</v>
      </c>
      <c r="X8" t="n">
        <v>1.16</v>
      </c>
      <c r="Y8" t="n">
        <v>1</v>
      </c>
      <c r="Z8" t="n">
        <v>10</v>
      </c>
      <c r="AA8" t="n">
        <v>73.68326834774376</v>
      </c>
      <c r="AB8" t="n">
        <v>100.816698429722</v>
      </c>
      <c r="AC8" t="n">
        <v>91.19489422873941</v>
      </c>
      <c r="AD8" t="n">
        <v>73683.26834774377</v>
      </c>
      <c r="AE8" t="n">
        <v>100816.6984297219</v>
      </c>
      <c r="AF8" t="n">
        <v>3.464368369446354e-06</v>
      </c>
      <c r="AG8" t="n">
        <v>0.3047916666666667</v>
      </c>
      <c r="AH8" t="n">
        <v>91194.89422873942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7.0215</v>
      </c>
      <c r="E9" t="n">
        <v>14.24</v>
      </c>
      <c r="F9" t="n">
        <v>9.74</v>
      </c>
      <c r="G9" t="n">
        <v>15.79</v>
      </c>
      <c r="H9" t="n">
        <v>0.2</v>
      </c>
      <c r="I9" t="n">
        <v>37</v>
      </c>
      <c r="J9" t="n">
        <v>245.73</v>
      </c>
      <c r="K9" t="n">
        <v>58.47</v>
      </c>
      <c r="L9" t="n">
        <v>2.75</v>
      </c>
      <c r="M9" t="n">
        <v>35</v>
      </c>
      <c r="N9" t="n">
        <v>59.51</v>
      </c>
      <c r="O9" t="n">
        <v>30541.19</v>
      </c>
      <c r="P9" t="n">
        <v>136.26</v>
      </c>
      <c r="Q9" t="n">
        <v>2116.33</v>
      </c>
      <c r="R9" t="n">
        <v>63.75</v>
      </c>
      <c r="S9" t="n">
        <v>30.45</v>
      </c>
      <c r="T9" t="n">
        <v>16693.88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70.00579095425026</v>
      </c>
      <c r="AB9" t="n">
        <v>95.78501162109427</v>
      </c>
      <c r="AC9" t="n">
        <v>86.64342454710879</v>
      </c>
      <c r="AD9" t="n">
        <v>70005.79095425026</v>
      </c>
      <c r="AE9" t="n">
        <v>95785.01162109427</v>
      </c>
      <c r="AF9" t="n">
        <v>3.557804113742314e-06</v>
      </c>
      <c r="AG9" t="n">
        <v>0.2966666666666667</v>
      </c>
      <c r="AH9" t="n">
        <v>86643.42454710879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7.1777</v>
      </c>
      <c r="E10" t="n">
        <v>13.93</v>
      </c>
      <c r="F10" t="n">
        <v>9.619999999999999</v>
      </c>
      <c r="G10" t="n">
        <v>17.48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132</v>
      </c>
      <c r="Q10" t="n">
        <v>2116.35</v>
      </c>
      <c r="R10" t="n">
        <v>59.78</v>
      </c>
      <c r="S10" t="n">
        <v>30.45</v>
      </c>
      <c r="T10" t="n">
        <v>14728.29</v>
      </c>
      <c r="U10" t="n">
        <v>0.51</v>
      </c>
      <c r="V10" t="n">
        <v>0.9</v>
      </c>
      <c r="W10" t="n">
        <v>0.13</v>
      </c>
      <c r="X10" t="n">
        <v>0.9</v>
      </c>
      <c r="Y10" t="n">
        <v>1</v>
      </c>
      <c r="Z10" t="n">
        <v>10</v>
      </c>
      <c r="AA10" t="n">
        <v>66.83942172265041</v>
      </c>
      <c r="AB10" t="n">
        <v>91.4526455480699</v>
      </c>
      <c r="AC10" t="n">
        <v>82.72453341157851</v>
      </c>
      <c r="AD10" t="n">
        <v>66839.42172265041</v>
      </c>
      <c r="AE10" t="n">
        <v>91452.64554806989</v>
      </c>
      <c r="AF10" t="n">
        <v>3.636950877619911e-06</v>
      </c>
      <c r="AG10" t="n">
        <v>0.2902083333333333</v>
      </c>
      <c r="AH10" t="n">
        <v>82724.53341157851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7.3642</v>
      </c>
      <c r="E11" t="n">
        <v>13.58</v>
      </c>
      <c r="F11" t="n">
        <v>9.449999999999999</v>
      </c>
      <c r="G11" t="n">
        <v>19.56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126.95</v>
      </c>
      <c r="Q11" t="n">
        <v>2116.2</v>
      </c>
      <c r="R11" t="n">
        <v>54.21</v>
      </c>
      <c r="S11" t="n">
        <v>30.45</v>
      </c>
      <c r="T11" t="n">
        <v>11962.69</v>
      </c>
      <c r="U11" t="n">
        <v>0.5600000000000001</v>
      </c>
      <c r="V11" t="n">
        <v>0.92</v>
      </c>
      <c r="W11" t="n">
        <v>0.13</v>
      </c>
      <c r="X11" t="n">
        <v>0.73</v>
      </c>
      <c r="Y11" t="n">
        <v>1</v>
      </c>
      <c r="Z11" t="n">
        <v>10</v>
      </c>
      <c r="AA11" t="n">
        <v>63.19423826027011</v>
      </c>
      <c r="AB11" t="n">
        <v>86.465144720699</v>
      </c>
      <c r="AC11" t="n">
        <v>78.21303266316895</v>
      </c>
      <c r="AD11" t="n">
        <v>63194.23826027011</v>
      </c>
      <c r="AE11" t="n">
        <v>86465.144720699</v>
      </c>
      <c r="AF11" t="n">
        <v>3.73145069492575e-06</v>
      </c>
      <c r="AG11" t="n">
        <v>0.2829166666666666</v>
      </c>
      <c r="AH11" t="n">
        <v>78213.03266316894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7.5083</v>
      </c>
      <c r="E12" t="n">
        <v>13.32</v>
      </c>
      <c r="F12" t="n">
        <v>9.33</v>
      </c>
      <c r="G12" t="n">
        <v>21.54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122.11</v>
      </c>
      <c r="Q12" t="n">
        <v>2116.16</v>
      </c>
      <c r="R12" t="n">
        <v>50.76</v>
      </c>
      <c r="S12" t="n">
        <v>30.45</v>
      </c>
      <c r="T12" t="n">
        <v>10254.63</v>
      </c>
      <c r="U12" t="n">
        <v>0.6</v>
      </c>
      <c r="V12" t="n">
        <v>0.93</v>
      </c>
      <c r="W12" t="n">
        <v>0.11</v>
      </c>
      <c r="X12" t="n">
        <v>0.61</v>
      </c>
      <c r="Y12" t="n">
        <v>1</v>
      </c>
      <c r="Z12" t="n">
        <v>10</v>
      </c>
      <c r="AA12" t="n">
        <v>60.22143330761364</v>
      </c>
      <c r="AB12" t="n">
        <v>82.39762183357811</v>
      </c>
      <c r="AC12" t="n">
        <v>74.53370845158935</v>
      </c>
      <c r="AD12" t="n">
        <v>60221.43330761364</v>
      </c>
      <c r="AE12" t="n">
        <v>82397.62183357812</v>
      </c>
      <c r="AF12" t="n">
        <v>3.804466371460716e-06</v>
      </c>
      <c r="AG12" t="n">
        <v>0.2775</v>
      </c>
      <c r="AH12" t="n">
        <v>74533.70845158935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7.4328</v>
      </c>
      <c r="E13" t="n">
        <v>13.45</v>
      </c>
      <c r="F13" t="n">
        <v>9.52</v>
      </c>
      <c r="G13" t="n">
        <v>22.84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123.47</v>
      </c>
      <c r="Q13" t="n">
        <v>2116.2</v>
      </c>
      <c r="R13" t="n">
        <v>57.09</v>
      </c>
      <c r="S13" t="n">
        <v>30.45</v>
      </c>
      <c r="T13" t="n">
        <v>13425.09</v>
      </c>
      <c r="U13" t="n">
        <v>0.53</v>
      </c>
      <c r="V13" t="n">
        <v>0.91</v>
      </c>
      <c r="W13" t="n">
        <v>0.12</v>
      </c>
      <c r="X13" t="n">
        <v>0.8</v>
      </c>
      <c r="Y13" t="n">
        <v>1</v>
      </c>
      <c r="Z13" t="n">
        <v>10</v>
      </c>
      <c r="AA13" t="n">
        <v>61.63010895584055</v>
      </c>
      <c r="AB13" t="n">
        <v>84.32503400186475</v>
      </c>
      <c r="AC13" t="n">
        <v>76.27717110767527</v>
      </c>
      <c r="AD13" t="n">
        <v>61630.10895584055</v>
      </c>
      <c r="AE13" t="n">
        <v>84325.03400186475</v>
      </c>
      <c r="AF13" t="n">
        <v>3.766210413248434e-06</v>
      </c>
      <c r="AG13" t="n">
        <v>0.2802083333333333</v>
      </c>
      <c r="AH13" t="n">
        <v>76277.17110767527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7.5618</v>
      </c>
      <c r="E14" t="n">
        <v>13.22</v>
      </c>
      <c r="F14" t="n">
        <v>9.380000000000001</v>
      </c>
      <c r="G14" t="n">
        <v>24.47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118.37</v>
      </c>
      <c r="Q14" t="n">
        <v>2116.05</v>
      </c>
      <c r="R14" t="n">
        <v>52.21</v>
      </c>
      <c r="S14" t="n">
        <v>30.45</v>
      </c>
      <c r="T14" t="n">
        <v>10995.59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58.70624786255683</v>
      </c>
      <c r="AB14" t="n">
        <v>80.3244782623883</v>
      </c>
      <c r="AC14" t="n">
        <v>72.65842279315794</v>
      </c>
      <c r="AD14" t="n">
        <v>58706.24786255683</v>
      </c>
      <c r="AE14" t="n">
        <v>80324.47826238829</v>
      </c>
      <c r="AF14" t="n">
        <v>3.831574898140943e-06</v>
      </c>
      <c r="AG14" t="n">
        <v>0.2754166666666667</v>
      </c>
      <c r="AH14" t="n">
        <v>72658.42279315794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7.661</v>
      </c>
      <c r="E15" t="n">
        <v>13.05</v>
      </c>
      <c r="F15" t="n">
        <v>9.300000000000001</v>
      </c>
      <c r="G15" t="n">
        <v>26.58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114.34</v>
      </c>
      <c r="Q15" t="n">
        <v>2116.12</v>
      </c>
      <c r="R15" t="n">
        <v>49.79</v>
      </c>
      <c r="S15" t="n">
        <v>30.45</v>
      </c>
      <c r="T15" t="n">
        <v>9795.5</v>
      </c>
      <c r="U15" t="n">
        <v>0.61</v>
      </c>
      <c r="V15" t="n">
        <v>0.93</v>
      </c>
      <c r="W15" t="n">
        <v>0.11</v>
      </c>
      <c r="X15" t="n">
        <v>0.58</v>
      </c>
      <c r="Y15" t="n">
        <v>1</v>
      </c>
      <c r="Z15" t="n">
        <v>10</v>
      </c>
      <c r="AA15" t="n">
        <v>56.54326537545692</v>
      </c>
      <c r="AB15" t="n">
        <v>77.36499019948704</v>
      </c>
      <c r="AC15" t="n">
        <v>69.98138411731146</v>
      </c>
      <c r="AD15" t="n">
        <v>56543.26537545692</v>
      </c>
      <c r="AE15" t="n">
        <v>77364.99019948705</v>
      </c>
      <c r="AF15" t="n">
        <v>3.88183968032185e-06</v>
      </c>
      <c r="AG15" t="n">
        <v>0.271875</v>
      </c>
      <c r="AH15" t="n">
        <v>69981.38411731146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7.7564</v>
      </c>
      <c r="E16" t="n">
        <v>12.89</v>
      </c>
      <c r="F16" t="n">
        <v>9.24</v>
      </c>
      <c r="G16" t="n">
        <v>29.17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14</v>
      </c>
      <c r="N16" t="n">
        <v>60.88</v>
      </c>
      <c r="O16" t="n">
        <v>30925.72</v>
      </c>
      <c r="P16" t="n">
        <v>111.25</v>
      </c>
      <c r="Q16" t="n">
        <v>2116.11</v>
      </c>
      <c r="R16" t="n">
        <v>47.35</v>
      </c>
      <c r="S16" t="n">
        <v>30.45</v>
      </c>
      <c r="T16" t="n">
        <v>8583.129999999999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54.79198072673068</v>
      </c>
      <c r="AB16" t="n">
        <v>74.96880528187512</v>
      </c>
      <c r="AC16" t="n">
        <v>67.81388772516898</v>
      </c>
      <c r="AD16" t="n">
        <v>54791.98072673068</v>
      </c>
      <c r="AE16" t="n">
        <v>74968.80528187512</v>
      </c>
      <c r="AF16" t="n">
        <v>3.930178997056312e-06</v>
      </c>
      <c r="AG16" t="n">
        <v>0.2685416666666667</v>
      </c>
      <c r="AH16" t="n">
        <v>67813.88772516898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7.7421</v>
      </c>
      <c r="E17" t="n">
        <v>12.92</v>
      </c>
      <c r="F17" t="n">
        <v>9.26</v>
      </c>
      <c r="G17" t="n">
        <v>29.25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2</v>
      </c>
      <c r="N17" t="n">
        <v>61.07</v>
      </c>
      <c r="O17" t="n">
        <v>30980.93</v>
      </c>
      <c r="P17" t="n">
        <v>110</v>
      </c>
      <c r="Q17" t="n">
        <v>2116.27</v>
      </c>
      <c r="R17" t="n">
        <v>47.63</v>
      </c>
      <c r="S17" t="n">
        <v>30.45</v>
      </c>
      <c r="T17" t="n">
        <v>8726.860000000001</v>
      </c>
      <c r="U17" t="n">
        <v>0.64</v>
      </c>
      <c r="V17" t="n">
        <v>0.93</v>
      </c>
      <c r="W17" t="n">
        <v>0.13</v>
      </c>
      <c r="X17" t="n">
        <v>0.54</v>
      </c>
      <c r="Y17" t="n">
        <v>1</v>
      </c>
      <c r="Z17" t="n">
        <v>10</v>
      </c>
      <c r="AA17" t="n">
        <v>54.53776195377526</v>
      </c>
      <c r="AB17" t="n">
        <v>74.62097194137699</v>
      </c>
      <c r="AC17" t="n">
        <v>67.49925111050072</v>
      </c>
      <c r="AD17" t="n">
        <v>54537.76195377526</v>
      </c>
      <c r="AE17" t="n">
        <v>74620.97194137699</v>
      </c>
      <c r="AF17" t="n">
        <v>3.922933166560474e-06</v>
      </c>
      <c r="AG17" t="n">
        <v>0.2691666666666667</v>
      </c>
      <c r="AH17" t="n">
        <v>67499.25111050073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7.7905</v>
      </c>
      <c r="E18" t="n">
        <v>12.84</v>
      </c>
      <c r="F18" t="n">
        <v>9.23</v>
      </c>
      <c r="G18" t="n">
        <v>30.76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</v>
      </c>
      <c r="N18" t="n">
        <v>61.27</v>
      </c>
      <c r="O18" t="n">
        <v>31036.22</v>
      </c>
      <c r="P18" t="n">
        <v>109.43</v>
      </c>
      <c r="Q18" t="n">
        <v>2116.13</v>
      </c>
      <c r="R18" t="n">
        <v>46.6</v>
      </c>
      <c r="S18" t="n">
        <v>30.45</v>
      </c>
      <c r="T18" t="n">
        <v>8216.5</v>
      </c>
      <c r="U18" t="n">
        <v>0.65</v>
      </c>
      <c r="V18" t="n">
        <v>0.9399999999999999</v>
      </c>
      <c r="W18" t="n">
        <v>0.13</v>
      </c>
      <c r="X18" t="n">
        <v>0.51</v>
      </c>
      <c r="Y18" t="n">
        <v>1</v>
      </c>
      <c r="Z18" t="n">
        <v>10</v>
      </c>
      <c r="AA18" t="n">
        <v>53.97617916537799</v>
      </c>
      <c r="AB18" t="n">
        <v>73.85258959500815</v>
      </c>
      <c r="AC18" t="n">
        <v>66.8042020968377</v>
      </c>
      <c r="AD18" t="n">
        <v>53976.17916537799</v>
      </c>
      <c r="AE18" t="n">
        <v>73852.58959500816</v>
      </c>
      <c r="AF18" t="n">
        <v>3.947457515930998e-06</v>
      </c>
      <c r="AG18" t="n">
        <v>0.2675</v>
      </c>
      <c r="AH18" t="n">
        <v>66804.2020968377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7.7897</v>
      </c>
      <c r="E19" t="n">
        <v>12.84</v>
      </c>
      <c r="F19" t="n">
        <v>9.23</v>
      </c>
      <c r="G19" t="n">
        <v>30.77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0</v>
      </c>
      <c r="N19" t="n">
        <v>61.47</v>
      </c>
      <c r="O19" t="n">
        <v>31091.59</v>
      </c>
      <c r="P19" t="n">
        <v>109.67</v>
      </c>
      <c r="Q19" t="n">
        <v>2116.13</v>
      </c>
      <c r="R19" t="n">
        <v>46.58</v>
      </c>
      <c r="S19" t="n">
        <v>30.45</v>
      </c>
      <c r="T19" t="n">
        <v>8203.870000000001</v>
      </c>
      <c r="U19" t="n">
        <v>0.65</v>
      </c>
      <c r="V19" t="n">
        <v>0.9399999999999999</v>
      </c>
      <c r="W19" t="n">
        <v>0.13</v>
      </c>
      <c r="X19" t="n">
        <v>0.51</v>
      </c>
      <c r="Y19" t="n">
        <v>1</v>
      </c>
      <c r="Z19" t="n">
        <v>10</v>
      </c>
      <c r="AA19" t="n">
        <v>54.05595484566904</v>
      </c>
      <c r="AB19" t="n">
        <v>73.9617422002369</v>
      </c>
      <c r="AC19" t="n">
        <v>66.90293733062011</v>
      </c>
      <c r="AD19" t="n">
        <v>54055.95484566903</v>
      </c>
      <c r="AE19" t="n">
        <v>73961.7422002369</v>
      </c>
      <c r="AF19" t="n">
        <v>3.947052154784378e-06</v>
      </c>
      <c r="AG19" t="n">
        <v>0.2675</v>
      </c>
      <c r="AH19" t="n">
        <v>66902.9373306201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7.2336</v>
      </c>
      <c r="E2" t="n">
        <v>13.82</v>
      </c>
      <c r="F2" t="n">
        <v>10.86</v>
      </c>
      <c r="G2" t="n">
        <v>9.050000000000001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61.81</v>
      </c>
      <c r="Q2" t="n">
        <v>2116.61</v>
      </c>
      <c r="R2" t="n">
        <v>97.41</v>
      </c>
      <c r="S2" t="n">
        <v>30.45</v>
      </c>
      <c r="T2" t="n">
        <v>33349</v>
      </c>
      <c r="U2" t="n">
        <v>0.31</v>
      </c>
      <c r="V2" t="n">
        <v>0.8</v>
      </c>
      <c r="W2" t="n">
        <v>0.29</v>
      </c>
      <c r="X2" t="n">
        <v>2.14</v>
      </c>
      <c r="Y2" t="n">
        <v>1</v>
      </c>
      <c r="Z2" t="n">
        <v>10</v>
      </c>
      <c r="AA2" t="n">
        <v>35.63577125327505</v>
      </c>
      <c r="AB2" t="n">
        <v>48.75843436786347</v>
      </c>
      <c r="AC2" t="n">
        <v>44.10499782477507</v>
      </c>
      <c r="AD2" t="n">
        <v>35635.77125327504</v>
      </c>
      <c r="AE2" t="n">
        <v>48758.43436786348</v>
      </c>
      <c r="AF2" t="n">
        <v>4.464064380549602e-06</v>
      </c>
      <c r="AG2" t="n">
        <v>0.2879166666666667</v>
      </c>
      <c r="AH2" t="n">
        <v>44104.99782477507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6.1595</v>
      </c>
      <c r="E2" t="n">
        <v>16.24</v>
      </c>
      <c r="F2" t="n">
        <v>12.96</v>
      </c>
      <c r="G2" t="n">
        <v>5.48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</v>
      </c>
      <c r="Q2" t="n">
        <v>2117.07</v>
      </c>
      <c r="R2" t="n">
        <v>162.66</v>
      </c>
      <c r="S2" t="n">
        <v>30.45</v>
      </c>
      <c r="T2" t="n">
        <v>65623.58</v>
      </c>
      <c r="U2" t="n">
        <v>0.19</v>
      </c>
      <c r="V2" t="n">
        <v>0.67</v>
      </c>
      <c r="W2" t="n">
        <v>0.49</v>
      </c>
      <c r="X2" t="n">
        <v>4.23</v>
      </c>
      <c r="Y2" t="n">
        <v>1</v>
      </c>
      <c r="Z2" t="n">
        <v>10</v>
      </c>
      <c r="AA2" t="n">
        <v>35.81055210331583</v>
      </c>
      <c r="AB2" t="n">
        <v>48.99757723767501</v>
      </c>
      <c r="AC2" t="n">
        <v>44.32131723473163</v>
      </c>
      <c r="AD2" t="n">
        <v>35810.55210331583</v>
      </c>
      <c r="AE2" t="n">
        <v>48997.57723767501</v>
      </c>
      <c r="AF2" t="n">
        <v>4.079853725574484e-06</v>
      </c>
      <c r="AG2" t="n">
        <v>0.3383333333333333</v>
      </c>
      <c r="AH2" t="n">
        <v>44321.31723473163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6.3297</v>
      </c>
      <c r="E2" t="n">
        <v>15.8</v>
      </c>
      <c r="F2" t="n">
        <v>11.14</v>
      </c>
      <c r="G2" t="n">
        <v>7.96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114.65</v>
      </c>
      <c r="Q2" t="n">
        <v>2116.38</v>
      </c>
      <c r="R2" t="n">
        <v>109.84</v>
      </c>
      <c r="S2" t="n">
        <v>30.45</v>
      </c>
      <c r="T2" t="n">
        <v>39502.85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67.00775270296633</v>
      </c>
      <c r="AB2" t="n">
        <v>91.68296342157679</v>
      </c>
      <c r="AC2" t="n">
        <v>82.93287007049115</v>
      </c>
      <c r="AD2" t="n">
        <v>67007.75270296633</v>
      </c>
      <c r="AE2" t="n">
        <v>91682.96342157679</v>
      </c>
      <c r="AF2" t="n">
        <v>3.506217339137532e-06</v>
      </c>
      <c r="AG2" t="n">
        <v>0.3291666666666667</v>
      </c>
      <c r="AH2" t="n">
        <v>82932.87007049115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6.9174</v>
      </c>
      <c r="E3" t="n">
        <v>14.46</v>
      </c>
      <c r="F3" t="n">
        <v>10.47</v>
      </c>
      <c r="G3" t="n">
        <v>10.29</v>
      </c>
      <c r="H3" t="n">
        <v>0.16</v>
      </c>
      <c r="I3" t="n">
        <v>61</v>
      </c>
      <c r="J3" t="n">
        <v>142.15</v>
      </c>
      <c r="K3" t="n">
        <v>47.83</v>
      </c>
      <c r="L3" t="n">
        <v>1.25</v>
      </c>
      <c r="M3" t="n">
        <v>59</v>
      </c>
      <c r="N3" t="n">
        <v>23.07</v>
      </c>
      <c r="O3" t="n">
        <v>17765.46</v>
      </c>
      <c r="P3" t="n">
        <v>103.13</v>
      </c>
      <c r="Q3" t="n">
        <v>2116.22</v>
      </c>
      <c r="R3" t="n">
        <v>87.63</v>
      </c>
      <c r="S3" t="n">
        <v>30.45</v>
      </c>
      <c r="T3" t="n">
        <v>28514.8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56.31176293037934</v>
      </c>
      <c r="AB3" t="n">
        <v>77.04823834096499</v>
      </c>
      <c r="AC3" t="n">
        <v>69.69486261160263</v>
      </c>
      <c r="AD3" t="n">
        <v>56311.76293037934</v>
      </c>
      <c r="AE3" t="n">
        <v>77048.23834096499</v>
      </c>
      <c r="AF3" t="n">
        <v>3.831762614618381e-06</v>
      </c>
      <c r="AG3" t="n">
        <v>0.30125</v>
      </c>
      <c r="AH3" t="n">
        <v>69694.86261160263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7.3657</v>
      </c>
      <c r="E4" t="n">
        <v>13.58</v>
      </c>
      <c r="F4" t="n">
        <v>10.02</v>
      </c>
      <c r="G4" t="n">
        <v>13.07</v>
      </c>
      <c r="H4" t="n">
        <v>0.19</v>
      </c>
      <c r="I4" t="n">
        <v>46</v>
      </c>
      <c r="J4" t="n">
        <v>142.49</v>
      </c>
      <c r="K4" t="n">
        <v>47.83</v>
      </c>
      <c r="L4" t="n">
        <v>1.5</v>
      </c>
      <c r="M4" t="n">
        <v>44</v>
      </c>
      <c r="N4" t="n">
        <v>23.16</v>
      </c>
      <c r="O4" t="n">
        <v>17807.56</v>
      </c>
      <c r="P4" t="n">
        <v>94</v>
      </c>
      <c r="Q4" t="n">
        <v>2116.34</v>
      </c>
      <c r="R4" t="n">
        <v>72.95</v>
      </c>
      <c r="S4" t="n">
        <v>30.45</v>
      </c>
      <c r="T4" t="n">
        <v>21251.51</v>
      </c>
      <c r="U4" t="n">
        <v>0.42</v>
      </c>
      <c r="V4" t="n">
        <v>0.86</v>
      </c>
      <c r="W4" t="n">
        <v>0.15</v>
      </c>
      <c r="X4" t="n">
        <v>1.3</v>
      </c>
      <c r="Y4" t="n">
        <v>1</v>
      </c>
      <c r="Z4" t="n">
        <v>10</v>
      </c>
      <c r="AA4" t="n">
        <v>49.28316556966488</v>
      </c>
      <c r="AB4" t="n">
        <v>67.43140135220909</v>
      </c>
      <c r="AC4" t="n">
        <v>60.99584304773504</v>
      </c>
      <c r="AD4" t="n">
        <v>49283.16556966488</v>
      </c>
      <c r="AE4" t="n">
        <v>67431.4013522091</v>
      </c>
      <c r="AF4" t="n">
        <v>4.080089902346924e-06</v>
      </c>
      <c r="AG4" t="n">
        <v>0.2829166666666666</v>
      </c>
      <c r="AH4" t="n">
        <v>60995.84304773503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7.6654</v>
      </c>
      <c r="E5" t="n">
        <v>13.05</v>
      </c>
      <c r="F5" t="n">
        <v>9.75</v>
      </c>
      <c r="G5" t="n">
        <v>15.81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86.38</v>
      </c>
      <c r="Q5" t="n">
        <v>2116.29</v>
      </c>
      <c r="R5" t="n">
        <v>64.04000000000001</v>
      </c>
      <c r="S5" t="n">
        <v>30.45</v>
      </c>
      <c r="T5" t="n">
        <v>16837.83</v>
      </c>
      <c r="U5" t="n">
        <v>0.48</v>
      </c>
      <c r="V5" t="n">
        <v>0.89</v>
      </c>
      <c r="W5" t="n">
        <v>0.14</v>
      </c>
      <c r="X5" t="n">
        <v>1.03</v>
      </c>
      <c r="Y5" t="n">
        <v>1</v>
      </c>
      <c r="Z5" t="n">
        <v>10</v>
      </c>
      <c r="AA5" t="n">
        <v>44.61077314628846</v>
      </c>
      <c r="AB5" t="n">
        <v>61.03842790714297</v>
      </c>
      <c r="AC5" t="n">
        <v>55.21300601566941</v>
      </c>
      <c r="AD5" t="n">
        <v>44610.77314628846</v>
      </c>
      <c r="AE5" t="n">
        <v>61038.42790714298</v>
      </c>
      <c r="AF5" t="n">
        <v>4.246103036703926e-06</v>
      </c>
      <c r="AG5" t="n">
        <v>0.271875</v>
      </c>
      <c r="AH5" t="n">
        <v>55213.00601566942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7.8176</v>
      </c>
      <c r="E6" t="n">
        <v>12.79</v>
      </c>
      <c r="F6" t="n">
        <v>9.640000000000001</v>
      </c>
      <c r="G6" t="n">
        <v>18.07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9</v>
      </c>
      <c r="N6" t="n">
        <v>23.34</v>
      </c>
      <c r="O6" t="n">
        <v>17891.86</v>
      </c>
      <c r="P6" t="n">
        <v>82.09999999999999</v>
      </c>
      <c r="Q6" t="n">
        <v>2116.16</v>
      </c>
      <c r="R6" t="n">
        <v>59.67</v>
      </c>
      <c r="S6" t="n">
        <v>30.45</v>
      </c>
      <c r="T6" t="n">
        <v>14681.31</v>
      </c>
      <c r="U6" t="n">
        <v>0.51</v>
      </c>
      <c r="V6" t="n">
        <v>0.9</v>
      </c>
      <c r="W6" t="n">
        <v>0.16</v>
      </c>
      <c r="X6" t="n">
        <v>0.92</v>
      </c>
      <c r="Y6" t="n">
        <v>1</v>
      </c>
      <c r="Z6" t="n">
        <v>10</v>
      </c>
      <c r="AA6" t="n">
        <v>42.28753721778552</v>
      </c>
      <c r="AB6" t="n">
        <v>57.85967401583133</v>
      </c>
      <c r="AC6" t="n">
        <v>52.33762793433444</v>
      </c>
      <c r="AD6" t="n">
        <v>42287.53721778552</v>
      </c>
      <c r="AE6" t="n">
        <v>57859.67401583133</v>
      </c>
      <c r="AF6" t="n">
        <v>4.330411341839514e-06</v>
      </c>
      <c r="AG6" t="n">
        <v>0.2664583333333333</v>
      </c>
      <c r="AH6" t="n">
        <v>52337.62793433444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7.8103</v>
      </c>
      <c r="E7" t="n">
        <v>12.8</v>
      </c>
      <c r="F7" t="n">
        <v>9.65</v>
      </c>
      <c r="G7" t="n">
        <v>18.1</v>
      </c>
      <c r="H7" t="n">
        <v>0.28</v>
      </c>
      <c r="I7" t="n">
        <v>32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81.92</v>
      </c>
      <c r="Q7" t="n">
        <v>2116.15</v>
      </c>
      <c r="R7" t="n">
        <v>59.6</v>
      </c>
      <c r="S7" t="n">
        <v>30.45</v>
      </c>
      <c r="T7" t="n">
        <v>14642.94</v>
      </c>
      <c r="U7" t="n">
        <v>0.51</v>
      </c>
      <c r="V7" t="n">
        <v>0.9</v>
      </c>
      <c r="W7" t="n">
        <v>0.17</v>
      </c>
      <c r="X7" t="n">
        <v>0.93</v>
      </c>
      <c r="Y7" t="n">
        <v>1</v>
      </c>
      <c r="Z7" t="n">
        <v>10</v>
      </c>
      <c r="AA7" t="n">
        <v>42.28435694287603</v>
      </c>
      <c r="AB7" t="n">
        <v>57.85532262339634</v>
      </c>
      <c r="AC7" t="n">
        <v>52.33369183268623</v>
      </c>
      <c r="AD7" t="n">
        <v>42284.35694287603</v>
      </c>
      <c r="AE7" t="n">
        <v>57855.32262339634</v>
      </c>
      <c r="AF7" t="n">
        <v>4.326367645206861e-06</v>
      </c>
      <c r="AG7" t="n">
        <v>0.2666666666666667</v>
      </c>
      <c r="AH7" t="n">
        <v>52333.69183268623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5.5283</v>
      </c>
      <c r="E2" t="n">
        <v>18.09</v>
      </c>
      <c r="F2" t="n">
        <v>11.86</v>
      </c>
      <c r="G2" t="n">
        <v>6.65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146.27</v>
      </c>
      <c r="Q2" t="n">
        <v>2116.67</v>
      </c>
      <c r="R2" t="n">
        <v>133.34</v>
      </c>
      <c r="S2" t="n">
        <v>30.45</v>
      </c>
      <c r="T2" t="n">
        <v>51137.74</v>
      </c>
      <c r="U2" t="n">
        <v>0.23</v>
      </c>
      <c r="V2" t="n">
        <v>0.73</v>
      </c>
      <c r="W2" t="n">
        <v>0.25</v>
      </c>
      <c r="X2" t="n">
        <v>3.14</v>
      </c>
      <c r="Y2" t="n">
        <v>1</v>
      </c>
      <c r="Z2" t="n">
        <v>10</v>
      </c>
      <c r="AA2" t="n">
        <v>94.49269137240286</v>
      </c>
      <c r="AB2" t="n">
        <v>129.2890690589976</v>
      </c>
      <c r="AC2" t="n">
        <v>116.9499017663892</v>
      </c>
      <c r="AD2" t="n">
        <v>94492.69137240286</v>
      </c>
      <c r="AE2" t="n">
        <v>129289.0690589976</v>
      </c>
      <c r="AF2" t="n">
        <v>2.950926835884104e-06</v>
      </c>
      <c r="AG2" t="n">
        <v>0.376875</v>
      </c>
      <c r="AH2" t="n">
        <v>116949.9017663892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6.2082</v>
      </c>
      <c r="E3" t="n">
        <v>16.11</v>
      </c>
      <c r="F3" t="n">
        <v>10.95</v>
      </c>
      <c r="G3" t="n">
        <v>8.529999999999999</v>
      </c>
      <c r="H3" t="n">
        <v>0.13</v>
      </c>
      <c r="I3" t="n">
        <v>77</v>
      </c>
      <c r="J3" t="n">
        <v>177.1</v>
      </c>
      <c r="K3" t="n">
        <v>52.44</v>
      </c>
      <c r="L3" t="n">
        <v>1.25</v>
      </c>
      <c r="M3" t="n">
        <v>75</v>
      </c>
      <c r="N3" t="n">
        <v>33.41</v>
      </c>
      <c r="O3" t="n">
        <v>22076.81</v>
      </c>
      <c r="P3" t="n">
        <v>131.6</v>
      </c>
      <c r="Q3" t="n">
        <v>2116.67</v>
      </c>
      <c r="R3" t="n">
        <v>103.23</v>
      </c>
      <c r="S3" t="n">
        <v>30.45</v>
      </c>
      <c r="T3" t="n">
        <v>36236.67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76.74204292508465</v>
      </c>
      <c r="AB3" t="n">
        <v>105.0018487500481</v>
      </c>
      <c r="AC3" t="n">
        <v>94.98061967639039</v>
      </c>
      <c r="AD3" t="n">
        <v>76742.04292508465</v>
      </c>
      <c r="AE3" t="n">
        <v>105001.8487500481</v>
      </c>
      <c r="AF3" t="n">
        <v>3.313847653444223e-06</v>
      </c>
      <c r="AG3" t="n">
        <v>0.335625</v>
      </c>
      <c r="AH3" t="n">
        <v>94980.61967639039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6.6725</v>
      </c>
      <c r="E4" t="n">
        <v>14.99</v>
      </c>
      <c r="F4" t="n">
        <v>10.43</v>
      </c>
      <c r="G4" t="n">
        <v>10.43</v>
      </c>
      <c r="H4" t="n">
        <v>0.15</v>
      </c>
      <c r="I4" t="n">
        <v>60</v>
      </c>
      <c r="J4" t="n">
        <v>177.47</v>
      </c>
      <c r="K4" t="n">
        <v>52.44</v>
      </c>
      <c r="L4" t="n">
        <v>1.5</v>
      </c>
      <c r="M4" t="n">
        <v>58</v>
      </c>
      <c r="N4" t="n">
        <v>33.53</v>
      </c>
      <c r="O4" t="n">
        <v>22122.46</v>
      </c>
      <c r="P4" t="n">
        <v>122.12</v>
      </c>
      <c r="Q4" t="n">
        <v>2116.6</v>
      </c>
      <c r="R4" t="n">
        <v>86.54000000000001</v>
      </c>
      <c r="S4" t="n">
        <v>30.45</v>
      </c>
      <c r="T4" t="n">
        <v>27975.2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67.08743186045339</v>
      </c>
      <c r="AB4" t="n">
        <v>91.79198396004685</v>
      </c>
      <c r="AC4" t="n">
        <v>83.03148584178093</v>
      </c>
      <c r="AD4" t="n">
        <v>67087.43186045339</v>
      </c>
      <c r="AE4" t="n">
        <v>91791.98396004685</v>
      </c>
      <c r="AF4" t="n">
        <v>3.561684299411517e-06</v>
      </c>
      <c r="AG4" t="n">
        <v>0.3122916666666667</v>
      </c>
      <c r="AH4" t="n">
        <v>83031.48584178093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6.9941</v>
      </c>
      <c r="E5" t="n">
        <v>14.3</v>
      </c>
      <c r="F5" t="n">
        <v>10.13</v>
      </c>
      <c r="G5" t="n">
        <v>12.41</v>
      </c>
      <c r="H5" t="n">
        <v>0.17</v>
      </c>
      <c r="I5" t="n">
        <v>49</v>
      </c>
      <c r="J5" t="n">
        <v>177.84</v>
      </c>
      <c r="K5" t="n">
        <v>52.44</v>
      </c>
      <c r="L5" t="n">
        <v>1.75</v>
      </c>
      <c r="M5" t="n">
        <v>47</v>
      </c>
      <c r="N5" t="n">
        <v>33.65</v>
      </c>
      <c r="O5" t="n">
        <v>22168.15</v>
      </c>
      <c r="P5" t="n">
        <v>115.13</v>
      </c>
      <c r="Q5" t="n">
        <v>2116.16</v>
      </c>
      <c r="R5" t="n">
        <v>76.84999999999999</v>
      </c>
      <c r="S5" t="n">
        <v>30.45</v>
      </c>
      <c r="T5" t="n">
        <v>23183.55</v>
      </c>
      <c r="U5" t="n">
        <v>0.4</v>
      </c>
      <c r="V5" t="n">
        <v>0.85</v>
      </c>
      <c r="W5" t="n">
        <v>0.16</v>
      </c>
      <c r="X5" t="n">
        <v>1.41</v>
      </c>
      <c r="Y5" t="n">
        <v>1</v>
      </c>
      <c r="Z5" t="n">
        <v>10</v>
      </c>
      <c r="AA5" t="n">
        <v>61.11444967393897</v>
      </c>
      <c r="AB5" t="n">
        <v>83.61948622308542</v>
      </c>
      <c r="AC5" t="n">
        <v>75.63895981865987</v>
      </c>
      <c r="AD5" t="n">
        <v>61114.44967393897</v>
      </c>
      <c r="AE5" t="n">
        <v>83619.48622308542</v>
      </c>
      <c r="AF5" t="n">
        <v>3.733349742752206e-06</v>
      </c>
      <c r="AG5" t="n">
        <v>0.2979166666666667</v>
      </c>
      <c r="AH5" t="n">
        <v>75638.95981865987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7.3122</v>
      </c>
      <c r="E6" t="n">
        <v>13.68</v>
      </c>
      <c r="F6" t="n">
        <v>9.83</v>
      </c>
      <c r="G6" t="n">
        <v>14.75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107.79</v>
      </c>
      <c r="Q6" t="n">
        <v>2116.36</v>
      </c>
      <c r="R6" t="n">
        <v>67.06</v>
      </c>
      <c r="S6" t="n">
        <v>30.45</v>
      </c>
      <c r="T6" t="n">
        <v>18336.67</v>
      </c>
      <c r="U6" t="n">
        <v>0.45</v>
      </c>
      <c r="V6" t="n">
        <v>0.88</v>
      </c>
      <c r="W6" t="n">
        <v>0.14</v>
      </c>
      <c r="X6" t="n">
        <v>1.11</v>
      </c>
      <c r="Y6" t="n">
        <v>1</v>
      </c>
      <c r="Z6" t="n">
        <v>10</v>
      </c>
      <c r="AA6" t="n">
        <v>55.57694990087891</v>
      </c>
      <c r="AB6" t="n">
        <v>76.04283473634007</v>
      </c>
      <c r="AC6" t="n">
        <v>68.78541331590995</v>
      </c>
      <c r="AD6" t="n">
        <v>55576.94990087891</v>
      </c>
      <c r="AE6" t="n">
        <v>76042.83473634007</v>
      </c>
      <c r="AF6" t="n">
        <v>3.903146936554049e-06</v>
      </c>
      <c r="AG6" t="n">
        <v>0.285</v>
      </c>
      <c r="AH6" t="n">
        <v>68785.41331590994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7.536</v>
      </c>
      <c r="E7" t="n">
        <v>13.27</v>
      </c>
      <c r="F7" t="n">
        <v>9.640000000000001</v>
      </c>
      <c r="G7" t="n">
        <v>17.01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32</v>
      </c>
      <c r="N7" t="n">
        <v>33.89</v>
      </c>
      <c r="O7" t="n">
        <v>22259.66</v>
      </c>
      <c r="P7" t="n">
        <v>101.7</v>
      </c>
      <c r="Q7" t="n">
        <v>2116.16</v>
      </c>
      <c r="R7" t="n">
        <v>60.48</v>
      </c>
      <c r="S7" t="n">
        <v>30.45</v>
      </c>
      <c r="T7" t="n">
        <v>15073.2</v>
      </c>
      <c r="U7" t="n">
        <v>0.5</v>
      </c>
      <c r="V7" t="n">
        <v>0.9</v>
      </c>
      <c r="W7" t="n">
        <v>0.14</v>
      </c>
      <c r="X7" t="n">
        <v>0.92</v>
      </c>
      <c r="Y7" t="n">
        <v>1</v>
      </c>
      <c r="Z7" t="n">
        <v>10</v>
      </c>
      <c r="AA7" t="n">
        <v>51.69914172126792</v>
      </c>
      <c r="AB7" t="n">
        <v>70.73704650817609</v>
      </c>
      <c r="AC7" t="n">
        <v>63.98600206951971</v>
      </c>
      <c r="AD7" t="n">
        <v>51699.14172126792</v>
      </c>
      <c r="AE7" t="n">
        <v>70737.04650817609</v>
      </c>
      <c r="AF7" t="n">
        <v>4.022608149923595e-06</v>
      </c>
      <c r="AG7" t="n">
        <v>0.2764583333333333</v>
      </c>
      <c r="AH7" t="n">
        <v>63986.00206951971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7.7688</v>
      </c>
      <c r="E8" t="n">
        <v>12.87</v>
      </c>
      <c r="F8" t="n">
        <v>9.42</v>
      </c>
      <c r="G8" t="n">
        <v>19.49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95.09999999999999</v>
      </c>
      <c r="Q8" t="n">
        <v>2116.05</v>
      </c>
      <c r="R8" t="n">
        <v>53.08</v>
      </c>
      <c r="S8" t="n">
        <v>30.45</v>
      </c>
      <c r="T8" t="n">
        <v>11400.48</v>
      </c>
      <c r="U8" t="n">
        <v>0.57</v>
      </c>
      <c r="V8" t="n">
        <v>0.92</v>
      </c>
      <c r="W8" t="n">
        <v>0.13</v>
      </c>
      <c r="X8" t="n">
        <v>0.7</v>
      </c>
      <c r="Y8" t="n">
        <v>1</v>
      </c>
      <c r="Z8" t="n">
        <v>10</v>
      </c>
      <c r="AA8" t="n">
        <v>47.78342426523534</v>
      </c>
      <c r="AB8" t="n">
        <v>65.37938913557289</v>
      </c>
      <c r="AC8" t="n">
        <v>59.13967199703671</v>
      </c>
      <c r="AD8" t="n">
        <v>47783.42426523534</v>
      </c>
      <c r="AE8" t="n">
        <v>65379.38913557289</v>
      </c>
      <c r="AF8" t="n">
        <v>4.146873433535884e-06</v>
      </c>
      <c r="AG8" t="n">
        <v>0.268125</v>
      </c>
      <c r="AH8" t="n">
        <v>59139.6719970367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7.7484</v>
      </c>
      <c r="E9" t="n">
        <v>12.91</v>
      </c>
      <c r="F9" t="n">
        <v>9.56</v>
      </c>
      <c r="G9" t="n">
        <v>22.06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16</v>
      </c>
      <c r="N9" t="n">
        <v>34.14</v>
      </c>
      <c r="O9" t="n">
        <v>22351.34</v>
      </c>
      <c r="P9" t="n">
        <v>93.66</v>
      </c>
      <c r="Q9" t="n">
        <v>2116.19</v>
      </c>
      <c r="R9" t="n">
        <v>58.55</v>
      </c>
      <c r="S9" t="n">
        <v>30.45</v>
      </c>
      <c r="T9" t="n">
        <v>14150.9</v>
      </c>
      <c r="U9" t="n">
        <v>0.52</v>
      </c>
      <c r="V9" t="n">
        <v>0.91</v>
      </c>
      <c r="W9" t="n">
        <v>0.12</v>
      </c>
      <c r="X9" t="n">
        <v>0.84</v>
      </c>
      <c r="Y9" t="n">
        <v>1</v>
      </c>
      <c r="Z9" t="n">
        <v>10</v>
      </c>
      <c r="AA9" t="n">
        <v>47.68595020186253</v>
      </c>
      <c r="AB9" t="n">
        <v>65.24602082181408</v>
      </c>
      <c r="AC9" t="n">
        <v>59.0190321679594</v>
      </c>
      <c r="AD9" t="n">
        <v>47685.95020186254</v>
      </c>
      <c r="AE9" t="n">
        <v>65246.02082181409</v>
      </c>
      <c r="AF9" t="n">
        <v>4.135984207652334e-06</v>
      </c>
      <c r="AG9" t="n">
        <v>0.2689583333333334</v>
      </c>
      <c r="AH9" t="n">
        <v>59019.03216795941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7.8546</v>
      </c>
      <c r="E10" t="n">
        <v>12.73</v>
      </c>
      <c r="F10" t="n">
        <v>9.42</v>
      </c>
      <c r="G10" t="n">
        <v>22.61</v>
      </c>
      <c r="H10" t="n">
        <v>0.3</v>
      </c>
      <c r="I10" t="n">
        <v>25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91.17</v>
      </c>
      <c r="Q10" t="n">
        <v>2116.17</v>
      </c>
      <c r="R10" t="n">
        <v>52.53</v>
      </c>
      <c r="S10" t="n">
        <v>30.45</v>
      </c>
      <c r="T10" t="n">
        <v>11144.62</v>
      </c>
      <c r="U10" t="n">
        <v>0.58</v>
      </c>
      <c r="V10" t="n">
        <v>0.92</v>
      </c>
      <c r="W10" t="n">
        <v>0.15</v>
      </c>
      <c r="X10" t="n">
        <v>0.7</v>
      </c>
      <c r="Y10" t="n">
        <v>1</v>
      </c>
      <c r="Z10" t="n">
        <v>10</v>
      </c>
      <c r="AA10" t="n">
        <v>46.06919137520629</v>
      </c>
      <c r="AB10" t="n">
        <v>63.03390006881867</v>
      </c>
      <c r="AC10" t="n">
        <v>57.01803311489817</v>
      </c>
      <c r="AD10" t="n">
        <v>46069.1913752063</v>
      </c>
      <c r="AE10" t="n">
        <v>63033.90006881866</v>
      </c>
      <c r="AF10" t="n">
        <v>4.192672236516702e-06</v>
      </c>
      <c r="AG10" t="n">
        <v>0.2652083333333333</v>
      </c>
      <c r="AH10" t="n">
        <v>57018.03311489817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4.8173</v>
      </c>
      <c r="E2" t="n">
        <v>20.76</v>
      </c>
      <c r="F2" t="n">
        <v>12.61</v>
      </c>
      <c r="G2" t="n">
        <v>5.78</v>
      </c>
      <c r="H2" t="n">
        <v>0.08</v>
      </c>
      <c r="I2" t="n">
        <v>131</v>
      </c>
      <c r="J2" t="n">
        <v>213.37</v>
      </c>
      <c r="K2" t="n">
        <v>56.13</v>
      </c>
      <c r="L2" t="n">
        <v>1</v>
      </c>
      <c r="M2" t="n">
        <v>129</v>
      </c>
      <c r="N2" t="n">
        <v>46.25</v>
      </c>
      <c r="O2" t="n">
        <v>26550.29</v>
      </c>
      <c r="P2" t="n">
        <v>178.95</v>
      </c>
      <c r="Q2" t="n">
        <v>2116.87</v>
      </c>
      <c r="R2" t="n">
        <v>158.01</v>
      </c>
      <c r="S2" t="n">
        <v>30.45</v>
      </c>
      <c r="T2" t="n">
        <v>63355.95</v>
      </c>
      <c r="U2" t="n">
        <v>0.19</v>
      </c>
      <c r="V2" t="n">
        <v>0.6899999999999999</v>
      </c>
      <c r="W2" t="n">
        <v>0.29</v>
      </c>
      <c r="X2" t="n">
        <v>3.89</v>
      </c>
      <c r="Y2" t="n">
        <v>1</v>
      </c>
      <c r="Z2" t="n">
        <v>10</v>
      </c>
      <c r="AA2" t="n">
        <v>129.4407365313008</v>
      </c>
      <c r="AB2" t="n">
        <v>177.1065262443155</v>
      </c>
      <c r="AC2" t="n">
        <v>160.2037279501783</v>
      </c>
      <c r="AD2" t="n">
        <v>129440.7365313008</v>
      </c>
      <c r="AE2" t="n">
        <v>177106.5262443155</v>
      </c>
      <c r="AF2" t="n">
        <v>2.492140073069627e-06</v>
      </c>
      <c r="AG2" t="n">
        <v>0.4325000000000001</v>
      </c>
      <c r="AH2" t="n">
        <v>160203.7279501783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5.5642</v>
      </c>
      <c r="E3" t="n">
        <v>17.97</v>
      </c>
      <c r="F3" t="n">
        <v>11.43</v>
      </c>
      <c r="G3" t="n">
        <v>7.38</v>
      </c>
      <c r="H3" t="n">
        <v>0.1</v>
      </c>
      <c r="I3" t="n">
        <v>93</v>
      </c>
      <c r="J3" t="n">
        <v>213.78</v>
      </c>
      <c r="K3" t="n">
        <v>56.13</v>
      </c>
      <c r="L3" t="n">
        <v>1.25</v>
      </c>
      <c r="M3" t="n">
        <v>91</v>
      </c>
      <c r="N3" t="n">
        <v>46.4</v>
      </c>
      <c r="O3" t="n">
        <v>26600.32</v>
      </c>
      <c r="P3" t="n">
        <v>159.32</v>
      </c>
      <c r="Q3" t="n">
        <v>2116.67</v>
      </c>
      <c r="R3" t="n">
        <v>119.21</v>
      </c>
      <c r="S3" t="n">
        <v>30.45</v>
      </c>
      <c r="T3" t="n">
        <v>44146.93</v>
      </c>
      <c r="U3" t="n">
        <v>0.26</v>
      </c>
      <c r="V3" t="n">
        <v>0.76</v>
      </c>
      <c r="W3" t="n">
        <v>0.23</v>
      </c>
      <c r="X3" t="n">
        <v>2.71</v>
      </c>
      <c r="Y3" t="n">
        <v>1</v>
      </c>
      <c r="Z3" t="n">
        <v>10</v>
      </c>
      <c r="AA3" t="n">
        <v>100.8246310897249</v>
      </c>
      <c r="AB3" t="n">
        <v>137.9527083256984</v>
      </c>
      <c r="AC3" t="n">
        <v>124.786695460973</v>
      </c>
      <c r="AD3" t="n">
        <v>100824.6310897249</v>
      </c>
      <c r="AE3" t="n">
        <v>137952.7083256984</v>
      </c>
      <c r="AF3" t="n">
        <v>2.87853482128454e-06</v>
      </c>
      <c r="AG3" t="n">
        <v>0.374375</v>
      </c>
      <c r="AH3" t="n">
        <v>124786.695460973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6.0782</v>
      </c>
      <c r="E4" t="n">
        <v>16.45</v>
      </c>
      <c r="F4" t="n">
        <v>10.8</v>
      </c>
      <c r="G4" t="n">
        <v>9</v>
      </c>
      <c r="H4" t="n">
        <v>0.12</v>
      </c>
      <c r="I4" t="n">
        <v>72</v>
      </c>
      <c r="J4" t="n">
        <v>214.19</v>
      </c>
      <c r="K4" t="n">
        <v>56.13</v>
      </c>
      <c r="L4" t="n">
        <v>1.5</v>
      </c>
      <c r="M4" t="n">
        <v>70</v>
      </c>
      <c r="N4" t="n">
        <v>46.56</v>
      </c>
      <c r="O4" t="n">
        <v>26650.41</v>
      </c>
      <c r="P4" t="n">
        <v>147.83</v>
      </c>
      <c r="Q4" t="n">
        <v>2116.78</v>
      </c>
      <c r="R4" t="n">
        <v>98.42</v>
      </c>
      <c r="S4" t="n">
        <v>30.45</v>
      </c>
      <c r="T4" t="n">
        <v>33853.84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86.43380937710425</v>
      </c>
      <c r="AB4" t="n">
        <v>118.2625511802542</v>
      </c>
      <c r="AC4" t="n">
        <v>106.9757392781745</v>
      </c>
      <c r="AD4" t="n">
        <v>86433.80937710425</v>
      </c>
      <c r="AE4" t="n">
        <v>118262.5511802542</v>
      </c>
      <c r="AF4" t="n">
        <v>3.144443109653084e-06</v>
      </c>
      <c r="AG4" t="n">
        <v>0.3427083333333333</v>
      </c>
      <c r="AH4" t="n">
        <v>106975.7392781745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10.4</v>
      </c>
      <c r="G5" t="n">
        <v>10.58</v>
      </c>
      <c r="H5" t="n">
        <v>0.14</v>
      </c>
      <c r="I5" t="n">
        <v>59</v>
      </c>
      <c r="J5" t="n">
        <v>214.59</v>
      </c>
      <c r="K5" t="n">
        <v>56.13</v>
      </c>
      <c r="L5" t="n">
        <v>1.75</v>
      </c>
      <c r="M5" t="n">
        <v>57</v>
      </c>
      <c r="N5" t="n">
        <v>46.72</v>
      </c>
      <c r="O5" t="n">
        <v>26700.55</v>
      </c>
      <c r="P5" t="n">
        <v>139.83</v>
      </c>
      <c r="Q5" t="n">
        <v>2116.25</v>
      </c>
      <c r="R5" t="n">
        <v>85.58</v>
      </c>
      <c r="S5" t="n">
        <v>30.45</v>
      </c>
      <c r="T5" t="n">
        <v>27499.8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77.71019952169458</v>
      </c>
      <c r="AB5" t="n">
        <v>106.3265233175838</v>
      </c>
      <c r="AC5" t="n">
        <v>96.17886916239327</v>
      </c>
      <c r="AD5" t="n">
        <v>77710.19952169458</v>
      </c>
      <c r="AE5" t="n">
        <v>106326.5233175838</v>
      </c>
      <c r="AF5" t="n">
        <v>3.335907423904443e-06</v>
      </c>
      <c r="AG5" t="n">
        <v>0.323125</v>
      </c>
      <c r="AH5" t="n">
        <v>96178.86916239327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6.772</v>
      </c>
      <c r="E6" t="n">
        <v>14.77</v>
      </c>
      <c r="F6" t="n">
        <v>10.09</v>
      </c>
      <c r="G6" t="n">
        <v>12.35</v>
      </c>
      <c r="H6" t="n">
        <v>0.17</v>
      </c>
      <c r="I6" t="n">
        <v>49</v>
      </c>
      <c r="J6" t="n">
        <v>215</v>
      </c>
      <c r="K6" t="n">
        <v>56.13</v>
      </c>
      <c r="L6" t="n">
        <v>2</v>
      </c>
      <c r="M6" t="n">
        <v>47</v>
      </c>
      <c r="N6" t="n">
        <v>46.87</v>
      </c>
      <c r="O6" t="n">
        <v>26750.75</v>
      </c>
      <c r="P6" t="n">
        <v>132.72</v>
      </c>
      <c r="Q6" t="n">
        <v>2116.3</v>
      </c>
      <c r="R6" t="n">
        <v>75.08</v>
      </c>
      <c r="S6" t="n">
        <v>30.45</v>
      </c>
      <c r="T6" t="n">
        <v>22300.56</v>
      </c>
      <c r="U6" t="n">
        <v>0.41</v>
      </c>
      <c r="V6" t="n">
        <v>0.86</v>
      </c>
      <c r="W6" t="n">
        <v>0.16</v>
      </c>
      <c r="X6" t="n">
        <v>1.36</v>
      </c>
      <c r="Y6" t="n">
        <v>1</v>
      </c>
      <c r="Z6" t="n">
        <v>10</v>
      </c>
      <c r="AA6" t="n">
        <v>70.90266529750249</v>
      </c>
      <c r="AB6" t="n">
        <v>97.01215466483485</v>
      </c>
      <c r="AC6" t="n">
        <v>87.75345078106126</v>
      </c>
      <c r="AD6" t="n">
        <v>70902.66529750249</v>
      </c>
      <c r="AE6" t="n">
        <v>97012.15466483486</v>
      </c>
      <c r="AF6" t="n">
        <v>3.503367565820587e-06</v>
      </c>
      <c r="AG6" t="n">
        <v>0.3077083333333333</v>
      </c>
      <c r="AH6" t="n">
        <v>87753.45078106126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7.0048</v>
      </c>
      <c r="E7" t="n">
        <v>14.28</v>
      </c>
      <c r="F7" t="n">
        <v>9.890000000000001</v>
      </c>
      <c r="G7" t="n">
        <v>14.13</v>
      </c>
      <c r="H7" t="n">
        <v>0.19</v>
      </c>
      <c r="I7" t="n">
        <v>42</v>
      </c>
      <c r="J7" t="n">
        <v>215.41</v>
      </c>
      <c r="K7" t="n">
        <v>56.13</v>
      </c>
      <c r="L7" t="n">
        <v>2.25</v>
      </c>
      <c r="M7" t="n">
        <v>40</v>
      </c>
      <c r="N7" t="n">
        <v>47.03</v>
      </c>
      <c r="O7" t="n">
        <v>26801</v>
      </c>
      <c r="P7" t="n">
        <v>127.5</v>
      </c>
      <c r="Q7" t="n">
        <v>2116.32</v>
      </c>
      <c r="R7" t="n">
        <v>68.68000000000001</v>
      </c>
      <c r="S7" t="n">
        <v>30.45</v>
      </c>
      <c r="T7" t="n">
        <v>19137.49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66.4041476317101</v>
      </c>
      <c r="AB7" t="n">
        <v>90.85708433390808</v>
      </c>
      <c r="AC7" t="n">
        <v>82.18581172382068</v>
      </c>
      <c r="AD7" t="n">
        <v>66404.1476317101</v>
      </c>
      <c r="AE7" t="n">
        <v>90857.08433390807</v>
      </c>
      <c r="AF7" t="n">
        <v>3.623802292536923e-06</v>
      </c>
      <c r="AG7" t="n">
        <v>0.2975</v>
      </c>
      <c r="AH7" t="n">
        <v>82185.81172382068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7.1835</v>
      </c>
      <c r="E8" t="n">
        <v>13.92</v>
      </c>
      <c r="F8" t="n">
        <v>9.75</v>
      </c>
      <c r="G8" t="n">
        <v>15.8</v>
      </c>
      <c r="H8" t="n">
        <v>0.21</v>
      </c>
      <c r="I8" t="n">
        <v>37</v>
      </c>
      <c r="J8" t="n">
        <v>215.82</v>
      </c>
      <c r="K8" t="n">
        <v>56.13</v>
      </c>
      <c r="L8" t="n">
        <v>2.5</v>
      </c>
      <c r="M8" t="n">
        <v>35</v>
      </c>
      <c r="N8" t="n">
        <v>47.19</v>
      </c>
      <c r="O8" t="n">
        <v>26851.31</v>
      </c>
      <c r="P8" t="n">
        <v>122.78</v>
      </c>
      <c r="Q8" t="n">
        <v>2116.25</v>
      </c>
      <c r="R8" t="n">
        <v>63.93</v>
      </c>
      <c r="S8" t="n">
        <v>30.45</v>
      </c>
      <c r="T8" t="n">
        <v>16784.04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62.93425804695526</v>
      </c>
      <c r="AB8" t="n">
        <v>86.10942832332429</v>
      </c>
      <c r="AC8" t="n">
        <v>77.89126533950844</v>
      </c>
      <c r="AD8" t="n">
        <v>62934.25804695526</v>
      </c>
      <c r="AE8" t="n">
        <v>86109.42832332429</v>
      </c>
      <c r="AF8" t="n">
        <v>3.716249395905521e-06</v>
      </c>
      <c r="AG8" t="n">
        <v>0.29</v>
      </c>
      <c r="AH8" t="n">
        <v>77891.26533950843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7.3822</v>
      </c>
      <c r="E9" t="n">
        <v>13.55</v>
      </c>
      <c r="F9" t="n">
        <v>9.58</v>
      </c>
      <c r="G9" t="n">
        <v>17.97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117.71</v>
      </c>
      <c r="Q9" t="n">
        <v>2116.05</v>
      </c>
      <c r="R9" t="n">
        <v>58.58</v>
      </c>
      <c r="S9" t="n">
        <v>30.45</v>
      </c>
      <c r="T9" t="n">
        <v>14132.93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59.30574213300575</v>
      </c>
      <c r="AB9" t="n">
        <v>81.14473277103673</v>
      </c>
      <c r="AC9" t="n">
        <v>73.40039336273564</v>
      </c>
      <c r="AD9" t="n">
        <v>59305.74213300575</v>
      </c>
      <c r="AE9" t="n">
        <v>81144.73277103672</v>
      </c>
      <c r="AF9" t="n">
        <v>3.819043125280675e-06</v>
      </c>
      <c r="AG9" t="n">
        <v>0.2822916666666667</v>
      </c>
      <c r="AH9" t="n">
        <v>73400.39336273565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7.5986</v>
      </c>
      <c r="E10" t="n">
        <v>13.16</v>
      </c>
      <c r="F10" t="n">
        <v>9.369999999999999</v>
      </c>
      <c r="G10" t="n">
        <v>20.07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26</v>
      </c>
      <c r="N10" t="n">
        <v>47.51</v>
      </c>
      <c r="O10" t="n">
        <v>26952.08</v>
      </c>
      <c r="P10" t="n">
        <v>111.65</v>
      </c>
      <c r="Q10" t="n">
        <v>2116.25</v>
      </c>
      <c r="R10" t="n">
        <v>51.29</v>
      </c>
      <c r="S10" t="n">
        <v>30.45</v>
      </c>
      <c r="T10" t="n">
        <v>10512.29</v>
      </c>
      <c r="U10" t="n">
        <v>0.59</v>
      </c>
      <c r="V10" t="n">
        <v>0.92</v>
      </c>
      <c r="W10" t="n">
        <v>0.12</v>
      </c>
      <c r="X10" t="n">
        <v>0.64</v>
      </c>
      <c r="Y10" t="n">
        <v>1</v>
      </c>
      <c r="Z10" t="n">
        <v>10</v>
      </c>
      <c r="AA10" t="n">
        <v>55.3525669063746</v>
      </c>
      <c r="AB10" t="n">
        <v>75.73582402418035</v>
      </c>
      <c r="AC10" t="n">
        <v>68.50770327522642</v>
      </c>
      <c r="AD10" t="n">
        <v>55352.5669063746</v>
      </c>
      <c r="AE10" t="n">
        <v>75735.82402418034</v>
      </c>
      <c r="AF10" t="n">
        <v>3.930993618671635e-06</v>
      </c>
      <c r="AG10" t="n">
        <v>0.2741666666666667</v>
      </c>
      <c r="AH10" t="n">
        <v>68507.70327522642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7.5227</v>
      </c>
      <c r="E11" t="n">
        <v>13.29</v>
      </c>
      <c r="F11" t="n">
        <v>9.58</v>
      </c>
      <c r="G11" t="n">
        <v>22.11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112.04</v>
      </c>
      <c r="Q11" t="n">
        <v>2116.18</v>
      </c>
      <c r="R11" t="n">
        <v>59.86</v>
      </c>
      <c r="S11" t="n">
        <v>30.45</v>
      </c>
      <c r="T11" t="n">
        <v>14803.38</v>
      </c>
      <c r="U11" t="n">
        <v>0.51</v>
      </c>
      <c r="V11" t="n">
        <v>0.9</v>
      </c>
      <c r="W11" t="n">
        <v>0.11</v>
      </c>
      <c r="X11" t="n">
        <v>0.86</v>
      </c>
      <c r="Y11" t="n">
        <v>1</v>
      </c>
      <c r="Z11" t="n">
        <v>10</v>
      </c>
      <c r="AA11" t="n">
        <v>56.40500375376571</v>
      </c>
      <c r="AB11" t="n">
        <v>77.17581454901701</v>
      </c>
      <c r="AC11" t="n">
        <v>69.8102631254125</v>
      </c>
      <c r="AD11" t="n">
        <v>56405.00375376571</v>
      </c>
      <c r="AE11" t="n">
        <v>77175.814549017</v>
      </c>
      <c r="AF11" t="n">
        <v>3.891728172976747e-06</v>
      </c>
      <c r="AG11" t="n">
        <v>0.276875</v>
      </c>
      <c r="AH11" t="n">
        <v>69810.2631254125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7.7192</v>
      </c>
      <c r="E12" t="n">
        <v>12.95</v>
      </c>
      <c r="F12" t="n">
        <v>9.369999999999999</v>
      </c>
      <c r="G12" t="n">
        <v>24.45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105.78</v>
      </c>
      <c r="Q12" t="n">
        <v>2116.25</v>
      </c>
      <c r="R12" t="n">
        <v>51.86</v>
      </c>
      <c r="S12" t="n">
        <v>30.45</v>
      </c>
      <c r="T12" t="n">
        <v>10817.85</v>
      </c>
      <c r="U12" t="n">
        <v>0.59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52.67365407294761</v>
      </c>
      <c r="AB12" t="n">
        <v>72.07041730019426</v>
      </c>
      <c r="AC12" t="n">
        <v>65.19211782454578</v>
      </c>
      <c r="AD12" t="n">
        <v>52673.65407294761</v>
      </c>
      <c r="AE12" t="n">
        <v>72070.41730019427</v>
      </c>
      <c r="AF12" t="n">
        <v>3.99338377349118e-06</v>
      </c>
      <c r="AG12" t="n">
        <v>0.2697916666666667</v>
      </c>
      <c r="AH12" t="n">
        <v>65192.11782454577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7.8083</v>
      </c>
      <c r="E13" t="n">
        <v>12.81</v>
      </c>
      <c r="F13" t="n">
        <v>9.31</v>
      </c>
      <c r="G13" t="n">
        <v>26.59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102.05</v>
      </c>
      <c r="Q13" t="n">
        <v>2116.42</v>
      </c>
      <c r="R13" t="n">
        <v>49.44</v>
      </c>
      <c r="S13" t="n">
        <v>30.45</v>
      </c>
      <c r="T13" t="n">
        <v>9618.940000000001</v>
      </c>
      <c r="U13" t="n">
        <v>0.62</v>
      </c>
      <c r="V13" t="n">
        <v>0.93</v>
      </c>
      <c r="W13" t="n">
        <v>0.12</v>
      </c>
      <c r="X13" t="n">
        <v>0.59</v>
      </c>
      <c r="Y13" t="n">
        <v>1</v>
      </c>
      <c r="Z13" t="n">
        <v>10</v>
      </c>
      <c r="AA13" t="n">
        <v>50.83047996960457</v>
      </c>
      <c r="AB13" t="n">
        <v>69.5485051768991</v>
      </c>
      <c r="AC13" t="n">
        <v>62.91089345477118</v>
      </c>
      <c r="AD13" t="n">
        <v>50830.47996960457</v>
      </c>
      <c r="AE13" t="n">
        <v>69548.5051768991</v>
      </c>
      <c r="AF13" t="n">
        <v>4.039477992350397e-06</v>
      </c>
      <c r="AG13" t="n">
        <v>0.266875</v>
      </c>
      <c r="AH13" t="n">
        <v>62910.89345477118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7.7961</v>
      </c>
      <c r="E14" t="n">
        <v>12.83</v>
      </c>
      <c r="F14" t="n">
        <v>9.33</v>
      </c>
      <c r="G14" t="n">
        <v>26.65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</v>
      </c>
      <c r="N14" t="n">
        <v>48.15</v>
      </c>
      <c r="O14" t="n">
        <v>27154.29</v>
      </c>
      <c r="P14" t="n">
        <v>101.95</v>
      </c>
      <c r="Q14" t="n">
        <v>2116.26</v>
      </c>
      <c r="R14" t="n">
        <v>49.63</v>
      </c>
      <c r="S14" t="n">
        <v>30.45</v>
      </c>
      <c r="T14" t="n">
        <v>9713.809999999999</v>
      </c>
      <c r="U14" t="n">
        <v>0.61</v>
      </c>
      <c r="V14" t="n">
        <v>0.93</v>
      </c>
      <c r="W14" t="n">
        <v>0.14</v>
      </c>
      <c r="X14" t="n">
        <v>0.61</v>
      </c>
      <c r="Y14" t="n">
        <v>1</v>
      </c>
      <c r="Z14" t="n">
        <v>10</v>
      </c>
      <c r="AA14" t="n">
        <v>50.91184807715294</v>
      </c>
      <c r="AB14" t="n">
        <v>69.65983661135425</v>
      </c>
      <c r="AC14" t="n">
        <v>63.01159957337663</v>
      </c>
      <c r="AD14" t="n">
        <v>50911.84807715294</v>
      </c>
      <c r="AE14" t="n">
        <v>69659.83661135426</v>
      </c>
      <c r="AF14" t="n">
        <v>4.033166550486396e-06</v>
      </c>
      <c r="AG14" t="n">
        <v>0.2672916666666666</v>
      </c>
      <c r="AH14" t="n">
        <v>63011.59957337662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7.7946</v>
      </c>
      <c r="E15" t="n">
        <v>12.83</v>
      </c>
      <c r="F15" t="n">
        <v>9.33</v>
      </c>
      <c r="G15" t="n">
        <v>26.66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0</v>
      </c>
      <c r="N15" t="n">
        <v>48.31</v>
      </c>
      <c r="O15" t="n">
        <v>27204.98</v>
      </c>
      <c r="P15" t="n">
        <v>102.05</v>
      </c>
      <c r="Q15" t="n">
        <v>2116.26</v>
      </c>
      <c r="R15" t="n">
        <v>49.71</v>
      </c>
      <c r="S15" t="n">
        <v>30.45</v>
      </c>
      <c r="T15" t="n">
        <v>9753.639999999999</v>
      </c>
      <c r="U15" t="n">
        <v>0.61</v>
      </c>
      <c r="V15" t="n">
        <v>0.93</v>
      </c>
      <c r="W15" t="n">
        <v>0.14</v>
      </c>
      <c r="X15" t="n">
        <v>0.61</v>
      </c>
      <c r="Y15" t="n">
        <v>1</v>
      </c>
      <c r="Z15" t="n">
        <v>10</v>
      </c>
      <c r="AA15" t="n">
        <v>50.95214318830949</v>
      </c>
      <c r="AB15" t="n">
        <v>69.71497016013348</v>
      </c>
      <c r="AC15" t="n">
        <v>63.0614712536408</v>
      </c>
      <c r="AD15" t="n">
        <v>50952.14318830949</v>
      </c>
      <c r="AE15" t="n">
        <v>69714.97016013348</v>
      </c>
      <c r="AF15" t="n">
        <v>4.032390553535905e-06</v>
      </c>
      <c r="AG15" t="n">
        <v>0.2672916666666666</v>
      </c>
      <c r="AH15" t="n">
        <v>63061.4712536408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2024-09-24T16:01:20Z</dcterms:created>
  <dcterms:modified xmlns:dcterms="http://purl.org/dc/terms/" xmlns:xsi="http://www.w3.org/2001/XMLSchema-instance" xsi:type="dcterms:W3CDTF">2024-09-24T16:01:20Z</dcterms:modified>
</cp:coreProperties>
</file>