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gráficos!$A$7:$A$157</f>
              <numCache>
                <formatCode>General</formatCode>
                <ptCount val="15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</numCache>
            </numRef>
          </xVal>
          <yVal>
            <numRef>
              <f>gráficos!$B$7:$B$157</f>
              <numCache>
                <formatCode>General</formatCode>
                <ptCount val="15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2.3917</v>
      </c>
      <c r="E2" t="n">
        <v>41.81</v>
      </c>
      <c r="F2" t="n">
        <v>28.09</v>
      </c>
      <c r="G2" t="n">
        <v>5.85</v>
      </c>
      <c r="H2" t="n">
        <v>0.09</v>
      </c>
      <c r="I2" t="n">
        <v>288</v>
      </c>
      <c r="J2" t="n">
        <v>194.77</v>
      </c>
      <c r="K2" t="n">
        <v>54.38</v>
      </c>
      <c r="L2" t="n">
        <v>1</v>
      </c>
      <c r="M2" t="n">
        <v>286</v>
      </c>
      <c r="N2" t="n">
        <v>39.4</v>
      </c>
      <c r="O2" t="n">
        <v>24256.19</v>
      </c>
      <c r="P2" t="n">
        <v>393.21</v>
      </c>
      <c r="Q2" t="n">
        <v>875.39</v>
      </c>
      <c r="R2" t="n">
        <v>469.01</v>
      </c>
      <c r="S2" t="n">
        <v>67.59999999999999</v>
      </c>
      <c r="T2" t="n">
        <v>190770.28</v>
      </c>
      <c r="U2" t="n">
        <v>0.14</v>
      </c>
      <c r="V2" t="n">
        <v>0.44</v>
      </c>
      <c r="W2" t="n">
        <v>5.17</v>
      </c>
      <c r="X2" t="n">
        <v>11.46</v>
      </c>
      <c r="Y2" t="n">
        <v>2</v>
      </c>
      <c r="Z2" t="n">
        <v>10</v>
      </c>
      <c r="AA2" t="n">
        <v>316.6968683285897</v>
      </c>
      <c r="AB2" t="n">
        <v>433.3186269269365</v>
      </c>
      <c r="AC2" t="n">
        <v>391.9633053395414</v>
      </c>
      <c r="AD2" t="n">
        <v>316696.8683285898</v>
      </c>
      <c r="AE2" t="n">
        <v>433318.6269269365</v>
      </c>
      <c r="AF2" t="n">
        <v>2.233035425693762e-06</v>
      </c>
      <c r="AG2" t="n">
        <v>0.8710416666666667</v>
      </c>
      <c r="AH2" t="n">
        <v>391963.3053395414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3.6828</v>
      </c>
      <c r="E3" t="n">
        <v>27.15</v>
      </c>
      <c r="F3" t="n">
        <v>20.59</v>
      </c>
      <c r="G3" t="n">
        <v>11.88</v>
      </c>
      <c r="H3" t="n">
        <v>0.18</v>
      </c>
      <c r="I3" t="n">
        <v>104</v>
      </c>
      <c r="J3" t="n">
        <v>196.32</v>
      </c>
      <c r="K3" t="n">
        <v>54.38</v>
      </c>
      <c r="L3" t="n">
        <v>2</v>
      </c>
      <c r="M3" t="n">
        <v>102</v>
      </c>
      <c r="N3" t="n">
        <v>39.95</v>
      </c>
      <c r="O3" t="n">
        <v>24447.22</v>
      </c>
      <c r="P3" t="n">
        <v>285.26</v>
      </c>
      <c r="Q3" t="n">
        <v>874.6</v>
      </c>
      <c r="R3" t="n">
        <v>217.76</v>
      </c>
      <c r="S3" t="n">
        <v>67.59999999999999</v>
      </c>
      <c r="T3" t="n">
        <v>66068.7</v>
      </c>
      <c r="U3" t="n">
        <v>0.31</v>
      </c>
      <c r="V3" t="n">
        <v>0.6</v>
      </c>
      <c r="W3" t="n">
        <v>4.87</v>
      </c>
      <c r="X3" t="n">
        <v>3.97</v>
      </c>
      <c r="Y3" t="n">
        <v>2</v>
      </c>
      <c r="Z3" t="n">
        <v>10</v>
      </c>
      <c r="AA3" t="n">
        <v>151.1500688443507</v>
      </c>
      <c r="AB3" t="n">
        <v>206.8101924631627</v>
      </c>
      <c r="AC3" t="n">
        <v>187.0725179544654</v>
      </c>
      <c r="AD3" t="n">
        <v>151150.0688443507</v>
      </c>
      <c r="AE3" t="n">
        <v>206810.1924631626</v>
      </c>
      <c r="AF3" t="n">
        <v>3.43848428554793e-06</v>
      </c>
      <c r="AG3" t="n">
        <v>0.5656249999999999</v>
      </c>
      <c r="AH3" t="n">
        <v>187072.5179544654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4.1624</v>
      </c>
      <c r="E4" t="n">
        <v>24.02</v>
      </c>
      <c r="F4" t="n">
        <v>19.02</v>
      </c>
      <c r="G4" t="n">
        <v>17.83</v>
      </c>
      <c r="H4" t="n">
        <v>0.27</v>
      </c>
      <c r="I4" t="n">
        <v>64</v>
      </c>
      <c r="J4" t="n">
        <v>197.88</v>
      </c>
      <c r="K4" t="n">
        <v>54.38</v>
      </c>
      <c r="L4" t="n">
        <v>3</v>
      </c>
      <c r="M4" t="n">
        <v>62</v>
      </c>
      <c r="N4" t="n">
        <v>40.5</v>
      </c>
      <c r="O4" t="n">
        <v>24639</v>
      </c>
      <c r="P4" t="n">
        <v>260.28</v>
      </c>
      <c r="Q4" t="n">
        <v>874.28</v>
      </c>
      <c r="R4" t="n">
        <v>165.66</v>
      </c>
      <c r="S4" t="n">
        <v>67.59999999999999</v>
      </c>
      <c r="T4" t="n">
        <v>40215.86</v>
      </c>
      <c r="U4" t="n">
        <v>0.41</v>
      </c>
      <c r="V4" t="n">
        <v>0.65</v>
      </c>
      <c r="W4" t="n">
        <v>4.79</v>
      </c>
      <c r="X4" t="n">
        <v>2.4</v>
      </c>
      <c r="Y4" t="n">
        <v>2</v>
      </c>
      <c r="Z4" t="n">
        <v>10</v>
      </c>
      <c r="AA4" t="n">
        <v>122.9395962385162</v>
      </c>
      <c r="AB4" t="n">
        <v>168.2113792856643</v>
      </c>
      <c r="AC4" t="n">
        <v>152.1575213328408</v>
      </c>
      <c r="AD4" t="n">
        <v>122939.5962385162</v>
      </c>
      <c r="AE4" t="n">
        <v>168211.3792856643</v>
      </c>
      <c r="AF4" t="n">
        <v>3.886267782710086e-06</v>
      </c>
      <c r="AG4" t="n">
        <v>0.5004166666666666</v>
      </c>
      <c r="AH4" t="n">
        <v>152157.5213328408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4.4207</v>
      </c>
      <c r="E5" t="n">
        <v>22.62</v>
      </c>
      <c r="F5" t="n">
        <v>18.32</v>
      </c>
      <c r="G5" t="n">
        <v>23.89</v>
      </c>
      <c r="H5" t="n">
        <v>0.36</v>
      </c>
      <c r="I5" t="n">
        <v>46</v>
      </c>
      <c r="J5" t="n">
        <v>199.44</v>
      </c>
      <c r="K5" t="n">
        <v>54.38</v>
      </c>
      <c r="L5" t="n">
        <v>4</v>
      </c>
      <c r="M5" t="n">
        <v>44</v>
      </c>
      <c r="N5" t="n">
        <v>41.06</v>
      </c>
      <c r="O5" t="n">
        <v>24831.54</v>
      </c>
      <c r="P5" t="n">
        <v>247.16</v>
      </c>
      <c r="Q5" t="n">
        <v>874.53</v>
      </c>
      <c r="R5" t="n">
        <v>142.15</v>
      </c>
      <c r="S5" t="n">
        <v>67.59999999999999</v>
      </c>
      <c r="T5" t="n">
        <v>28549.76</v>
      </c>
      <c r="U5" t="n">
        <v>0.48</v>
      </c>
      <c r="V5" t="n">
        <v>0.67</v>
      </c>
      <c r="W5" t="n">
        <v>4.76</v>
      </c>
      <c r="X5" t="n">
        <v>1.7</v>
      </c>
      <c r="Y5" t="n">
        <v>2</v>
      </c>
      <c r="Z5" t="n">
        <v>10</v>
      </c>
      <c r="AA5" t="n">
        <v>110.6312795240696</v>
      </c>
      <c r="AB5" t="n">
        <v>151.370597352357</v>
      </c>
      <c r="AC5" t="n">
        <v>136.923999991057</v>
      </c>
      <c r="AD5" t="n">
        <v>110631.2795240696</v>
      </c>
      <c r="AE5" t="n">
        <v>151370.5973523569</v>
      </c>
      <c r="AF5" t="n">
        <v>4.127432247507802e-06</v>
      </c>
      <c r="AG5" t="n">
        <v>0.47125</v>
      </c>
      <c r="AH5" t="n">
        <v>136923.999991057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4.5756</v>
      </c>
      <c r="E6" t="n">
        <v>21.86</v>
      </c>
      <c r="F6" t="n">
        <v>17.94</v>
      </c>
      <c r="G6" t="n">
        <v>29.9</v>
      </c>
      <c r="H6" t="n">
        <v>0.44</v>
      </c>
      <c r="I6" t="n">
        <v>36</v>
      </c>
      <c r="J6" t="n">
        <v>201.01</v>
      </c>
      <c r="K6" t="n">
        <v>54.38</v>
      </c>
      <c r="L6" t="n">
        <v>5</v>
      </c>
      <c r="M6" t="n">
        <v>34</v>
      </c>
      <c r="N6" t="n">
        <v>41.63</v>
      </c>
      <c r="O6" t="n">
        <v>25024.84</v>
      </c>
      <c r="P6" t="n">
        <v>238.6</v>
      </c>
      <c r="Q6" t="n">
        <v>874.3099999999999</v>
      </c>
      <c r="R6" t="n">
        <v>129.5</v>
      </c>
      <c r="S6" t="n">
        <v>67.59999999999999</v>
      </c>
      <c r="T6" t="n">
        <v>22274.36</v>
      </c>
      <c r="U6" t="n">
        <v>0.52</v>
      </c>
      <c r="V6" t="n">
        <v>0.6899999999999999</v>
      </c>
      <c r="W6" t="n">
        <v>4.74</v>
      </c>
      <c r="X6" t="n">
        <v>1.32</v>
      </c>
      <c r="Y6" t="n">
        <v>2</v>
      </c>
      <c r="Z6" t="n">
        <v>10</v>
      </c>
      <c r="AA6" t="n">
        <v>103.7761673296585</v>
      </c>
      <c r="AB6" t="n">
        <v>141.9911304217625</v>
      </c>
      <c r="AC6" t="n">
        <v>128.4396962201509</v>
      </c>
      <c r="AD6" t="n">
        <v>103776.1673296585</v>
      </c>
      <c r="AE6" t="n">
        <v>141991.1304217625</v>
      </c>
      <c r="AF6" t="n">
        <v>4.272056233559549e-06</v>
      </c>
      <c r="AG6" t="n">
        <v>0.4554166666666666</v>
      </c>
      <c r="AH6" t="n">
        <v>128439.6962201509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4.6896</v>
      </c>
      <c r="E7" t="n">
        <v>21.32</v>
      </c>
      <c r="F7" t="n">
        <v>17.68</v>
      </c>
      <c r="G7" t="n">
        <v>36.58</v>
      </c>
      <c r="H7" t="n">
        <v>0.53</v>
      </c>
      <c r="I7" t="n">
        <v>29</v>
      </c>
      <c r="J7" t="n">
        <v>202.58</v>
      </c>
      <c r="K7" t="n">
        <v>54.38</v>
      </c>
      <c r="L7" t="n">
        <v>6</v>
      </c>
      <c r="M7" t="n">
        <v>27</v>
      </c>
      <c r="N7" t="n">
        <v>42.2</v>
      </c>
      <c r="O7" t="n">
        <v>25218.93</v>
      </c>
      <c r="P7" t="n">
        <v>232.36</v>
      </c>
      <c r="Q7" t="n">
        <v>874.3099999999999</v>
      </c>
      <c r="R7" t="n">
        <v>120.79</v>
      </c>
      <c r="S7" t="n">
        <v>67.59999999999999</v>
      </c>
      <c r="T7" t="n">
        <v>17954.13</v>
      </c>
      <c r="U7" t="n">
        <v>0.5600000000000001</v>
      </c>
      <c r="V7" t="n">
        <v>0.7</v>
      </c>
      <c r="W7" t="n">
        <v>4.74</v>
      </c>
      <c r="X7" t="n">
        <v>1.06</v>
      </c>
      <c r="Y7" t="n">
        <v>2</v>
      </c>
      <c r="Z7" t="n">
        <v>10</v>
      </c>
      <c r="AA7" t="n">
        <v>99.06793561468896</v>
      </c>
      <c r="AB7" t="n">
        <v>135.5491200768207</v>
      </c>
      <c r="AC7" t="n">
        <v>122.6125023011101</v>
      </c>
      <c r="AD7" t="n">
        <v>99067.93561468896</v>
      </c>
      <c r="AE7" t="n">
        <v>135549.1200768207</v>
      </c>
      <c r="AF7" t="n">
        <v>4.378493511867486e-06</v>
      </c>
      <c r="AG7" t="n">
        <v>0.4441666666666667</v>
      </c>
      <c r="AH7" t="n">
        <v>122612.5023011101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4.7626</v>
      </c>
      <c r="E8" t="n">
        <v>21</v>
      </c>
      <c r="F8" t="n">
        <v>17.51</v>
      </c>
      <c r="G8" t="n">
        <v>42.02</v>
      </c>
      <c r="H8" t="n">
        <v>0.61</v>
      </c>
      <c r="I8" t="n">
        <v>25</v>
      </c>
      <c r="J8" t="n">
        <v>204.16</v>
      </c>
      <c r="K8" t="n">
        <v>54.38</v>
      </c>
      <c r="L8" t="n">
        <v>7</v>
      </c>
      <c r="M8" t="n">
        <v>23</v>
      </c>
      <c r="N8" t="n">
        <v>42.78</v>
      </c>
      <c r="O8" t="n">
        <v>25413.94</v>
      </c>
      <c r="P8" t="n">
        <v>227.08</v>
      </c>
      <c r="Q8" t="n">
        <v>874.4</v>
      </c>
      <c r="R8" t="n">
        <v>115.01</v>
      </c>
      <c r="S8" t="n">
        <v>67.59999999999999</v>
      </c>
      <c r="T8" t="n">
        <v>15087.38</v>
      </c>
      <c r="U8" t="n">
        <v>0.59</v>
      </c>
      <c r="V8" t="n">
        <v>0.7</v>
      </c>
      <c r="W8" t="n">
        <v>4.73</v>
      </c>
      <c r="X8" t="n">
        <v>0.89</v>
      </c>
      <c r="Y8" t="n">
        <v>2</v>
      </c>
      <c r="Z8" t="n">
        <v>10</v>
      </c>
      <c r="AA8" t="n">
        <v>95.80010663519977</v>
      </c>
      <c r="AB8" t="n">
        <v>131.077932300646</v>
      </c>
      <c r="AC8" t="n">
        <v>118.5680384109406</v>
      </c>
      <c r="AD8" t="n">
        <v>95800.10663519977</v>
      </c>
      <c r="AE8" t="n">
        <v>131077.932300646</v>
      </c>
      <c r="AF8" t="n">
        <v>4.446650716398005e-06</v>
      </c>
      <c r="AG8" t="n">
        <v>0.4375</v>
      </c>
      <c r="AH8" t="n">
        <v>118568.0384109406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4.8356</v>
      </c>
      <c r="E9" t="n">
        <v>20.68</v>
      </c>
      <c r="F9" t="n">
        <v>17.35</v>
      </c>
      <c r="G9" t="n">
        <v>49.56</v>
      </c>
      <c r="H9" t="n">
        <v>0.6899999999999999</v>
      </c>
      <c r="I9" t="n">
        <v>21</v>
      </c>
      <c r="J9" t="n">
        <v>205.75</v>
      </c>
      <c r="K9" t="n">
        <v>54.38</v>
      </c>
      <c r="L9" t="n">
        <v>8</v>
      </c>
      <c r="M9" t="n">
        <v>19</v>
      </c>
      <c r="N9" t="n">
        <v>43.37</v>
      </c>
      <c r="O9" t="n">
        <v>25609.61</v>
      </c>
      <c r="P9" t="n">
        <v>221.63</v>
      </c>
      <c r="Q9" t="n">
        <v>874.25</v>
      </c>
      <c r="R9" t="n">
        <v>109.79</v>
      </c>
      <c r="S9" t="n">
        <v>67.59999999999999</v>
      </c>
      <c r="T9" t="n">
        <v>12497.55</v>
      </c>
      <c r="U9" t="n">
        <v>0.62</v>
      </c>
      <c r="V9" t="n">
        <v>0.71</v>
      </c>
      <c r="W9" t="n">
        <v>4.72</v>
      </c>
      <c r="X9" t="n">
        <v>0.73</v>
      </c>
      <c r="Y9" t="n">
        <v>2</v>
      </c>
      <c r="Z9" t="n">
        <v>10</v>
      </c>
      <c r="AA9" t="n">
        <v>92.59771952387658</v>
      </c>
      <c r="AB9" t="n">
        <v>126.6962849755874</v>
      </c>
      <c r="AC9" t="n">
        <v>114.6045693569036</v>
      </c>
      <c r="AD9" t="n">
        <v>92597.71952387657</v>
      </c>
      <c r="AE9" t="n">
        <v>126696.2849755874</v>
      </c>
      <c r="AF9" t="n">
        <v>4.514807920928525e-06</v>
      </c>
      <c r="AG9" t="n">
        <v>0.4308333333333333</v>
      </c>
      <c r="AH9" t="n">
        <v>114604.5693569036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4.8708</v>
      </c>
      <c r="E10" t="n">
        <v>20.53</v>
      </c>
      <c r="F10" t="n">
        <v>17.27</v>
      </c>
      <c r="G10" t="n">
        <v>54.55</v>
      </c>
      <c r="H10" t="n">
        <v>0.77</v>
      </c>
      <c r="I10" t="n">
        <v>19</v>
      </c>
      <c r="J10" t="n">
        <v>207.34</v>
      </c>
      <c r="K10" t="n">
        <v>54.38</v>
      </c>
      <c r="L10" t="n">
        <v>9</v>
      </c>
      <c r="M10" t="n">
        <v>17</v>
      </c>
      <c r="N10" t="n">
        <v>43.96</v>
      </c>
      <c r="O10" t="n">
        <v>25806.1</v>
      </c>
      <c r="P10" t="n">
        <v>216.52</v>
      </c>
      <c r="Q10" t="n">
        <v>874.28</v>
      </c>
      <c r="R10" t="n">
        <v>107.36</v>
      </c>
      <c r="S10" t="n">
        <v>67.59999999999999</v>
      </c>
      <c r="T10" t="n">
        <v>11291.41</v>
      </c>
      <c r="U10" t="n">
        <v>0.63</v>
      </c>
      <c r="V10" t="n">
        <v>0.71</v>
      </c>
      <c r="W10" t="n">
        <v>4.71</v>
      </c>
      <c r="X10" t="n">
        <v>0.66</v>
      </c>
      <c r="Y10" t="n">
        <v>2</v>
      </c>
      <c r="Z10" t="n">
        <v>10</v>
      </c>
      <c r="AA10" t="n">
        <v>90.39028663656491</v>
      </c>
      <c r="AB10" t="n">
        <v>123.6759779141033</v>
      </c>
      <c r="AC10" t="n">
        <v>111.8725161623389</v>
      </c>
      <c r="AD10" t="n">
        <v>90390.28663656491</v>
      </c>
      <c r="AE10" t="n">
        <v>123675.9779141033</v>
      </c>
      <c r="AF10" t="n">
        <v>4.54767276475694e-06</v>
      </c>
      <c r="AG10" t="n">
        <v>0.4277083333333334</v>
      </c>
      <c r="AH10" t="n">
        <v>111872.5161623389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4.9055</v>
      </c>
      <c r="E11" t="n">
        <v>20.39</v>
      </c>
      <c r="F11" t="n">
        <v>17.21</v>
      </c>
      <c r="G11" t="n">
        <v>60.73</v>
      </c>
      <c r="H11" t="n">
        <v>0.85</v>
      </c>
      <c r="I11" t="n">
        <v>17</v>
      </c>
      <c r="J11" t="n">
        <v>208.94</v>
      </c>
      <c r="K11" t="n">
        <v>54.38</v>
      </c>
      <c r="L11" t="n">
        <v>10</v>
      </c>
      <c r="M11" t="n">
        <v>15</v>
      </c>
      <c r="N11" t="n">
        <v>44.56</v>
      </c>
      <c r="O11" t="n">
        <v>26003.41</v>
      </c>
      <c r="P11" t="n">
        <v>212.3</v>
      </c>
      <c r="Q11" t="n">
        <v>874.24</v>
      </c>
      <c r="R11" t="n">
        <v>105.28</v>
      </c>
      <c r="S11" t="n">
        <v>67.59999999999999</v>
      </c>
      <c r="T11" t="n">
        <v>10259</v>
      </c>
      <c r="U11" t="n">
        <v>0.64</v>
      </c>
      <c r="V11" t="n">
        <v>0.72</v>
      </c>
      <c r="W11" t="n">
        <v>4.71</v>
      </c>
      <c r="X11" t="n">
        <v>0.59</v>
      </c>
      <c r="Y11" t="n">
        <v>2</v>
      </c>
      <c r="Z11" t="n">
        <v>10</v>
      </c>
      <c r="AA11" t="n">
        <v>88.5011495084192</v>
      </c>
      <c r="AB11" t="n">
        <v>121.0911771525276</v>
      </c>
      <c r="AC11" t="n">
        <v>109.5344051576565</v>
      </c>
      <c r="AD11" t="n">
        <v>88501.1495084192</v>
      </c>
      <c r="AE11" t="n">
        <v>121091.1771525276</v>
      </c>
      <c r="AF11" t="n">
        <v>4.580070778417337e-06</v>
      </c>
      <c r="AG11" t="n">
        <v>0.4247916666666667</v>
      </c>
      <c r="AH11" t="n">
        <v>109534.4051576565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4.9415</v>
      </c>
      <c r="E12" t="n">
        <v>20.24</v>
      </c>
      <c r="F12" t="n">
        <v>17.14</v>
      </c>
      <c r="G12" t="n">
        <v>68.55</v>
      </c>
      <c r="H12" t="n">
        <v>0.93</v>
      </c>
      <c r="I12" t="n">
        <v>15</v>
      </c>
      <c r="J12" t="n">
        <v>210.55</v>
      </c>
      <c r="K12" t="n">
        <v>54.38</v>
      </c>
      <c r="L12" t="n">
        <v>11</v>
      </c>
      <c r="M12" t="n">
        <v>13</v>
      </c>
      <c r="N12" t="n">
        <v>45.17</v>
      </c>
      <c r="O12" t="n">
        <v>26201.54</v>
      </c>
      <c r="P12" t="n">
        <v>208.51</v>
      </c>
      <c r="Q12" t="n">
        <v>874.26</v>
      </c>
      <c r="R12" t="n">
        <v>102.9</v>
      </c>
      <c r="S12" t="n">
        <v>67.59999999999999</v>
      </c>
      <c r="T12" t="n">
        <v>9081.540000000001</v>
      </c>
      <c r="U12" t="n">
        <v>0.66</v>
      </c>
      <c r="V12" t="n">
        <v>0.72</v>
      </c>
      <c r="W12" t="n">
        <v>4.71</v>
      </c>
      <c r="X12" t="n">
        <v>0.52</v>
      </c>
      <c r="Y12" t="n">
        <v>2</v>
      </c>
      <c r="Z12" t="n">
        <v>10</v>
      </c>
      <c r="AA12" t="n">
        <v>86.71887730737052</v>
      </c>
      <c r="AB12" t="n">
        <v>118.6525936987538</v>
      </c>
      <c r="AC12" t="n">
        <v>107.3285566861368</v>
      </c>
      <c r="AD12" t="n">
        <v>86718.87730737052</v>
      </c>
      <c r="AE12" t="n">
        <v>118652.5936987538</v>
      </c>
      <c r="AF12" t="n">
        <v>4.61368255051458e-06</v>
      </c>
      <c r="AG12" t="n">
        <v>0.4216666666666666</v>
      </c>
      <c r="AH12" t="n">
        <v>107328.5566861368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4.96</v>
      </c>
      <c r="E13" t="n">
        <v>20.16</v>
      </c>
      <c r="F13" t="n">
        <v>17.1</v>
      </c>
      <c r="G13" t="n">
        <v>73.29000000000001</v>
      </c>
      <c r="H13" t="n">
        <v>1</v>
      </c>
      <c r="I13" t="n">
        <v>14</v>
      </c>
      <c r="J13" t="n">
        <v>212.16</v>
      </c>
      <c r="K13" t="n">
        <v>54.38</v>
      </c>
      <c r="L13" t="n">
        <v>12</v>
      </c>
      <c r="M13" t="n">
        <v>12</v>
      </c>
      <c r="N13" t="n">
        <v>45.78</v>
      </c>
      <c r="O13" t="n">
        <v>26400.51</v>
      </c>
      <c r="P13" t="n">
        <v>202.22</v>
      </c>
      <c r="Q13" t="n">
        <v>874.23</v>
      </c>
      <c r="R13" t="n">
        <v>101.74</v>
      </c>
      <c r="S13" t="n">
        <v>67.59999999999999</v>
      </c>
      <c r="T13" t="n">
        <v>8505.68</v>
      </c>
      <c r="U13" t="n">
        <v>0.66</v>
      </c>
      <c r="V13" t="n">
        <v>0.72</v>
      </c>
      <c r="W13" t="n">
        <v>4.7</v>
      </c>
      <c r="X13" t="n">
        <v>0.48</v>
      </c>
      <c r="Y13" t="n">
        <v>2</v>
      </c>
      <c r="Z13" t="n">
        <v>10</v>
      </c>
      <c r="AA13" t="n">
        <v>84.61557996517548</v>
      </c>
      <c r="AB13" t="n">
        <v>115.7747694842341</v>
      </c>
      <c r="AC13" t="n">
        <v>104.7253879755983</v>
      </c>
      <c r="AD13" t="n">
        <v>84615.57996517548</v>
      </c>
      <c r="AE13" t="n">
        <v>115774.7694842341</v>
      </c>
      <c r="AF13" t="n">
        <v>4.630955266731218e-06</v>
      </c>
      <c r="AG13" t="n">
        <v>0.42</v>
      </c>
      <c r="AH13" t="n">
        <v>104725.3879755982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4.9978</v>
      </c>
      <c r="E14" t="n">
        <v>20.01</v>
      </c>
      <c r="F14" t="n">
        <v>17.03</v>
      </c>
      <c r="G14" t="n">
        <v>85.13</v>
      </c>
      <c r="H14" t="n">
        <v>1.08</v>
      </c>
      <c r="I14" t="n">
        <v>12</v>
      </c>
      <c r="J14" t="n">
        <v>213.78</v>
      </c>
      <c r="K14" t="n">
        <v>54.38</v>
      </c>
      <c r="L14" t="n">
        <v>13</v>
      </c>
      <c r="M14" t="n">
        <v>10</v>
      </c>
      <c r="N14" t="n">
        <v>46.4</v>
      </c>
      <c r="O14" t="n">
        <v>26600.32</v>
      </c>
      <c r="P14" t="n">
        <v>197.99</v>
      </c>
      <c r="Q14" t="n">
        <v>874.2</v>
      </c>
      <c r="R14" t="n">
        <v>99</v>
      </c>
      <c r="S14" t="n">
        <v>67.59999999999999</v>
      </c>
      <c r="T14" t="n">
        <v>7144.5</v>
      </c>
      <c r="U14" t="n">
        <v>0.68</v>
      </c>
      <c r="V14" t="n">
        <v>0.72</v>
      </c>
      <c r="W14" t="n">
        <v>4.71</v>
      </c>
      <c r="X14" t="n">
        <v>0.41</v>
      </c>
      <c r="Y14" t="n">
        <v>2</v>
      </c>
      <c r="Z14" t="n">
        <v>10</v>
      </c>
      <c r="AA14" t="n">
        <v>82.73205224129059</v>
      </c>
      <c r="AB14" t="n">
        <v>113.1976437570374</v>
      </c>
      <c r="AC14" t="n">
        <v>102.3942195107858</v>
      </c>
      <c r="AD14" t="n">
        <v>82732.05224129058</v>
      </c>
      <c r="AE14" t="n">
        <v>113197.6437570374</v>
      </c>
      <c r="AF14" t="n">
        <v>4.666247627433324e-06</v>
      </c>
      <c r="AG14" t="n">
        <v>0.4168750000000001</v>
      </c>
      <c r="AH14" t="n">
        <v>102394.2195107858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5.018</v>
      </c>
      <c r="E15" t="n">
        <v>19.93</v>
      </c>
      <c r="F15" t="n">
        <v>16.98</v>
      </c>
      <c r="G15" t="n">
        <v>92.64</v>
      </c>
      <c r="H15" t="n">
        <v>1.15</v>
      </c>
      <c r="I15" t="n">
        <v>11</v>
      </c>
      <c r="J15" t="n">
        <v>215.41</v>
      </c>
      <c r="K15" t="n">
        <v>54.38</v>
      </c>
      <c r="L15" t="n">
        <v>14</v>
      </c>
      <c r="M15" t="n">
        <v>9</v>
      </c>
      <c r="N15" t="n">
        <v>47.03</v>
      </c>
      <c r="O15" t="n">
        <v>26801</v>
      </c>
      <c r="P15" t="n">
        <v>193.37</v>
      </c>
      <c r="Q15" t="n">
        <v>874.1900000000001</v>
      </c>
      <c r="R15" t="n">
        <v>97.65000000000001</v>
      </c>
      <c r="S15" t="n">
        <v>67.59999999999999</v>
      </c>
      <c r="T15" t="n">
        <v>6475.94</v>
      </c>
      <c r="U15" t="n">
        <v>0.6899999999999999</v>
      </c>
      <c r="V15" t="n">
        <v>0.72</v>
      </c>
      <c r="W15" t="n">
        <v>4.7</v>
      </c>
      <c r="X15" t="n">
        <v>0.37</v>
      </c>
      <c r="Y15" t="n">
        <v>2</v>
      </c>
      <c r="Z15" t="n">
        <v>10</v>
      </c>
      <c r="AA15" t="n">
        <v>81.07861158847942</v>
      </c>
      <c r="AB15" t="n">
        <v>110.9353333112089</v>
      </c>
      <c r="AC15" t="n">
        <v>100.3478207987337</v>
      </c>
      <c r="AD15" t="n">
        <v>81078.61158847941</v>
      </c>
      <c r="AE15" t="n">
        <v>110935.3333112089</v>
      </c>
      <c r="AF15" t="n">
        <v>4.685107566221221e-06</v>
      </c>
      <c r="AG15" t="n">
        <v>0.4152083333333333</v>
      </c>
      <c r="AH15" t="n">
        <v>100347.8207987337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5.0132</v>
      </c>
      <c r="E16" t="n">
        <v>19.95</v>
      </c>
      <c r="F16" t="n">
        <v>17</v>
      </c>
      <c r="G16" t="n">
        <v>92.73999999999999</v>
      </c>
      <c r="H16" t="n">
        <v>1.23</v>
      </c>
      <c r="I16" t="n">
        <v>11</v>
      </c>
      <c r="J16" t="n">
        <v>217.04</v>
      </c>
      <c r="K16" t="n">
        <v>54.38</v>
      </c>
      <c r="L16" t="n">
        <v>15</v>
      </c>
      <c r="M16" t="n">
        <v>6</v>
      </c>
      <c r="N16" t="n">
        <v>47.66</v>
      </c>
      <c r="O16" t="n">
        <v>27002.55</v>
      </c>
      <c r="P16" t="n">
        <v>191.25</v>
      </c>
      <c r="Q16" t="n">
        <v>874.2</v>
      </c>
      <c r="R16" t="n">
        <v>98.29000000000001</v>
      </c>
      <c r="S16" t="n">
        <v>67.59999999999999</v>
      </c>
      <c r="T16" t="n">
        <v>6796</v>
      </c>
      <c r="U16" t="n">
        <v>0.6899999999999999</v>
      </c>
      <c r="V16" t="n">
        <v>0.72</v>
      </c>
      <c r="W16" t="n">
        <v>4.71</v>
      </c>
      <c r="X16" t="n">
        <v>0.39</v>
      </c>
      <c r="Y16" t="n">
        <v>2</v>
      </c>
      <c r="Z16" t="n">
        <v>10</v>
      </c>
      <c r="AA16" t="n">
        <v>80.60923453937727</v>
      </c>
      <c r="AB16" t="n">
        <v>110.2931109251737</v>
      </c>
      <c r="AC16" t="n">
        <v>99.7668912158568</v>
      </c>
      <c r="AD16" t="n">
        <v>80609.23453937727</v>
      </c>
      <c r="AE16" t="n">
        <v>110293.1109251738</v>
      </c>
      <c r="AF16" t="n">
        <v>4.680625996608256e-06</v>
      </c>
      <c r="AG16" t="n">
        <v>0.415625</v>
      </c>
      <c r="AH16" t="n">
        <v>99766.8912158568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5.0331</v>
      </c>
      <c r="E17" t="n">
        <v>19.87</v>
      </c>
      <c r="F17" t="n">
        <v>16.96</v>
      </c>
      <c r="G17" t="n">
        <v>101.78</v>
      </c>
      <c r="H17" t="n">
        <v>1.3</v>
      </c>
      <c r="I17" t="n">
        <v>10</v>
      </c>
      <c r="J17" t="n">
        <v>218.68</v>
      </c>
      <c r="K17" t="n">
        <v>54.38</v>
      </c>
      <c r="L17" t="n">
        <v>16</v>
      </c>
      <c r="M17" t="n">
        <v>2</v>
      </c>
      <c r="N17" t="n">
        <v>48.31</v>
      </c>
      <c r="O17" t="n">
        <v>27204.98</v>
      </c>
      <c r="P17" t="n">
        <v>190.04</v>
      </c>
      <c r="Q17" t="n">
        <v>874.26</v>
      </c>
      <c r="R17" t="n">
        <v>96.73999999999999</v>
      </c>
      <c r="S17" t="n">
        <v>67.59999999999999</v>
      </c>
      <c r="T17" t="n">
        <v>6027.51</v>
      </c>
      <c r="U17" t="n">
        <v>0.7</v>
      </c>
      <c r="V17" t="n">
        <v>0.73</v>
      </c>
      <c r="W17" t="n">
        <v>4.71</v>
      </c>
      <c r="X17" t="n">
        <v>0.35</v>
      </c>
      <c r="Y17" t="n">
        <v>2</v>
      </c>
      <c r="Z17" t="n">
        <v>10</v>
      </c>
      <c r="AA17" t="n">
        <v>79.91043116841166</v>
      </c>
      <c r="AB17" t="n">
        <v>109.3369773239902</v>
      </c>
      <c r="AC17" t="n">
        <v>98.90200966362794</v>
      </c>
      <c r="AD17" t="n">
        <v>79910.43116841167</v>
      </c>
      <c r="AE17" t="n">
        <v>109336.9773239902</v>
      </c>
      <c r="AF17" t="n">
        <v>4.699205837295342e-06</v>
      </c>
      <c r="AG17" t="n">
        <v>0.4139583333333334</v>
      </c>
      <c r="AH17" t="n">
        <v>98902.00966362793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5.0355</v>
      </c>
      <c r="E18" t="n">
        <v>19.86</v>
      </c>
      <c r="F18" t="n">
        <v>16.95</v>
      </c>
      <c r="G18" t="n">
        <v>101.72</v>
      </c>
      <c r="H18" t="n">
        <v>1.37</v>
      </c>
      <c r="I18" t="n">
        <v>10</v>
      </c>
      <c r="J18" t="n">
        <v>220.33</v>
      </c>
      <c r="K18" t="n">
        <v>54.38</v>
      </c>
      <c r="L18" t="n">
        <v>17</v>
      </c>
      <c r="M18" t="n">
        <v>0</v>
      </c>
      <c r="N18" t="n">
        <v>48.95</v>
      </c>
      <c r="O18" t="n">
        <v>27408.3</v>
      </c>
      <c r="P18" t="n">
        <v>191.02</v>
      </c>
      <c r="Q18" t="n">
        <v>874.1900000000001</v>
      </c>
      <c r="R18" t="n">
        <v>96.28</v>
      </c>
      <c r="S18" t="n">
        <v>67.59999999999999</v>
      </c>
      <c r="T18" t="n">
        <v>5795.12</v>
      </c>
      <c r="U18" t="n">
        <v>0.7</v>
      </c>
      <c r="V18" t="n">
        <v>0.73</v>
      </c>
      <c r="W18" t="n">
        <v>4.71</v>
      </c>
      <c r="X18" t="n">
        <v>0.34</v>
      </c>
      <c r="Y18" t="n">
        <v>2</v>
      </c>
      <c r="Z18" t="n">
        <v>10</v>
      </c>
      <c r="AA18" t="n">
        <v>80.12301640265962</v>
      </c>
      <c r="AB18" t="n">
        <v>109.6278458200867</v>
      </c>
      <c r="AC18" t="n">
        <v>99.1651180786936</v>
      </c>
      <c r="AD18" t="n">
        <v>80123.01640265962</v>
      </c>
      <c r="AE18" t="n">
        <v>109627.8458200867</v>
      </c>
      <c r="AF18" t="n">
        <v>4.701446622101825e-06</v>
      </c>
      <c r="AG18" t="n">
        <v>0.41375</v>
      </c>
      <c r="AH18" t="n">
        <v>99165.1180786936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2.828</v>
      </c>
      <c r="E2" t="n">
        <v>35.36</v>
      </c>
      <c r="F2" t="n">
        <v>25.63</v>
      </c>
      <c r="G2" t="n">
        <v>6.68</v>
      </c>
      <c r="H2" t="n">
        <v>0.11</v>
      </c>
      <c r="I2" t="n">
        <v>230</v>
      </c>
      <c r="J2" t="n">
        <v>159.12</v>
      </c>
      <c r="K2" t="n">
        <v>50.28</v>
      </c>
      <c r="L2" t="n">
        <v>1</v>
      </c>
      <c r="M2" t="n">
        <v>228</v>
      </c>
      <c r="N2" t="n">
        <v>27.84</v>
      </c>
      <c r="O2" t="n">
        <v>19859.16</v>
      </c>
      <c r="P2" t="n">
        <v>314.31</v>
      </c>
      <c r="Q2" t="n">
        <v>874.9400000000001</v>
      </c>
      <c r="R2" t="n">
        <v>386.79</v>
      </c>
      <c r="S2" t="n">
        <v>67.59999999999999</v>
      </c>
      <c r="T2" t="n">
        <v>149949.98</v>
      </c>
      <c r="U2" t="n">
        <v>0.17</v>
      </c>
      <c r="V2" t="n">
        <v>0.48</v>
      </c>
      <c r="W2" t="n">
        <v>5.06</v>
      </c>
      <c r="X2" t="n">
        <v>9</v>
      </c>
      <c r="Y2" t="n">
        <v>2</v>
      </c>
      <c r="Z2" t="n">
        <v>10</v>
      </c>
      <c r="AA2" t="n">
        <v>217.72594590346</v>
      </c>
      <c r="AB2" t="n">
        <v>297.9022445757946</v>
      </c>
      <c r="AC2" t="n">
        <v>269.4708724619949</v>
      </c>
      <c r="AD2" t="n">
        <v>217725.94590346</v>
      </c>
      <c r="AE2" t="n">
        <v>297902.2445757946</v>
      </c>
      <c r="AF2" t="n">
        <v>2.731447993395877e-06</v>
      </c>
      <c r="AG2" t="n">
        <v>0.7366666666666667</v>
      </c>
      <c r="AH2" t="n">
        <v>269470.8724619949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3.9868</v>
      </c>
      <c r="E3" t="n">
        <v>25.08</v>
      </c>
      <c r="F3" t="n">
        <v>19.92</v>
      </c>
      <c r="G3" t="n">
        <v>13.58</v>
      </c>
      <c r="H3" t="n">
        <v>0.22</v>
      </c>
      <c r="I3" t="n">
        <v>88</v>
      </c>
      <c r="J3" t="n">
        <v>160.54</v>
      </c>
      <c r="K3" t="n">
        <v>50.28</v>
      </c>
      <c r="L3" t="n">
        <v>2</v>
      </c>
      <c r="M3" t="n">
        <v>86</v>
      </c>
      <c r="N3" t="n">
        <v>28.26</v>
      </c>
      <c r="O3" t="n">
        <v>20034.4</v>
      </c>
      <c r="P3" t="n">
        <v>240.4</v>
      </c>
      <c r="Q3" t="n">
        <v>874.46</v>
      </c>
      <c r="R3" t="n">
        <v>195.62</v>
      </c>
      <c r="S3" t="n">
        <v>67.59999999999999</v>
      </c>
      <c r="T3" t="n">
        <v>55078.58</v>
      </c>
      <c r="U3" t="n">
        <v>0.35</v>
      </c>
      <c r="V3" t="n">
        <v>0.62</v>
      </c>
      <c r="W3" t="n">
        <v>4.83</v>
      </c>
      <c r="X3" t="n">
        <v>3.3</v>
      </c>
      <c r="Y3" t="n">
        <v>2</v>
      </c>
      <c r="Z3" t="n">
        <v>10</v>
      </c>
      <c r="AA3" t="n">
        <v>119.9157723044177</v>
      </c>
      <c r="AB3" t="n">
        <v>164.0740499773359</v>
      </c>
      <c r="AC3" t="n">
        <v>148.4150529269197</v>
      </c>
      <c r="AD3" t="n">
        <v>119915.7723044177</v>
      </c>
      <c r="AE3" t="n">
        <v>164074.0499773359</v>
      </c>
      <c r="AF3" t="n">
        <v>3.850684886870821e-06</v>
      </c>
      <c r="AG3" t="n">
        <v>0.5225</v>
      </c>
      <c r="AH3" t="n">
        <v>148415.0529269197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4.4144</v>
      </c>
      <c r="E4" t="n">
        <v>22.65</v>
      </c>
      <c r="F4" t="n">
        <v>18.59</v>
      </c>
      <c r="G4" t="n">
        <v>20.65</v>
      </c>
      <c r="H4" t="n">
        <v>0.33</v>
      </c>
      <c r="I4" t="n">
        <v>54</v>
      </c>
      <c r="J4" t="n">
        <v>161.97</v>
      </c>
      <c r="K4" t="n">
        <v>50.28</v>
      </c>
      <c r="L4" t="n">
        <v>3</v>
      </c>
      <c r="M4" t="n">
        <v>52</v>
      </c>
      <c r="N4" t="n">
        <v>28.69</v>
      </c>
      <c r="O4" t="n">
        <v>20210.21</v>
      </c>
      <c r="P4" t="n">
        <v>220.08</v>
      </c>
      <c r="Q4" t="n">
        <v>874.37</v>
      </c>
      <c r="R4" t="n">
        <v>151.53</v>
      </c>
      <c r="S4" t="n">
        <v>67.59999999999999</v>
      </c>
      <c r="T4" t="n">
        <v>33200.36</v>
      </c>
      <c r="U4" t="n">
        <v>0.45</v>
      </c>
      <c r="V4" t="n">
        <v>0.66</v>
      </c>
      <c r="W4" t="n">
        <v>4.76</v>
      </c>
      <c r="X4" t="n">
        <v>1.97</v>
      </c>
      <c r="Y4" t="n">
        <v>2</v>
      </c>
      <c r="Z4" t="n">
        <v>10</v>
      </c>
      <c r="AA4" t="n">
        <v>100.1386667903061</v>
      </c>
      <c r="AB4" t="n">
        <v>137.014141708625</v>
      </c>
      <c r="AC4" t="n">
        <v>123.9377043245462</v>
      </c>
      <c r="AD4" t="n">
        <v>100138.6667903061</v>
      </c>
      <c r="AE4" t="n">
        <v>137014.141708625</v>
      </c>
      <c r="AF4" t="n">
        <v>4.263686004967029e-06</v>
      </c>
      <c r="AG4" t="n">
        <v>0.471875</v>
      </c>
      <c r="AH4" t="n">
        <v>123937.7043245462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4.6283</v>
      </c>
      <c r="E5" t="n">
        <v>21.61</v>
      </c>
      <c r="F5" t="n">
        <v>18.02</v>
      </c>
      <c r="G5" t="n">
        <v>27.73</v>
      </c>
      <c r="H5" t="n">
        <v>0.43</v>
      </c>
      <c r="I5" t="n">
        <v>39</v>
      </c>
      <c r="J5" t="n">
        <v>163.4</v>
      </c>
      <c r="K5" t="n">
        <v>50.28</v>
      </c>
      <c r="L5" t="n">
        <v>4</v>
      </c>
      <c r="M5" t="n">
        <v>37</v>
      </c>
      <c r="N5" t="n">
        <v>29.12</v>
      </c>
      <c r="O5" t="n">
        <v>20386.62</v>
      </c>
      <c r="P5" t="n">
        <v>209.25</v>
      </c>
      <c r="Q5" t="n">
        <v>874.37</v>
      </c>
      <c r="R5" t="n">
        <v>132.54</v>
      </c>
      <c r="S5" t="n">
        <v>67.59999999999999</v>
      </c>
      <c r="T5" t="n">
        <v>23778.98</v>
      </c>
      <c r="U5" t="n">
        <v>0.51</v>
      </c>
      <c r="V5" t="n">
        <v>0.68</v>
      </c>
      <c r="W5" t="n">
        <v>4.74</v>
      </c>
      <c r="X5" t="n">
        <v>1.41</v>
      </c>
      <c r="Y5" t="n">
        <v>2</v>
      </c>
      <c r="Z5" t="n">
        <v>10</v>
      </c>
      <c r="AA5" t="n">
        <v>91.56237768725738</v>
      </c>
      <c r="AB5" t="n">
        <v>125.2796845986676</v>
      </c>
      <c r="AC5" t="n">
        <v>113.3231673317454</v>
      </c>
      <c r="AD5" t="n">
        <v>91562.37768725738</v>
      </c>
      <c r="AE5" t="n">
        <v>125279.6845986676</v>
      </c>
      <c r="AF5" t="n">
        <v>4.470283149870629e-06</v>
      </c>
      <c r="AG5" t="n">
        <v>0.4502083333333333</v>
      </c>
      <c r="AH5" t="n">
        <v>113323.1673317454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4.7632</v>
      </c>
      <c r="E6" t="n">
        <v>20.99</v>
      </c>
      <c r="F6" t="n">
        <v>17.7</v>
      </c>
      <c r="G6" t="n">
        <v>35.41</v>
      </c>
      <c r="H6" t="n">
        <v>0.54</v>
      </c>
      <c r="I6" t="n">
        <v>30</v>
      </c>
      <c r="J6" t="n">
        <v>164.83</v>
      </c>
      <c r="K6" t="n">
        <v>50.28</v>
      </c>
      <c r="L6" t="n">
        <v>5</v>
      </c>
      <c r="M6" t="n">
        <v>28</v>
      </c>
      <c r="N6" t="n">
        <v>29.55</v>
      </c>
      <c r="O6" t="n">
        <v>20563.61</v>
      </c>
      <c r="P6" t="n">
        <v>201.1</v>
      </c>
      <c r="Q6" t="n">
        <v>874.23</v>
      </c>
      <c r="R6" t="n">
        <v>121.57</v>
      </c>
      <c r="S6" t="n">
        <v>67.59999999999999</v>
      </c>
      <c r="T6" t="n">
        <v>18339.24</v>
      </c>
      <c r="U6" t="n">
        <v>0.5600000000000001</v>
      </c>
      <c r="V6" t="n">
        <v>0.7</v>
      </c>
      <c r="W6" t="n">
        <v>4.73</v>
      </c>
      <c r="X6" t="n">
        <v>1.09</v>
      </c>
      <c r="Y6" t="n">
        <v>2</v>
      </c>
      <c r="Z6" t="n">
        <v>10</v>
      </c>
      <c r="AA6" t="n">
        <v>86.22823441715381</v>
      </c>
      <c r="AB6" t="n">
        <v>117.981274450723</v>
      </c>
      <c r="AC6" t="n">
        <v>106.7213072049353</v>
      </c>
      <c r="AD6" t="n">
        <v>86228.23441715381</v>
      </c>
      <c r="AE6" t="n">
        <v>117981.274450723</v>
      </c>
      <c r="AF6" t="n">
        <v>4.600577468933254e-06</v>
      </c>
      <c r="AG6" t="n">
        <v>0.4372916666666666</v>
      </c>
      <c r="AH6" t="n">
        <v>106721.3072049353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4.8461</v>
      </c>
      <c r="E7" t="n">
        <v>20.64</v>
      </c>
      <c r="F7" t="n">
        <v>17.5</v>
      </c>
      <c r="G7" t="n">
        <v>42.01</v>
      </c>
      <c r="H7" t="n">
        <v>0.64</v>
      </c>
      <c r="I7" t="n">
        <v>25</v>
      </c>
      <c r="J7" t="n">
        <v>166.27</v>
      </c>
      <c r="K7" t="n">
        <v>50.28</v>
      </c>
      <c r="L7" t="n">
        <v>6</v>
      </c>
      <c r="M7" t="n">
        <v>23</v>
      </c>
      <c r="N7" t="n">
        <v>29.99</v>
      </c>
      <c r="O7" t="n">
        <v>20741.2</v>
      </c>
      <c r="P7" t="n">
        <v>194.9</v>
      </c>
      <c r="Q7" t="n">
        <v>874.24</v>
      </c>
      <c r="R7" t="n">
        <v>115.12</v>
      </c>
      <c r="S7" t="n">
        <v>67.59999999999999</v>
      </c>
      <c r="T7" t="n">
        <v>15141.03</v>
      </c>
      <c r="U7" t="n">
        <v>0.59</v>
      </c>
      <c r="V7" t="n">
        <v>0.7</v>
      </c>
      <c r="W7" t="n">
        <v>4.72</v>
      </c>
      <c r="X7" t="n">
        <v>0.89</v>
      </c>
      <c r="Y7" t="n">
        <v>2</v>
      </c>
      <c r="Z7" t="n">
        <v>10</v>
      </c>
      <c r="AA7" t="n">
        <v>82.75950571588717</v>
      </c>
      <c r="AB7" t="n">
        <v>113.2352068121423</v>
      </c>
      <c r="AC7" t="n">
        <v>102.4281976006315</v>
      </c>
      <c r="AD7" t="n">
        <v>82759.50571588718</v>
      </c>
      <c r="AE7" t="n">
        <v>113235.2068121423</v>
      </c>
      <c r="AF7" t="n">
        <v>4.680647143138528e-06</v>
      </c>
      <c r="AG7" t="n">
        <v>0.43</v>
      </c>
      <c r="AH7" t="n">
        <v>102428.1976006315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4.9101</v>
      </c>
      <c r="E8" t="n">
        <v>20.37</v>
      </c>
      <c r="F8" t="n">
        <v>17.36</v>
      </c>
      <c r="G8" t="n">
        <v>49.61</v>
      </c>
      <c r="H8" t="n">
        <v>0.74</v>
      </c>
      <c r="I8" t="n">
        <v>21</v>
      </c>
      <c r="J8" t="n">
        <v>167.72</v>
      </c>
      <c r="K8" t="n">
        <v>50.28</v>
      </c>
      <c r="L8" t="n">
        <v>7</v>
      </c>
      <c r="M8" t="n">
        <v>19</v>
      </c>
      <c r="N8" t="n">
        <v>30.44</v>
      </c>
      <c r="O8" t="n">
        <v>20919.39</v>
      </c>
      <c r="P8" t="n">
        <v>188.34</v>
      </c>
      <c r="Q8" t="n">
        <v>874.28</v>
      </c>
      <c r="R8" t="n">
        <v>110.62</v>
      </c>
      <c r="S8" t="n">
        <v>67.59999999999999</v>
      </c>
      <c r="T8" t="n">
        <v>12913.08</v>
      </c>
      <c r="U8" t="n">
        <v>0.61</v>
      </c>
      <c r="V8" t="n">
        <v>0.71</v>
      </c>
      <c r="W8" t="n">
        <v>4.71</v>
      </c>
      <c r="X8" t="n">
        <v>0.75</v>
      </c>
      <c r="Y8" t="n">
        <v>2</v>
      </c>
      <c r="Z8" t="n">
        <v>10</v>
      </c>
      <c r="AA8" t="n">
        <v>79.68966859198929</v>
      </c>
      <c r="AB8" t="n">
        <v>109.0349202275717</v>
      </c>
      <c r="AC8" t="n">
        <v>98.62878047255177</v>
      </c>
      <c r="AD8" t="n">
        <v>79689.66859198929</v>
      </c>
      <c r="AE8" t="n">
        <v>109034.9202275717</v>
      </c>
      <c r="AF8" t="n">
        <v>4.742462090655267e-06</v>
      </c>
      <c r="AG8" t="n">
        <v>0.424375</v>
      </c>
      <c r="AH8" t="n">
        <v>98628.78047255176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4.9613</v>
      </c>
      <c r="E9" t="n">
        <v>20.16</v>
      </c>
      <c r="F9" t="n">
        <v>17.25</v>
      </c>
      <c r="G9" t="n">
        <v>57.51</v>
      </c>
      <c r="H9" t="n">
        <v>0.84</v>
      </c>
      <c r="I9" t="n">
        <v>18</v>
      </c>
      <c r="J9" t="n">
        <v>169.17</v>
      </c>
      <c r="K9" t="n">
        <v>50.28</v>
      </c>
      <c r="L9" t="n">
        <v>8</v>
      </c>
      <c r="M9" t="n">
        <v>16</v>
      </c>
      <c r="N9" t="n">
        <v>30.89</v>
      </c>
      <c r="O9" t="n">
        <v>21098.19</v>
      </c>
      <c r="P9" t="n">
        <v>182.45</v>
      </c>
      <c r="Q9" t="n">
        <v>874.22</v>
      </c>
      <c r="R9" t="n">
        <v>106.68</v>
      </c>
      <c r="S9" t="n">
        <v>67.59999999999999</v>
      </c>
      <c r="T9" t="n">
        <v>10955.65</v>
      </c>
      <c r="U9" t="n">
        <v>0.63</v>
      </c>
      <c r="V9" t="n">
        <v>0.71</v>
      </c>
      <c r="W9" t="n">
        <v>4.71</v>
      </c>
      <c r="X9" t="n">
        <v>0.64</v>
      </c>
      <c r="Y9" t="n">
        <v>2</v>
      </c>
      <c r="Z9" t="n">
        <v>10</v>
      </c>
      <c r="AA9" t="n">
        <v>77.11761010192528</v>
      </c>
      <c r="AB9" t="n">
        <v>105.5157163302557</v>
      </c>
      <c r="AC9" t="n">
        <v>95.44544445596077</v>
      </c>
      <c r="AD9" t="n">
        <v>77117.61010192528</v>
      </c>
      <c r="AE9" t="n">
        <v>105515.7163302557</v>
      </c>
      <c r="AF9" t="n">
        <v>4.791914048668657e-06</v>
      </c>
      <c r="AG9" t="n">
        <v>0.42</v>
      </c>
      <c r="AH9" t="n">
        <v>95445.44445596077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5.0136</v>
      </c>
      <c r="E10" t="n">
        <v>19.95</v>
      </c>
      <c r="F10" t="n">
        <v>17.14</v>
      </c>
      <c r="G10" t="n">
        <v>68.55</v>
      </c>
      <c r="H10" t="n">
        <v>0.9399999999999999</v>
      </c>
      <c r="I10" t="n">
        <v>15</v>
      </c>
      <c r="J10" t="n">
        <v>170.62</v>
      </c>
      <c r="K10" t="n">
        <v>50.28</v>
      </c>
      <c r="L10" t="n">
        <v>9</v>
      </c>
      <c r="M10" t="n">
        <v>13</v>
      </c>
      <c r="N10" t="n">
        <v>31.34</v>
      </c>
      <c r="O10" t="n">
        <v>21277.6</v>
      </c>
      <c r="P10" t="n">
        <v>175.24</v>
      </c>
      <c r="Q10" t="n">
        <v>874.26</v>
      </c>
      <c r="R10" t="n">
        <v>102.98</v>
      </c>
      <c r="S10" t="n">
        <v>67.59999999999999</v>
      </c>
      <c r="T10" t="n">
        <v>9120.379999999999</v>
      </c>
      <c r="U10" t="n">
        <v>0.66</v>
      </c>
      <c r="V10" t="n">
        <v>0.72</v>
      </c>
      <c r="W10" t="n">
        <v>4.7</v>
      </c>
      <c r="X10" t="n">
        <v>0.52</v>
      </c>
      <c r="Y10" t="n">
        <v>2</v>
      </c>
      <c r="Z10" t="n">
        <v>10</v>
      </c>
      <c r="AA10" t="n">
        <v>74.22389969290447</v>
      </c>
      <c r="AB10" t="n">
        <v>101.5564140871421</v>
      </c>
      <c r="AC10" t="n">
        <v>91.86401246201306</v>
      </c>
      <c r="AD10" t="n">
        <v>74223.89969290447</v>
      </c>
      <c r="AE10" t="n">
        <v>101556.4140871421</v>
      </c>
      <c r="AF10" t="n">
        <v>4.842428451092493e-06</v>
      </c>
      <c r="AG10" t="n">
        <v>0.415625</v>
      </c>
      <c r="AH10" t="n">
        <v>91864.01246201307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5.0284</v>
      </c>
      <c r="E11" t="n">
        <v>19.89</v>
      </c>
      <c r="F11" t="n">
        <v>17.11</v>
      </c>
      <c r="G11" t="n">
        <v>73.33</v>
      </c>
      <c r="H11" t="n">
        <v>1.03</v>
      </c>
      <c r="I11" t="n">
        <v>14</v>
      </c>
      <c r="J11" t="n">
        <v>172.08</v>
      </c>
      <c r="K11" t="n">
        <v>50.28</v>
      </c>
      <c r="L11" t="n">
        <v>10</v>
      </c>
      <c r="M11" t="n">
        <v>10</v>
      </c>
      <c r="N11" t="n">
        <v>31.8</v>
      </c>
      <c r="O11" t="n">
        <v>21457.64</v>
      </c>
      <c r="P11" t="n">
        <v>168.49</v>
      </c>
      <c r="Q11" t="n">
        <v>874.26</v>
      </c>
      <c r="R11" t="n">
        <v>102.02</v>
      </c>
      <c r="S11" t="n">
        <v>67.59999999999999</v>
      </c>
      <c r="T11" t="n">
        <v>8647.049999999999</v>
      </c>
      <c r="U11" t="n">
        <v>0.66</v>
      </c>
      <c r="V11" t="n">
        <v>0.72</v>
      </c>
      <c r="W11" t="n">
        <v>4.71</v>
      </c>
      <c r="X11" t="n">
        <v>0.5</v>
      </c>
      <c r="Y11" t="n">
        <v>2</v>
      </c>
      <c r="Z11" t="n">
        <v>10</v>
      </c>
      <c r="AA11" t="n">
        <v>72.14311201186484</v>
      </c>
      <c r="AB11" t="n">
        <v>98.70938858407136</v>
      </c>
      <c r="AC11" t="n">
        <v>89.28870307712913</v>
      </c>
      <c r="AD11" t="n">
        <v>72143.11201186484</v>
      </c>
      <c r="AE11" t="n">
        <v>98709.38858407136</v>
      </c>
      <c r="AF11" t="n">
        <v>4.856723157705738e-06</v>
      </c>
      <c r="AG11" t="n">
        <v>0.414375</v>
      </c>
      <c r="AH11" t="n">
        <v>89288.70307712913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5.0406</v>
      </c>
      <c r="E12" t="n">
        <v>19.84</v>
      </c>
      <c r="F12" t="n">
        <v>17.1</v>
      </c>
      <c r="G12" t="n">
        <v>78.90000000000001</v>
      </c>
      <c r="H12" t="n">
        <v>1.12</v>
      </c>
      <c r="I12" t="n">
        <v>13</v>
      </c>
      <c r="J12" t="n">
        <v>173.55</v>
      </c>
      <c r="K12" t="n">
        <v>50.28</v>
      </c>
      <c r="L12" t="n">
        <v>11</v>
      </c>
      <c r="M12" t="n">
        <v>4</v>
      </c>
      <c r="N12" t="n">
        <v>32.27</v>
      </c>
      <c r="O12" t="n">
        <v>21638.31</v>
      </c>
      <c r="P12" t="n">
        <v>167.57</v>
      </c>
      <c r="Q12" t="n">
        <v>874.24</v>
      </c>
      <c r="R12" t="n">
        <v>101.18</v>
      </c>
      <c r="S12" t="n">
        <v>67.59999999999999</v>
      </c>
      <c r="T12" t="n">
        <v>8231.309999999999</v>
      </c>
      <c r="U12" t="n">
        <v>0.67</v>
      </c>
      <c r="V12" t="n">
        <v>0.72</v>
      </c>
      <c r="W12" t="n">
        <v>4.71</v>
      </c>
      <c r="X12" t="n">
        <v>0.48</v>
      </c>
      <c r="Y12" t="n">
        <v>2</v>
      </c>
      <c r="Z12" t="n">
        <v>10</v>
      </c>
      <c r="AA12" t="n">
        <v>71.71043531702149</v>
      </c>
      <c r="AB12" t="n">
        <v>98.11738124183839</v>
      </c>
      <c r="AC12" t="n">
        <v>88.75319608475115</v>
      </c>
      <c r="AD12" t="n">
        <v>71710.43531702149</v>
      </c>
      <c r="AE12" t="n">
        <v>98117.38124183839</v>
      </c>
      <c r="AF12" t="n">
        <v>4.868506632076116e-06</v>
      </c>
      <c r="AG12" t="n">
        <v>0.4133333333333333</v>
      </c>
      <c r="AH12" t="n">
        <v>88753.19608475115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5.0629</v>
      </c>
      <c r="E13" t="n">
        <v>19.75</v>
      </c>
      <c r="F13" t="n">
        <v>17.04</v>
      </c>
      <c r="G13" t="n">
        <v>85.2</v>
      </c>
      <c r="H13" t="n">
        <v>1.22</v>
      </c>
      <c r="I13" t="n">
        <v>12</v>
      </c>
      <c r="J13" t="n">
        <v>175.02</v>
      </c>
      <c r="K13" t="n">
        <v>50.28</v>
      </c>
      <c r="L13" t="n">
        <v>12</v>
      </c>
      <c r="M13" t="n">
        <v>0</v>
      </c>
      <c r="N13" t="n">
        <v>32.74</v>
      </c>
      <c r="O13" t="n">
        <v>21819.6</v>
      </c>
      <c r="P13" t="n">
        <v>166.41</v>
      </c>
      <c r="Q13" t="n">
        <v>874.25</v>
      </c>
      <c r="R13" t="n">
        <v>99</v>
      </c>
      <c r="S13" t="n">
        <v>67.59999999999999</v>
      </c>
      <c r="T13" t="n">
        <v>7145.18</v>
      </c>
      <c r="U13" t="n">
        <v>0.68</v>
      </c>
      <c r="V13" t="n">
        <v>0.72</v>
      </c>
      <c r="W13" t="n">
        <v>4.72</v>
      </c>
      <c r="X13" t="n">
        <v>0.43</v>
      </c>
      <c r="Y13" t="n">
        <v>2</v>
      </c>
      <c r="Z13" t="n">
        <v>10</v>
      </c>
      <c r="AA13" t="n">
        <v>71.00892291128432</v>
      </c>
      <c r="AB13" t="n">
        <v>97.15754101976619</v>
      </c>
      <c r="AC13" t="n">
        <v>87.88496166632899</v>
      </c>
      <c r="AD13" t="n">
        <v>71008.92291128432</v>
      </c>
      <c r="AE13" t="n">
        <v>97157.54101976618</v>
      </c>
      <c r="AF13" t="n">
        <v>4.890045277851479e-06</v>
      </c>
      <c r="AG13" t="n">
        <v>0.4114583333333333</v>
      </c>
      <c r="AH13" t="n">
        <v>87884.96166632899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4.002</v>
      </c>
      <c r="E2" t="n">
        <v>24.99</v>
      </c>
      <c r="F2" t="n">
        <v>21.08</v>
      </c>
      <c r="G2" t="n">
        <v>10.81</v>
      </c>
      <c r="H2" t="n">
        <v>0.22</v>
      </c>
      <c r="I2" t="n">
        <v>117</v>
      </c>
      <c r="J2" t="n">
        <v>80.84</v>
      </c>
      <c r="K2" t="n">
        <v>35.1</v>
      </c>
      <c r="L2" t="n">
        <v>1</v>
      </c>
      <c r="M2" t="n">
        <v>115</v>
      </c>
      <c r="N2" t="n">
        <v>9.74</v>
      </c>
      <c r="O2" t="n">
        <v>10204.21</v>
      </c>
      <c r="P2" t="n">
        <v>160.03</v>
      </c>
      <c r="Q2" t="n">
        <v>874.5700000000001</v>
      </c>
      <c r="R2" t="n">
        <v>234.34</v>
      </c>
      <c r="S2" t="n">
        <v>67.59999999999999</v>
      </c>
      <c r="T2" t="n">
        <v>74293.49000000001</v>
      </c>
      <c r="U2" t="n">
        <v>0.29</v>
      </c>
      <c r="V2" t="n">
        <v>0.58</v>
      </c>
      <c r="W2" t="n">
        <v>4.88</v>
      </c>
      <c r="X2" t="n">
        <v>4.46</v>
      </c>
      <c r="Y2" t="n">
        <v>2</v>
      </c>
      <c r="Z2" t="n">
        <v>10</v>
      </c>
      <c r="AA2" t="n">
        <v>83.75694666979714</v>
      </c>
      <c r="AB2" t="n">
        <v>114.5999495292705</v>
      </c>
      <c r="AC2" t="n">
        <v>103.6626911882659</v>
      </c>
      <c r="AD2" t="n">
        <v>83756.94666979715</v>
      </c>
      <c r="AE2" t="n">
        <v>114599.9495292705</v>
      </c>
      <c r="AF2" t="n">
        <v>4.313185288145154e-06</v>
      </c>
      <c r="AG2" t="n">
        <v>0.520625</v>
      </c>
      <c r="AH2" t="n">
        <v>103662.6911882659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4.7366</v>
      </c>
      <c r="E3" t="n">
        <v>21.11</v>
      </c>
      <c r="F3" t="n">
        <v>18.39</v>
      </c>
      <c r="G3" t="n">
        <v>22.99</v>
      </c>
      <c r="H3" t="n">
        <v>0.43</v>
      </c>
      <c r="I3" t="n">
        <v>48</v>
      </c>
      <c r="J3" t="n">
        <v>82.04000000000001</v>
      </c>
      <c r="K3" t="n">
        <v>35.1</v>
      </c>
      <c r="L3" t="n">
        <v>2</v>
      </c>
      <c r="M3" t="n">
        <v>46</v>
      </c>
      <c r="N3" t="n">
        <v>9.94</v>
      </c>
      <c r="O3" t="n">
        <v>10352.53</v>
      </c>
      <c r="P3" t="n">
        <v>130.3</v>
      </c>
      <c r="Q3" t="n">
        <v>874.3</v>
      </c>
      <c r="R3" t="n">
        <v>144.71</v>
      </c>
      <c r="S3" t="n">
        <v>67.59999999999999</v>
      </c>
      <c r="T3" t="n">
        <v>29819.92</v>
      </c>
      <c r="U3" t="n">
        <v>0.47</v>
      </c>
      <c r="V3" t="n">
        <v>0.67</v>
      </c>
      <c r="W3" t="n">
        <v>4.76</v>
      </c>
      <c r="X3" t="n">
        <v>1.78</v>
      </c>
      <c r="Y3" t="n">
        <v>2</v>
      </c>
      <c r="Z3" t="n">
        <v>10</v>
      </c>
      <c r="AA3" t="n">
        <v>59.70257029708045</v>
      </c>
      <c r="AB3" t="n">
        <v>81.68769057194649</v>
      </c>
      <c r="AC3" t="n">
        <v>73.89153203317281</v>
      </c>
      <c r="AD3" t="n">
        <v>59702.57029708045</v>
      </c>
      <c r="AE3" t="n">
        <v>81687.69057194648</v>
      </c>
      <c r="AF3" t="n">
        <v>5.104905906004083e-06</v>
      </c>
      <c r="AG3" t="n">
        <v>0.4397916666666666</v>
      </c>
      <c r="AH3" t="n">
        <v>73891.53203317281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4.9781</v>
      </c>
      <c r="E4" t="n">
        <v>20.09</v>
      </c>
      <c r="F4" t="n">
        <v>17.7</v>
      </c>
      <c r="G4" t="n">
        <v>36.61</v>
      </c>
      <c r="H4" t="n">
        <v>0.63</v>
      </c>
      <c r="I4" t="n">
        <v>29</v>
      </c>
      <c r="J4" t="n">
        <v>83.25</v>
      </c>
      <c r="K4" t="n">
        <v>35.1</v>
      </c>
      <c r="L4" t="n">
        <v>3</v>
      </c>
      <c r="M4" t="n">
        <v>22</v>
      </c>
      <c r="N4" t="n">
        <v>10.15</v>
      </c>
      <c r="O4" t="n">
        <v>10501.19</v>
      </c>
      <c r="P4" t="n">
        <v>114.89</v>
      </c>
      <c r="Q4" t="n">
        <v>874.39</v>
      </c>
      <c r="R4" t="n">
        <v>121.08</v>
      </c>
      <c r="S4" t="n">
        <v>67.59999999999999</v>
      </c>
      <c r="T4" t="n">
        <v>18103.68</v>
      </c>
      <c r="U4" t="n">
        <v>0.5600000000000001</v>
      </c>
      <c r="V4" t="n">
        <v>0.7</v>
      </c>
      <c r="W4" t="n">
        <v>4.74</v>
      </c>
      <c r="X4" t="n">
        <v>1.08</v>
      </c>
      <c r="Y4" t="n">
        <v>2</v>
      </c>
      <c r="Z4" t="n">
        <v>10</v>
      </c>
      <c r="AA4" t="n">
        <v>51.99628574341047</v>
      </c>
      <c r="AB4" t="n">
        <v>71.14361206834039</v>
      </c>
      <c r="AC4" t="n">
        <v>64.3537655832404</v>
      </c>
      <c r="AD4" t="n">
        <v>51996.28574341047</v>
      </c>
      <c r="AE4" t="n">
        <v>71143.61206834039</v>
      </c>
      <c r="AF4" t="n">
        <v>5.365184328564566e-06</v>
      </c>
      <c r="AG4" t="n">
        <v>0.4185416666666666</v>
      </c>
      <c r="AH4" t="n">
        <v>64353.76558324041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5.0197</v>
      </c>
      <c r="E5" t="n">
        <v>19.92</v>
      </c>
      <c r="F5" t="n">
        <v>17.58</v>
      </c>
      <c r="G5" t="n">
        <v>40.57</v>
      </c>
      <c r="H5" t="n">
        <v>0.83</v>
      </c>
      <c r="I5" t="n">
        <v>26</v>
      </c>
      <c r="J5" t="n">
        <v>84.45999999999999</v>
      </c>
      <c r="K5" t="n">
        <v>35.1</v>
      </c>
      <c r="L5" t="n">
        <v>4</v>
      </c>
      <c r="M5" t="n">
        <v>0</v>
      </c>
      <c r="N5" t="n">
        <v>10.36</v>
      </c>
      <c r="O5" t="n">
        <v>10650.22</v>
      </c>
      <c r="P5" t="n">
        <v>112.29</v>
      </c>
      <c r="Q5" t="n">
        <v>874.53</v>
      </c>
      <c r="R5" t="n">
        <v>116.42</v>
      </c>
      <c r="S5" t="n">
        <v>67.59999999999999</v>
      </c>
      <c r="T5" t="n">
        <v>15785.04</v>
      </c>
      <c r="U5" t="n">
        <v>0.58</v>
      </c>
      <c r="V5" t="n">
        <v>0.7</v>
      </c>
      <c r="W5" t="n">
        <v>4.76</v>
      </c>
      <c r="X5" t="n">
        <v>0.96</v>
      </c>
      <c r="Y5" t="n">
        <v>2</v>
      </c>
      <c r="Z5" t="n">
        <v>10</v>
      </c>
      <c r="AA5" t="n">
        <v>50.75701393712288</v>
      </c>
      <c r="AB5" t="n">
        <v>69.44798571016509</v>
      </c>
      <c r="AC5" t="n">
        <v>62.81996742486229</v>
      </c>
      <c r="AD5" t="n">
        <v>50757.01393712289</v>
      </c>
      <c r="AE5" t="n">
        <v>69447.98571016509</v>
      </c>
      <c r="AF5" t="n">
        <v>5.410019038206455e-06</v>
      </c>
      <c r="AG5" t="n">
        <v>0.415</v>
      </c>
      <c r="AH5" t="n">
        <v>62819.96742486229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3.575</v>
      </c>
      <c r="E2" t="n">
        <v>27.97</v>
      </c>
      <c r="F2" t="n">
        <v>22.51</v>
      </c>
      <c r="G2" t="n">
        <v>8.77</v>
      </c>
      <c r="H2" t="n">
        <v>0.16</v>
      </c>
      <c r="I2" t="n">
        <v>154</v>
      </c>
      <c r="J2" t="n">
        <v>107.41</v>
      </c>
      <c r="K2" t="n">
        <v>41.65</v>
      </c>
      <c r="L2" t="n">
        <v>1</v>
      </c>
      <c r="M2" t="n">
        <v>152</v>
      </c>
      <c r="N2" t="n">
        <v>14.77</v>
      </c>
      <c r="O2" t="n">
        <v>13481.73</v>
      </c>
      <c r="P2" t="n">
        <v>211.05</v>
      </c>
      <c r="Q2" t="n">
        <v>875.01</v>
      </c>
      <c r="R2" t="n">
        <v>282.29</v>
      </c>
      <c r="S2" t="n">
        <v>67.59999999999999</v>
      </c>
      <c r="T2" t="n">
        <v>98079.3</v>
      </c>
      <c r="U2" t="n">
        <v>0.24</v>
      </c>
      <c r="V2" t="n">
        <v>0.55</v>
      </c>
      <c r="W2" t="n">
        <v>4.94</v>
      </c>
      <c r="X2" t="n">
        <v>5.89</v>
      </c>
      <c r="Y2" t="n">
        <v>2</v>
      </c>
      <c r="Z2" t="n">
        <v>10</v>
      </c>
      <c r="AA2" t="n">
        <v>119.7781706287097</v>
      </c>
      <c r="AB2" t="n">
        <v>163.8857772940748</v>
      </c>
      <c r="AC2" t="n">
        <v>148.2447487243066</v>
      </c>
      <c r="AD2" t="n">
        <v>119778.1706287097</v>
      </c>
      <c r="AE2" t="n">
        <v>163885.7772940748</v>
      </c>
      <c r="AF2" t="n">
        <v>3.68602643770162e-06</v>
      </c>
      <c r="AG2" t="n">
        <v>0.5827083333333333</v>
      </c>
      <c r="AH2" t="n">
        <v>148244.7487243066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4.4668</v>
      </c>
      <c r="E3" t="n">
        <v>22.39</v>
      </c>
      <c r="F3" t="n">
        <v>18.95</v>
      </c>
      <c r="G3" t="n">
        <v>18.05</v>
      </c>
      <c r="H3" t="n">
        <v>0.32</v>
      </c>
      <c r="I3" t="n">
        <v>63</v>
      </c>
      <c r="J3" t="n">
        <v>108.68</v>
      </c>
      <c r="K3" t="n">
        <v>41.65</v>
      </c>
      <c r="L3" t="n">
        <v>2</v>
      </c>
      <c r="M3" t="n">
        <v>61</v>
      </c>
      <c r="N3" t="n">
        <v>15.03</v>
      </c>
      <c r="O3" t="n">
        <v>13638.32</v>
      </c>
      <c r="P3" t="n">
        <v>171.24</v>
      </c>
      <c r="Q3" t="n">
        <v>874.3099999999999</v>
      </c>
      <c r="R3" t="n">
        <v>162.93</v>
      </c>
      <c r="S3" t="n">
        <v>67.59999999999999</v>
      </c>
      <c r="T3" t="n">
        <v>38855.09</v>
      </c>
      <c r="U3" t="n">
        <v>0.41</v>
      </c>
      <c r="V3" t="n">
        <v>0.65</v>
      </c>
      <c r="W3" t="n">
        <v>4.8</v>
      </c>
      <c r="X3" t="n">
        <v>2.33</v>
      </c>
      <c r="Y3" t="n">
        <v>2</v>
      </c>
      <c r="Z3" t="n">
        <v>10</v>
      </c>
      <c r="AA3" t="n">
        <v>79.56356543136648</v>
      </c>
      <c r="AB3" t="n">
        <v>108.8623803199289</v>
      </c>
      <c r="AC3" t="n">
        <v>98.47270753153303</v>
      </c>
      <c r="AD3" t="n">
        <v>79563.56543136649</v>
      </c>
      <c r="AE3" t="n">
        <v>108862.3803199289</v>
      </c>
      <c r="AF3" t="n">
        <v>4.605522487251915e-06</v>
      </c>
      <c r="AG3" t="n">
        <v>0.4664583333333334</v>
      </c>
      <c r="AH3" t="n">
        <v>98472.70753153303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4.7732</v>
      </c>
      <c r="E4" t="n">
        <v>20.95</v>
      </c>
      <c r="F4" t="n">
        <v>18.05</v>
      </c>
      <c r="G4" t="n">
        <v>27.77</v>
      </c>
      <c r="H4" t="n">
        <v>0.48</v>
      </c>
      <c r="I4" t="n">
        <v>39</v>
      </c>
      <c r="J4" t="n">
        <v>109.96</v>
      </c>
      <c r="K4" t="n">
        <v>41.65</v>
      </c>
      <c r="L4" t="n">
        <v>3</v>
      </c>
      <c r="M4" t="n">
        <v>37</v>
      </c>
      <c r="N4" t="n">
        <v>15.31</v>
      </c>
      <c r="O4" t="n">
        <v>13795.21</v>
      </c>
      <c r="P4" t="n">
        <v>156.32</v>
      </c>
      <c r="Q4" t="n">
        <v>874.41</v>
      </c>
      <c r="R4" t="n">
        <v>133.15</v>
      </c>
      <c r="S4" t="n">
        <v>67.59999999999999</v>
      </c>
      <c r="T4" t="n">
        <v>24086.42</v>
      </c>
      <c r="U4" t="n">
        <v>0.51</v>
      </c>
      <c r="V4" t="n">
        <v>0.68</v>
      </c>
      <c r="W4" t="n">
        <v>4.75</v>
      </c>
      <c r="X4" t="n">
        <v>1.43</v>
      </c>
      <c r="Y4" t="n">
        <v>2</v>
      </c>
      <c r="Z4" t="n">
        <v>10</v>
      </c>
      <c r="AA4" t="n">
        <v>69.24317534035093</v>
      </c>
      <c r="AB4" t="n">
        <v>94.74156729393137</v>
      </c>
      <c r="AC4" t="n">
        <v>85.69956508204668</v>
      </c>
      <c r="AD4" t="n">
        <v>69243.17534035094</v>
      </c>
      <c r="AE4" t="n">
        <v>94741.56729393137</v>
      </c>
      <c r="AF4" t="n">
        <v>4.921438151730734e-06</v>
      </c>
      <c r="AG4" t="n">
        <v>0.4364583333333333</v>
      </c>
      <c r="AH4" t="n">
        <v>85699.56508204667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4.9457</v>
      </c>
      <c r="E5" t="n">
        <v>20.22</v>
      </c>
      <c r="F5" t="n">
        <v>17.58</v>
      </c>
      <c r="G5" t="n">
        <v>39.07</v>
      </c>
      <c r="H5" t="n">
        <v>0.63</v>
      </c>
      <c r="I5" t="n">
        <v>27</v>
      </c>
      <c r="J5" t="n">
        <v>111.23</v>
      </c>
      <c r="K5" t="n">
        <v>41.65</v>
      </c>
      <c r="L5" t="n">
        <v>4</v>
      </c>
      <c r="M5" t="n">
        <v>25</v>
      </c>
      <c r="N5" t="n">
        <v>15.58</v>
      </c>
      <c r="O5" t="n">
        <v>13952.52</v>
      </c>
      <c r="P5" t="n">
        <v>144.57</v>
      </c>
      <c r="Q5" t="n">
        <v>874.21</v>
      </c>
      <c r="R5" t="n">
        <v>117.42</v>
      </c>
      <c r="S5" t="n">
        <v>67.59999999999999</v>
      </c>
      <c r="T5" t="n">
        <v>16280.27</v>
      </c>
      <c r="U5" t="n">
        <v>0.58</v>
      </c>
      <c r="V5" t="n">
        <v>0.7</v>
      </c>
      <c r="W5" t="n">
        <v>4.74</v>
      </c>
      <c r="X5" t="n">
        <v>0.97</v>
      </c>
      <c r="Y5" t="n">
        <v>2</v>
      </c>
      <c r="Z5" t="n">
        <v>10</v>
      </c>
      <c r="AA5" t="n">
        <v>63.1160149407586</v>
      </c>
      <c r="AB5" t="n">
        <v>86.3581161239741</v>
      </c>
      <c r="AC5" t="n">
        <v>78.11621872549985</v>
      </c>
      <c r="AD5" t="n">
        <v>63116.0149407586</v>
      </c>
      <c r="AE5" t="n">
        <v>86358.1161239741</v>
      </c>
      <c r="AF5" t="n">
        <v>5.099295371452001e-06</v>
      </c>
      <c r="AG5" t="n">
        <v>0.42125</v>
      </c>
      <c r="AH5" t="n">
        <v>78116.21872549984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5.0301</v>
      </c>
      <c r="E6" t="n">
        <v>19.88</v>
      </c>
      <c r="F6" t="n">
        <v>17.38</v>
      </c>
      <c r="G6" t="n">
        <v>49.65</v>
      </c>
      <c r="H6" t="n">
        <v>0.78</v>
      </c>
      <c r="I6" t="n">
        <v>21</v>
      </c>
      <c r="J6" t="n">
        <v>112.51</v>
      </c>
      <c r="K6" t="n">
        <v>41.65</v>
      </c>
      <c r="L6" t="n">
        <v>5</v>
      </c>
      <c r="M6" t="n">
        <v>17</v>
      </c>
      <c r="N6" t="n">
        <v>15.86</v>
      </c>
      <c r="O6" t="n">
        <v>14110.24</v>
      </c>
      <c r="P6" t="n">
        <v>134.76</v>
      </c>
      <c r="Q6" t="n">
        <v>874.25</v>
      </c>
      <c r="R6" t="n">
        <v>110.67</v>
      </c>
      <c r="S6" t="n">
        <v>67.59999999999999</v>
      </c>
      <c r="T6" t="n">
        <v>12938.69</v>
      </c>
      <c r="U6" t="n">
        <v>0.61</v>
      </c>
      <c r="V6" t="n">
        <v>0.71</v>
      </c>
      <c r="W6" t="n">
        <v>4.72</v>
      </c>
      <c r="X6" t="n">
        <v>0.76</v>
      </c>
      <c r="Y6" t="n">
        <v>2</v>
      </c>
      <c r="Z6" t="n">
        <v>10</v>
      </c>
      <c r="AA6" t="n">
        <v>59.20643031711079</v>
      </c>
      <c r="AB6" t="n">
        <v>81.00884996320121</v>
      </c>
      <c r="AC6" t="n">
        <v>73.27747901936719</v>
      </c>
      <c r="AD6" t="n">
        <v>59206.43031711079</v>
      </c>
      <c r="AE6" t="n">
        <v>81008.84996320121</v>
      </c>
      <c r="AF6" t="n">
        <v>5.186316527072144e-06</v>
      </c>
      <c r="AG6" t="n">
        <v>0.4141666666666666</v>
      </c>
      <c r="AH6" t="n">
        <v>73277.47901936719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5.0575</v>
      </c>
      <c r="E7" t="n">
        <v>19.77</v>
      </c>
      <c r="F7" t="n">
        <v>17.31</v>
      </c>
      <c r="G7" t="n">
        <v>54.68</v>
      </c>
      <c r="H7" t="n">
        <v>0.93</v>
      </c>
      <c r="I7" t="n">
        <v>19</v>
      </c>
      <c r="J7" t="n">
        <v>113.79</v>
      </c>
      <c r="K7" t="n">
        <v>41.65</v>
      </c>
      <c r="L7" t="n">
        <v>6</v>
      </c>
      <c r="M7" t="n">
        <v>0</v>
      </c>
      <c r="N7" t="n">
        <v>16.14</v>
      </c>
      <c r="O7" t="n">
        <v>14268.39</v>
      </c>
      <c r="P7" t="n">
        <v>132.15</v>
      </c>
      <c r="Q7" t="n">
        <v>874.27</v>
      </c>
      <c r="R7" t="n">
        <v>107.83</v>
      </c>
      <c r="S7" t="n">
        <v>67.59999999999999</v>
      </c>
      <c r="T7" t="n">
        <v>11524.76</v>
      </c>
      <c r="U7" t="n">
        <v>0.63</v>
      </c>
      <c r="V7" t="n">
        <v>0.71</v>
      </c>
      <c r="W7" t="n">
        <v>4.74</v>
      </c>
      <c r="X7" t="n">
        <v>0.7</v>
      </c>
      <c r="Y7" t="n">
        <v>2</v>
      </c>
      <c r="Z7" t="n">
        <v>10</v>
      </c>
      <c r="AA7" t="n">
        <v>58.11404549133468</v>
      </c>
      <c r="AB7" t="n">
        <v>79.51420085195784</v>
      </c>
      <c r="AC7" t="n">
        <v>71.92547712154722</v>
      </c>
      <c r="AD7" t="n">
        <v>58114.04549133468</v>
      </c>
      <c r="AE7" t="n">
        <v>79514.20085195784</v>
      </c>
      <c r="AF7" t="n">
        <v>5.214567470958306e-06</v>
      </c>
      <c r="AG7" t="n">
        <v>0.411875</v>
      </c>
      <c r="AH7" t="n">
        <v>71925.47712154721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4.3436</v>
      </c>
      <c r="E2" t="n">
        <v>23.02</v>
      </c>
      <c r="F2" t="n">
        <v>19.99</v>
      </c>
      <c r="G2" t="n">
        <v>13.48</v>
      </c>
      <c r="H2" t="n">
        <v>0.28</v>
      </c>
      <c r="I2" t="n">
        <v>89</v>
      </c>
      <c r="J2" t="n">
        <v>61.76</v>
      </c>
      <c r="K2" t="n">
        <v>28.92</v>
      </c>
      <c r="L2" t="n">
        <v>1</v>
      </c>
      <c r="M2" t="n">
        <v>87</v>
      </c>
      <c r="N2" t="n">
        <v>6.84</v>
      </c>
      <c r="O2" t="n">
        <v>7851.41</v>
      </c>
      <c r="P2" t="n">
        <v>121.65</v>
      </c>
      <c r="Q2" t="n">
        <v>874.28</v>
      </c>
      <c r="R2" t="n">
        <v>197.74</v>
      </c>
      <c r="S2" t="n">
        <v>67.59999999999999</v>
      </c>
      <c r="T2" t="n">
        <v>56133.11</v>
      </c>
      <c r="U2" t="n">
        <v>0.34</v>
      </c>
      <c r="V2" t="n">
        <v>0.62</v>
      </c>
      <c r="W2" t="n">
        <v>4.84</v>
      </c>
      <c r="X2" t="n">
        <v>3.37</v>
      </c>
      <c r="Y2" t="n">
        <v>2</v>
      </c>
      <c r="Z2" t="n">
        <v>10</v>
      </c>
      <c r="AA2" t="n">
        <v>61.14202293133487</v>
      </c>
      <c r="AB2" t="n">
        <v>83.65721317030072</v>
      </c>
      <c r="AC2" t="n">
        <v>75.67308615898308</v>
      </c>
      <c r="AD2" t="n">
        <v>61142.02293133487</v>
      </c>
      <c r="AE2" t="n">
        <v>83657.21317030072</v>
      </c>
      <c r="AF2" t="n">
        <v>4.861972999314675e-06</v>
      </c>
      <c r="AG2" t="n">
        <v>0.4795833333333333</v>
      </c>
      <c r="AH2" t="n">
        <v>75673.08615898309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4.9126</v>
      </c>
      <c r="E3" t="n">
        <v>20.36</v>
      </c>
      <c r="F3" t="n">
        <v>18.03</v>
      </c>
      <c r="G3" t="n">
        <v>28.47</v>
      </c>
      <c r="H3" t="n">
        <v>0.55</v>
      </c>
      <c r="I3" t="n">
        <v>38</v>
      </c>
      <c r="J3" t="n">
        <v>62.92</v>
      </c>
      <c r="K3" t="n">
        <v>28.92</v>
      </c>
      <c r="L3" t="n">
        <v>2</v>
      </c>
      <c r="M3" t="n">
        <v>13</v>
      </c>
      <c r="N3" t="n">
        <v>7</v>
      </c>
      <c r="O3" t="n">
        <v>7994.37</v>
      </c>
      <c r="P3" t="n">
        <v>97.20999999999999</v>
      </c>
      <c r="Q3" t="n">
        <v>874.79</v>
      </c>
      <c r="R3" t="n">
        <v>131.55</v>
      </c>
      <c r="S3" t="n">
        <v>67.59999999999999</v>
      </c>
      <c r="T3" t="n">
        <v>23291.85</v>
      </c>
      <c r="U3" t="n">
        <v>0.51</v>
      </c>
      <c r="V3" t="n">
        <v>0.68</v>
      </c>
      <c r="W3" t="n">
        <v>4.78</v>
      </c>
      <c r="X3" t="n">
        <v>1.42</v>
      </c>
      <c r="Y3" t="n">
        <v>2</v>
      </c>
      <c r="Z3" t="n">
        <v>10</v>
      </c>
      <c r="AA3" t="n">
        <v>45.77752482233636</v>
      </c>
      <c r="AB3" t="n">
        <v>62.63482902376204</v>
      </c>
      <c r="AC3" t="n">
        <v>56.6570488502819</v>
      </c>
      <c r="AD3" t="n">
        <v>45777.52482233636</v>
      </c>
      <c r="AE3" t="n">
        <v>62634.82902376204</v>
      </c>
      <c r="AF3" t="n">
        <v>5.498878477860133e-06</v>
      </c>
      <c r="AG3" t="n">
        <v>0.4241666666666666</v>
      </c>
      <c r="AH3" t="n">
        <v>56657.0488502819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4.936</v>
      </c>
      <c r="E4" t="n">
        <v>20.26</v>
      </c>
      <c r="F4" t="n">
        <v>17.96</v>
      </c>
      <c r="G4" t="n">
        <v>29.94</v>
      </c>
      <c r="H4" t="n">
        <v>0.8100000000000001</v>
      </c>
      <c r="I4" t="n">
        <v>36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97.40000000000001</v>
      </c>
      <c r="Q4" t="n">
        <v>874.35</v>
      </c>
      <c r="R4" t="n">
        <v>128.73</v>
      </c>
      <c r="S4" t="n">
        <v>67.59999999999999</v>
      </c>
      <c r="T4" t="n">
        <v>21890.53</v>
      </c>
      <c r="U4" t="n">
        <v>0.53</v>
      </c>
      <c r="V4" t="n">
        <v>0.6899999999999999</v>
      </c>
      <c r="W4" t="n">
        <v>4.79</v>
      </c>
      <c r="X4" t="n">
        <v>1.35</v>
      </c>
      <c r="Y4" t="n">
        <v>2</v>
      </c>
      <c r="Z4" t="n">
        <v>10</v>
      </c>
      <c r="AA4" t="n">
        <v>45.55978584224962</v>
      </c>
      <c r="AB4" t="n">
        <v>62.33690894524167</v>
      </c>
      <c r="AC4" t="n">
        <v>56.38756184592197</v>
      </c>
      <c r="AD4" t="n">
        <v>45559.78584224962</v>
      </c>
      <c r="AE4" t="n">
        <v>62336.90894524167</v>
      </c>
      <c r="AF4" t="n">
        <v>5.525071075747591e-06</v>
      </c>
      <c r="AG4" t="n">
        <v>0.4220833333333334</v>
      </c>
      <c r="AH4" t="n">
        <v>56387.56184592197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2.7115</v>
      </c>
      <c r="E2" t="n">
        <v>36.88</v>
      </c>
      <c r="F2" t="n">
        <v>26.24</v>
      </c>
      <c r="G2" t="n">
        <v>6.45</v>
      </c>
      <c r="H2" t="n">
        <v>0.11</v>
      </c>
      <c r="I2" t="n">
        <v>244</v>
      </c>
      <c r="J2" t="n">
        <v>167.88</v>
      </c>
      <c r="K2" t="n">
        <v>51.39</v>
      </c>
      <c r="L2" t="n">
        <v>1</v>
      </c>
      <c r="M2" t="n">
        <v>242</v>
      </c>
      <c r="N2" t="n">
        <v>30.49</v>
      </c>
      <c r="O2" t="n">
        <v>20939.59</v>
      </c>
      <c r="P2" t="n">
        <v>333.41</v>
      </c>
      <c r="Q2" t="n">
        <v>875.2</v>
      </c>
      <c r="R2" t="n">
        <v>406.87</v>
      </c>
      <c r="S2" t="n">
        <v>67.59999999999999</v>
      </c>
      <c r="T2" t="n">
        <v>159920.18</v>
      </c>
      <c r="U2" t="n">
        <v>0.17</v>
      </c>
      <c r="V2" t="n">
        <v>0.47</v>
      </c>
      <c r="W2" t="n">
        <v>5.1</v>
      </c>
      <c r="X2" t="n">
        <v>9.609999999999999</v>
      </c>
      <c r="Y2" t="n">
        <v>2</v>
      </c>
      <c r="Z2" t="n">
        <v>10</v>
      </c>
      <c r="AA2" t="n">
        <v>239.7873851554904</v>
      </c>
      <c r="AB2" t="n">
        <v>328.0876790424164</v>
      </c>
      <c r="AC2" t="n">
        <v>296.7754514286552</v>
      </c>
      <c r="AD2" t="n">
        <v>239787.3851554904</v>
      </c>
      <c r="AE2" t="n">
        <v>328087.6790424165</v>
      </c>
      <c r="AF2" t="n">
        <v>2.595399852138437e-06</v>
      </c>
      <c r="AG2" t="n">
        <v>0.7683333333333334</v>
      </c>
      <c r="AH2" t="n">
        <v>296775.4514286552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3.9098</v>
      </c>
      <c r="E3" t="n">
        <v>25.58</v>
      </c>
      <c r="F3" t="n">
        <v>20.09</v>
      </c>
      <c r="G3" t="n">
        <v>13.1</v>
      </c>
      <c r="H3" t="n">
        <v>0.21</v>
      </c>
      <c r="I3" t="n">
        <v>92</v>
      </c>
      <c r="J3" t="n">
        <v>169.33</v>
      </c>
      <c r="K3" t="n">
        <v>51.39</v>
      </c>
      <c r="L3" t="n">
        <v>2</v>
      </c>
      <c r="M3" t="n">
        <v>90</v>
      </c>
      <c r="N3" t="n">
        <v>30.94</v>
      </c>
      <c r="O3" t="n">
        <v>21118.46</v>
      </c>
      <c r="P3" t="n">
        <v>251.47</v>
      </c>
      <c r="Q3" t="n">
        <v>874.55</v>
      </c>
      <c r="R3" t="n">
        <v>201.47</v>
      </c>
      <c r="S3" t="n">
        <v>67.59999999999999</v>
      </c>
      <c r="T3" t="n">
        <v>57981.35</v>
      </c>
      <c r="U3" t="n">
        <v>0.34</v>
      </c>
      <c r="V3" t="n">
        <v>0.61</v>
      </c>
      <c r="W3" t="n">
        <v>4.83</v>
      </c>
      <c r="X3" t="n">
        <v>3.47</v>
      </c>
      <c r="Y3" t="n">
        <v>2</v>
      </c>
      <c r="Z3" t="n">
        <v>10</v>
      </c>
      <c r="AA3" t="n">
        <v>127.2782860867466</v>
      </c>
      <c r="AB3" t="n">
        <v>174.1477661454973</v>
      </c>
      <c r="AC3" t="n">
        <v>157.5273477625445</v>
      </c>
      <c r="AD3" t="n">
        <v>127278.2860867466</v>
      </c>
      <c r="AE3" t="n">
        <v>174147.7661454973</v>
      </c>
      <c r="AF3" t="n">
        <v>3.742391422419642e-06</v>
      </c>
      <c r="AG3" t="n">
        <v>0.5329166666666666</v>
      </c>
      <c r="AH3" t="n">
        <v>157527.3477625445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4.3364</v>
      </c>
      <c r="E4" t="n">
        <v>23.06</v>
      </c>
      <c r="F4" t="n">
        <v>18.76</v>
      </c>
      <c r="G4" t="n">
        <v>19.74</v>
      </c>
      <c r="H4" t="n">
        <v>0.31</v>
      </c>
      <c r="I4" t="n">
        <v>57</v>
      </c>
      <c r="J4" t="n">
        <v>170.79</v>
      </c>
      <c r="K4" t="n">
        <v>51.39</v>
      </c>
      <c r="L4" t="n">
        <v>3</v>
      </c>
      <c r="M4" t="n">
        <v>55</v>
      </c>
      <c r="N4" t="n">
        <v>31.4</v>
      </c>
      <c r="O4" t="n">
        <v>21297.94</v>
      </c>
      <c r="P4" t="n">
        <v>231.09</v>
      </c>
      <c r="Q4" t="n">
        <v>874.4299999999999</v>
      </c>
      <c r="R4" t="n">
        <v>156.89</v>
      </c>
      <c r="S4" t="n">
        <v>67.59999999999999</v>
      </c>
      <c r="T4" t="n">
        <v>35865.29</v>
      </c>
      <c r="U4" t="n">
        <v>0.43</v>
      </c>
      <c r="V4" t="n">
        <v>0.66</v>
      </c>
      <c r="W4" t="n">
        <v>4.78</v>
      </c>
      <c r="X4" t="n">
        <v>2.14</v>
      </c>
      <c r="Y4" t="n">
        <v>2</v>
      </c>
      <c r="Z4" t="n">
        <v>10</v>
      </c>
      <c r="AA4" t="n">
        <v>106.3775103482361</v>
      </c>
      <c r="AB4" t="n">
        <v>145.5504027029329</v>
      </c>
      <c r="AC4" t="n">
        <v>131.6592765502776</v>
      </c>
      <c r="AD4" t="n">
        <v>106377.5103482361</v>
      </c>
      <c r="AE4" t="n">
        <v>145550.4027029329</v>
      </c>
      <c r="AF4" t="n">
        <v>4.1507253987878e-06</v>
      </c>
      <c r="AG4" t="n">
        <v>0.4804166666666667</v>
      </c>
      <c r="AH4" t="n">
        <v>131659.2765502776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4.5706</v>
      </c>
      <c r="E5" t="n">
        <v>21.88</v>
      </c>
      <c r="F5" t="n">
        <v>18.12</v>
      </c>
      <c r="G5" t="n">
        <v>26.51</v>
      </c>
      <c r="H5" t="n">
        <v>0.41</v>
      </c>
      <c r="I5" t="n">
        <v>41</v>
      </c>
      <c r="J5" t="n">
        <v>172.25</v>
      </c>
      <c r="K5" t="n">
        <v>51.39</v>
      </c>
      <c r="L5" t="n">
        <v>4</v>
      </c>
      <c r="M5" t="n">
        <v>39</v>
      </c>
      <c r="N5" t="n">
        <v>31.86</v>
      </c>
      <c r="O5" t="n">
        <v>21478.05</v>
      </c>
      <c r="P5" t="n">
        <v>219.04</v>
      </c>
      <c r="Q5" t="n">
        <v>874.25</v>
      </c>
      <c r="R5" t="n">
        <v>135.73</v>
      </c>
      <c r="S5" t="n">
        <v>67.59999999999999</v>
      </c>
      <c r="T5" t="n">
        <v>25364.79</v>
      </c>
      <c r="U5" t="n">
        <v>0.5</v>
      </c>
      <c r="V5" t="n">
        <v>0.68</v>
      </c>
      <c r="W5" t="n">
        <v>4.75</v>
      </c>
      <c r="X5" t="n">
        <v>1.5</v>
      </c>
      <c r="Y5" t="n">
        <v>2</v>
      </c>
      <c r="Z5" t="n">
        <v>10</v>
      </c>
      <c r="AA5" t="n">
        <v>96.44393507326933</v>
      </c>
      <c r="AB5" t="n">
        <v>131.9588467733184</v>
      </c>
      <c r="AC5" t="n">
        <v>119.3648796427127</v>
      </c>
      <c r="AD5" t="n">
        <v>96443.93507326933</v>
      </c>
      <c r="AE5" t="n">
        <v>131958.8467733184</v>
      </c>
      <c r="AF5" t="n">
        <v>4.37489749739404e-06</v>
      </c>
      <c r="AG5" t="n">
        <v>0.4558333333333333</v>
      </c>
      <c r="AH5" t="n">
        <v>119364.8796427127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4.7106</v>
      </c>
      <c r="E6" t="n">
        <v>21.23</v>
      </c>
      <c r="F6" t="n">
        <v>17.77</v>
      </c>
      <c r="G6" t="n">
        <v>33.32</v>
      </c>
      <c r="H6" t="n">
        <v>0.51</v>
      </c>
      <c r="I6" t="n">
        <v>32</v>
      </c>
      <c r="J6" t="n">
        <v>173.71</v>
      </c>
      <c r="K6" t="n">
        <v>51.39</v>
      </c>
      <c r="L6" t="n">
        <v>5</v>
      </c>
      <c r="M6" t="n">
        <v>30</v>
      </c>
      <c r="N6" t="n">
        <v>32.32</v>
      </c>
      <c r="O6" t="n">
        <v>21658.78</v>
      </c>
      <c r="P6" t="n">
        <v>210.62</v>
      </c>
      <c r="Q6" t="n">
        <v>874.36</v>
      </c>
      <c r="R6" t="n">
        <v>123.85</v>
      </c>
      <c r="S6" t="n">
        <v>67.59999999999999</v>
      </c>
      <c r="T6" t="n">
        <v>19472.1</v>
      </c>
      <c r="U6" t="n">
        <v>0.55</v>
      </c>
      <c r="V6" t="n">
        <v>0.6899999999999999</v>
      </c>
      <c r="W6" t="n">
        <v>4.74</v>
      </c>
      <c r="X6" t="n">
        <v>1.16</v>
      </c>
      <c r="Y6" t="n">
        <v>2</v>
      </c>
      <c r="Z6" t="n">
        <v>10</v>
      </c>
      <c r="AA6" t="n">
        <v>90.67447258418143</v>
      </c>
      <c r="AB6" t="n">
        <v>124.0648136650312</v>
      </c>
      <c r="AC6" t="n">
        <v>112.2242419749328</v>
      </c>
      <c r="AD6" t="n">
        <v>90674.47258418144</v>
      </c>
      <c r="AE6" t="n">
        <v>124064.8136650312</v>
      </c>
      <c r="AF6" t="n">
        <v>4.508903021753022e-06</v>
      </c>
      <c r="AG6" t="n">
        <v>0.4422916666666667</v>
      </c>
      <c r="AH6" t="n">
        <v>112224.2419749328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4.8092</v>
      </c>
      <c r="E7" t="n">
        <v>20.79</v>
      </c>
      <c r="F7" t="n">
        <v>17.54</v>
      </c>
      <c r="G7" t="n">
        <v>40.48</v>
      </c>
      <c r="H7" t="n">
        <v>0.61</v>
      </c>
      <c r="I7" t="n">
        <v>26</v>
      </c>
      <c r="J7" t="n">
        <v>175.18</v>
      </c>
      <c r="K7" t="n">
        <v>51.39</v>
      </c>
      <c r="L7" t="n">
        <v>6</v>
      </c>
      <c r="M7" t="n">
        <v>24</v>
      </c>
      <c r="N7" t="n">
        <v>32.79</v>
      </c>
      <c r="O7" t="n">
        <v>21840.16</v>
      </c>
      <c r="P7" t="n">
        <v>204.05</v>
      </c>
      <c r="Q7" t="n">
        <v>874.29</v>
      </c>
      <c r="R7" t="n">
        <v>116.43</v>
      </c>
      <c r="S7" t="n">
        <v>67.59999999999999</v>
      </c>
      <c r="T7" t="n">
        <v>15791.04</v>
      </c>
      <c r="U7" t="n">
        <v>0.58</v>
      </c>
      <c r="V7" t="n">
        <v>0.7</v>
      </c>
      <c r="W7" t="n">
        <v>4.72</v>
      </c>
      <c r="X7" t="n">
        <v>0.92</v>
      </c>
      <c r="Y7" t="n">
        <v>2</v>
      </c>
      <c r="Z7" t="n">
        <v>10</v>
      </c>
      <c r="AA7" t="n">
        <v>86.65527475743302</v>
      </c>
      <c r="AB7" t="n">
        <v>118.5655698839829</v>
      </c>
      <c r="AC7" t="n">
        <v>107.2498383021089</v>
      </c>
      <c r="AD7" t="n">
        <v>86655.27475743301</v>
      </c>
      <c r="AE7" t="n">
        <v>118565.5698839829</v>
      </c>
      <c r="AF7" t="n">
        <v>4.60328119819442e-06</v>
      </c>
      <c r="AG7" t="n">
        <v>0.433125</v>
      </c>
      <c r="AH7" t="n">
        <v>107249.8383021089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4.8725</v>
      </c>
      <c r="E8" t="n">
        <v>20.52</v>
      </c>
      <c r="F8" t="n">
        <v>17.41</v>
      </c>
      <c r="G8" t="n">
        <v>47.47</v>
      </c>
      <c r="H8" t="n">
        <v>0.7</v>
      </c>
      <c r="I8" t="n">
        <v>22</v>
      </c>
      <c r="J8" t="n">
        <v>176.66</v>
      </c>
      <c r="K8" t="n">
        <v>51.39</v>
      </c>
      <c r="L8" t="n">
        <v>7</v>
      </c>
      <c r="M8" t="n">
        <v>20</v>
      </c>
      <c r="N8" t="n">
        <v>33.27</v>
      </c>
      <c r="O8" t="n">
        <v>22022.17</v>
      </c>
      <c r="P8" t="n">
        <v>198.39</v>
      </c>
      <c r="Q8" t="n">
        <v>874.26</v>
      </c>
      <c r="R8" t="n">
        <v>111.92</v>
      </c>
      <c r="S8" t="n">
        <v>67.59999999999999</v>
      </c>
      <c r="T8" t="n">
        <v>13556.69</v>
      </c>
      <c r="U8" t="n">
        <v>0.6</v>
      </c>
      <c r="V8" t="n">
        <v>0.71</v>
      </c>
      <c r="W8" t="n">
        <v>4.71</v>
      </c>
      <c r="X8" t="n">
        <v>0.79</v>
      </c>
      <c r="Y8" t="n">
        <v>2</v>
      </c>
      <c r="Z8" t="n">
        <v>10</v>
      </c>
      <c r="AA8" t="n">
        <v>83.78368242154437</v>
      </c>
      <c r="AB8" t="n">
        <v>114.6365305643091</v>
      </c>
      <c r="AC8" t="n">
        <v>103.6957809806622</v>
      </c>
      <c r="AD8" t="n">
        <v>83783.68242154436</v>
      </c>
      <c r="AE8" t="n">
        <v>114636.5305643091</v>
      </c>
      <c r="AF8" t="n">
        <v>4.663870838851016e-06</v>
      </c>
      <c r="AG8" t="n">
        <v>0.4275</v>
      </c>
      <c r="AH8" t="n">
        <v>103695.7809806622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4.9242</v>
      </c>
      <c r="E9" t="n">
        <v>20.31</v>
      </c>
      <c r="F9" t="n">
        <v>17.29</v>
      </c>
      <c r="G9" t="n">
        <v>54.6</v>
      </c>
      <c r="H9" t="n">
        <v>0.8</v>
      </c>
      <c r="I9" t="n">
        <v>19</v>
      </c>
      <c r="J9" t="n">
        <v>178.14</v>
      </c>
      <c r="K9" t="n">
        <v>51.39</v>
      </c>
      <c r="L9" t="n">
        <v>8</v>
      </c>
      <c r="M9" t="n">
        <v>17</v>
      </c>
      <c r="N9" t="n">
        <v>33.75</v>
      </c>
      <c r="O9" t="n">
        <v>22204.83</v>
      </c>
      <c r="P9" t="n">
        <v>192.08</v>
      </c>
      <c r="Q9" t="n">
        <v>874.1900000000001</v>
      </c>
      <c r="R9" t="n">
        <v>107.86</v>
      </c>
      <c r="S9" t="n">
        <v>67.59999999999999</v>
      </c>
      <c r="T9" t="n">
        <v>11540.43</v>
      </c>
      <c r="U9" t="n">
        <v>0.63</v>
      </c>
      <c r="V9" t="n">
        <v>0.71</v>
      </c>
      <c r="W9" t="n">
        <v>4.72</v>
      </c>
      <c r="X9" t="n">
        <v>0.68</v>
      </c>
      <c r="Y9" t="n">
        <v>2</v>
      </c>
      <c r="Z9" t="n">
        <v>10</v>
      </c>
      <c r="AA9" t="n">
        <v>81.00775839133308</v>
      </c>
      <c r="AB9" t="n">
        <v>110.8383888410509</v>
      </c>
      <c r="AC9" t="n">
        <v>100.2601285727452</v>
      </c>
      <c r="AD9" t="n">
        <v>81007.75839133309</v>
      </c>
      <c r="AE9" t="n">
        <v>110838.3888410509</v>
      </c>
      <c r="AF9" t="n">
        <v>4.713357164632156e-06</v>
      </c>
      <c r="AG9" t="n">
        <v>0.423125</v>
      </c>
      <c r="AH9" t="n">
        <v>100260.1285727452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4.9788</v>
      </c>
      <c r="E10" t="n">
        <v>20.09</v>
      </c>
      <c r="F10" t="n">
        <v>17.17</v>
      </c>
      <c r="G10" t="n">
        <v>64.39</v>
      </c>
      <c r="H10" t="n">
        <v>0.89</v>
      </c>
      <c r="I10" t="n">
        <v>16</v>
      </c>
      <c r="J10" t="n">
        <v>179.63</v>
      </c>
      <c r="K10" t="n">
        <v>51.39</v>
      </c>
      <c r="L10" t="n">
        <v>9</v>
      </c>
      <c r="M10" t="n">
        <v>14</v>
      </c>
      <c r="N10" t="n">
        <v>34.24</v>
      </c>
      <c r="O10" t="n">
        <v>22388.15</v>
      </c>
      <c r="P10" t="n">
        <v>186.02</v>
      </c>
      <c r="Q10" t="n">
        <v>874.27</v>
      </c>
      <c r="R10" t="n">
        <v>104.03</v>
      </c>
      <c r="S10" t="n">
        <v>67.59999999999999</v>
      </c>
      <c r="T10" t="n">
        <v>9643.110000000001</v>
      </c>
      <c r="U10" t="n">
        <v>0.65</v>
      </c>
      <c r="V10" t="n">
        <v>0.72</v>
      </c>
      <c r="W10" t="n">
        <v>4.71</v>
      </c>
      <c r="X10" t="n">
        <v>0.5600000000000001</v>
      </c>
      <c r="Y10" t="n">
        <v>2</v>
      </c>
      <c r="Z10" t="n">
        <v>10</v>
      </c>
      <c r="AA10" t="n">
        <v>78.31295526642256</v>
      </c>
      <c r="AB10" t="n">
        <v>107.1512403192269</v>
      </c>
      <c r="AC10" t="n">
        <v>96.92487633089742</v>
      </c>
      <c r="AD10" t="n">
        <v>78312.95526642256</v>
      </c>
      <c r="AE10" t="n">
        <v>107151.2403192269</v>
      </c>
      <c r="AF10" t="n">
        <v>4.765619319132158e-06</v>
      </c>
      <c r="AG10" t="n">
        <v>0.4185416666666666</v>
      </c>
      <c r="AH10" t="n">
        <v>96924.87633089742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5.0149</v>
      </c>
      <c r="E11" t="n">
        <v>19.94</v>
      </c>
      <c r="F11" t="n">
        <v>17.09</v>
      </c>
      <c r="G11" t="n">
        <v>73.26000000000001</v>
      </c>
      <c r="H11" t="n">
        <v>0.98</v>
      </c>
      <c r="I11" t="n">
        <v>14</v>
      </c>
      <c r="J11" t="n">
        <v>181.12</v>
      </c>
      <c r="K11" t="n">
        <v>51.39</v>
      </c>
      <c r="L11" t="n">
        <v>10</v>
      </c>
      <c r="M11" t="n">
        <v>12</v>
      </c>
      <c r="N11" t="n">
        <v>34.73</v>
      </c>
      <c r="O11" t="n">
        <v>22572.13</v>
      </c>
      <c r="P11" t="n">
        <v>180.65</v>
      </c>
      <c r="Q11" t="n">
        <v>874.28</v>
      </c>
      <c r="R11" t="n">
        <v>101.39</v>
      </c>
      <c r="S11" t="n">
        <v>67.59999999999999</v>
      </c>
      <c r="T11" t="n">
        <v>8329.49</v>
      </c>
      <c r="U11" t="n">
        <v>0.67</v>
      </c>
      <c r="V11" t="n">
        <v>0.72</v>
      </c>
      <c r="W11" t="n">
        <v>4.71</v>
      </c>
      <c r="X11" t="n">
        <v>0.48</v>
      </c>
      <c r="Y11" t="n">
        <v>2</v>
      </c>
      <c r="Z11" t="n">
        <v>10</v>
      </c>
      <c r="AA11" t="n">
        <v>76.19206898222737</v>
      </c>
      <c r="AB11" t="n">
        <v>104.2493501382932</v>
      </c>
      <c r="AC11" t="n">
        <v>94.29993847600269</v>
      </c>
      <c r="AD11" t="n">
        <v>76192.06898222737</v>
      </c>
      <c r="AE11" t="n">
        <v>104249.3501382932</v>
      </c>
      <c r="AF11" t="n">
        <v>4.800173600770439e-06</v>
      </c>
      <c r="AG11" t="n">
        <v>0.4154166666666667</v>
      </c>
      <c r="AH11" t="n">
        <v>94299.93847600269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5.0279</v>
      </c>
      <c r="E12" t="n">
        <v>19.89</v>
      </c>
      <c r="F12" t="n">
        <v>17.08</v>
      </c>
      <c r="G12" t="n">
        <v>78.81</v>
      </c>
      <c r="H12" t="n">
        <v>1.07</v>
      </c>
      <c r="I12" t="n">
        <v>13</v>
      </c>
      <c r="J12" t="n">
        <v>182.62</v>
      </c>
      <c r="K12" t="n">
        <v>51.39</v>
      </c>
      <c r="L12" t="n">
        <v>11</v>
      </c>
      <c r="M12" t="n">
        <v>11</v>
      </c>
      <c r="N12" t="n">
        <v>35.22</v>
      </c>
      <c r="O12" t="n">
        <v>22756.91</v>
      </c>
      <c r="P12" t="n">
        <v>177.13</v>
      </c>
      <c r="Q12" t="n">
        <v>874.24</v>
      </c>
      <c r="R12" t="n">
        <v>100.76</v>
      </c>
      <c r="S12" t="n">
        <v>67.59999999999999</v>
      </c>
      <c r="T12" t="n">
        <v>8021.59</v>
      </c>
      <c r="U12" t="n">
        <v>0.67</v>
      </c>
      <c r="V12" t="n">
        <v>0.72</v>
      </c>
      <c r="W12" t="n">
        <v>4.71</v>
      </c>
      <c r="X12" t="n">
        <v>0.46</v>
      </c>
      <c r="Y12" t="n">
        <v>2</v>
      </c>
      <c r="Z12" t="n">
        <v>10</v>
      </c>
      <c r="AA12" t="n">
        <v>75.03303807231822</v>
      </c>
      <c r="AB12" t="n">
        <v>102.6635129145214</v>
      </c>
      <c r="AC12" t="n">
        <v>92.86545133113059</v>
      </c>
      <c r="AD12" t="n">
        <v>75033.03807231822</v>
      </c>
      <c r="AE12" t="n">
        <v>102663.5129145214</v>
      </c>
      <c r="AF12" t="n">
        <v>4.812616970889488e-06</v>
      </c>
      <c r="AG12" t="n">
        <v>0.414375</v>
      </c>
      <c r="AH12" t="n">
        <v>92865.45133113059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5.0463</v>
      </c>
      <c r="E13" t="n">
        <v>19.82</v>
      </c>
      <c r="F13" t="n">
        <v>17.04</v>
      </c>
      <c r="G13" t="n">
        <v>85.19</v>
      </c>
      <c r="H13" t="n">
        <v>1.16</v>
      </c>
      <c r="I13" t="n">
        <v>12</v>
      </c>
      <c r="J13" t="n">
        <v>184.12</v>
      </c>
      <c r="K13" t="n">
        <v>51.39</v>
      </c>
      <c r="L13" t="n">
        <v>12</v>
      </c>
      <c r="M13" t="n">
        <v>4</v>
      </c>
      <c r="N13" t="n">
        <v>35.73</v>
      </c>
      <c r="O13" t="n">
        <v>22942.24</v>
      </c>
      <c r="P13" t="n">
        <v>172.93</v>
      </c>
      <c r="Q13" t="n">
        <v>874.38</v>
      </c>
      <c r="R13" t="n">
        <v>99.3</v>
      </c>
      <c r="S13" t="n">
        <v>67.59999999999999</v>
      </c>
      <c r="T13" t="n">
        <v>7295.76</v>
      </c>
      <c r="U13" t="n">
        <v>0.68</v>
      </c>
      <c r="V13" t="n">
        <v>0.72</v>
      </c>
      <c r="W13" t="n">
        <v>4.71</v>
      </c>
      <c r="X13" t="n">
        <v>0.42</v>
      </c>
      <c r="Y13" t="n">
        <v>2</v>
      </c>
      <c r="Z13" t="n">
        <v>10</v>
      </c>
      <c r="AA13" t="n">
        <v>73.57783318461443</v>
      </c>
      <c r="AB13" t="n">
        <v>100.6724373880573</v>
      </c>
      <c r="AC13" t="n">
        <v>91.06440125841959</v>
      </c>
      <c r="AD13" t="n">
        <v>73577.83318461443</v>
      </c>
      <c r="AE13" t="n">
        <v>100672.4373880573</v>
      </c>
      <c r="AF13" t="n">
        <v>4.830229125519525e-06</v>
      </c>
      <c r="AG13" t="n">
        <v>0.4129166666666667</v>
      </c>
      <c r="AH13" t="n">
        <v>91064.40125841959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5.0464</v>
      </c>
      <c r="E14" t="n">
        <v>19.82</v>
      </c>
      <c r="F14" t="n">
        <v>17.04</v>
      </c>
      <c r="G14" t="n">
        <v>85.18000000000001</v>
      </c>
      <c r="H14" t="n">
        <v>1.24</v>
      </c>
      <c r="I14" t="n">
        <v>12</v>
      </c>
      <c r="J14" t="n">
        <v>185.63</v>
      </c>
      <c r="K14" t="n">
        <v>51.39</v>
      </c>
      <c r="L14" t="n">
        <v>13</v>
      </c>
      <c r="M14" t="n">
        <v>0</v>
      </c>
      <c r="N14" t="n">
        <v>36.24</v>
      </c>
      <c r="O14" t="n">
        <v>23128.27</v>
      </c>
      <c r="P14" t="n">
        <v>172.97</v>
      </c>
      <c r="Q14" t="n">
        <v>874.41</v>
      </c>
      <c r="R14" t="n">
        <v>98.98</v>
      </c>
      <c r="S14" t="n">
        <v>67.59999999999999</v>
      </c>
      <c r="T14" t="n">
        <v>7134.71</v>
      </c>
      <c r="U14" t="n">
        <v>0.68</v>
      </c>
      <c r="V14" t="n">
        <v>0.72</v>
      </c>
      <c r="W14" t="n">
        <v>4.72</v>
      </c>
      <c r="X14" t="n">
        <v>0.42</v>
      </c>
      <c r="Y14" t="n">
        <v>2</v>
      </c>
      <c r="Z14" t="n">
        <v>10</v>
      </c>
      <c r="AA14" t="n">
        <v>73.58722497960113</v>
      </c>
      <c r="AB14" t="n">
        <v>100.6852876562949</v>
      </c>
      <c r="AC14" t="n">
        <v>91.07602511509202</v>
      </c>
      <c r="AD14" t="n">
        <v>73587.22497960113</v>
      </c>
      <c r="AE14" t="n">
        <v>100685.2876562949</v>
      </c>
      <c r="AF14" t="n">
        <v>4.83032484375121e-06</v>
      </c>
      <c r="AG14" t="n">
        <v>0.4129166666666667</v>
      </c>
      <c r="AH14" t="n">
        <v>91076.02511509202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4.5601</v>
      </c>
      <c r="E2" t="n">
        <v>21.93</v>
      </c>
      <c r="F2" t="n">
        <v>19.3</v>
      </c>
      <c r="G2" t="n">
        <v>16.08</v>
      </c>
      <c r="H2" t="n">
        <v>0.34</v>
      </c>
      <c r="I2" t="n">
        <v>72</v>
      </c>
      <c r="J2" t="n">
        <v>51.33</v>
      </c>
      <c r="K2" t="n">
        <v>24.83</v>
      </c>
      <c r="L2" t="n">
        <v>1</v>
      </c>
      <c r="M2" t="n">
        <v>70</v>
      </c>
      <c r="N2" t="n">
        <v>5.51</v>
      </c>
      <c r="O2" t="n">
        <v>6564.78</v>
      </c>
      <c r="P2" t="n">
        <v>98.61</v>
      </c>
      <c r="Q2" t="n">
        <v>874.5</v>
      </c>
      <c r="R2" t="n">
        <v>175.03</v>
      </c>
      <c r="S2" t="n">
        <v>67.59999999999999</v>
      </c>
      <c r="T2" t="n">
        <v>44862.34</v>
      </c>
      <c r="U2" t="n">
        <v>0.39</v>
      </c>
      <c r="V2" t="n">
        <v>0.64</v>
      </c>
      <c r="W2" t="n">
        <v>4.8</v>
      </c>
      <c r="X2" t="n">
        <v>2.68</v>
      </c>
      <c r="Y2" t="n">
        <v>2</v>
      </c>
      <c r="Z2" t="n">
        <v>10</v>
      </c>
      <c r="AA2" t="n">
        <v>49.21267726864752</v>
      </c>
      <c r="AB2" t="n">
        <v>67.33495614903282</v>
      </c>
      <c r="AC2" t="n">
        <v>60.90860243938818</v>
      </c>
      <c r="AD2" t="n">
        <v>49212.67726864752</v>
      </c>
      <c r="AE2" t="n">
        <v>67334.95614903282</v>
      </c>
      <c r="AF2" t="n">
        <v>5.22365850161646e-06</v>
      </c>
      <c r="AG2" t="n">
        <v>0.456875</v>
      </c>
      <c r="AH2" t="n">
        <v>60908.60243938817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4.8489</v>
      </c>
      <c r="E3" t="n">
        <v>20.62</v>
      </c>
      <c r="F3" t="n">
        <v>18.33</v>
      </c>
      <c r="G3" t="n">
        <v>24.43</v>
      </c>
      <c r="H3" t="n">
        <v>0.66</v>
      </c>
      <c r="I3" t="n">
        <v>45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87.23999999999999</v>
      </c>
      <c r="Q3" t="n">
        <v>874.96</v>
      </c>
      <c r="R3" t="n">
        <v>140.08</v>
      </c>
      <c r="S3" t="n">
        <v>67.59999999999999</v>
      </c>
      <c r="T3" t="n">
        <v>27519.96</v>
      </c>
      <c r="U3" t="n">
        <v>0.48</v>
      </c>
      <c r="V3" t="n">
        <v>0.67</v>
      </c>
      <c r="W3" t="n">
        <v>4.82</v>
      </c>
      <c r="X3" t="n">
        <v>1.71</v>
      </c>
      <c r="Y3" t="n">
        <v>2</v>
      </c>
      <c r="Z3" t="n">
        <v>10</v>
      </c>
      <c r="AA3" t="n">
        <v>42.40755374686525</v>
      </c>
      <c r="AB3" t="n">
        <v>58.02388592567373</v>
      </c>
      <c r="AC3" t="n">
        <v>52.4861676899744</v>
      </c>
      <c r="AD3" t="n">
        <v>42407.55374686525</v>
      </c>
      <c r="AE3" t="n">
        <v>58023.88592567373</v>
      </c>
      <c r="AF3" t="n">
        <v>5.554482951796683e-06</v>
      </c>
      <c r="AG3" t="n">
        <v>0.4295833333333334</v>
      </c>
      <c r="AH3" t="n">
        <v>52486.1676899744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3.1834</v>
      </c>
      <c r="E2" t="n">
        <v>31.41</v>
      </c>
      <c r="F2" t="n">
        <v>24.03</v>
      </c>
      <c r="G2" t="n">
        <v>7.55</v>
      </c>
      <c r="H2" t="n">
        <v>0.13</v>
      </c>
      <c r="I2" t="n">
        <v>191</v>
      </c>
      <c r="J2" t="n">
        <v>133.21</v>
      </c>
      <c r="K2" t="n">
        <v>46.47</v>
      </c>
      <c r="L2" t="n">
        <v>1</v>
      </c>
      <c r="M2" t="n">
        <v>189</v>
      </c>
      <c r="N2" t="n">
        <v>20.75</v>
      </c>
      <c r="O2" t="n">
        <v>16663.42</v>
      </c>
      <c r="P2" t="n">
        <v>261.67</v>
      </c>
      <c r="Q2" t="n">
        <v>874.96</v>
      </c>
      <c r="R2" t="n">
        <v>333.12</v>
      </c>
      <c r="S2" t="n">
        <v>67.59999999999999</v>
      </c>
      <c r="T2" t="n">
        <v>123309.97</v>
      </c>
      <c r="U2" t="n">
        <v>0.2</v>
      </c>
      <c r="V2" t="n">
        <v>0.51</v>
      </c>
      <c r="W2" t="n">
        <v>5</v>
      </c>
      <c r="X2" t="n">
        <v>7.41</v>
      </c>
      <c r="Y2" t="n">
        <v>2</v>
      </c>
      <c r="Z2" t="n">
        <v>10</v>
      </c>
      <c r="AA2" t="n">
        <v>163.4712118968488</v>
      </c>
      <c r="AB2" t="n">
        <v>223.6685239580502</v>
      </c>
      <c r="AC2" t="n">
        <v>202.3219139523032</v>
      </c>
      <c r="AD2" t="n">
        <v>163471.2118968488</v>
      </c>
      <c r="AE2" t="n">
        <v>223668.5239580502</v>
      </c>
      <c r="AF2" t="n">
        <v>3.167908316144104e-06</v>
      </c>
      <c r="AG2" t="n">
        <v>0.654375</v>
      </c>
      <c r="AH2" t="n">
        <v>202321.9139523032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4.2115</v>
      </c>
      <c r="E3" t="n">
        <v>23.74</v>
      </c>
      <c r="F3" t="n">
        <v>19.5</v>
      </c>
      <c r="G3" t="n">
        <v>15.39</v>
      </c>
      <c r="H3" t="n">
        <v>0.26</v>
      </c>
      <c r="I3" t="n">
        <v>76</v>
      </c>
      <c r="J3" t="n">
        <v>134.55</v>
      </c>
      <c r="K3" t="n">
        <v>46.47</v>
      </c>
      <c r="L3" t="n">
        <v>2</v>
      </c>
      <c r="M3" t="n">
        <v>74</v>
      </c>
      <c r="N3" t="n">
        <v>21.09</v>
      </c>
      <c r="O3" t="n">
        <v>16828.84</v>
      </c>
      <c r="P3" t="n">
        <v>207.24</v>
      </c>
      <c r="Q3" t="n">
        <v>874.42</v>
      </c>
      <c r="R3" t="n">
        <v>180.91</v>
      </c>
      <c r="S3" t="n">
        <v>67.59999999999999</v>
      </c>
      <c r="T3" t="n">
        <v>47781.05</v>
      </c>
      <c r="U3" t="n">
        <v>0.37</v>
      </c>
      <c r="V3" t="n">
        <v>0.63</v>
      </c>
      <c r="W3" t="n">
        <v>4.82</v>
      </c>
      <c r="X3" t="n">
        <v>2.88</v>
      </c>
      <c r="Y3" t="n">
        <v>2</v>
      </c>
      <c r="Z3" t="n">
        <v>10</v>
      </c>
      <c r="AA3" t="n">
        <v>99.62628520850359</v>
      </c>
      <c r="AB3" t="n">
        <v>136.3130786237231</v>
      </c>
      <c r="AC3" t="n">
        <v>123.3035497165189</v>
      </c>
      <c r="AD3" t="n">
        <v>99626.28520850358</v>
      </c>
      <c r="AE3" t="n">
        <v>136313.0786237231</v>
      </c>
      <c r="AF3" t="n">
        <v>4.191005174794526e-06</v>
      </c>
      <c r="AG3" t="n">
        <v>0.4945833333333333</v>
      </c>
      <c r="AH3" t="n">
        <v>123303.5497165189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4.5842</v>
      </c>
      <c r="E4" t="n">
        <v>21.81</v>
      </c>
      <c r="F4" t="n">
        <v>18.35</v>
      </c>
      <c r="G4" t="n">
        <v>23.43</v>
      </c>
      <c r="H4" t="n">
        <v>0.39</v>
      </c>
      <c r="I4" t="n">
        <v>47</v>
      </c>
      <c r="J4" t="n">
        <v>135.9</v>
      </c>
      <c r="K4" t="n">
        <v>46.47</v>
      </c>
      <c r="L4" t="n">
        <v>3</v>
      </c>
      <c r="M4" t="n">
        <v>45</v>
      </c>
      <c r="N4" t="n">
        <v>21.43</v>
      </c>
      <c r="O4" t="n">
        <v>16994.64</v>
      </c>
      <c r="P4" t="n">
        <v>189.94</v>
      </c>
      <c r="Q4" t="n">
        <v>874.4</v>
      </c>
      <c r="R4" t="n">
        <v>143.01</v>
      </c>
      <c r="S4" t="n">
        <v>67.59999999999999</v>
      </c>
      <c r="T4" t="n">
        <v>28977.22</v>
      </c>
      <c r="U4" t="n">
        <v>0.47</v>
      </c>
      <c r="V4" t="n">
        <v>0.67</v>
      </c>
      <c r="W4" t="n">
        <v>4.77</v>
      </c>
      <c r="X4" t="n">
        <v>1.74</v>
      </c>
      <c r="Y4" t="n">
        <v>2</v>
      </c>
      <c r="Z4" t="n">
        <v>10</v>
      </c>
      <c r="AA4" t="n">
        <v>84.94986583698713</v>
      </c>
      <c r="AB4" t="n">
        <v>116.2321541616983</v>
      </c>
      <c r="AC4" t="n">
        <v>105.1391205013889</v>
      </c>
      <c r="AD4" t="n">
        <v>84949.86583698713</v>
      </c>
      <c r="AE4" t="n">
        <v>116232.1541616983</v>
      </c>
      <c r="AF4" t="n">
        <v>4.561891469142365e-06</v>
      </c>
      <c r="AG4" t="n">
        <v>0.454375</v>
      </c>
      <c r="AH4" t="n">
        <v>105139.1205013889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4.767</v>
      </c>
      <c r="E5" t="n">
        <v>20.98</v>
      </c>
      <c r="F5" t="n">
        <v>17.87</v>
      </c>
      <c r="G5" t="n">
        <v>31.54</v>
      </c>
      <c r="H5" t="n">
        <v>0.52</v>
      </c>
      <c r="I5" t="n">
        <v>34</v>
      </c>
      <c r="J5" t="n">
        <v>137.25</v>
      </c>
      <c r="K5" t="n">
        <v>46.47</v>
      </c>
      <c r="L5" t="n">
        <v>4</v>
      </c>
      <c r="M5" t="n">
        <v>32</v>
      </c>
      <c r="N5" t="n">
        <v>21.78</v>
      </c>
      <c r="O5" t="n">
        <v>17160.92</v>
      </c>
      <c r="P5" t="n">
        <v>179.39</v>
      </c>
      <c r="Q5" t="n">
        <v>874.29</v>
      </c>
      <c r="R5" t="n">
        <v>127.21</v>
      </c>
      <c r="S5" t="n">
        <v>67.59999999999999</v>
      </c>
      <c r="T5" t="n">
        <v>21143.35</v>
      </c>
      <c r="U5" t="n">
        <v>0.53</v>
      </c>
      <c r="V5" t="n">
        <v>0.6899999999999999</v>
      </c>
      <c r="W5" t="n">
        <v>4.74</v>
      </c>
      <c r="X5" t="n">
        <v>1.26</v>
      </c>
      <c r="Y5" t="n">
        <v>2</v>
      </c>
      <c r="Z5" t="n">
        <v>10</v>
      </c>
      <c r="AA5" t="n">
        <v>78.11223074006267</v>
      </c>
      <c r="AB5" t="n">
        <v>106.8766001669203</v>
      </c>
      <c r="AC5" t="n">
        <v>96.676447449267</v>
      </c>
      <c r="AD5" t="n">
        <v>78112.23074006267</v>
      </c>
      <c r="AE5" t="n">
        <v>106876.6001669203</v>
      </c>
      <c r="AF5" t="n">
        <v>4.743801892020778e-06</v>
      </c>
      <c r="AG5" t="n">
        <v>0.4370833333333333</v>
      </c>
      <c r="AH5" t="n">
        <v>96676.447449267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4.8908</v>
      </c>
      <c r="E6" t="n">
        <v>20.45</v>
      </c>
      <c r="F6" t="n">
        <v>17.56</v>
      </c>
      <c r="G6" t="n">
        <v>40.52</v>
      </c>
      <c r="H6" t="n">
        <v>0.64</v>
      </c>
      <c r="I6" t="n">
        <v>26</v>
      </c>
      <c r="J6" t="n">
        <v>138.6</v>
      </c>
      <c r="K6" t="n">
        <v>46.47</v>
      </c>
      <c r="L6" t="n">
        <v>5</v>
      </c>
      <c r="M6" t="n">
        <v>24</v>
      </c>
      <c r="N6" t="n">
        <v>22.13</v>
      </c>
      <c r="O6" t="n">
        <v>17327.69</v>
      </c>
      <c r="P6" t="n">
        <v>170.44</v>
      </c>
      <c r="Q6" t="n">
        <v>874.41</v>
      </c>
      <c r="R6" t="n">
        <v>116.84</v>
      </c>
      <c r="S6" t="n">
        <v>67.59999999999999</v>
      </c>
      <c r="T6" t="n">
        <v>15996.37</v>
      </c>
      <c r="U6" t="n">
        <v>0.58</v>
      </c>
      <c r="V6" t="n">
        <v>0.7</v>
      </c>
      <c r="W6" t="n">
        <v>4.73</v>
      </c>
      <c r="X6" t="n">
        <v>0.9399999999999999</v>
      </c>
      <c r="Y6" t="n">
        <v>2</v>
      </c>
      <c r="Z6" t="n">
        <v>10</v>
      </c>
      <c r="AA6" t="n">
        <v>73.28875760806818</v>
      </c>
      <c r="AB6" t="n">
        <v>100.2769114311126</v>
      </c>
      <c r="AC6" t="n">
        <v>90.70662374368135</v>
      </c>
      <c r="AD6" t="n">
        <v>73288.75760806818</v>
      </c>
      <c r="AE6" t="n">
        <v>100276.9114311126</v>
      </c>
      <c r="AF6" t="n">
        <v>4.866999432241498e-06</v>
      </c>
      <c r="AG6" t="n">
        <v>0.4260416666666667</v>
      </c>
      <c r="AH6" t="n">
        <v>90706.62374368135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4.9693</v>
      </c>
      <c r="E7" t="n">
        <v>20.12</v>
      </c>
      <c r="F7" t="n">
        <v>17.37</v>
      </c>
      <c r="G7" t="n">
        <v>49.63</v>
      </c>
      <c r="H7" t="n">
        <v>0.76</v>
      </c>
      <c r="I7" t="n">
        <v>21</v>
      </c>
      <c r="J7" t="n">
        <v>139.95</v>
      </c>
      <c r="K7" t="n">
        <v>46.47</v>
      </c>
      <c r="L7" t="n">
        <v>6</v>
      </c>
      <c r="M7" t="n">
        <v>19</v>
      </c>
      <c r="N7" t="n">
        <v>22.49</v>
      </c>
      <c r="O7" t="n">
        <v>17494.97</v>
      </c>
      <c r="P7" t="n">
        <v>163.06</v>
      </c>
      <c r="Q7" t="n">
        <v>874.36</v>
      </c>
      <c r="R7" t="n">
        <v>110.67</v>
      </c>
      <c r="S7" t="n">
        <v>67.59999999999999</v>
      </c>
      <c r="T7" t="n">
        <v>12937.08</v>
      </c>
      <c r="U7" t="n">
        <v>0.61</v>
      </c>
      <c r="V7" t="n">
        <v>0.71</v>
      </c>
      <c r="W7" t="n">
        <v>4.72</v>
      </c>
      <c r="X7" t="n">
        <v>0.76</v>
      </c>
      <c r="Y7" t="n">
        <v>2</v>
      </c>
      <c r="Z7" t="n">
        <v>10</v>
      </c>
      <c r="AA7" t="n">
        <v>69.89566069506272</v>
      </c>
      <c r="AB7" t="n">
        <v>95.63432654186984</v>
      </c>
      <c r="AC7" t="n">
        <v>86.50712064035763</v>
      </c>
      <c r="AD7" t="n">
        <v>69895.66069506272</v>
      </c>
      <c r="AE7" t="n">
        <v>95634.32654186984</v>
      </c>
      <c r="AF7" t="n">
        <v>4.945117420184361e-06</v>
      </c>
      <c r="AG7" t="n">
        <v>0.4191666666666667</v>
      </c>
      <c r="AH7" t="n">
        <v>86507.12064035762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5.0317</v>
      </c>
      <c r="E8" t="n">
        <v>19.87</v>
      </c>
      <c r="F8" t="n">
        <v>17.23</v>
      </c>
      <c r="G8" t="n">
        <v>60.82</v>
      </c>
      <c r="H8" t="n">
        <v>0.88</v>
      </c>
      <c r="I8" t="n">
        <v>17</v>
      </c>
      <c r="J8" t="n">
        <v>141.31</v>
      </c>
      <c r="K8" t="n">
        <v>46.47</v>
      </c>
      <c r="L8" t="n">
        <v>7</v>
      </c>
      <c r="M8" t="n">
        <v>14</v>
      </c>
      <c r="N8" t="n">
        <v>22.85</v>
      </c>
      <c r="O8" t="n">
        <v>17662.75</v>
      </c>
      <c r="P8" t="n">
        <v>155.06</v>
      </c>
      <c r="Q8" t="n">
        <v>874.2</v>
      </c>
      <c r="R8" t="n">
        <v>105.92</v>
      </c>
      <c r="S8" t="n">
        <v>67.59999999999999</v>
      </c>
      <c r="T8" t="n">
        <v>10580.51</v>
      </c>
      <c r="U8" t="n">
        <v>0.64</v>
      </c>
      <c r="V8" t="n">
        <v>0.71</v>
      </c>
      <c r="W8" t="n">
        <v>4.71</v>
      </c>
      <c r="X8" t="n">
        <v>0.62</v>
      </c>
      <c r="Y8" t="n">
        <v>2</v>
      </c>
      <c r="Z8" t="n">
        <v>10</v>
      </c>
      <c r="AA8" t="n">
        <v>66.7112888018757</v>
      </c>
      <c r="AB8" t="n">
        <v>91.27732843304051</v>
      </c>
      <c r="AC8" t="n">
        <v>82.56594831594835</v>
      </c>
      <c r="AD8" t="n">
        <v>66711.28880187569</v>
      </c>
      <c r="AE8" t="n">
        <v>91277.32843304051</v>
      </c>
      <c r="AF8" t="n">
        <v>5.007213757096906e-06</v>
      </c>
      <c r="AG8" t="n">
        <v>0.4139583333333334</v>
      </c>
      <c r="AH8" t="n">
        <v>82565.94831594835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5.0674</v>
      </c>
      <c r="E9" t="n">
        <v>19.73</v>
      </c>
      <c r="F9" t="n">
        <v>17.15</v>
      </c>
      <c r="G9" t="n">
        <v>68.58</v>
      </c>
      <c r="H9" t="n">
        <v>0.99</v>
      </c>
      <c r="I9" t="n">
        <v>15</v>
      </c>
      <c r="J9" t="n">
        <v>142.68</v>
      </c>
      <c r="K9" t="n">
        <v>46.47</v>
      </c>
      <c r="L9" t="n">
        <v>8</v>
      </c>
      <c r="M9" t="n">
        <v>4</v>
      </c>
      <c r="N9" t="n">
        <v>23.21</v>
      </c>
      <c r="O9" t="n">
        <v>17831.04</v>
      </c>
      <c r="P9" t="n">
        <v>149.46</v>
      </c>
      <c r="Q9" t="n">
        <v>874.51</v>
      </c>
      <c r="R9" t="n">
        <v>102.83</v>
      </c>
      <c r="S9" t="n">
        <v>67.59999999999999</v>
      </c>
      <c r="T9" t="n">
        <v>9048.18</v>
      </c>
      <c r="U9" t="n">
        <v>0.66</v>
      </c>
      <c r="V9" t="n">
        <v>0.72</v>
      </c>
      <c r="W9" t="n">
        <v>4.72</v>
      </c>
      <c r="X9" t="n">
        <v>0.53</v>
      </c>
      <c r="Y9" t="n">
        <v>2</v>
      </c>
      <c r="Z9" t="n">
        <v>10</v>
      </c>
      <c r="AA9" t="n">
        <v>64.65019574399565</v>
      </c>
      <c r="AB9" t="n">
        <v>88.45724998224217</v>
      </c>
      <c r="AC9" t="n">
        <v>80.01501419448833</v>
      </c>
      <c r="AD9" t="n">
        <v>64650.19574399565</v>
      </c>
      <c r="AE9" t="n">
        <v>88457.24998224218</v>
      </c>
      <c r="AF9" t="n">
        <v>5.042740026772832e-06</v>
      </c>
      <c r="AG9" t="n">
        <v>0.4110416666666667</v>
      </c>
      <c r="AH9" t="n">
        <v>80015.01419448834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5.0626</v>
      </c>
      <c r="E10" t="n">
        <v>19.75</v>
      </c>
      <c r="F10" t="n">
        <v>17.16</v>
      </c>
      <c r="G10" t="n">
        <v>68.66</v>
      </c>
      <c r="H10" t="n">
        <v>1.11</v>
      </c>
      <c r="I10" t="n">
        <v>15</v>
      </c>
      <c r="J10" t="n">
        <v>144.05</v>
      </c>
      <c r="K10" t="n">
        <v>46.47</v>
      </c>
      <c r="L10" t="n">
        <v>9</v>
      </c>
      <c r="M10" t="n">
        <v>0</v>
      </c>
      <c r="N10" t="n">
        <v>23.58</v>
      </c>
      <c r="O10" t="n">
        <v>17999.83</v>
      </c>
      <c r="P10" t="n">
        <v>150.22</v>
      </c>
      <c r="Q10" t="n">
        <v>874.47</v>
      </c>
      <c r="R10" t="n">
        <v>103.21</v>
      </c>
      <c r="S10" t="n">
        <v>67.59999999999999</v>
      </c>
      <c r="T10" t="n">
        <v>9236.709999999999</v>
      </c>
      <c r="U10" t="n">
        <v>0.65</v>
      </c>
      <c r="V10" t="n">
        <v>0.72</v>
      </c>
      <c r="W10" t="n">
        <v>4.72</v>
      </c>
      <c r="X10" t="n">
        <v>0.55</v>
      </c>
      <c r="Y10" t="n">
        <v>2</v>
      </c>
      <c r="Z10" t="n">
        <v>10</v>
      </c>
      <c r="AA10" t="n">
        <v>64.92669226738421</v>
      </c>
      <c r="AB10" t="n">
        <v>88.83556472370796</v>
      </c>
      <c r="AC10" t="n">
        <v>80.35722310799682</v>
      </c>
      <c r="AD10" t="n">
        <v>64926.69226738421</v>
      </c>
      <c r="AE10" t="n">
        <v>88835.56472370795</v>
      </c>
      <c r="AF10" t="n">
        <v>5.037963385471867e-06</v>
      </c>
      <c r="AG10" t="n">
        <v>0.4114583333333333</v>
      </c>
      <c r="AH10" t="n">
        <v>80357.22310799682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2.9389</v>
      </c>
      <c r="E2" t="n">
        <v>34.03</v>
      </c>
      <c r="F2" t="n">
        <v>25.12</v>
      </c>
      <c r="G2" t="n">
        <v>6.95</v>
      </c>
      <c r="H2" t="n">
        <v>0.12</v>
      </c>
      <c r="I2" t="n">
        <v>217</v>
      </c>
      <c r="J2" t="n">
        <v>150.44</v>
      </c>
      <c r="K2" t="n">
        <v>49.1</v>
      </c>
      <c r="L2" t="n">
        <v>1</v>
      </c>
      <c r="M2" t="n">
        <v>215</v>
      </c>
      <c r="N2" t="n">
        <v>25.34</v>
      </c>
      <c r="O2" t="n">
        <v>18787.76</v>
      </c>
      <c r="P2" t="n">
        <v>296.84</v>
      </c>
      <c r="Q2" t="n">
        <v>875.13</v>
      </c>
      <c r="R2" t="n">
        <v>369.24</v>
      </c>
      <c r="S2" t="n">
        <v>67.59999999999999</v>
      </c>
      <c r="T2" t="n">
        <v>141240.2</v>
      </c>
      <c r="U2" t="n">
        <v>0.18</v>
      </c>
      <c r="V2" t="n">
        <v>0.49</v>
      </c>
      <c r="W2" t="n">
        <v>5.05</v>
      </c>
      <c r="X2" t="n">
        <v>8.49</v>
      </c>
      <c r="Y2" t="n">
        <v>2</v>
      </c>
      <c r="Z2" t="n">
        <v>10</v>
      </c>
      <c r="AA2" t="n">
        <v>198.7793157472825</v>
      </c>
      <c r="AB2" t="n">
        <v>271.9786293297955</v>
      </c>
      <c r="AC2" t="n">
        <v>246.0213706710432</v>
      </c>
      <c r="AD2" t="n">
        <v>198779.3157472825</v>
      </c>
      <c r="AE2" t="n">
        <v>271978.6293297955</v>
      </c>
      <c r="AF2" t="n">
        <v>2.86552352130428e-06</v>
      </c>
      <c r="AG2" t="n">
        <v>0.7089583333333334</v>
      </c>
      <c r="AH2" t="n">
        <v>246021.3706710432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4.0656</v>
      </c>
      <c r="E3" t="n">
        <v>24.6</v>
      </c>
      <c r="F3" t="n">
        <v>19.75</v>
      </c>
      <c r="G3" t="n">
        <v>14.11</v>
      </c>
      <c r="H3" t="n">
        <v>0.23</v>
      </c>
      <c r="I3" t="n">
        <v>84</v>
      </c>
      <c r="J3" t="n">
        <v>151.83</v>
      </c>
      <c r="K3" t="n">
        <v>49.1</v>
      </c>
      <c r="L3" t="n">
        <v>2</v>
      </c>
      <c r="M3" t="n">
        <v>82</v>
      </c>
      <c r="N3" t="n">
        <v>25.73</v>
      </c>
      <c r="O3" t="n">
        <v>18959.54</v>
      </c>
      <c r="P3" t="n">
        <v>229.13</v>
      </c>
      <c r="Q3" t="n">
        <v>874.45</v>
      </c>
      <c r="R3" t="n">
        <v>190.38</v>
      </c>
      <c r="S3" t="n">
        <v>67.59999999999999</v>
      </c>
      <c r="T3" t="n">
        <v>52474.59</v>
      </c>
      <c r="U3" t="n">
        <v>0.36</v>
      </c>
      <c r="V3" t="n">
        <v>0.62</v>
      </c>
      <c r="W3" t="n">
        <v>4.81</v>
      </c>
      <c r="X3" t="n">
        <v>3.13</v>
      </c>
      <c r="Y3" t="n">
        <v>2</v>
      </c>
      <c r="Z3" t="n">
        <v>10</v>
      </c>
      <c r="AA3" t="n">
        <v>112.6994803083879</v>
      </c>
      <c r="AB3" t="n">
        <v>154.2004009080388</v>
      </c>
      <c r="AC3" t="n">
        <v>139.4837310670397</v>
      </c>
      <c r="AD3" t="n">
        <v>112699.4803083879</v>
      </c>
      <c r="AE3" t="n">
        <v>154200.4009080388</v>
      </c>
      <c r="AF3" t="n">
        <v>3.964092833446078e-06</v>
      </c>
      <c r="AG3" t="n">
        <v>0.5125000000000001</v>
      </c>
      <c r="AH3" t="n">
        <v>139483.7310670397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4.465</v>
      </c>
      <c r="E4" t="n">
        <v>22.4</v>
      </c>
      <c r="F4" t="n">
        <v>18.53</v>
      </c>
      <c r="G4" t="n">
        <v>21.38</v>
      </c>
      <c r="H4" t="n">
        <v>0.35</v>
      </c>
      <c r="I4" t="n">
        <v>52</v>
      </c>
      <c r="J4" t="n">
        <v>153.23</v>
      </c>
      <c r="K4" t="n">
        <v>49.1</v>
      </c>
      <c r="L4" t="n">
        <v>3</v>
      </c>
      <c r="M4" t="n">
        <v>50</v>
      </c>
      <c r="N4" t="n">
        <v>26.13</v>
      </c>
      <c r="O4" t="n">
        <v>19131.85</v>
      </c>
      <c r="P4" t="n">
        <v>210.61</v>
      </c>
      <c r="Q4" t="n">
        <v>874.27</v>
      </c>
      <c r="R4" t="n">
        <v>149.19</v>
      </c>
      <c r="S4" t="n">
        <v>67.59999999999999</v>
      </c>
      <c r="T4" t="n">
        <v>32043.23</v>
      </c>
      <c r="U4" t="n">
        <v>0.45</v>
      </c>
      <c r="V4" t="n">
        <v>0.66</v>
      </c>
      <c r="W4" t="n">
        <v>4.77</v>
      </c>
      <c r="X4" t="n">
        <v>1.92</v>
      </c>
      <c r="Y4" t="n">
        <v>2</v>
      </c>
      <c r="Z4" t="n">
        <v>10</v>
      </c>
      <c r="AA4" t="n">
        <v>95.30376227466094</v>
      </c>
      <c r="AB4" t="n">
        <v>130.3988120493894</v>
      </c>
      <c r="AC4" t="n">
        <v>117.9537324433124</v>
      </c>
      <c r="AD4" t="n">
        <v>95303.76227466094</v>
      </c>
      <c r="AE4" t="n">
        <v>130398.8120493894</v>
      </c>
      <c r="AF4" t="n">
        <v>4.353520882855358e-06</v>
      </c>
      <c r="AG4" t="n">
        <v>0.4666666666666666</v>
      </c>
      <c r="AH4" t="n">
        <v>117953.7324433124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4.677</v>
      </c>
      <c r="E5" t="n">
        <v>21.38</v>
      </c>
      <c r="F5" t="n">
        <v>17.97</v>
      </c>
      <c r="G5" t="n">
        <v>29.15</v>
      </c>
      <c r="H5" t="n">
        <v>0.46</v>
      </c>
      <c r="I5" t="n">
        <v>37</v>
      </c>
      <c r="J5" t="n">
        <v>154.63</v>
      </c>
      <c r="K5" t="n">
        <v>49.1</v>
      </c>
      <c r="L5" t="n">
        <v>4</v>
      </c>
      <c r="M5" t="n">
        <v>35</v>
      </c>
      <c r="N5" t="n">
        <v>26.53</v>
      </c>
      <c r="O5" t="n">
        <v>19304.72</v>
      </c>
      <c r="P5" t="n">
        <v>199.63</v>
      </c>
      <c r="Q5" t="n">
        <v>874.25</v>
      </c>
      <c r="R5" t="n">
        <v>130.59</v>
      </c>
      <c r="S5" t="n">
        <v>67.59999999999999</v>
      </c>
      <c r="T5" t="n">
        <v>22818.11</v>
      </c>
      <c r="U5" t="n">
        <v>0.52</v>
      </c>
      <c r="V5" t="n">
        <v>0.6899999999999999</v>
      </c>
      <c r="W5" t="n">
        <v>4.75</v>
      </c>
      <c r="X5" t="n">
        <v>1.36</v>
      </c>
      <c r="Y5" t="n">
        <v>2</v>
      </c>
      <c r="Z5" t="n">
        <v>10</v>
      </c>
      <c r="AA5" t="n">
        <v>87.06695957867122</v>
      </c>
      <c r="AB5" t="n">
        <v>119.1288552186532</v>
      </c>
      <c r="AC5" t="n">
        <v>107.7593644750143</v>
      </c>
      <c r="AD5" t="n">
        <v>87066.95957867122</v>
      </c>
      <c r="AE5" t="n">
        <v>119128.8552186532</v>
      </c>
      <c r="AF5" t="n">
        <v>4.56022780943214e-06</v>
      </c>
      <c r="AG5" t="n">
        <v>0.4454166666666666</v>
      </c>
      <c r="AH5" t="n">
        <v>107759.3644750143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4.799</v>
      </c>
      <c r="E6" t="n">
        <v>20.84</v>
      </c>
      <c r="F6" t="n">
        <v>17.68</v>
      </c>
      <c r="G6" t="n">
        <v>36.57</v>
      </c>
      <c r="H6" t="n">
        <v>0.57</v>
      </c>
      <c r="I6" t="n">
        <v>29</v>
      </c>
      <c r="J6" t="n">
        <v>156.03</v>
      </c>
      <c r="K6" t="n">
        <v>49.1</v>
      </c>
      <c r="L6" t="n">
        <v>5</v>
      </c>
      <c r="M6" t="n">
        <v>27</v>
      </c>
      <c r="N6" t="n">
        <v>26.94</v>
      </c>
      <c r="O6" t="n">
        <v>19478.15</v>
      </c>
      <c r="P6" t="n">
        <v>191.58</v>
      </c>
      <c r="Q6" t="n">
        <v>874.25</v>
      </c>
      <c r="R6" t="n">
        <v>121.07</v>
      </c>
      <c r="S6" t="n">
        <v>67.59999999999999</v>
      </c>
      <c r="T6" t="n">
        <v>18097.06</v>
      </c>
      <c r="U6" t="n">
        <v>0.5600000000000001</v>
      </c>
      <c r="V6" t="n">
        <v>0.7</v>
      </c>
      <c r="W6" t="n">
        <v>4.72</v>
      </c>
      <c r="X6" t="n">
        <v>1.06</v>
      </c>
      <c r="Y6" t="n">
        <v>2</v>
      </c>
      <c r="Z6" t="n">
        <v>10</v>
      </c>
      <c r="AA6" t="n">
        <v>82.21123113415868</v>
      </c>
      <c r="AB6" t="n">
        <v>112.4850333412543</v>
      </c>
      <c r="AC6" t="n">
        <v>101.7496196329298</v>
      </c>
      <c r="AD6" t="n">
        <v>82211.23113415868</v>
      </c>
      <c r="AE6" t="n">
        <v>112485.0333412543</v>
      </c>
      <c r="AF6" t="n">
        <v>4.679181795481045e-06</v>
      </c>
      <c r="AG6" t="n">
        <v>0.4341666666666666</v>
      </c>
      <c r="AH6" t="n">
        <v>101749.6196329298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4.898</v>
      </c>
      <c r="E7" t="n">
        <v>20.42</v>
      </c>
      <c r="F7" t="n">
        <v>17.44</v>
      </c>
      <c r="G7" t="n">
        <v>45.49</v>
      </c>
      <c r="H7" t="n">
        <v>0.67</v>
      </c>
      <c r="I7" t="n">
        <v>23</v>
      </c>
      <c r="J7" t="n">
        <v>157.44</v>
      </c>
      <c r="K7" t="n">
        <v>49.1</v>
      </c>
      <c r="L7" t="n">
        <v>6</v>
      </c>
      <c r="M7" t="n">
        <v>21</v>
      </c>
      <c r="N7" t="n">
        <v>27.35</v>
      </c>
      <c r="O7" t="n">
        <v>19652.13</v>
      </c>
      <c r="P7" t="n">
        <v>183.48</v>
      </c>
      <c r="Q7" t="n">
        <v>874.25</v>
      </c>
      <c r="R7" t="n">
        <v>112.67</v>
      </c>
      <c r="S7" t="n">
        <v>67.59999999999999</v>
      </c>
      <c r="T7" t="n">
        <v>13925.65</v>
      </c>
      <c r="U7" t="n">
        <v>0.6</v>
      </c>
      <c r="V7" t="n">
        <v>0.71</v>
      </c>
      <c r="W7" t="n">
        <v>4.72</v>
      </c>
      <c r="X7" t="n">
        <v>0.82</v>
      </c>
      <c r="Y7" t="n">
        <v>2</v>
      </c>
      <c r="Z7" t="n">
        <v>10</v>
      </c>
      <c r="AA7" t="n">
        <v>78.00680707790978</v>
      </c>
      <c r="AB7" t="n">
        <v>106.7323548613991</v>
      </c>
      <c r="AC7" t="n">
        <v>96.54596871325512</v>
      </c>
      <c r="AD7" t="n">
        <v>78006.80707790979</v>
      </c>
      <c r="AE7" t="n">
        <v>106732.3548613991</v>
      </c>
      <c r="AF7" t="n">
        <v>4.775710030061711e-06</v>
      </c>
      <c r="AG7" t="n">
        <v>0.4254166666666667</v>
      </c>
      <c r="AH7" t="n">
        <v>96545.96871325512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4.9474</v>
      </c>
      <c r="E8" t="n">
        <v>20.21</v>
      </c>
      <c r="F8" t="n">
        <v>17.33</v>
      </c>
      <c r="G8" t="n">
        <v>51.98</v>
      </c>
      <c r="H8" t="n">
        <v>0.78</v>
      </c>
      <c r="I8" t="n">
        <v>20</v>
      </c>
      <c r="J8" t="n">
        <v>158.86</v>
      </c>
      <c r="K8" t="n">
        <v>49.1</v>
      </c>
      <c r="L8" t="n">
        <v>7</v>
      </c>
      <c r="M8" t="n">
        <v>18</v>
      </c>
      <c r="N8" t="n">
        <v>27.77</v>
      </c>
      <c r="O8" t="n">
        <v>19826.68</v>
      </c>
      <c r="P8" t="n">
        <v>177.73</v>
      </c>
      <c r="Q8" t="n">
        <v>874.29</v>
      </c>
      <c r="R8" t="n">
        <v>109.03</v>
      </c>
      <c r="S8" t="n">
        <v>67.59999999999999</v>
      </c>
      <c r="T8" t="n">
        <v>12119.5</v>
      </c>
      <c r="U8" t="n">
        <v>0.62</v>
      </c>
      <c r="V8" t="n">
        <v>0.71</v>
      </c>
      <c r="W8" t="n">
        <v>4.72</v>
      </c>
      <c r="X8" t="n">
        <v>0.71</v>
      </c>
      <c r="Y8" t="n">
        <v>2</v>
      </c>
      <c r="Z8" t="n">
        <v>10</v>
      </c>
      <c r="AA8" t="n">
        <v>75.514590885537</v>
      </c>
      <c r="AB8" t="n">
        <v>103.3223947181778</v>
      </c>
      <c r="AC8" t="n">
        <v>93.46145038019262</v>
      </c>
      <c r="AD8" t="n">
        <v>75514.59088553701</v>
      </c>
      <c r="AE8" t="n">
        <v>103322.3947181778</v>
      </c>
      <c r="AF8" t="n">
        <v>4.823876644084792e-06</v>
      </c>
      <c r="AG8" t="n">
        <v>0.4210416666666667</v>
      </c>
      <c r="AH8" t="n">
        <v>93461.45038019262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4.9968</v>
      </c>
      <c r="E9" t="n">
        <v>20.01</v>
      </c>
      <c r="F9" t="n">
        <v>17.22</v>
      </c>
      <c r="G9" t="n">
        <v>60.77</v>
      </c>
      <c r="H9" t="n">
        <v>0.88</v>
      </c>
      <c r="I9" t="n">
        <v>17</v>
      </c>
      <c r="J9" t="n">
        <v>160.28</v>
      </c>
      <c r="K9" t="n">
        <v>49.1</v>
      </c>
      <c r="L9" t="n">
        <v>8</v>
      </c>
      <c r="M9" t="n">
        <v>15</v>
      </c>
      <c r="N9" t="n">
        <v>28.19</v>
      </c>
      <c r="O9" t="n">
        <v>20001.93</v>
      </c>
      <c r="P9" t="n">
        <v>171.27</v>
      </c>
      <c r="Q9" t="n">
        <v>874.21</v>
      </c>
      <c r="R9" t="n">
        <v>105.65</v>
      </c>
      <c r="S9" t="n">
        <v>67.59999999999999</v>
      </c>
      <c r="T9" t="n">
        <v>10444.88</v>
      </c>
      <c r="U9" t="n">
        <v>0.64</v>
      </c>
      <c r="V9" t="n">
        <v>0.72</v>
      </c>
      <c r="W9" t="n">
        <v>4.71</v>
      </c>
      <c r="X9" t="n">
        <v>0.6</v>
      </c>
      <c r="Y9" t="n">
        <v>2</v>
      </c>
      <c r="Z9" t="n">
        <v>10</v>
      </c>
      <c r="AA9" t="n">
        <v>72.87883272782727</v>
      </c>
      <c r="AB9" t="n">
        <v>99.71603412535791</v>
      </c>
      <c r="AC9" t="n">
        <v>90.19927578079148</v>
      </c>
      <c r="AD9" t="n">
        <v>72878.83272782728</v>
      </c>
      <c r="AE9" t="n">
        <v>99716.03412535791</v>
      </c>
      <c r="AF9" t="n">
        <v>4.872043258107873e-06</v>
      </c>
      <c r="AG9" t="n">
        <v>0.4168750000000001</v>
      </c>
      <c r="AH9" t="n">
        <v>90199.27578079147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5.0525</v>
      </c>
      <c r="E10" t="n">
        <v>19.79</v>
      </c>
      <c r="F10" t="n">
        <v>17.09</v>
      </c>
      <c r="G10" t="n">
        <v>73.23</v>
      </c>
      <c r="H10" t="n">
        <v>0.99</v>
      </c>
      <c r="I10" t="n">
        <v>14</v>
      </c>
      <c r="J10" t="n">
        <v>161.71</v>
      </c>
      <c r="K10" t="n">
        <v>49.1</v>
      </c>
      <c r="L10" t="n">
        <v>9</v>
      </c>
      <c r="M10" t="n">
        <v>12</v>
      </c>
      <c r="N10" t="n">
        <v>28.61</v>
      </c>
      <c r="O10" t="n">
        <v>20177.64</v>
      </c>
      <c r="P10" t="n">
        <v>163.4</v>
      </c>
      <c r="Q10" t="n">
        <v>874.3</v>
      </c>
      <c r="R10" t="n">
        <v>101.21</v>
      </c>
      <c r="S10" t="n">
        <v>67.59999999999999</v>
      </c>
      <c r="T10" t="n">
        <v>8243.360000000001</v>
      </c>
      <c r="U10" t="n">
        <v>0.67</v>
      </c>
      <c r="V10" t="n">
        <v>0.72</v>
      </c>
      <c r="W10" t="n">
        <v>4.7</v>
      </c>
      <c r="X10" t="n">
        <v>0.47</v>
      </c>
      <c r="Y10" t="n">
        <v>2</v>
      </c>
      <c r="Z10" t="n">
        <v>10</v>
      </c>
      <c r="AA10" t="n">
        <v>69.80312788723654</v>
      </c>
      <c r="AB10" t="n">
        <v>95.50771907194274</v>
      </c>
      <c r="AC10" t="n">
        <v>86.39259640966567</v>
      </c>
      <c r="AD10" t="n">
        <v>69803.12788723654</v>
      </c>
      <c r="AE10" t="n">
        <v>95507.71907194275</v>
      </c>
      <c r="AF10" t="n">
        <v>4.926352577967905e-06</v>
      </c>
      <c r="AG10" t="n">
        <v>0.4122916666666667</v>
      </c>
      <c r="AH10" t="n">
        <v>86392.59640966567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5.0654</v>
      </c>
      <c r="E11" t="n">
        <v>19.74</v>
      </c>
      <c r="F11" t="n">
        <v>17.07</v>
      </c>
      <c r="G11" t="n">
        <v>78.78</v>
      </c>
      <c r="H11" t="n">
        <v>1.09</v>
      </c>
      <c r="I11" t="n">
        <v>13</v>
      </c>
      <c r="J11" t="n">
        <v>163.13</v>
      </c>
      <c r="K11" t="n">
        <v>49.1</v>
      </c>
      <c r="L11" t="n">
        <v>10</v>
      </c>
      <c r="M11" t="n">
        <v>2</v>
      </c>
      <c r="N11" t="n">
        <v>29.04</v>
      </c>
      <c r="O11" t="n">
        <v>20353.94</v>
      </c>
      <c r="P11" t="n">
        <v>159.96</v>
      </c>
      <c r="Q11" t="n">
        <v>874.46</v>
      </c>
      <c r="R11" t="n">
        <v>100.23</v>
      </c>
      <c r="S11" t="n">
        <v>67.59999999999999</v>
      </c>
      <c r="T11" t="n">
        <v>7755.79</v>
      </c>
      <c r="U11" t="n">
        <v>0.67</v>
      </c>
      <c r="V11" t="n">
        <v>0.72</v>
      </c>
      <c r="W11" t="n">
        <v>4.71</v>
      </c>
      <c r="X11" t="n">
        <v>0.45</v>
      </c>
      <c r="Y11" t="n">
        <v>2</v>
      </c>
      <c r="Z11" t="n">
        <v>10</v>
      </c>
      <c r="AA11" t="n">
        <v>68.67935555742548</v>
      </c>
      <c r="AB11" t="n">
        <v>93.97012419295983</v>
      </c>
      <c r="AC11" t="n">
        <v>85.00174742790441</v>
      </c>
      <c r="AD11" t="n">
        <v>68679.35555742549</v>
      </c>
      <c r="AE11" t="n">
        <v>93970.12419295983</v>
      </c>
      <c r="AF11" t="n">
        <v>4.938930499443567e-06</v>
      </c>
      <c r="AG11" t="n">
        <v>0.4112499999999999</v>
      </c>
      <c r="AH11" t="n">
        <v>85001.74742790441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5.0646</v>
      </c>
      <c r="E12" t="n">
        <v>19.74</v>
      </c>
      <c r="F12" t="n">
        <v>17.07</v>
      </c>
      <c r="G12" t="n">
        <v>78.79000000000001</v>
      </c>
      <c r="H12" t="n">
        <v>1.18</v>
      </c>
      <c r="I12" t="n">
        <v>13</v>
      </c>
      <c r="J12" t="n">
        <v>164.57</v>
      </c>
      <c r="K12" t="n">
        <v>49.1</v>
      </c>
      <c r="L12" t="n">
        <v>11</v>
      </c>
      <c r="M12" t="n">
        <v>0</v>
      </c>
      <c r="N12" t="n">
        <v>29.47</v>
      </c>
      <c r="O12" t="n">
        <v>20530.82</v>
      </c>
      <c r="P12" t="n">
        <v>161.78</v>
      </c>
      <c r="Q12" t="n">
        <v>874.25</v>
      </c>
      <c r="R12" t="n">
        <v>100.25</v>
      </c>
      <c r="S12" t="n">
        <v>67.59999999999999</v>
      </c>
      <c r="T12" t="n">
        <v>7764.59</v>
      </c>
      <c r="U12" t="n">
        <v>0.67</v>
      </c>
      <c r="V12" t="n">
        <v>0.72</v>
      </c>
      <c r="W12" t="n">
        <v>4.72</v>
      </c>
      <c r="X12" t="n">
        <v>0.46</v>
      </c>
      <c r="Y12" t="n">
        <v>2</v>
      </c>
      <c r="Z12" t="n">
        <v>10</v>
      </c>
      <c r="AA12" t="n">
        <v>69.17858462290282</v>
      </c>
      <c r="AB12" t="n">
        <v>94.65319142477755</v>
      </c>
      <c r="AC12" t="n">
        <v>85.61962368180855</v>
      </c>
      <c r="AD12" t="n">
        <v>69178.58462290282</v>
      </c>
      <c r="AE12" t="n">
        <v>94653.19142477754</v>
      </c>
      <c r="AF12" t="n">
        <v>4.938150473305542e-06</v>
      </c>
      <c r="AG12" t="n">
        <v>0.4112499999999999</v>
      </c>
      <c r="AH12" t="n">
        <v>85619.62368180855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2.5007</v>
      </c>
      <c r="E2" t="n">
        <v>39.99</v>
      </c>
      <c r="F2" t="n">
        <v>27.4</v>
      </c>
      <c r="G2" t="n">
        <v>6.04</v>
      </c>
      <c r="H2" t="n">
        <v>0.1</v>
      </c>
      <c r="I2" t="n">
        <v>272</v>
      </c>
      <c r="J2" t="n">
        <v>185.69</v>
      </c>
      <c r="K2" t="n">
        <v>53.44</v>
      </c>
      <c r="L2" t="n">
        <v>1</v>
      </c>
      <c r="M2" t="n">
        <v>270</v>
      </c>
      <c r="N2" t="n">
        <v>36.26</v>
      </c>
      <c r="O2" t="n">
        <v>23136.14</v>
      </c>
      <c r="P2" t="n">
        <v>371.77</v>
      </c>
      <c r="Q2" t="n">
        <v>875.41</v>
      </c>
      <c r="R2" t="n">
        <v>446.57</v>
      </c>
      <c r="S2" t="n">
        <v>67.59999999999999</v>
      </c>
      <c r="T2" t="n">
        <v>179629.94</v>
      </c>
      <c r="U2" t="n">
        <v>0.15</v>
      </c>
      <c r="V2" t="n">
        <v>0.45</v>
      </c>
      <c r="W2" t="n">
        <v>5.12</v>
      </c>
      <c r="X2" t="n">
        <v>10.76</v>
      </c>
      <c r="Y2" t="n">
        <v>2</v>
      </c>
      <c r="Z2" t="n">
        <v>10</v>
      </c>
      <c r="AA2" t="n">
        <v>287.5408519396892</v>
      </c>
      <c r="AB2" t="n">
        <v>393.4260790309803</v>
      </c>
      <c r="AC2" t="n">
        <v>355.8780462252327</v>
      </c>
      <c r="AD2" t="n">
        <v>287540.8519396891</v>
      </c>
      <c r="AE2" t="n">
        <v>393426.0790309803</v>
      </c>
      <c r="AF2" t="n">
        <v>2.353468912464988e-06</v>
      </c>
      <c r="AG2" t="n">
        <v>0.833125</v>
      </c>
      <c r="AH2" t="n">
        <v>355878.0462252327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3.7621</v>
      </c>
      <c r="E3" t="n">
        <v>26.58</v>
      </c>
      <c r="F3" t="n">
        <v>20.39</v>
      </c>
      <c r="G3" t="n">
        <v>12.23</v>
      </c>
      <c r="H3" t="n">
        <v>0.19</v>
      </c>
      <c r="I3" t="n">
        <v>100</v>
      </c>
      <c r="J3" t="n">
        <v>187.21</v>
      </c>
      <c r="K3" t="n">
        <v>53.44</v>
      </c>
      <c r="L3" t="n">
        <v>2</v>
      </c>
      <c r="M3" t="n">
        <v>98</v>
      </c>
      <c r="N3" t="n">
        <v>36.77</v>
      </c>
      <c r="O3" t="n">
        <v>23322.88</v>
      </c>
      <c r="P3" t="n">
        <v>273.46</v>
      </c>
      <c r="Q3" t="n">
        <v>874.58</v>
      </c>
      <c r="R3" t="n">
        <v>211.12</v>
      </c>
      <c r="S3" t="n">
        <v>67.59999999999999</v>
      </c>
      <c r="T3" t="n">
        <v>62768.72</v>
      </c>
      <c r="U3" t="n">
        <v>0.32</v>
      </c>
      <c r="V3" t="n">
        <v>0.6</v>
      </c>
      <c r="W3" t="n">
        <v>4.85</v>
      </c>
      <c r="X3" t="n">
        <v>3.77</v>
      </c>
      <c r="Y3" t="n">
        <v>2</v>
      </c>
      <c r="Z3" t="n">
        <v>10</v>
      </c>
      <c r="AA3" t="n">
        <v>142.4908784881235</v>
      </c>
      <c r="AB3" t="n">
        <v>194.9623062012614</v>
      </c>
      <c r="AC3" t="n">
        <v>176.3553773287834</v>
      </c>
      <c r="AD3" t="n">
        <v>142490.8784881235</v>
      </c>
      <c r="AE3" t="n">
        <v>194962.3062012614</v>
      </c>
      <c r="AF3" t="n">
        <v>3.540602789452767e-06</v>
      </c>
      <c r="AG3" t="n">
        <v>0.55375</v>
      </c>
      <c r="AH3" t="n">
        <v>176355.3773287834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4.2353</v>
      </c>
      <c r="E4" t="n">
        <v>23.61</v>
      </c>
      <c r="F4" t="n">
        <v>18.87</v>
      </c>
      <c r="G4" t="n">
        <v>18.56</v>
      </c>
      <c r="H4" t="n">
        <v>0.28</v>
      </c>
      <c r="I4" t="n">
        <v>61</v>
      </c>
      <c r="J4" t="n">
        <v>188.73</v>
      </c>
      <c r="K4" t="n">
        <v>53.44</v>
      </c>
      <c r="L4" t="n">
        <v>3</v>
      </c>
      <c r="M4" t="n">
        <v>59</v>
      </c>
      <c r="N4" t="n">
        <v>37.29</v>
      </c>
      <c r="O4" t="n">
        <v>23510.33</v>
      </c>
      <c r="P4" t="n">
        <v>249.66</v>
      </c>
      <c r="Q4" t="n">
        <v>874.27</v>
      </c>
      <c r="R4" t="n">
        <v>160.92</v>
      </c>
      <c r="S4" t="n">
        <v>67.59999999999999</v>
      </c>
      <c r="T4" t="n">
        <v>37863.4</v>
      </c>
      <c r="U4" t="n">
        <v>0.42</v>
      </c>
      <c r="V4" t="n">
        <v>0.65</v>
      </c>
      <c r="W4" t="n">
        <v>4.77</v>
      </c>
      <c r="X4" t="n">
        <v>2.25</v>
      </c>
      <c r="Y4" t="n">
        <v>2</v>
      </c>
      <c r="Z4" t="n">
        <v>10</v>
      </c>
      <c r="AA4" t="n">
        <v>116.4816566395872</v>
      </c>
      <c r="AB4" t="n">
        <v>159.3753414222266</v>
      </c>
      <c r="AC4" t="n">
        <v>144.1647825216297</v>
      </c>
      <c r="AD4" t="n">
        <v>116481.6566395872</v>
      </c>
      <c r="AE4" t="n">
        <v>159375.3414222266</v>
      </c>
      <c r="AF4" t="n">
        <v>3.985942690031977e-06</v>
      </c>
      <c r="AG4" t="n">
        <v>0.491875</v>
      </c>
      <c r="AH4" t="n">
        <v>144164.7825216297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4.4761</v>
      </c>
      <c r="E5" t="n">
        <v>22.34</v>
      </c>
      <c r="F5" t="n">
        <v>18.23</v>
      </c>
      <c r="G5" t="n">
        <v>24.87</v>
      </c>
      <c r="H5" t="n">
        <v>0.37</v>
      </c>
      <c r="I5" t="n">
        <v>44</v>
      </c>
      <c r="J5" t="n">
        <v>190.25</v>
      </c>
      <c r="K5" t="n">
        <v>53.44</v>
      </c>
      <c r="L5" t="n">
        <v>4</v>
      </c>
      <c r="M5" t="n">
        <v>42</v>
      </c>
      <c r="N5" t="n">
        <v>37.82</v>
      </c>
      <c r="O5" t="n">
        <v>23698.48</v>
      </c>
      <c r="P5" t="n">
        <v>237.99</v>
      </c>
      <c r="Q5" t="n">
        <v>874.34</v>
      </c>
      <c r="R5" t="n">
        <v>139.39</v>
      </c>
      <c r="S5" t="n">
        <v>67.59999999999999</v>
      </c>
      <c r="T5" t="n">
        <v>27183.59</v>
      </c>
      <c r="U5" t="n">
        <v>0.48</v>
      </c>
      <c r="V5" t="n">
        <v>0.68</v>
      </c>
      <c r="W5" t="n">
        <v>4.76</v>
      </c>
      <c r="X5" t="n">
        <v>1.62</v>
      </c>
      <c r="Y5" t="n">
        <v>2</v>
      </c>
      <c r="Z5" t="n">
        <v>10</v>
      </c>
      <c r="AA5" t="n">
        <v>105.709811569886</v>
      </c>
      <c r="AB5" t="n">
        <v>144.6368277776037</v>
      </c>
      <c r="AC5" t="n">
        <v>130.8328919336111</v>
      </c>
      <c r="AD5" t="n">
        <v>105709.811569886</v>
      </c>
      <c r="AE5" t="n">
        <v>144636.8277776037</v>
      </c>
      <c r="AF5" t="n">
        <v>4.21256536133264e-06</v>
      </c>
      <c r="AG5" t="n">
        <v>0.4654166666666666</v>
      </c>
      <c r="AH5" t="n">
        <v>130832.8919336111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4.6285</v>
      </c>
      <c r="E6" t="n">
        <v>21.61</v>
      </c>
      <c r="F6" t="n">
        <v>17.87</v>
      </c>
      <c r="G6" t="n">
        <v>31.54</v>
      </c>
      <c r="H6" t="n">
        <v>0.46</v>
      </c>
      <c r="I6" t="n">
        <v>34</v>
      </c>
      <c r="J6" t="n">
        <v>191.78</v>
      </c>
      <c r="K6" t="n">
        <v>53.44</v>
      </c>
      <c r="L6" t="n">
        <v>5</v>
      </c>
      <c r="M6" t="n">
        <v>32</v>
      </c>
      <c r="N6" t="n">
        <v>38.35</v>
      </c>
      <c r="O6" t="n">
        <v>23887.36</v>
      </c>
      <c r="P6" t="n">
        <v>229.69</v>
      </c>
      <c r="Q6" t="n">
        <v>874.42</v>
      </c>
      <c r="R6" t="n">
        <v>127.17</v>
      </c>
      <c r="S6" t="n">
        <v>67.59999999999999</v>
      </c>
      <c r="T6" t="n">
        <v>21123.38</v>
      </c>
      <c r="U6" t="n">
        <v>0.53</v>
      </c>
      <c r="V6" t="n">
        <v>0.6899999999999999</v>
      </c>
      <c r="W6" t="n">
        <v>4.74</v>
      </c>
      <c r="X6" t="n">
        <v>1.25</v>
      </c>
      <c r="Y6" t="n">
        <v>2</v>
      </c>
      <c r="Z6" t="n">
        <v>10</v>
      </c>
      <c r="AA6" t="n">
        <v>99.27455821979632</v>
      </c>
      <c r="AB6" t="n">
        <v>135.8318302406745</v>
      </c>
      <c r="AC6" t="n">
        <v>122.868231003712</v>
      </c>
      <c r="AD6" t="n">
        <v>99274.55821979632</v>
      </c>
      <c r="AE6" t="n">
        <v>135831.8302406745</v>
      </c>
      <c r="AF6" t="n">
        <v>4.355992666591034e-06</v>
      </c>
      <c r="AG6" t="n">
        <v>0.4502083333333333</v>
      </c>
      <c r="AH6" t="n">
        <v>122868.231003712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4.7311</v>
      </c>
      <c r="E7" t="n">
        <v>21.14</v>
      </c>
      <c r="F7" t="n">
        <v>17.63</v>
      </c>
      <c r="G7" t="n">
        <v>37.77</v>
      </c>
      <c r="H7" t="n">
        <v>0.55</v>
      </c>
      <c r="I7" t="n">
        <v>28</v>
      </c>
      <c r="J7" t="n">
        <v>193.32</v>
      </c>
      <c r="K7" t="n">
        <v>53.44</v>
      </c>
      <c r="L7" t="n">
        <v>6</v>
      </c>
      <c r="M7" t="n">
        <v>26</v>
      </c>
      <c r="N7" t="n">
        <v>38.89</v>
      </c>
      <c r="O7" t="n">
        <v>24076.95</v>
      </c>
      <c r="P7" t="n">
        <v>223.17</v>
      </c>
      <c r="Q7" t="n">
        <v>874.27</v>
      </c>
      <c r="R7" t="n">
        <v>119.08</v>
      </c>
      <c r="S7" t="n">
        <v>67.59999999999999</v>
      </c>
      <c r="T7" t="n">
        <v>17104.76</v>
      </c>
      <c r="U7" t="n">
        <v>0.57</v>
      </c>
      <c r="V7" t="n">
        <v>0.7</v>
      </c>
      <c r="W7" t="n">
        <v>4.73</v>
      </c>
      <c r="X7" t="n">
        <v>1.01</v>
      </c>
      <c r="Y7" t="n">
        <v>2</v>
      </c>
      <c r="Z7" t="n">
        <v>10</v>
      </c>
      <c r="AA7" t="n">
        <v>94.91082321804622</v>
      </c>
      <c r="AB7" t="n">
        <v>129.8611754968817</v>
      </c>
      <c r="AC7" t="n">
        <v>117.4674071687982</v>
      </c>
      <c r="AD7" t="n">
        <v>94910.82321804622</v>
      </c>
      <c r="AE7" t="n">
        <v>129861.1754968817</v>
      </c>
      <c r="AF7" t="n">
        <v>4.452551994146881e-06</v>
      </c>
      <c r="AG7" t="n">
        <v>0.4404166666666667</v>
      </c>
      <c r="AH7" t="n">
        <v>117467.4071687983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4.7981</v>
      </c>
      <c r="E8" t="n">
        <v>20.84</v>
      </c>
      <c r="F8" t="n">
        <v>17.48</v>
      </c>
      <c r="G8" t="n">
        <v>43.7</v>
      </c>
      <c r="H8" t="n">
        <v>0.64</v>
      </c>
      <c r="I8" t="n">
        <v>24</v>
      </c>
      <c r="J8" t="n">
        <v>194.86</v>
      </c>
      <c r="K8" t="n">
        <v>53.44</v>
      </c>
      <c r="L8" t="n">
        <v>7</v>
      </c>
      <c r="M8" t="n">
        <v>22</v>
      </c>
      <c r="N8" t="n">
        <v>39.43</v>
      </c>
      <c r="O8" t="n">
        <v>24267.28</v>
      </c>
      <c r="P8" t="n">
        <v>217.16</v>
      </c>
      <c r="Q8" t="n">
        <v>874.27</v>
      </c>
      <c r="R8" t="n">
        <v>114.3</v>
      </c>
      <c r="S8" t="n">
        <v>67.59999999999999</v>
      </c>
      <c r="T8" t="n">
        <v>14734.18</v>
      </c>
      <c r="U8" t="n">
        <v>0.59</v>
      </c>
      <c r="V8" t="n">
        <v>0.7</v>
      </c>
      <c r="W8" t="n">
        <v>4.72</v>
      </c>
      <c r="X8" t="n">
        <v>0.86</v>
      </c>
      <c r="Y8" t="n">
        <v>2</v>
      </c>
      <c r="Z8" t="n">
        <v>10</v>
      </c>
      <c r="AA8" t="n">
        <v>91.67499249207401</v>
      </c>
      <c r="AB8" t="n">
        <v>125.4337691428322</v>
      </c>
      <c r="AC8" t="n">
        <v>113.462546263274</v>
      </c>
      <c r="AD8" t="n">
        <v>91674.99249207402</v>
      </c>
      <c r="AE8" t="n">
        <v>125433.7691428322</v>
      </c>
      <c r="AF8" t="n">
        <v>4.51560730551376e-06</v>
      </c>
      <c r="AG8" t="n">
        <v>0.4341666666666666</v>
      </c>
      <c r="AH8" t="n">
        <v>113462.546263274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4.8714</v>
      </c>
      <c r="E9" t="n">
        <v>20.53</v>
      </c>
      <c r="F9" t="n">
        <v>17.31</v>
      </c>
      <c r="G9" t="n">
        <v>51.94</v>
      </c>
      <c r="H9" t="n">
        <v>0.72</v>
      </c>
      <c r="I9" t="n">
        <v>20</v>
      </c>
      <c r="J9" t="n">
        <v>196.41</v>
      </c>
      <c r="K9" t="n">
        <v>53.44</v>
      </c>
      <c r="L9" t="n">
        <v>8</v>
      </c>
      <c r="M9" t="n">
        <v>18</v>
      </c>
      <c r="N9" t="n">
        <v>39.98</v>
      </c>
      <c r="O9" t="n">
        <v>24458.36</v>
      </c>
      <c r="P9" t="n">
        <v>211.53</v>
      </c>
      <c r="Q9" t="n">
        <v>874.23</v>
      </c>
      <c r="R9" t="n">
        <v>108.63</v>
      </c>
      <c r="S9" t="n">
        <v>67.59999999999999</v>
      </c>
      <c r="T9" t="n">
        <v>11923.83</v>
      </c>
      <c r="U9" t="n">
        <v>0.62</v>
      </c>
      <c r="V9" t="n">
        <v>0.71</v>
      </c>
      <c r="W9" t="n">
        <v>4.72</v>
      </c>
      <c r="X9" t="n">
        <v>0.7</v>
      </c>
      <c r="Y9" t="n">
        <v>2</v>
      </c>
      <c r="Z9" t="n">
        <v>10</v>
      </c>
      <c r="AA9" t="n">
        <v>88.49271161859438</v>
      </c>
      <c r="AB9" t="n">
        <v>121.0796320594158</v>
      </c>
      <c r="AC9" t="n">
        <v>109.5239619120277</v>
      </c>
      <c r="AD9" t="n">
        <v>88492.71161859439</v>
      </c>
      <c r="AE9" t="n">
        <v>121079.6320594158</v>
      </c>
      <c r="AF9" t="n">
        <v>4.584591698397227e-06</v>
      </c>
      <c r="AG9" t="n">
        <v>0.4277083333333334</v>
      </c>
      <c r="AH9" t="n">
        <v>109523.9619120277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4.9062</v>
      </c>
      <c r="E10" t="n">
        <v>20.38</v>
      </c>
      <c r="F10" t="n">
        <v>17.24</v>
      </c>
      <c r="G10" t="n">
        <v>57.48</v>
      </c>
      <c r="H10" t="n">
        <v>0.8100000000000001</v>
      </c>
      <c r="I10" t="n">
        <v>18</v>
      </c>
      <c r="J10" t="n">
        <v>197.97</v>
      </c>
      <c r="K10" t="n">
        <v>53.44</v>
      </c>
      <c r="L10" t="n">
        <v>9</v>
      </c>
      <c r="M10" t="n">
        <v>16</v>
      </c>
      <c r="N10" t="n">
        <v>40.53</v>
      </c>
      <c r="O10" t="n">
        <v>24650.18</v>
      </c>
      <c r="P10" t="n">
        <v>207.75</v>
      </c>
      <c r="Q10" t="n">
        <v>874.25</v>
      </c>
      <c r="R10" t="n">
        <v>106.42</v>
      </c>
      <c r="S10" t="n">
        <v>67.59999999999999</v>
      </c>
      <c r="T10" t="n">
        <v>10828.09</v>
      </c>
      <c r="U10" t="n">
        <v>0.64</v>
      </c>
      <c r="V10" t="n">
        <v>0.71</v>
      </c>
      <c r="W10" t="n">
        <v>4.71</v>
      </c>
      <c r="X10" t="n">
        <v>0.63</v>
      </c>
      <c r="Y10" t="n">
        <v>2</v>
      </c>
      <c r="Z10" t="n">
        <v>10</v>
      </c>
      <c r="AA10" t="n">
        <v>86.7236265447667</v>
      </c>
      <c r="AB10" t="n">
        <v>118.6590918148808</v>
      </c>
      <c r="AC10" t="n">
        <v>107.3344346311808</v>
      </c>
      <c r="AD10" t="n">
        <v>86723.6265447667</v>
      </c>
      <c r="AE10" t="n">
        <v>118659.0918148808</v>
      </c>
      <c r="AF10" t="n">
        <v>4.617342815345994e-06</v>
      </c>
      <c r="AG10" t="n">
        <v>0.4245833333333333</v>
      </c>
      <c r="AH10" t="n">
        <v>107334.4346311808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4.9423</v>
      </c>
      <c r="E11" t="n">
        <v>20.23</v>
      </c>
      <c r="F11" t="n">
        <v>17.17</v>
      </c>
      <c r="G11" t="n">
        <v>64.38</v>
      </c>
      <c r="H11" t="n">
        <v>0.89</v>
      </c>
      <c r="I11" t="n">
        <v>16</v>
      </c>
      <c r="J11" t="n">
        <v>199.53</v>
      </c>
      <c r="K11" t="n">
        <v>53.44</v>
      </c>
      <c r="L11" t="n">
        <v>10</v>
      </c>
      <c r="M11" t="n">
        <v>14</v>
      </c>
      <c r="N11" t="n">
        <v>41.1</v>
      </c>
      <c r="O11" t="n">
        <v>24842.77</v>
      </c>
      <c r="P11" t="n">
        <v>202.1</v>
      </c>
      <c r="Q11" t="n">
        <v>874.22</v>
      </c>
      <c r="R11" t="n">
        <v>103.92</v>
      </c>
      <c r="S11" t="n">
        <v>67.59999999999999</v>
      </c>
      <c r="T11" t="n">
        <v>9585.780000000001</v>
      </c>
      <c r="U11" t="n">
        <v>0.65</v>
      </c>
      <c r="V11" t="n">
        <v>0.72</v>
      </c>
      <c r="W11" t="n">
        <v>4.71</v>
      </c>
      <c r="X11" t="n">
        <v>0.55</v>
      </c>
      <c r="Y11" t="n">
        <v>2</v>
      </c>
      <c r="Z11" t="n">
        <v>10</v>
      </c>
      <c r="AA11" t="n">
        <v>84.44305286743257</v>
      </c>
      <c r="AB11" t="n">
        <v>115.538710297744</v>
      </c>
      <c r="AC11" t="n">
        <v>104.5118579465556</v>
      </c>
      <c r="AD11" t="n">
        <v>84443.05286743258</v>
      </c>
      <c r="AE11" t="n">
        <v>115538.710297744</v>
      </c>
      <c r="AF11" t="n">
        <v>4.651317393560088e-06</v>
      </c>
      <c r="AG11" t="n">
        <v>0.4214583333333333</v>
      </c>
      <c r="AH11" t="n">
        <v>104511.8579465556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4.9766</v>
      </c>
      <c r="E12" t="n">
        <v>20.09</v>
      </c>
      <c r="F12" t="n">
        <v>17.1</v>
      </c>
      <c r="G12" t="n">
        <v>73.3</v>
      </c>
      <c r="H12" t="n">
        <v>0.97</v>
      </c>
      <c r="I12" t="n">
        <v>14</v>
      </c>
      <c r="J12" t="n">
        <v>201.1</v>
      </c>
      <c r="K12" t="n">
        <v>53.44</v>
      </c>
      <c r="L12" t="n">
        <v>11</v>
      </c>
      <c r="M12" t="n">
        <v>12</v>
      </c>
      <c r="N12" t="n">
        <v>41.66</v>
      </c>
      <c r="O12" t="n">
        <v>25036.12</v>
      </c>
      <c r="P12" t="n">
        <v>197.64</v>
      </c>
      <c r="Q12" t="n">
        <v>874.22</v>
      </c>
      <c r="R12" t="n">
        <v>101.53</v>
      </c>
      <c r="S12" t="n">
        <v>67.59999999999999</v>
      </c>
      <c r="T12" t="n">
        <v>8399.129999999999</v>
      </c>
      <c r="U12" t="n">
        <v>0.67</v>
      </c>
      <c r="V12" t="n">
        <v>0.72</v>
      </c>
      <c r="W12" t="n">
        <v>4.71</v>
      </c>
      <c r="X12" t="n">
        <v>0.49</v>
      </c>
      <c r="Y12" t="n">
        <v>2</v>
      </c>
      <c r="Z12" t="n">
        <v>10</v>
      </c>
      <c r="AA12" t="n">
        <v>82.5500601977825</v>
      </c>
      <c r="AB12" t="n">
        <v>112.9486342141875</v>
      </c>
      <c r="AC12" t="n">
        <v>102.1689750892183</v>
      </c>
      <c r="AD12" t="n">
        <v>82550.0601977825</v>
      </c>
      <c r="AE12" t="n">
        <v>112948.6342141876</v>
      </c>
      <c r="AF12" t="n">
        <v>4.68359794848373e-06</v>
      </c>
      <c r="AG12" t="n">
        <v>0.4185416666666666</v>
      </c>
      <c r="AH12" t="n">
        <v>102168.9750892183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4.9968</v>
      </c>
      <c r="E13" t="n">
        <v>20.01</v>
      </c>
      <c r="F13" t="n">
        <v>17.06</v>
      </c>
      <c r="G13" t="n">
        <v>78.73999999999999</v>
      </c>
      <c r="H13" t="n">
        <v>1.05</v>
      </c>
      <c r="I13" t="n">
        <v>13</v>
      </c>
      <c r="J13" t="n">
        <v>202.67</v>
      </c>
      <c r="K13" t="n">
        <v>53.44</v>
      </c>
      <c r="L13" t="n">
        <v>12</v>
      </c>
      <c r="M13" t="n">
        <v>11</v>
      </c>
      <c r="N13" t="n">
        <v>42.24</v>
      </c>
      <c r="O13" t="n">
        <v>25230.25</v>
      </c>
      <c r="P13" t="n">
        <v>194.34</v>
      </c>
      <c r="Q13" t="n">
        <v>874.1900000000001</v>
      </c>
      <c r="R13" t="n">
        <v>100.29</v>
      </c>
      <c r="S13" t="n">
        <v>67.59999999999999</v>
      </c>
      <c r="T13" t="n">
        <v>7787.79</v>
      </c>
      <c r="U13" t="n">
        <v>0.67</v>
      </c>
      <c r="V13" t="n">
        <v>0.72</v>
      </c>
      <c r="W13" t="n">
        <v>4.7</v>
      </c>
      <c r="X13" t="n">
        <v>0.45</v>
      </c>
      <c r="Y13" t="n">
        <v>2</v>
      </c>
      <c r="Z13" t="n">
        <v>10</v>
      </c>
      <c r="AA13" t="n">
        <v>81.26597245011963</v>
      </c>
      <c r="AB13" t="n">
        <v>111.1916887078828</v>
      </c>
      <c r="AC13" t="n">
        <v>100.5797099961462</v>
      </c>
      <c r="AD13" t="n">
        <v>81265.97245011963</v>
      </c>
      <c r="AE13" t="n">
        <v>111191.6887078828</v>
      </c>
      <c r="AF13" t="n">
        <v>4.702608654298819e-06</v>
      </c>
      <c r="AG13" t="n">
        <v>0.4168750000000001</v>
      </c>
      <c r="AH13" t="n">
        <v>100579.7099961462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5.0123</v>
      </c>
      <c r="E14" t="n">
        <v>19.95</v>
      </c>
      <c r="F14" t="n">
        <v>17.04</v>
      </c>
      <c r="G14" t="n">
        <v>85.18000000000001</v>
      </c>
      <c r="H14" t="n">
        <v>1.13</v>
      </c>
      <c r="I14" t="n">
        <v>12</v>
      </c>
      <c r="J14" t="n">
        <v>204.25</v>
      </c>
      <c r="K14" t="n">
        <v>53.44</v>
      </c>
      <c r="L14" t="n">
        <v>13</v>
      </c>
      <c r="M14" t="n">
        <v>9</v>
      </c>
      <c r="N14" t="n">
        <v>42.82</v>
      </c>
      <c r="O14" t="n">
        <v>25425.3</v>
      </c>
      <c r="P14" t="n">
        <v>188.93</v>
      </c>
      <c r="Q14" t="n">
        <v>874.3</v>
      </c>
      <c r="R14" t="n">
        <v>99.36</v>
      </c>
      <c r="S14" t="n">
        <v>67.59999999999999</v>
      </c>
      <c r="T14" t="n">
        <v>7327.59</v>
      </c>
      <c r="U14" t="n">
        <v>0.68</v>
      </c>
      <c r="V14" t="n">
        <v>0.72</v>
      </c>
      <c r="W14" t="n">
        <v>4.71</v>
      </c>
      <c r="X14" t="n">
        <v>0.42</v>
      </c>
      <c r="Y14" t="n">
        <v>2</v>
      </c>
      <c r="Z14" t="n">
        <v>10</v>
      </c>
      <c r="AA14" t="n">
        <v>79.52224156077214</v>
      </c>
      <c r="AB14" t="n">
        <v>108.8058391771012</v>
      </c>
      <c r="AC14" t="n">
        <v>98.42156259602081</v>
      </c>
      <c r="AD14" t="n">
        <v>79522.24156077215</v>
      </c>
      <c r="AE14" t="n">
        <v>108805.8391771012</v>
      </c>
      <c r="AF14" t="n">
        <v>4.717196077077723e-06</v>
      </c>
      <c r="AG14" t="n">
        <v>0.415625</v>
      </c>
      <c r="AH14" t="n">
        <v>98421.56259602081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5.0351</v>
      </c>
      <c r="E15" t="n">
        <v>19.86</v>
      </c>
      <c r="F15" t="n">
        <v>16.98</v>
      </c>
      <c r="G15" t="n">
        <v>92.63</v>
      </c>
      <c r="H15" t="n">
        <v>1.21</v>
      </c>
      <c r="I15" t="n">
        <v>11</v>
      </c>
      <c r="J15" t="n">
        <v>205.84</v>
      </c>
      <c r="K15" t="n">
        <v>53.44</v>
      </c>
      <c r="L15" t="n">
        <v>14</v>
      </c>
      <c r="M15" t="n">
        <v>4</v>
      </c>
      <c r="N15" t="n">
        <v>43.4</v>
      </c>
      <c r="O15" t="n">
        <v>25621.03</v>
      </c>
      <c r="P15" t="n">
        <v>183.91</v>
      </c>
      <c r="Q15" t="n">
        <v>874.23</v>
      </c>
      <c r="R15" t="n">
        <v>97.45</v>
      </c>
      <c r="S15" t="n">
        <v>67.59999999999999</v>
      </c>
      <c r="T15" t="n">
        <v>6374.16</v>
      </c>
      <c r="U15" t="n">
        <v>0.6899999999999999</v>
      </c>
      <c r="V15" t="n">
        <v>0.73</v>
      </c>
      <c r="W15" t="n">
        <v>4.71</v>
      </c>
      <c r="X15" t="n">
        <v>0.37</v>
      </c>
      <c r="Y15" t="n">
        <v>2</v>
      </c>
      <c r="Z15" t="n">
        <v>10</v>
      </c>
      <c r="AA15" t="n">
        <v>77.72595990027249</v>
      </c>
      <c r="AB15" t="n">
        <v>106.3480873628529</v>
      </c>
      <c r="AC15" t="n">
        <v>96.19837516544723</v>
      </c>
      <c r="AD15" t="n">
        <v>77725.95990027249</v>
      </c>
      <c r="AE15" t="n">
        <v>106348.0873628529</v>
      </c>
      <c r="AF15" t="n">
        <v>4.738653705423467e-06</v>
      </c>
      <c r="AG15" t="n">
        <v>0.41375</v>
      </c>
      <c r="AH15" t="n">
        <v>96198.37516544723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5.0336</v>
      </c>
      <c r="E16" t="n">
        <v>19.87</v>
      </c>
      <c r="F16" t="n">
        <v>16.99</v>
      </c>
      <c r="G16" t="n">
        <v>92.67</v>
      </c>
      <c r="H16" t="n">
        <v>1.28</v>
      </c>
      <c r="I16" t="n">
        <v>11</v>
      </c>
      <c r="J16" t="n">
        <v>207.43</v>
      </c>
      <c r="K16" t="n">
        <v>53.44</v>
      </c>
      <c r="L16" t="n">
        <v>15</v>
      </c>
      <c r="M16" t="n">
        <v>1</v>
      </c>
      <c r="N16" t="n">
        <v>44</v>
      </c>
      <c r="O16" t="n">
        <v>25817.56</v>
      </c>
      <c r="P16" t="n">
        <v>183.99</v>
      </c>
      <c r="Q16" t="n">
        <v>874.29</v>
      </c>
      <c r="R16" t="n">
        <v>97.69</v>
      </c>
      <c r="S16" t="n">
        <v>67.59999999999999</v>
      </c>
      <c r="T16" t="n">
        <v>6497.29</v>
      </c>
      <c r="U16" t="n">
        <v>0.6899999999999999</v>
      </c>
      <c r="V16" t="n">
        <v>0.72</v>
      </c>
      <c r="W16" t="n">
        <v>4.71</v>
      </c>
      <c r="X16" t="n">
        <v>0.37</v>
      </c>
      <c r="Y16" t="n">
        <v>2</v>
      </c>
      <c r="Z16" t="n">
        <v>10</v>
      </c>
      <c r="AA16" t="n">
        <v>77.78514991851382</v>
      </c>
      <c r="AB16" t="n">
        <v>106.42907375709</v>
      </c>
      <c r="AC16" t="n">
        <v>96.27163233188348</v>
      </c>
      <c r="AD16" t="n">
        <v>77785.14991851382</v>
      </c>
      <c r="AE16" t="n">
        <v>106429.07375709</v>
      </c>
      <c r="AF16" t="n">
        <v>4.737242019348088e-06</v>
      </c>
      <c r="AG16" t="n">
        <v>0.4139583333333334</v>
      </c>
      <c r="AH16" t="n">
        <v>96271.63233188348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5.0328</v>
      </c>
      <c r="E17" t="n">
        <v>19.87</v>
      </c>
      <c r="F17" t="n">
        <v>16.99</v>
      </c>
      <c r="G17" t="n">
        <v>92.68000000000001</v>
      </c>
      <c r="H17" t="n">
        <v>1.36</v>
      </c>
      <c r="I17" t="n">
        <v>11</v>
      </c>
      <c r="J17" t="n">
        <v>209.03</v>
      </c>
      <c r="K17" t="n">
        <v>53.44</v>
      </c>
      <c r="L17" t="n">
        <v>16</v>
      </c>
      <c r="M17" t="n">
        <v>0</v>
      </c>
      <c r="N17" t="n">
        <v>44.6</v>
      </c>
      <c r="O17" t="n">
        <v>26014.91</v>
      </c>
      <c r="P17" t="n">
        <v>185.09</v>
      </c>
      <c r="Q17" t="n">
        <v>874.29</v>
      </c>
      <c r="R17" t="n">
        <v>97.55</v>
      </c>
      <c r="S17" t="n">
        <v>67.59999999999999</v>
      </c>
      <c r="T17" t="n">
        <v>6427.58</v>
      </c>
      <c r="U17" t="n">
        <v>0.6899999999999999</v>
      </c>
      <c r="V17" t="n">
        <v>0.72</v>
      </c>
      <c r="W17" t="n">
        <v>4.71</v>
      </c>
      <c r="X17" t="n">
        <v>0.38</v>
      </c>
      <c r="Y17" t="n">
        <v>2</v>
      </c>
      <c r="Z17" t="n">
        <v>10</v>
      </c>
      <c r="AA17" t="n">
        <v>78.09433801156231</v>
      </c>
      <c r="AB17" t="n">
        <v>106.8521185464147</v>
      </c>
      <c r="AC17" t="n">
        <v>96.65430232026225</v>
      </c>
      <c r="AD17" t="n">
        <v>78094.33801156231</v>
      </c>
      <c r="AE17" t="n">
        <v>106852.1185464147</v>
      </c>
      <c r="AF17" t="n">
        <v>4.736489120107887e-06</v>
      </c>
      <c r="AG17" t="n">
        <v>0.4139583333333334</v>
      </c>
      <c r="AH17" t="n">
        <v>96654.30232026224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3.4314</v>
      </c>
      <c r="E2" t="n">
        <v>29.14</v>
      </c>
      <c r="F2" t="n">
        <v>23.07</v>
      </c>
      <c r="G2" t="n">
        <v>8.289999999999999</v>
      </c>
      <c r="H2" t="n">
        <v>0.15</v>
      </c>
      <c r="I2" t="n">
        <v>167</v>
      </c>
      <c r="J2" t="n">
        <v>116.05</v>
      </c>
      <c r="K2" t="n">
        <v>43.4</v>
      </c>
      <c r="L2" t="n">
        <v>1</v>
      </c>
      <c r="M2" t="n">
        <v>165</v>
      </c>
      <c r="N2" t="n">
        <v>16.65</v>
      </c>
      <c r="O2" t="n">
        <v>14546.17</v>
      </c>
      <c r="P2" t="n">
        <v>228.4</v>
      </c>
      <c r="Q2" t="n">
        <v>875.0599999999999</v>
      </c>
      <c r="R2" t="n">
        <v>300.62</v>
      </c>
      <c r="S2" t="n">
        <v>67.59999999999999</v>
      </c>
      <c r="T2" t="n">
        <v>107181.2</v>
      </c>
      <c r="U2" t="n">
        <v>0.22</v>
      </c>
      <c r="V2" t="n">
        <v>0.53</v>
      </c>
      <c r="W2" t="n">
        <v>4.97</v>
      </c>
      <c r="X2" t="n">
        <v>6.44</v>
      </c>
      <c r="Y2" t="n">
        <v>2</v>
      </c>
      <c r="Z2" t="n">
        <v>10</v>
      </c>
      <c r="AA2" t="n">
        <v>134.0341951174246</v>
      </c>
      <c r="AB2" t="n">
        <v>183.3914989309375</v>
      </c>
      <c r="AC2" t="n">
        <v>165.8888716646056</v>
      </c>
      <c r="AD2" t="n">
        <v>134034.1951174246</v>
      </c>
      <c r="AE2" t="n">
        <v>183391.4989309375</v>
      </c>
      <c r="AF2" t="n">
        <v>3.493687669632624e-06</v>
      </c>
      <c r="AG2" t="n">
        <v>0.6070833333333333</v>
      </c>
      <c r="AH2" t="n">
        <v>165888.8716646056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4.3851</v>
      </c>
      <c r="E3" t="n">
        <v>22.8</v>
      </c>
      <c r="F3" t="n">
        <v>19.12</v>
      </c>
      <c r="G3" t="n">
        <v>17.12</v>
      </c>
      <c r="H3" t="n">
        <v>0.3</v>
      </c>
      <c r="I3" t="n">
        <v>67</v>
      </c>
      <c r="J3" t="n">
        <v>117.34</v>
      </c>
      <c r="K3" t="n">
        <v>43.4</v>
      </c>
      <c r="L3" t="n">
        <v>2</v>
      </c>
      <c r="M3" t="n">
        <v>65</v>
      </c>
      <c r="N3" t="n">
        <v>16.94</v>
      </c>
      <c r="O3" t="n">
        <v>14705.49</v>
      </c>
      <c r="P3" t="n">
        <v>183.35</v>
      </c>
      <c r="Q3" t="n">
        <v>874.41</v>
      </c>
      <c r="R3" t="n">
        <v>169.05</v>
      </c>
      <c r="S3" t="n">
        <v>67.59999999999999</v>
      </c>
      <c r="T3" t="n">
        <v>41895.48</v>
      </c>
      <c r="U3" t="n">
        <v>0.4</v>
      </c>
      <c r="V3" t="n">
        <v>0.64</v>
      </c>
      <c r="W3" t="n">
        <v>4.79</v>
      </c>
      <c r="X3" t="n">
        <v>2.5</v>
      </c>
      <c r="Y3" t="n">
        <v>2</v>
      </c>
      <c r="Z3" t="n">
        <v>10</v>
      </c>
      <c r="AA3" t="n">
        <v>85.97404227010161</v>
      </c>
      <c r="AB3" t="n">
        <v>117.6334775409602</v>
      </c>
      <c r="AC3" t="n">
        <v>106.4067035441042</v>
      </c>
      <c r="AD3" t="n">
        <v>85974.04227010161</v>
      </c>
      <c r="AE3" t="n">
        <v>117633.4775409602</v>
      </c>
      <c r="AF3" t="n">
        <v>4.46469948129219e-06</v>
      </c>
      <c r="AG3" t="n">
        <v>0.475</v>
      </c>
      <c r="AH3" t="n">
        <v>106406.7035441042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4.7074</v>
      </c>
      <c r="E4" t="n">
        <v>21.24</v>
      </c>
      <c r="F4" t="n">
        <v>18.16</v>
      </c>
      <c r="G4" t="n">
        <v>25.94</v>
      </c>
      <c r="H4" t="n">
        <v>0.45</v>
      </c>
      <c r="I4" t="n">
        <v>42</v>
      </c>
      <c r="J4" t="n">
        <v>118.63</v>
      </c>
      <c r="K4" t="n">
        <v>43.4</v>
      </c>
      <c r="L4" t="n">
        <v>3</v>
      </c>
      <c r="M4" t="n">
        <v>40</v>
      </c>
      <c r="N4" t="n">
        <v>17.23</v>
      </c>
      <c r="O4" t="n">
        <v>14865.24</v>
      </c>
      <c r="P4" t="n">
        <v>167.9</v>
      </c>
      <c r="Q4" t="n">
        <v>874.41</v>
      </c>
      <c r="R4" t="n">
        <v>137.05</v>
      </c>
      <c r="S4" t="n">
        <v>67.59999999999999</v>
      </c>
      <c r="T4" t="n">
        <v>26023.24</v>
      </c>
      <c r="U4" t="n">
        <v>0.49</v>
      </c>
      <c r="V4" t="n">
        <v>0.68</v>
      </c>
      <c r="W4" t="n">
        <v>4.74</v>
      </c>
      <c r="X4" t="n">
        <v>1.54</v>
      </c>
      <c r="Y4" t="n">
        <v>2</v>
      </c>
      <c r="Z4" t="n">
        <v>10</v>
      </c>
      <c r="AA4" t="n">
        <v>74.53725549769568</v>
      </c>
      <c r="AB4" t="n">
        <v>101.9851613235397</v>
      </c>
      <c r="AC4" t="n">
        <v>92.2518406639195</v>
      </c>
      <c r="AD4" t="n">
        <v>74537.25549769569</v>
      </c>
      <c r="AE4" t="n">
        <v>101985.1613235397</v>
      </c>
      <c r="AF4" t="n">
        <v>4.792849955128697e-06</v>
      </c>
      <c r="AG4" t="n">
        <v>0.4424999999999999</v>
      </c>
      <c r="AH4" t="n">
        <v>92251.8406639195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4.8693</v>
      </c>
      <c r="E5" t="n">
        <v>20.54</v>
      </c>
      <c r="F5" t="n">
        <v>17.74</v>
      </c>
      <c r="G5" t="n">
        <v>35.47</v>
      </c>
      <c r="H5" t="n">
        <v>0.59</v>
      </c>
      <c r="I5" t="n">
        <v>30</v>
      </c>
      <c r="J5" t="n">
        <v>119.93</v>
      </c>
      <c r="K5" t="n">
        <v>43.4</v>
      </c>
      <c r="L5" t="n">
        <v>4</v>
      </c>
      <c r="M5" t="n">
        <v>28</v>
      </c>
      <c r="N5" t="n">
        <v>17.53</v>
      </c>
      <c r="O5" t="n">
        <v>15025.44</v>
      </c>
      <c r="P5" t="n">
        <v>157.5</v>
      </c>
      <c r="Q5" t="n">
        <v>874.4299999999999</v>
      </c>
      <c r="R5" t="n">
        <v>122.67</v>
      </c>
      <c r="S5" t="n">
        <v>67.59999999999999</v>
      </c>
      <c r="T5" t="n">
        <v>18891.33</v>
      </c>
      <c r="U5" t="n">
        <v>0.55</v>
      </c>
      <c r="V5" t="n">
        <v>0.6899999999999999</v>
      </c>
      <c r="W5" t="n">
        <v>4.74</v>
      </c>
      <c r="X5" t="n">
        <v>1.12</v>
      </c>
      <c r="Y5" t="n">
        <v>2</v>
      </c>
      <c r="Z5" t="n">
        <v>10</v>
      </c>
      <c r="AA5" t="n">
        <v>68.70166399102511</v>
      </c>
      <c r="AB5" t="n">
        <v>94.00064757598945</v>
      </c>
      <c r="AC5" t="n">
        <v>85.02935770209754</v>
      </c>
      <c r="AD5" t="n">
        <v>68701.66399102511</v>
      </c>
      <c r="AE5" t="n">
        <v>94000.64757598945</v>
      </c>
      <c r="AF5" t="n">
        <v>4.957688806242972e-06</v>
      </c>
      <c r="AG5" t="n">
        <v>0.4279166666666667</v>
      </c>
      <c r="AH5" t="n">
        <v>85029.35770209754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4.981</v>
      </c>
      <c r="E6" t="n">
        <v>20.08</v>
      </c>
      <c r="F6" t="n">
        <v>17.44</v>
      </c>
      <c r="G6" t="n">
        <v>45.5</v>
      </c>
      <c r="H6" t="n">
        <v>0.73</v>
      </c>
      <c r="I6" t="n">
        <v>23</v>
      </c>
      <c r="J6" t="n">
        <v>121.23</v>
      </c>
      <c r="K6" t="n">
        <v>43.4</v>
      </c>
      <c r="L6" t="n">
        <v>5</v>
      </c>
      <c r="M6" t="n">
        <v>21</v>
      </c>
      <c r="N6" t="n">
        <v>17.83</v>
      </c>
      <c r="O6" t="n">
        <v>15186.08</v>
      </c>
      <c r="P6" t="n">
        <v>147.89</v>
      </c>
      <c r="Q6" t="n">
        <v>874.26</v>
      </c>
      <c r="R6" t="n">
        <v>112.93</v>
      </c>
      <c r="S6" t="n">
        <v>67.59999999999999</v>
      </c>
      <c r="T6" t="n">
        <v>14058.39</v>
      </c>
      <c r="U6" t="n">
        <v>0.6</v>
      </c>
      <c r="V6" t="n">
        <v>0.71</v>
      </c>
      <c r="W6" t="n">
        <v>4.72</v>
      </c>
      <c r="X6" t="n">
        <v>0.83</v>
      </c>
      <c r="Y6" t="n">
        <v>2</v>
      </c>
      <c r="Z6" t="n">
        <v>10</v>
      </c>
      <c r="AA6" t="n">
        <v>64.2193025665868</v>
      </c>
      <c r="AB6" t="n">
        <v>87.86768292724635</v>
      </c>
      <c r="AC6" t="n">
        <v>79.48171459175859</v>
      </c>
      <c r="AD6" t="n">
        <v>64219.3025665868</v>
      </c>
      <c r="AE6" t="n">
        <v>87867.68292724635</v>
      </c>
      <c r="AF6" t="n">
        <v>5.071416413836947e-06</v>
      </c>
      <c r="AG6" t="n">
        <v>0.4183333333333333</v>
      </c>
      <c r="AH6" t="n">
        <v>79481.71459175859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5.0609</v>
      </c>
      <c r="E7" t="n">
        <v>19.76</v>
      </c>
      <c r="F7" t="n">
        <v>17.25</v>
      </c>
      <c r="G7" t="n">
        <v>57.48</v>
      </c>
      <c r="H7" t="n">
        <v>0.86</v>
      </c>
      <c r="I7" t="n">
        <v>18</v>
      </c>
      <c r="J7" t="n">
        <v>122.54</v>
      </c>
      <c r="K7" t="n">
        <v>43.4</v>
      </c>
      <c r="L7" t="n">
        <v>6</v>
      </c>
      <c r="M7" t="n">
        <v>11</v>
      </c>
      <c r="N7" t="n">
        <v>18.14</v>
      </c>
      <c r="O7" t="n">
        <v>15347.16</v>
      </c>
      <c r="P7" t="n">
        <v>138.87</v>
      </c>
      <c r="Q7" t="n">
        <v>874.4299999999999</v>
      </c>
      <c r="R7" t="n">
        <v>106.25</v>
      </c>
      <c r="S7" t="n">
        <v>67.59999999999999</v>
      </c>
      <c r="T7" t="n">
        <v>10740.68</v>
      </c>
      <c r="U7" t="n">
        <v>0.64</v>
      </c>
      <c r="V7" t="n">
        <v>0.71</v>
      </c>
      <c r="W7" t="n">
        <v>4.72</v>
      </c>
      <c r="X7" t="n">
        <v>0.63</v>
      </c>
      <c r="Y7" t="n">
        <v>2</v>
      </c>
      <c r="Z7" t="n">
        <v>10</v>
      </c>
      <c r="AA7" t="n">
        <v>60.58579720296186</v>
      </c>
      <c r="AB7" t="n">
        <v>82.89616058979388</v>
      </c>
      <c r="AC7" t="n">
        <v>74.98466736861558</v>
      </c>
      <c r="AD7" t="n">
        <v>60585.79720296186</v>
      </c>
      <c r="AE7" t="n">
        <v>82896.16058979389</v>
      </c>
      <c r="AF7" t="n">
        <v>5.152766779519655e-06</v>
      </c>
      <c r="AG7" t="n">
        <v>0.4116666666666667</v>
      </c>
      <c r="AH7" t="n">
        <v>74984.66736861557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5.0656</v>
      </c>
      <c r="E8" t="n">
        <v>19.74</v>
      </c>
      <c r="F8" t="n">
        <v>17.25</v>
      </c>
      <c r="G8" t="n">
        <v>60.89</v>
      </c>
      <c r="H8" t="n">
        <v>1</v>
      </c>
      <c r="I8" t="n">
        <v>17</v>
      </c>
      <c r="J8" t="n">
        <v>123.85</v>
      </c>
      <c r="K8" t="n">
        <v>43.4</v>
      </c>
      <c r="L8" t="n">
        <v>7</v>
      </c>
      <c r="M8" t="n">
        <v>0</v>
      </c>
      <c r="N8" t="n">
        <v>18.45</v>
      </c>
      <c r="O8" t="n">
        <v>15508.69</v>
      </c>
      <c r="P8" t="n">
        <v>138.02</v>
      </c>
      <c r="Q8" t="n">
        <v>874.48</v>
      </c>
      <c r="R8" t="n">
        <v>105.92</v>
      </c>
      <c r="S8" t="n">
        <v>67.59999999999999</v>
      </c>
      <c r="T8" t="n">
        <v>10580.62</v>
      </c>
      <c r="U8" t="n">
        <v>0.64</v>
      </c>
      <c r="V8" t="n">
        <v>0.71</v>
      </c>
      <c r="W8" t="n">
        <v>4.73</v>
      </c>
      <c r="X8" t="n">
        <v>0.64</v>
      </c>
      <c r="Y8" t="n">
        <v>2</v>
      </c>
      <c r="Z8" t="n">
        <v>10</v>
      </c>
      <c r="AA8" t="n">
        <v>60.30267487229051</v>
      </c>
      <c r="AB8" t="n">
        <v>82.50878012649386</v>
      </c>
      <c r="AC8" t="n">
        <v>74.63425795304087</v>
      </c>
      <c r="AD8" t="n">
        <v>60302.67487229051</v>
      </c>
      <c r="AE8" t="n">
        <v>82508.78012649386</v>
      </c>
      <c r="AF8" t="n">
        <v>5.157552095148049e-06</v>
      </c>
      <c r="AG8" t="n">
        <v>0.4112499999999999</v>
      </c>
      <c r="AH8" t="n">
        <v>74634.25795304087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3.8499</v>
      </c>
      <c r="E2" t="n">
        <v>25.97</v>
      </c>
      <c r="F2" t="n">
        <v>21.58</v>
      </c>
      <c r="G2" t="n">
        <v>9.960000000000001</v>
      </c>
      <c r="H2" t="n">
        <v>0.2</v>
      </c>
      <c r="I2" t="n">
        <v>130</v>
      </c>
      <c r="J2" t="n">
        <v>89.87</v>
      </c>
      <c r="K2" t="n">
        <v>37.55</v>
      </c>
      <c r="L2" t="n">
        <v>1</v>
      </c>
      <c r="M2" t="n">
        <v>128</v>
      </c>
      <c r="N2" t="n">
        <v>11.32</v>
      </c>
      <c r="O2" t="n">
        <v>11317.98</v>
      </c>
      <c r="P2" t="n">
        <v>177.67</v>
      </c>
      <c r="Q2" t="n">
        <v>874.54</v>
      </c>
      <c r="R2" t="n">
        <v>251.44</v>
      </c>
      <c r="S2" t="n">
        <v>67.59999999999999</v>
      </c>
      <c r="T2" t="n">
        <v>82777.07000000001</v>
      </c>
      <c r="U2" t="n">
        <v>0.27</v>
      </c>
      <c r="V2" t="n">
        <v>0.57</v>
      </c>
      <c r="W2" t="n">
        <v>4.89</v>
      </c>
      <c r="X2" t="n">
        <v>4.96</v>
      </c>
      <c r="Y2" t="n">
        <v>2</v>
      </c>
      <c r="Z2" t="n">
        <v>10</v>
      </c>
      <c r="AA2" t="n">
        <v>95.41184262837655</v>
      </c>
      <c r="AB2" t="n">
        <v>130.5466923575117</v>
      </c>
      <c r="AC2" t="n">
        <v>118.0874992623789</v>
      </c>
      <c r="AD2" t="n">
        <v>95411.84262837654</v>
      </c>
      <c r="AE2" t="n">
        <v>130546.6923575117</v>
      </c>
      <c r="AF2" t="n">
        <v>4.083115976677669e-06</v>
      </c>
      <c r="AG2" t="n">
        <v>0.5410416666666666</v>
      </c>
      <c r="AH2" t="n">
        <v>118087.4992623789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4.6509</v>
      </c>
      <c r="E3" t="n">
        <v>21.5</v>
      </c>
      <c r="F3" t="n">
        <v>18.56</v>
      </c>
      <c r="G3" t="n">
        <v>21.01</v>
      </c>
      <c r="H3" t="n">
        <v>0.39</v>
      </c>
      <c r="I3" t="n">
        <v>53</v>
      </c>
      <c r="J3" t="n">
        <v>91.09999999999999</v>
      </c>
      <c r="K3" t="n">
        <v>37.55</v>
      </c>
      <c r="L3" t="n">
        <v>2</v>
      </c>
      <c r="M3" t="n">
        <v>51</v>
      </c>
      <c r="N3" t="n">
        <v>11.54</v>
      </c>
      <c r="O3" t="n">
        <v>11468.97</v>
      </c>
      <c r="P3" t="n">
        <v>144.63</v>
      </c>
      <c r="Q3" t="n">
        <v>874.35</v>
      </c>
      <c r="R3" t="n">
        <v>150.39</v>
      </c>
      <c r="S3" t="n">
        <v>67.59999999999999</v>
      </c>
      <c r="T3" t="n">
        <v>32634.02</v>
      </c>
      <c r="U3" t="n">
        <v>0.45</v>
      </c>
      <c r="V3" t="n">
        <v>0.66</v>
      </c>
      <c r="W3" t="n">
        <v>4.77</v>
      </c>
      <c r="X3" t="n">
        <v>1.94</v>
      </c>
      <c r="Y3" t="n">
        <v>2</v>
      </c>
      <c r="Z3" t="n">
        <v>10</v>
      </c>
      <c r="AA3" t="n">
        <v>66.24394172736127</v>
      </c>
      <c r="AB3" t="n">
        <v>90.63788354779243</v>
      </c>
      <c r="AC3" t="n">
        <v>81.9875311530816</v>
      </c>
      <c r="AD3" t="n">
        <v>66243.94172736128</v>
      </c>
      <c r="AE3" t="n">
        <v>90637.88354779243</v>
      </c>
      <c r="AF3" t="n">
        <v>4.93263827526174e-06</v>
      </c>
      <c r="AG3" t="n">
        <v>0.4479166666666667</v>
      </c>
      <c r="AH3" t="n">
        <v>81987.53115308161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4.9219</v>
      </c>
      <c r="E4" t="n">
        <v>20.32</v>
      </c>
      <c r="F4" t="n">
        <v>17.77</v>
      </c>
      <c r="G4" t="n">
        <v>33.32</v>
      </c>
      <c r="H4" t="n">
        <v>0.57</v>
      </c>
      <c r="I4" t="n">
        <v>32</v>
      </c>
      <c r="J4" t="n">
        <v>92.31999999999999</v>
      </c>
      <c r="K4" t="n">
        <v>37.55</v>
      </c>
      <c r="L4" t="n">
        <v>3</v>
      </c>
      <c r="M4" t="n">
        <v>30</v>
      </c>
      <c r="N4" t="n">
        <v>11.77</v>
      </c>
      <c r="O4" t="n">
        <v>11620.34</v>
      </c>
      <c r="P4" t="n">
        <v>129.56</v>
      </c>
      <c r="Q4" t="n">
        <v>874.34</v>
      </c>
      <c r="R4" t="n">
        <v>124.18</v>
      </c>
      <c r="S4" t="n">
        <v>67.59999999999999</v>
      </c>
      <c r="T4" t="n">
        <v>19635.22</v>
      </c>
      <c r="U4" t="n">
        <v>0.54</v>
      </c>
      <c r="V4" t="n">
        <v>0.6899999999999999</v>
      </c>
      <c r="W4" t="n">
        <v>4.73</v>
      </c>
      <c r="X4" t="n">
        <v>1.16</v>
      </c>
      <c r="Y4" t="n">
        <v>2</v>
      </c>
      <c r="Z4" t="n">
        <v>10</v>
      </c>
      <c r="AA4" t="n">
        <v>57.69256936066753</v>
      </c>
      <c r="AB4" t="n">
        <v>78.93751861576476</v>
      </c>
      <c r="AC4" t="n">
        <v>71.40383262859763</v>
      </c>
      <c r="AD4" t="n">
        <v>57692.56936066753</v>
      </c>
      <c r="AE4" t="n">
        <v>78937.51861576475</v>
      </c>
      <c r="AF4" t="n">
        <v>5.220054683396924e-06</v>
      </c>
      <c r="AG4" t="n">
        <v>0.4233333333333333</v>
      </c>
      <c r="AH4" t="n">
        <v>71403.83262859762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5.0252</v>
      </c>
      <c r="E5" t="n">
        <v>19.9</v>
      </c>
      <c r="F5" t="n">
        <v>17.51</v>
      </c>
      <c r="G5" t="n">
        <v>43.77</v>
      </c>
      <c r="H5" t="n">
        <v>0.75</v>
      </c>
      <c r="I5" t="n">
        <v>24</v>
      </c>
      <c r="J5" t="n">
        <v>93.55</v>
      </c>
      <c r="K5" t="n">
        <v>37.55</v>
      </c>
      <c r="L5" t="n">
        <v>4</v>
      </c>
      <c r="M5" t="n">
        <v>6</v>
      </c>
      <c r="N5" t="n">
        <v>12</v>
      </c>
      <c r="O5" t="n">
        <v>11772.07</v>
      </c>
      <c r="P5" t="n">
        <v>119.37</v>
      </c>
      <c r="Q5" t="n">
        <v>874.62</v>
      </c>
      <c r="R5" t="n">
        <v>114.47</v>
      </c>
      <c r="S5" t="n">
        <v>67.59999999999999</v>
      </c>
      <c r="T5" t="n">
        <v>14819.06</v>
      </c>
      <c r="U5" t="n">
        <v>0.59</v>
      </c>
      <c r="V5" t="n">
        <v>0.7</v>
      </c>
      <c r="W5" t="n">
        <v>4.74</v>
      </c>
      <c r="X5" t="n">
        <v>0.89</v>
      </c>
      <c r="Y5" t="n">
        <v>2</v>
      </c>
      <c r="Z5" t="n">
        <v>10</v>
      </c>
      <c r="AA5" t="n">
        <v>53.51412975236583</v>
      </c>
      <c r="AB5" t="n">
        <v>73.2203932039438</v>
      </c>
      <c r="AC5" t="n">
        <v>66.2323416420431</v>
      </c>
      <c r="AD5" t="n">
        <v>53514.12975236583</v>
      </c>
      <c r="AE5" t="n">
        <v>73220.39320394379</v>
      </c>
      <c r="AF5" t="n">
        <v>5.329612303176867e-06</v>
      </c>
      <c r="AG5" t="n">
        <v>0.4145833333333333</v>
      </c>
      <c r="AH5" t="n">
        <v>66232.3416420431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5.0439</v>
      </c>
      <c r="E6" t="n">
        <v>19.83</v>
      </c>
      <c r="F6" t="n">
        <v>17.45</v>
      </c>
      <c r="G6" t="n">
        <v>45.53</v>
      </c>
      <c r="H6" t="n">
        <v>0.93</v>
      </c>
      <c r="I6" t="n">
        <v>23</v>
      </c>
      <c r="J6" t="n">
        <v>94.79000000000001</v>
      </c>
      <c r="K6" t="n">
        <v>37.55</v>
      </c>
      <c r="L6" t="n">
        <v>5</v>
      </c>
      <c r="M6" t="n">
        <v>0</v>
      </c>
      <c r="N6" t="n">
        <v>12.23</v>
      </c>
      <c r="O6" t="n">
        <v>11924.18</v>
      </c>
      <c r="P6" t="n">
        <v>119.54</v>
      </c>
      <c r="Q6" t="n">
        <v>874.65</v>
      </c>
      <c r="R6" t="n">
        <v>112.11</v>
      </c>
      <c r="S6" t="n">
        <v>67.59999999999999</v>
      </c>
      <c r="T6" t="n">
        <v>13645.68</v>
      </c>
      <c r="U6" t="n">
        <v>0.6</v>
      </c>
      <c r="V6" t="n">
        <v>0.71</v>
      </c>
      <c r="W6" t="n">
        <v>4.75</v>
      </c>
      <c r="X6" t="n">
        <v>0.84</v>
      </c>
      <c r="Y6" t="n">
        <v>2</v>
      </c>
      <c r="Z6" t="n">
        <v>10</v>
      </c>
      <c r="AA6" t="n">
        <v>53.30652626375879</v>
      </c>
      <c r="AB6" t="n">
        <v>72.93634095201223</v>
      </c>
      <c r="AC6" t="n">
        <v>65.97539893836598</v>
      </c>
      <c r="AD6" t="n">
        <v>53306.52626375879</v>
      </c>
      <c r="AE6" t="n">
        <v>72936.34095201224</v>
      </c>
      <c r="AF6" t="n">
        <v>5.349445095915347e-06</v>
      </c>
      <c r="AG6" t="n">
        <v>0.413125</v>
      </c>
      <c r="AH6" t="n">
        <v>65975.39893836598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5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2.3917</v>
      </c>
      <c r="E2" t="n">
        <v>41.81</v>
      </c>
      <c r="F2" t="n">
        <v>28.09</v>
      </c>
      <c r="G2" t="n">
        <v>5.85</v>
      </c>
      <c r="H2" t="n">
        <v>0.09</v>
      </c>
      <c r="I2" t="n">
        <v>288</v>
      </c>
      <c r="J2" t="n">
        <v>194.77</v>
      </c>
      <c r="K2" t="n">
        <v>54.38</v>
      </c>
      <c r="L2" t="n">
        <v>1</v>
      </c>
      <c r="M2" t="n">
        <v>286</v>
      </c>
      <c r="N2" t="n">
        <v>39.4</v>
      </c>
      <c r="O2" t="n">
        <v>24256.19</v>
      </c>
      <c r="P2" t="n">
        <v>393.21</v>
      </c>
      <c r="Q2" t="n">
        <v>875.39</v>
      </c>
      <c r="R2" t="n">
        <v>469.01</v>
      </c>
      <c r="S2" t="n">
        <v>67.59999999999999</v>
      </c>
      <c r="T2" t="n">
        <v>190770.28</v>
      </c>
      <c r="U2" t="n">
        <v>0.14</v>
      </c>
      <c r="V2" t="n">
        <v>0.44</v>
      </c>
      <c r="W2" t="n">
        <v>5.17</v>
      </c>
      <c r="X2" t="n">
        <v>11.46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3.6828</v>
      </c>
      <c r="E3" t="n">
        <v>27.15</v>
      </c>
      <c r="F3" t="n">
        <v>20.59</v>
      </c>
      <c r="G3" t="n">
        <v>11.88</v>
      </c>
      <c r="H3" t="n">
        <v>0.18</v>
      </c>
      <c r="I3" t="n">
        <v>104</v>
      </c>
      <c r="J3" t="n">
        <v>196.32</v>
      </c>
      <c r="K3" t="n">
        <v>54.38</v>
      </c>
      <c r="L3" t="n">
        <v>2</v>
      </c>
      <c r="M3" t="n">
        <v>102</v>
      </c>
      <c r="N3" t="n">
        <v>39.95</v>
      </c>
      <c r="O3" t="n">
        <v>24447.22</v>
      </c>
      <c r="P3" t="n">
        <v>285.26</v>
      </c>
      <c r="Q3" t="n">
        <v>874.6</v>
      </c>
      <c r="R3" t="n">
        <v>217.76</v>
      </c>
      <c r="S3" t="n">
        <v>67.59999999999999</v>
      </c>
      <c r="T3" t="n">
        <v>66068.7</v>
      </c>
      <c r="U3" t="n">
        <v>0.31</v>
      </c>
      <c r="V3" t="n">
        <v>0.6</v>
      </c>
      <c r="W3" t="n">
        <v>4.87</v>
      </c>
      <c r="X3" t="n">
        <v>3.97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4.1624</v>
      </c>
      <c r="E4" t="n">
        <v>24.02</v>
      </c>
      <c r="F4" t="n">
        <v>19.02</v>
      </c>
      <c r="G4" t="n">
        <v>17.83</v>
      </c>
      <c r="H4" t="n">
        <v>0.27</v>
      </c>
      <c r="I4" t="n">
        <v>64</v>
      </c>
      <c r="J4" t="n">
        <v>197.88</v>
      </c>
      <c r="K4" t="n">
        <v>54.38</v>
      </c>
      <c r="L4" t="n">
        <v>3</v>
      </c>
      <c r="M4" t="n">
        <v>62</v>
      </c>
      <c r="N4" t="n">
        <v>40.5</v>
      </c>
      <c r="O4" t="n">
        <v>24639</v>
      </c>
      <c r="P4" t="n">
        <v>260.28</v>
      </c>
      <c r="Q4" t="n">
        <v>874.28</v>
      </c>
      <c r="R4" t="n">
        <v>165.66</v>
      </c>
      <c r="S4" t="n">
        <v>67.59999999999999</v>
      </c>
      <c r="T4" t="n">
        <v>40215.86</v>
      </c>
      <c r="U4" t="n">
        <v>0.41</v>
      </c>
      <c r="V4" t="n">
        <v>0.65</v>
      </c>
      <c r="W4" t="n">
        <v>4.79</v>
      </c>
      <c r="X4" t="n">
        <v>2.4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4.4207</v>
      </c>
      <c r="E5" t="n">
        <v>22.62</v>
      </c>
      <c r="F5" t="n">
        <v>18.32</v>
      </c>
      <c r="G5" t="n">
        <v>23.89</v>
      </c>
      <c r="H5" t="n">
        <v>0.36</v>
      </c>
      <c r="I5" t="n">
        <v>46</v>
      </c>
      <c r="J5" t="n">
        <v>199.44</v>
      </c>
      <c r="K5" t="n">
        <v>54.38</v>
      </c>
      <c r="L5" t="n">
        <v>4</v>
      </c>
      <c r="M5" t="n">
        <v>44</v>
      </c>
      <c r="N5" t="n">
        <v>41.06</v>
      </c>
      <c r="O5" t="n">
        <v>24831.54</v>
      </c>
      <c r="P5" t="n">
        <v>247.16</v>
      </c>
      <c r="Q5" t="n">
        <v>874.53</v>
      </c>
      <c r="R5" t="n">
        <v>142.15</v>
      </c>
      <c r="S5" t="n">
        <v>67.59999999999999</v>
      </c>
      <c r="T5" t="n">
        <v>28549.76</v>
      </c>
      <c r="U5" t="n">
        <v>0.48</v>
      </c>
      <c r="V5" t="n">
        <v>0.67</v>
      </c>
      <c r="W5" t="n">
        <v>4.76</v>
      </c>
      <c r="X5" t="n">
        <v>1.7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4.5756</v>
      </c>
      <c r="E6" t="n">
        <v>21.86</v>
      </c>
      <c r="F6" t="n">
        <v>17.94</v>
      </c>
      <c r="G6" t="n">
        <v>29.9</v>
      </c>
      <c r="H6" t="n">
        <v>0.44</v>
      </c>
      <c r="I6" t="n">
        <v>36</v>
      </c>
      <c r="J6" t="n">
        <v>201.01</v>
      </c>
      <c r="K6" t="n">
        <v>54.38</v>
      </c>
      <c r="L6" t="n">
        <v>5</v>
      </c>
      <c r="M6" t="n">
        <v>34</v>
      </c>
      <c r="N6" t="n">
        <v>41.63</v>
      </c>
      <c r="O6" t="n">
        <v>25024.84</v>
      </c>
      <c r="P6" t="n">
        <v>238.6</v>
      </c>
      <c r="Q6" t="n">
        <v>874.3099999999999</v>
      </c>
      <c r="R6" t="n">
        <v>129.5</v>
      </c>
      <c r="S6" t="n">
        <v>67.59999999999999</v>
      </c>
      <c r="T6" t="n">
        <v>22274.36</v>
      </c>
      <c r="U6" t="n">
        <v>0.52</v>
      </c>
      <c r="V6" t="n">
        <v>0.6899999999999999</v>
      </c>
      <c r="W6" t="n">
        <v>4.74</v>
      </c>
      <c r="X6" t="n">
        <v>1.32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4.6896</v>
      </c>
      <c r="E7" t="n">
        <v>21.32</v>
      </c>
      <c r="F7" t="n">
        <v>17.68</v>
      </c>
      <c r="G7" t="n">
        <v>36.58</v>
      </c>
      <c r="H7" t="n">
        <v>0.53</v>
      </c>
      <c r="I7" t="n">
        <v>29</v>
      </c>
      <c r="J7" t="n">
        <v>202.58</v>
      </c>
      <c r="K7" t="n">
        <v>54.38</v>
      </c>
      <c r="L7" t="n">
        <v>6</v>
      </c>
      <c r="M7" t="n">
        <v>27</v>
      </c>
      <c r="N7" t="n">
        <v>42.2</v>
      </c>
      <c r="O7" t="n">
        <v>25218.93</v>
      </c>
      <c r="P7" t="n">
        <v>232.36</v>
      </c>
      <c r="Q7" t="n">
        <v>874.3099999999999</v>
      </c>
      <c r="R7" t="n">
        <v>120.79</v>
      </c>
      <c r="S7" t="n">
        <v>67.59999999999999</v>
      </c>
      <c r="T7" t="n">
        <v>17954.13</v>
      </c>
      <c r="U7" t="n">
        <v>0.5600000000000001</v>
      </c>
      <c r="V7" t="n">
        <v>0.7</v>
      </c>
      <c r="W7" t="n">
        <v>4.74</v>
      </c>
      <c r="X7" t="n">
        <v>1.06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4.7626</v>
      </c>
      <c r="E8" t="n">
        <v>21</v>
      </c>
      <c r="F8" t="n">
        <v>17.51</v>
      </c>
      <c r="G8" t="n">
        <v>42.02</v>
      </c>
      <c r="H8" t="n">
        <v>0.61</v>
      </c>
      <c r="I8" t="n">
        <v>25</v>
      </c>
      <c r="J8" t="n">
        <v>204.16</v>
      </c>
      <c r="K8" t="n">
        <v>54.38</v>
      </c>
      <c r="L8" t="n">
        <v>7</v>
      </c>
      <c r="M8" t="n">
        <v>23</v>
      </c>
      <c r="N8" t="n">
        <v>42.78</v>
      </c>
      <c r="O8" t="n">
        <v>25413.94</v>
      </c>
      <c r="P8" t="n">
        <v>227.08</v>
      </c>
      <c r="Q8" t="n">
        <v>874.4</v>
      </c>
      <c r="R8" t="n">
        <v>115.01</v>
      </c>
      <c r="S8" t="n">
        <v>67.59999999999999</v>
      </c>
      <c r="T8" t="n">
        <v>15087.38</v>
      </c>
      <c r="U8" t="n">
        <v>0.59</v>
      </c>
      <c r="V8" t="n">
        <v>0.7</v>
      </c>
      <c r="W8" t="n">
        <v>4.73</v>
      </c>
      <c r="X8" t="n">
        <v>0.89</v>
      </c>
      <c r="Y8" t="n">
        <v>2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4.8356</v>
      </c>
      <c r="E9" t="n">
        <v>20.68</v>
      </c>
      <c r="F9" t="n">
        <v>17.35</v>
      </c>
      <c r="G9" t="n">
        <v>49.56</v>
      </c>
      <c r="H9" t="n">
        <v>0.6899999999999999</v>
      </c>
      <c r="I9" t="n">
        <v>21</v>
      </c>
      <c r="J9" t="n">
        <v>205.75</v>
      </c>
      <c r="K9" t="n">
        <v>54.38</v>
      </c>
      <c r="L9" t="n">
        <v>8</v>
      </c>
      <c r="M9" t="n">
        <v>19</v>
      </c>
      <c r="N9" t="n">
        <v>43.37</v>
      </c>
      <c r="O9" t="n">
        <v>25609.61</v>
      </c>
      <c r="P9" t="n">
        <v>221.63</v>
      </c>
      <c r="Q9" t="n">
        <v>874.25</v>
      </c>
      <c r="R9" t="n">
        <v>109.79</v>
      </c>
      <c r="S9" t="n">
        <v>67.59999999999999</v>
      </c>
      <c r="T9" t="n">
        <v>12497.55</v>
      </c>
      <c r="U9" t="n">
        <v>0.62</v>
      </c>
      <c r="V9" t="n">
        <v>0.71</v>
      </c>
      <c r="W9" t="n">
        <v>4.72</v>
      </c>
      <c r="X9" t="n">
        <v>0.73</v>
      </c>
      <c r="Y9" t="n">
        <v>2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4.8708</v>
      </c>
      <c r="E10" t="n">
        <v>20.53</v>
      </c>
      <c r="F10" t="n">
        <v>17.27</v>
      </c>
      <c r="G10" t="n">
        <v>54.55</v>
      </c>
      <c r="H10" t="n">
        <v>0.77</v>
      </c>
      <c r="I10" t="n">
        <v>19</v>
      </c>
      <c r="J10" t="n">
        <v>207.34</v>
      </c>
      <c r="K10" t="n">
        <v>54.38</v>
      </c>
      <c r="L10" t="n">
        <v>9</v>
      </c>
      <c r="M10" t="n">
        <v>17</v>
      </c>
      <c r="N10" t="n">
        <v>43.96</v>
      </c>
      <c r="O10" t="n">
        <v>25806.1</v>
      </c>
      <c r="P10" t="n">
        <v>216.52</v>
      </c>
      <c r="Q10" t="n">
        <v>874.28</v>
      </c>
      <c r="R10" t="n">
        <v>107.36</v>
      </c>
      <c r="S10" t="n">
        <v>67.59999999999999</v>
      </c>
      <c r="T10" t="n">
        <v>11291.41</v>
      </c>
      <c r="U10" t="n">
        <v>0.63</v>
      </c>
      <c r="V10" t="n">
        <v>0.71</v>
      </c>
      <c r="W10" t="n">
        <v>4.71</v>
      </c>
      <c r="X10" t="n">
        <v>0.66</v>
      </c>
      <c r="Y10" t="n">
        <v>2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4.9055</v>
      </c>
      <c r="E11" t="n">
        <v>20.39</v>
      </c>
      <c r="F11" t="n">
        <v>17.21</v>
      </c>
      <c r="G11" t="n">
        <v>60.73</v>
      </c>
      <c r="H11" t="n">
        <v>0.85</v>
      </c>
      <c r="I11" t="n">
        <v>17</v>
      </c>
      <c r="J11" t="n">
        <v>208.94</v>
      </c>
      <c r="K11" t="n">
        <v>54.38</v>
      </c>
      <c r="L11" t="n">
        <v>10</v>
      </c>
      <c r="M11" t="n">
        <v>15</v>
      </c>
      <c r="N11" t="n">
        <v>44.56</v>
      </c>
      <c r="O11" t="n">
        <v>26003.41</v>
      </c>
      <c r="P11" t="n">
        <v>212.3</v>
      </c>
      <c r="Q11" t="n">
        <v>874.24</v>
      </c>
      <c r="R11" t="n">
        <v>105.28</v>
      </c>
      <c r="S11" t="n">
        <v>67.59999999999999</v>
      </c>
      <c r="T11" t="n">
        <v>10259</v>
      </c>
      <c r="U11" t="n">
        <v>0.64</v>
      </c>
      <c r="V11" t="n">
        <v>0.72</v>
      </c>
      <c r="W11" t="n">
        <v>4.71</v>
      </c>
      <c r="X11" t="n">
        <v>0.59</v>
      </c>
      <c r="Y11" t="n">
        <v>2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4.9415</v>
      </c>
      <c r="E12" t="n">
        <v>20.24</v>
      </c>
      <c r="F12" t="n">
        <v>17.14</v>
      </c>
      <c r="G12" t="n">
        <v>68.55</v>
      </c>
      <c r="H12" t="n">
        <v>0.93</v>
      </c>
      <c r="I12" t="n">
        <v>15</v>
      </c>
      <c r="J12" t="n">
        <v>210.55</v>
      </c>
      <c r="K12" t="n">
        <v>54.38</v>
      </c>
      <c r="L12" t="n">
        <v>11</v>
      </c>
      <c r="M12" t="n">
        <v>13</v>
      </c>
      <c r="N12" t="n">
        <v>45.17</v>
      </c>
      <c r="O12" t="n">
        <v>26201.54</v>
      </c>
      <c r="P12" t="n">
        <v>208.51</v>
      </c>
      <c r="Q12" t="n">
        <v>874.26</v>
      </c>
      <c r="R12" t="n">
        <v>102.9</v>
      </c>
      <c r="S12" t="n">
        <v>67.59999999999999</v>
      </c>
      <c r="T12" t="n">
        <v>9081.540000000001</v>
      </c>
      <c r="U12" t="n">
        <v>0.66</v>
      </c>
      <c r="V12" t="n">
        <v>0.72</v>
      </c>
      <c r="W12" t="n">
        <v>4.71</v>
      </c>
      <c r="X12" t="n">
        <v>0.52</v>
      </c>
      <c r="Y12" t="n">
        <v>2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4.96</v>
      </c>
      <c r="E13" t="n">
        <v>20.16</v>
      </c>
      <c r="F13" t="n">
        <v>17.1</v>
      </c>
      <c r="G13" t="n">
        <v>73.29000000000001</v>
      </c>
      <c r="H13" t="n">
        <v>1</v>
      </c>
      <c r="I13" t="n">
        <v>14</v>
      </c>
      <c r="J13" t="n">
        <v>212.16</v>
      </c>
      <c r="K13" t="n">
        <v>54.38</v>
      </c>
      <c r="L13" t="n">
        <v>12</v>
      </c>
      <c r="M13" t="n">
        <v>12</v>
      </c>
      <c r="N13" t="n">
        <v>45.78</v>
      </c>
      <c r="O13" t="n">
        <v>26400.51</v>
      </c>
      <c r="P13" t="n">
        <v>202.22</v>
      </c>
      <c r="Q13" t="n">
        <v>874.23</v>
      </c>
      <c r="R13" t="n">
        <v>101.74</v>
      </c>
      <c r="S13" t="n">
        <v>67.59999999999999</v>
      </c>
      <c r="T13" t="n">
        <v>8505.68</v>
      </c>
      <c r="U13" t="n">
        <v>0.66</v>
      </c>
      <c r="V13" t="n">
        <v>0.72</v>
      </c>
      <c r="W13" t="n">
        <v>4.7</v>
      </c>
      <c r="X13" t="n">
        <v>0.48</v>
      </c>
      <c r="Y13" t="n">
        <v>2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4.9978</v>
      </c>
      <c r="E14" t="n">
        <v>20.01</v>
      </c>
      <c r="F14" t="n">
        <v>17.03</v>
      </c>
      <c r="G14" t="n">
        <v>85.13</v>
      </c>
      <c r="H14" t="n">
        <v>1.08</v>
      </c>
      <c r="I14" t="n">
        <v>12</v>
      </c>
      <c r="J14" t="n">
        <v>213.78</v>
      </c>
      <c r="K14" t="n">
        <v>54.38</v>
      </c>
      <c r="L14" t="n">
        <v>13</v>
      </c>
      <c r="M14" t="n">
        <v>10</v>
      </c>
      <c r="N14" t="n">
        <v>46.4</v>
      </c>
      <c r="O14" t="n">
        <v>26600.32</v>
      </c>
      <c r="P14" t="n">
        <v>197.99</v>
      </c>
      <c r="Q14" t="n">
        <v>874.2</v>
      </c>
      <c r="R14" t="n">
        <v>99</v>
      </c>
      <c r="S14" t="n">
        <v>67.59999999999999</v>
      </c>
      <c r="T14" t="n">
        <v>7144.5</v>
      </c>
      <c r="U14" t="n">
        <v>0.68</v>
      </c>
      <c r="V14" t="n">
        <v>0.72</v>
      </c>
      <c r="W14" t="n">
        <v>4.71</v>
      </c>
      <c r="X14" t="n">
        <v>0.41</v>
      </c>
      <c r="Y14" t="n">
        <v>2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5.018</v>
      </c>
      <c r="E15" t="n">
        <v>19.93</v>
      </c>
      <c r="F15" t="n">
        <v>16.98</v>
      </c>
      <c r="G15" t="n">
        <v>92.64</v>
      </c>
      <c r="H15" t="n">
        <v>1.15</v>
      </c>
      <c r="I15" t="n">
        <v>11</v>
      </c>
      <c r="J15" t="n">
        <v>215.41</v>
      </c>
      <c r="K15" t="n">
        <v>54.38</v>
      </c>
      <c r="L15" t="n">
        <v>14</v>
      </c>
      <c r="M15" t="n">
        <v>9</v>
      </c>
      <c r="N15" t="n">
        <v>47.03</v>
      </c>
      <c r="O15" t="n">
        <v>26801</v>
      </c>
      <c r="P15" t="n">
        <v>193.37</v>
      </c>
      <c r="Q15" t="n">
        <v>874.1900000000001</v>
      </c>
      <c r="R15" t="n">
        <v>97.65000000000001</v>
      </c>
      <c r="S15" t="n">
        <v>67.59999999999999</v>
      </c>
      <c r="T15" t="n">
        <v>6475.94</v>
      </c>
      <c r="U15" t="n">
        <v>0.6899999999999999</v>
      </c>
      <c r="V15" t="n">
        <v>0.72</v>
      </c>
      <c r="W15" t="n">
        <v>4.7</v>
      </c>
      <c r="X15" t="n">
        <v>0.37</v>
      </c>
      <c r="Y15" t="n">
        <v>2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5.0132</v>
      </c>
      <c r="E16" t="n">
        <v>19.95</v>
      </c>
      <c r="F16" t="n">
        <v>17</v>
      </c>
      <c r="G16" t="n">
        <v>92.73999999999999</v>
      </c>
      <c r="H16" t="n">
        <v>1.23</v>
      </c>
      <c r="I16" t="n">
        <v>11</v>
      </c>
      <c r="J16" t="n">
        <v>217.04</v>
      </c>
      <c r="K16" t="n">
        <v>54.38</v>
      </c>
      <c r="L16" t="n">
        <v>15</v>
      </c>
      <c r="M16" t="n">
        <v>6</v>
      </c>
      <c r="N16" t="n">
        <v>47.66</v>
      </c>
      <c r="O16" t="n">
        <v>27002.55</v>
      </c>
      <c r="P16" t="n">
        <v>191.25</v>
      </c>
      <c r="Q16" t="n">
        <v>874.2</v>
      </c>
      <c r="R16" t="n">
        <v>98.29000000000001</v>
      </c>
      <c r="S16" t="n">
        <v>67.59999999999999</v>
      </c>
      <c r="T16" t="n">
        <v>6796</v>
      </c>
      <c r="U16" t="n">
        <v>0.6899999999999999</v>
      </c>
      <c r="V16" t="n">
        <v>0.72</v>
      </c>
      <c r="W16" t="n">
        <v>4.71</v>
      </c>
      <c r="X16" t="n">
        <v>0.39</v>
      </c>
      <c r="Y16" t="n">
        <v>2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5.0331</v>
      </c>
      <c r="E17" t="n">
        <v>19.87</v>
      </c>
      <c r="F17" t="n">
        <v>16.96</v>
      </c>
      <c r="G17" t="n">
        <v>101.78</v>
      </c>
      <c r="H17" t="n">
        <v>1.3</v>
      </c>
      <c r="I17" t="n">
        <v>10</v>
      </c>
      <c r="J17" t="n">
        <v>218.68</v>
      </c>
      <c r="K17" t="n">
        <v>54.38</v>
      </c>
      <c r="L17" t="n">
        <v>16</v>
      </c>
      <c r="M17" t="n">
        <v>2</v>
      </c>
      <c r="N17" t="n">
        <v>48.31</v>
      </c>
      <c r="O17" t="n">
        <v>27204.98</v>
      </c>
      <c r="P17" t="n">
        <v>190.04</v>
      </c>
      <c r="Q17" t="n">
        <v>874.26</v>
      </c>
      <c r="R17" t="n">
        <v>96.73999999999999</v>
      </c>
      <c r="S17" t="n">
        <v>67.59999999999999</v>
      </c>
      <c r="T17" t="n">
        <v>6027.51</v>
      </c>
      <c r="U17" t="n">
        <v>0.7</v>
      </c>
      <c r="V17" t="n">
        <v>0.73</v>
      </c>
      <c r="W17" t="n">
        <v>4.71</v>
      </c>
      <c r="X17" t="n">
        <v>0.35</v>
      </c>
      <c r="Y17" t="n">
        <v>2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5.0355</v>
      </c>
      <c r="E18" t="n">
        <v>19.86</v>
      </c>
      <c r="F18" t="n">
        <v>16.95</v>
      </c>
      <c r="G18" t="n">
        <v>101.72</v>
      </c>
      <c r="H18" t="n">
        <v>1.37</v>
      </c>
      <c r="I18" t="n">
        <v>10</v>
      </c>
      <c r="J18" t="n">
        <v>220.33</v>
      </c>
      <c r="K18" t="n">
        <v>54.38</v>
      </c>
      <c r="L18" t="n">
        <v>17</v>
      </c>
      <c r="M18" t="n">
        <v>0</v>
      </c>
      <c r="N18" t="n">
        <v>48.95</v>
      </c>
      <c r="O18" t="n">
        <v>27408.3</v>
      </c>
      <c r="P18" t="n">
        <v>191.02</v>
      </c>
      <c r="Q18" t="n">
        <v>874.1900000000001</v>
      </c>
      <c r="R18" t="n">
        <v>96.28</v>
      </c>
      <c r="S18" t="n">
        <v>67.59999999999999</v>
      </c>
      <c r="T18" t="n">
        <v>5795.12</v>
      </c>
      <c r="U18" t="n">
        <v>0.7</v>
      </c>
      <c r="V18" t="n">
        <v>0.73</v>
      </c>
      <c r="W18" t="n">
        <v>4.71</v>
      </c>
      <c r="X18" t="n">
        <v>0.34</v>
      </c>
      <c r="Y18" t="n">
        <v>2</v>
      </c>
      <c r="Z18" t="n">
        <v>10</v>
      </c>
    </row>
    <row r="19">
      <c r="A19" t="n">
        <v>0</v>
      </c>
      <c r="B19" t="n">
        <v>40</v>
      </c>
      <c r="C19" t="inlineStr">
        <is>
          <t xml:space="preserve">CONCLUIDO	</t>
        </is>
      </c>
      <c r="D19" t="n">
        <v>3.8499</v>
      </c>
      <c r="E19" t="n">
        <v>25.97</v>
      </c>
      <c r="F19" t="n">
        <v>21.58</v>
      </c>
      <c r="G19" t="n">
        <v>9.960000000000001</v>
      </c>
      <c r="H19" t="n">
        <v>0.2</v>
      </c>
      <c r="I19" t="n">
        <v>130</v>
      </c>
      <c r="J19" t="n">
        <v>89.87</v>
      </c>
      <c r="K19" t="n">
        <v>37.55</v>
      </c>
      <c r="L19" t="n">
        <v>1</v>
      </c>
      <c r="M19" t="n">
        <v>128</v>
      </c>
      <c r="N19" t="n">
        <v>11.32</v>
      </c>
      <c r="O19" t="n">
        <v>11317.98</v>
      </c>
      <c r="P19" t="n">
        <v>177.67</v>
      </c>
      <c r="Q19" t="n">
        <v>874.54</v>
      </c>
      <c r="R19" t="n">
        <v>251.44</v>
      </c>
      <c r="S19" t="n">
        <v>67.59999999999999</v>
      </c>
      <c r="T19" t="n">
        <v>82777.07000000001</v>
      </c>
      <c r="U19" t="n">
        <v>0.27</v>
      </c>
      <c r="V19" t="n">
        <v>0.57</v>
      </c>
      <c r="W19" t="n">
        <v>4.89</v>
      </c>
      <c r="X19" t="n">
        <v>4.96</v>
      </c>
      <c r="Y19" t="n">
        <v>2</v>
      </c>
      <c r="Z19" t="n">
        <v>10</v>
      </c>
    </row>
    <row r="20">
      <c r="A20" t="n">
        <v>1</v>
      </c>
      <c r="B20" t="n">
        <v>40</v>
      </c>
      <c r="C20" t="inlineStr">
        <is>
          <t xml:space="preserve">CONCLUIDO	</t>
        </is>
      </c>
      <c r="D20" t="n">
        <v>4.6509</v>
      </c>
      <c r="E20" t="n">
        <v>21.5</v>
      </c>
      <c r="F20" t="n">
        <v>18.56</v>
      </c>
      <c r="G20" t="n">
        <v>21.01</v>
      </c>
      <c r="H20" t="n">
        <v>0.39</v>
      </c>
      <c r="I20" t="n">
        <v>53</v>
      </c>
      <c r="J20" t="n">
        <v>91.09999999999999</v>
      </c>
      <c r="K20" t="n">
        <v>37.55</v>
      </c>
      <c r="L20" t="n">
        <v>2</v>
      </c>
      <c r="M20" t="n">
        <v>51</v>
      </c>
      <c r="N20" t="n">
        <v>11.54</v>
      </c>
      <c r="O20" t="n">
        <v>11468.97</v>
      </c>
      <c r="P20" t="n">
        <v>144.63</v>
      </c>
      <c r="Q20" t="n">
        <v>874.35</v>
      </c>
      <c r="R20" t="n">
        <v>150.39</v>
      </c>
      <c r="S20" t="n">
        <v>67.59999999999999</v>
      </c>
      <c r="T20" t="n">
        <v>32634.02</v>
      </c>
      <c r="U20" t="n">
        <v>0.45</v>
      </c>
      <c r="V20" t="n">
        <v>0.66</v>
      </c>
      <c r="W20" t="n">
        <v>4.77</v>
      </c>
      <c r="X20" t="n">
        <v>1.94</v>
      </c>
      <c r="Y20" t="n">
        <v>2</v>
      </c>
      <c r="Z20" t="n">
        <v>10</v>
      </c>
    </row>
    <row r="21">
      <c r="A21" t="n">
        <v>2</v>
      </c>
      <c r="B21" t="n">
        <v>40</v>
      </c>
      <c r="C21" t="inlineStr">
        <is>
          <t xml:space="preserve">CONCLUIDO	</t>
        </is>
      </c>
      <c r="D21" t="n">
        <v>4.9219</v>
      </c>
      <c r="E21" t="n">
        <v>20.32</v>
      </c>
      <c r="F21" t="n">
        <v>17.77</v>
      </c>
      <c r="G21" t="n">
        <v>33.32</v>
      </c>
      <c r="H21" t="n">
        <v>0.57</v>
      </c>
      <c r="I21" t="n">
        <v>32</v>
      </c>
      <c r="J21" t="n">
        <v>92.31999999999999</v>
      </c>
      <c r="K21" t="n">
        <v>37.55</v>
      </c>
      <c r="L21" t="n">
        <v>3</v>
      </c>
      <c r="M21" t="n">
        <v>30</v>
      </c>
      <c r="N21" t="n">
        <v>11.77</v>
      </c>
      <c r="O21" t="n">
        <v>11620.34</v>
      </c>
      <c r="P21" t="n">
        <v>129.56</v>
      </c>
      <c r="Q21" t="n">
        <v>874.34</v>
      </c>
      <c r="R21" t="n">
        <v>124.18</v>
      </c>
      <c r="S21" t="n">
        <v>67.59999999999999</v>
      </c>
      <c r="T21" t="n">
        <v>19635.22</v>
      </c>
      <c r="U21" t="n">
        <v>0.54</v>
      </c>
      <c r="V21" t="n">
        <v>0.6899999999999999</v>
      </c>
      <c r="W21" t="n">
        <v>4.73</v>
      </c>
      <c r="X21" t="n">
        <v>1.16</v>
      </c>
      <c r="Y21" t="n">
        <v>2</v>
      </c>
      <c r="Z21" t="n">
        <v>10</v>
      </c>
    </row>
    <row r="22">
      <c r="A22" t="n">
        <v>3</v>
      </c>
      <c r="B22" t="n">
        <v>40</v>
      </c>
      <c r="C22" t="inlineStr">
        <is>
          <t xml:space="preserve">CONCLUIDO	</t>
        </is>
      </c>
      <c r="D22" t="n">
        <v>5.0252</v>
      </c>
      <c r="E22" t="n">
        <v>19.9</v>
      </c>
      <c r="F22" t="n">
        <v>17.51</v>
      </c>
      <c r="G22" t="n">
        <v>43.77</v>
      </c>
      <c r="H22" t="n">
        <v>0.75</v>
      </c>
      <c r="I22" t="n">
        <v>24</v>
      </c>
      <c r="J22" t="n">
        <v>93.55</v>
      </c>
      <c r="K22" t="n">
        <v>37.55</v>
      </c>
      <c r="L22" t="n">
        <v>4</v>
      </c>
      <c r="M22" t="n">
        <v>6</v>
      </c>
      <c r="N22" t="n">
        <v>12</v>
      </c>
      <c r="O22" t="n">
        <v>11772.07</v>
      </c>
      <c r="P22" t="n">
        <v>119.37</v>
      </c>
      <c r="Q22" t="n">
        <v>874.62</v>
      </c>
      <c r="R22" t="n">
        <v>114.47</v>
      </c>
      <c r="S22" t="n">
        <v>67.59999999999999</v>
      </c>
      <c r="T22" t="n">
        <v>14819.06</v>
      </c>
      <c r="U22" t="n">
        <v>0.59</v>
      </c>
      <c r="V22" t="n">
        <v>0.7</v>
      </c>
      <c r="W22" t="n">
        <v>4.74</v>
      </c>
      <c r="X22" t="n">
        <v>0.89</v>
      </c>
      <c r="Y22" t="n">
        <v>2</v>
      </c>
      <c r="Z22" t="n">
        <v>10</v>
      </c>
    </row>
    <row r="23">
      <c r="A23" t="n">
        <v>4</v>
      </c>
      <c r="B23" t="n">
        <v>40</v>
      </c>
      <c r="C23" t="inlineStr">
        <is>
          <t xml:space="preserve">CONCLUIDO	</t>
        </is>
      </c>
      <c r="D23" t="n">
        <v>5.0439</v>
      </c>
      <c r="E23" t="n">
        <v>19.83</v>
      </c>
      <c r="F23" t="n">
        <v>17.45</v>
      </c>
      <c r="G23" t="n">
        <v>45.53</v>
      </c>
      <c r="H23" t="n">
        <v>0.93</v>
      </c>
      <c r="I23" t="n">
        <v>23</v>
      </c>
      <c r="J23" t="n">
        <v>94.79000000000001</v>
      </c>
      <c r="K23" t="n">
        <v>37.55</v>
      </c>
      <c r="L23" t="n">
        <v>5</v>
      </c>
      <c r="M23" t="n">
        <v>0</v>
      </c>
      <c r="N23" t="n">
        <v>12.23</v>
      </c>
      <c r="O23" t="n">
        <v>11924.18</v>
      </c>
      <c r="P23" t="n">
        <v>119.54</v>
      </c>
      <c r="Q23" t="n">
        <v>874.65</v>
      </c>
      <c r="R23" t="n">
        <v>112.11</v>
      </c>
      <c r="S23" t="n">
        <v>67.59999999999999</v>
      </c>
      <c r="T23" t="n">
        <v>13645.68</v>
      </c>
      <c r="U23" t="n">
        <v>0.6</v>
      </c>
      <c r="V23" t="n">
        <v>0.71</v>
      </c>
      <c r="W23" t="n">
        <v>4.75</v>
      </c>
      <c r="X23" t="n">
        <v>0.84</v>
      </c>
      <c r="Y23" t="n">
        <v>2</v>
      </c>
      <c r="Z23" t="n">
        <v>10</v>
      </c>
    </row>
    <row r="24">
      <c r="A24" t="n">
        <v>0</v>
      </c>
      <c r="B24" t="n">
        <v>30</v>
      </c>
      <c r="C24" t="inlineStr">
        <is>
          <t xml:space="preserve">CONCLUIDO	</t>
        </is>
      </c>
      <c r="D24" t="n">
        <v>4.1758</v>
      </c>
      <c r="E24" t="n">
        <v>23.95</v>
      </c>
      <c r="F24" t="n">
        <v>20.5</v>
      </c>
      <c r="G24" t="n">
        <v>11.94</v>
      </c>
      <c r="H24" t="n">
        <v>0.24</v>
      </c>
      <c r="I24" t="n">
        <v>103</v>
      </c>
      <c r="J24" t="n">
        <v>71.52</v>
      </c>
      <c r="K24" t="n">
        <v>32.27</v>
      </c>
      <c r="L24" t="n">
        <v>1</v>
      </c>
      <c r="M24" t="n">
        <v>101</v>
      </c>
      <c r="N24" t="n">
        <v>8.25</v>
      </c>
      <c r="O24" t="n">
        <v>9054.6</v>
      </c>
      <c r="P24" t="n">
        <v>141.24</v>
      </c>
      <c r="Q24" t="n">
        <v>874.7</v>
      </c>
      <c r="R24" t="n">
        <v>215.49</v>
      </c>
      <c r="S24" t="n">
        <v>67.59999999999999</v>
      </c>
      <c r="T24" t="n">
        <v>64936.93</v>
      </c>
      <c r="U24" t="n">
        <v>0.31</v>
      </c>
      <c r="V24" t="n">
        <v>0.6</v>
      </c>
      <c r="W24" t="n">
        <v>4.84</v>
      </c>
      <c r="X24" t="n">
        <v>3.88</v>
      </c>
      <c r="Y24" t="n">
        <v>2</v>
      </c>
      <c r="Z24" t="n">
        <v>10</v>
      </c>
    </row>
    <row r="25">
      <c r="A25" t="n">
        <v>1</v>
      </c>
      <c r="B25" t="n">
        <v>30</v>
      </c>
      <c r="C25" t="inlineStr">
        <is>
          <t xml:space="preserve">CONCLUIDO	</t>
        </is>
      </c>
      <c r="D25" t="n">
        <v>4.8413</v>
      </c>
      <c r="E25" t="n">
        <v>20.66</v>
      </c>
      <c r="F25" t="n">
        <v>18.16</v>
      </c>
      <c r="G25" t="n">
        <v>25.94</v>
      </c>
      <c r="H25" t="n">
        <v>0.48</v>
      </c>
      <c r="I25" t="n">
        <v>42</v>
      </c>
      <c r="J25" t="n">
        <v>72.7</v>
      </c>
      <c r="K25" t="n">
        <v>32.27</v>
      </c>
      <c r="L25" t="n">
        <v>2</v>
      </c>
      <c r="M25" t="n">
        <v>40</v>
      </c>
      <c r="N25" t="n">
        <v>8.43</v>
      </c>
      <c r="O25" t="n">
        <v>9200.25</v>
      </c>
      <c r="P25" t="n">
        <v>113.84</v>
      </c>
      <c r="Q25" t="n">
        <v>874.33</v>
      </c>
      <c r="R25" t="n">
        <v>136.76</v>
      </c>
      <c r="S25" t="n">
        <v>67.59999999999999</v>
      </c>
      <c r="T25" t="n">
        <v>25877.51</v>
      </c>
      <c r="U25" t="n">
        <v>0.49</v>
      </c>
      <c r="V25" t="n">
        <v>0.68</v>
      </c>
      <c r="W25" t="n">
        <v>4.75</v>
      </c>
      <c r="X25" t="n">
        <v>1.54</v>
      </c>
      <c r="Y25" t="n">
        <v>2</v>
      </c>
      <c r="Z25" t="n">
        <v>10</v>
      </c>
    </row>
    <row r="26">
      <c r="A26" t="n">
        <v>2</v>
      </c>
      <c r="B26" t="n">
        <v>30</v>
      </c>
      <c r="C26" t="inlineStr">
        <is>
          <t xml:space="preserve">CONCLUIDO	</t>
        </is>
      </c>
      <c r="D26" t="n">
        <v>4.9759</v>
      </c>
      <c r="E26" t="n">
        <v>20.1</v>
      </c>
      <c r="F26" t="n">
        <v>17.77</v>
      </c>
      <c r="G26" t="n">
        <v>34.4</v>
      </c>
      <c r="H26" t="n">
        <v>0.71</v>
      </c>
      <c r="I26" t="n">
        <v>31</v>
      </c>
      <c r="J26" t="n">
        <v>73.88</v>
      </c>
      <c r="K26" t="n">
        <v>32.27</v>
      </c>
      <c r="L26" t="n">
        <v>3</v>
      </c>
      <c r="M26" t="n">
        <v>1</v>
      </c>
      <c r="N26" t="n">
        <v>8.609999999999999</v>
      </c>
      <c r="O26" t="n">
        <v>9346.23</v>
      </c>
      <c r="P26" t="n">
        <v>104.79</v>
      </c>
      <c r="Q26" t="n">
        <v>874.65</v>
      </c>
      <c r="R26" t="n">
        <v>122.67</v>
      </c>
      <c r="S26" t="n">
        <v>67.59999999999999</v>
      </c>
      <c r="T26" t="n">
        <v>18884.21</v>
      </c>
      <c r="U26" t="n">
        <v>0.55</v>
      </c>
      <c r="V26" t="n">
        <v>0.6899999999999999</v>
      </c>
      <c r="W26" t="n">
        <v>4.77</v>
      </c>
      <c r="X26" t="n">
        <v>1.16</v>
      </c>
      <c r="Y26" t="n">
        <v>2</v>
      </c>
      <c r="Z26" t="n">
        <v>10</v>
      </c>
    </row>
    <row r="27">
      <c r="A27" t="n">
        <v>3</v>
      </c>
      <c r="B27" t="n">
        <v>30</v>
      </c>
      <c r="C27" t="inlineStr">
        <is>
          <t xml:space="preserve">CONCLUIDO	</t>
        </is>
      </c>
      <c r="D27" t="n">
        <v>4.9755</v>
      </c>
      <c r="E27" t="n">
        <v>20.1</v>
      </c>
      <c r="F27" t="n">
        <v>17.77</v>
      </c>
      <c r="G27" t="n">
        <v>34.4</v>
      </c>
      <c r="H27" t="n">
        <v>0.93</v>
      </c>
      <c r="I27" t="n">
        <v>31</v>
      </c>
      <c r="J27" t="n">
        <v>75.06999999999999</v>
      </c>
      <c r="K27" t="n">
        <v>32.27</v>
      </c>
      <c r="L27" t="n">
        <v>4</v>
      </c>
      <c r="M27" t="n">
        <v>0</v>
      </c>
      <c r="N27" t="n">
        <v>8.800000000000001</v>
      </c>
      <c r="O27" t="n">
        <v>9492.549999999999</v>
      </c>
      <c r="P27" t="n">
        <v>106.34</v>
      </c>
      <c r="Q27" t="n">
        <v>874.6900000000001</v>
      </c>
      <c r="R27" t="n">
        <v>122.72</v>
      </c>
      <c r="S27" t="n">
        <v>67.59999999999999</v>
      </c>
      <c r="T27" t="n">
        <v>18910.42</v>
      </c>
      <c r="U27" t="n">
        <v>0.55</v>
      </c>
      <c r="V27" t="n">
        <v>0.6899999999999999</v>
      </c>
      <c r="W27" t="n">
        <v>4.77</v>
      </c>
      <c r="X27" t="n">
        <v>1.16</v>
      </c>
      <c r="Y27" t="n">
        <v>2</v>
      </c>
      <c r="Z27" t="n">
        <v>10</v>
      </c>
    </row>
    <row r="28">
      <c r="A28" t="n">
        <v>0</v>
      </c>
      <c r="B28" t="n">
        <v>15</v>
      </c>
      <c r="C28" t="inlineStr">
        <is>
          <t xml:space="preserve">CONCLUIDO	</t>
        </is>
      </c>
      <c r="D28" t="n">
        <v>4.694</v>
      </c>
      <c r="E28" t="n">
        <v>21.3</v>
      </c>
      <c r="F28" t="n">
        <v>18.93</v>
      </c>
      <c r="G28" t="n">
        <v>18.62</v>
      </c>
      <c r="H28" t="n">
        <v>0.43</v>
      </c>
      <c r="I28" t="n">
        <v>61</v>
      </c>
      <c r="J28" t="n">
        <v>39.78</v>
      </c>
      <c r="K28" t="n">
        <v>19.54</v>
      </c>
      <c r="L28" t="n">
        <v>1</v>
      </c>
      <c r="M28" t="n">
        <v>10</v>
      </c>
      <c r="N28" t="n">
        <v>4.24</v>
      </c>
      <c r="O28" t="n">
        <v>5140</v>
      </c>
      <c r="P28" t="n">
        <v>74.93000000000001</v>
      </c>
      <c r="Q28" t="n">
        <v>875.55</v>
      </c>
      <c r="R28" t="n">
        <v>160.42</v>
      </c>
      <c r="S28" t="n">
        <v>67.59999999999999</v>
      </c>
      <c r="T28" t="n">
        <v>37610.46</v>
      </c>
      <c r="U28" t="n">
        <v>0.42</v>
      </c>
      <c r="V28" t="n">
        <v>0.65</v>
      </c>
      <c r="W28" t="n">
        <v>4.84</v>
      </c>
      <c r="X28" t="n">
        <v>2.31</v>
      </c>
      <c r="Y28" t="n">
        <v>2</v>
      </c>
      <c r="Z28" t="n">
        <v>10</v>
      </c>
    </row>
    <row r="29">
      <c r="A29" t="n">
        <v>1</v>
      </c>
      <c r="B29" t="n">
        <v>15</v>
      </c>
      <c r="C29" t="inlineStr">
        <is>
          <t xml:space="preserve">CONCLUIDO	</t>
        </is>
      </c>
      <c r="D29" t="n">
        <v>4.7079</v>
      </c>
      <c r="E29" t="n">
        <v>21.24</v>
      </c>
      <c r="F29" t="n">
        <v>18.88</v>
      </c>
      <c r="G29" t="n">
        <v>18.88</v>
      </c>
      <c r="H29" t="n">
        <v>0.84</v>
      </c>
      <c r="I29" t="n">
        <v>60</v>
      </c>
      <c r="J29" t="n">
        <v>40.89</v>
      </c>
      <c r="K29" t="n">
        <v>19.54</v>
      </c>
      <c r="L29" t="n">
        <v>2</v>
      </c>
      <c r="M29" t="n">
        <v>0</v>
      </c>
      <c r="N29" t="n">
        <v>4.35</v>
      </c>
      <c r="O29" t="n">
        <v>5277.26</v>
      </c>
      <c r="P29" t="n">
        <v>76.20999999999999</v>
      </c>
      <c r="Q29" t="n">
        <v>875.5700000000001</v>
      </c>
      <c r="R29" t="n">
        <v>158.35</v>
      </c>
      <c r="S29" t="n">
        <v>67.59999999999999</v>
      </c>
      <c r="T29" t="n">
        <v>36579.92</v>
      </c>
      <c r="U29" t="n">
        <v>0.43</v>
      </c>
      <c r="V29" t="n">
        <v>0.65</v>
      </c>
      <c r="W29" t="n">
        <v>4.85</v>
      </c>
      <c r="X29" t="n">
        <v>2.26</v>
      </c>
      <c r="Y29" t="n">
        <v>2</v>
      </c>
      <c r="Z29" t="n">
        <v>10</v>
      </c>
    </row>
    <row r="30">
      <c r="A30" t="n">
        <v>0</v>
      </c>
      <c r="B30" t="n">
        <v>70</v>
      </c>
      <c r="C30" t="inlineStr">
        <is>
          <t xml:space="preserve">CONCLUIDO	</t>
        </is>
      </c>
      <c r="D30" t="n">
        <v>3.0576</v>
      </c>
      <c r="E30" t="n">
        <v>32.71</v>
      </c>
      <c r="F30" t="n">
        <v>24.58</v>
      </c>
      <c r="G30" t="n">
        <v>7.23</v>
      </c>
      <c r="H30" t="n">
        <v>0.12</v>
      </c>
      <c r="I30" t="n">
        <v>204</v>
      </c>
      <c r="J30" t="n">
        <v>141.81</v>
      </c>
      <c r="K30" t="n">
        <v>47.83</v>
      </c>
      <c r="L30" t="n">
        <v>1</v>
      </c>
      <c r="M30" t="n">
        <v>202</v>
      </c>
      <c r="N30" t="n">
        <v>22.98</v>
      </c>
      <c r="O30" t="n">
        <v>17723.39</v>
      </c>
      <c r="P30" t="n">
        <v>279.23</v>
      </c>
      <c r="Q30" t="n">
        <v>874.75</v>
      </c>
      <c r="R30" t="n">
        <v>351.3</v>
      </c>
      <c r="S30" t="n">
        <v>67.59999999999999</v>
      </c>
      <c r="T30" t="n">
        <v>132338.45</v>
      </c>
      <c r="U30" t="n">
        <v>0.19</v>
      </c>
      <c r="V30" t="n">
        <v>0.5</v>
      </c>
      <c r="W30" t="n">
        <v>5.03</v>
      </c>
      <c r="X30" t="n">
        <v>7.96</v>
      </c>
      <c r="Y30" t="n">
        <v>2</v>
      </c>
      <c r="Z30" t="n">
        <v>10</v>
      </c>
    </row>
    <row r="31">
      <c r="A31" t="n">
        <v>1</v>
      </c>
      <c r="B31" t="n">
        <v>70</v>
      </c>
      <c r="C31" t="inlineStr">
        <is>
          <t xml:space="preserve">CONCLUIDO	</t>
        </is>
      </c>
      <c r="D31" t="n">
        <v>4.1442</v>
      </c>
      <c r="E31" t="n">
        <v>24.13</v>
      </c>
      <c r="F31" t="n">
        <v>19.59</v>
      </c>
      <c r="G31" t="n">
        <v>14.69</v>
      </c>
      <c r="H31" t="n">
        <v>0.25</v>
      </c>
      <c r="I31" t="n">
        <v>80</v>
      </c>
      <c r="J31" t="n">
        <v>143.17</v>
      </c>
      <c r="K31" t="n">
        <v>47.83</v>
      </c>
      <c r="L31" t="n">
        <v>2</v>
      </c>
      <c r="M31" t="n">
        <v>78</v>
      </c>
      <c r="N31" t="n">
        <v>23.34</v>
      </c>
      <c r="O31" t="n">
        <v>17891.86</v>
      </c>
      <c r="P31" t="n">
        <v>217.94</v>
      </c>
      <c r="Q31" t="n">
        <v>874.66</v>
      </c>
      <c r="R31" t="n">
        <v>184.82</v>
      </c>
      <c r="S31" t="n">
        <v>67.59999999999999</v>
      </c>
      <c r="T31" t="n">
        <v>49716.76</v>
      </c>
      <c r="U31" t="n">
        <v>0.37</v>
      </c>
      <c r="V31" t="n">
        <v>0.63</v>
      </c>
      <c r="W31" t="n">
        <v>4.81</v>
      </c>
      <c r="X31" t="n">
        <v>2.97</v>
      </c>
      <c r="Y31" t="n">
        <v>2</v>
      </c>
      <c r="Z31" t="n">
        <v>10</v>
      </c>
    </row>
    <row r="32">
      <c r="A32" t="n">
        <v>2</v>
      </c>
      <c r="B32" t="n">
        <v>70</v>
      </c>
      <c r="C32" t="inlineStr">
        <is>
          <t xml:space="preserve">CONCLUIDO	</t>
        </is>
      </c>
      <c r="D32" t="n">
        <v>4.5351</v>
      </c>
      <c r="E32" t="n">
        <v>22.05</v>
      </c>
      <c r="F32" t="n">
        <v>18.41</v>
      </c>
      <c r="G32" t="n">
        <v>22.54</v>
      </c>
      <c r="H32" t="n">
        <v>0.37</v>
      </c>
      <c r="I32" t="n">
        <v>49</v>
      </c>
      <c r="J32" t="n">
        <v>144.54</v>
      </c>
      <c r="K32" t="n">
        <v>47.83</v>
      </c>
      <c r="L32" t="n">
        <v>3</v>
      </c>
      <c r="M32" t="n">
        <v>47</v>
      </c>
      <c r="N32" t="n">
        <v>23.71</v>
      </c>
      <c r="O32" t="n">
        <v>18060.85</v>
      </c>
      <c r="P32" t="n">
        <v>199.78</v>
      </c>
      <c r="Q32" t="n">
        <v>874.26</v>
      </c>
      <c r="R32" t="n">
        <v>145.41</v>
      </c>
      <c r="S32" t="n">
        <v>67.59999999999999</v>
      </c>
      <c r="T32" t="n">
        <v>30165.23</v>
      </c>
      <c r="U32" t="n">
        <v>0.46</v>
      </c>
      <c r="V32" t="n">
        <v>0.67</v>
      </c>
      <c r="W32" t="n">
        <v>4.75</v>
      </c>
      <c r="X32" t="n">
        <v>1.79</v>
      </c>
      <c r="Y32" t="n">
        <v>2</v>
      </c>
      <c r="Z32" t="n">
        <v>10</v>
      </c>
    </row>
    <row r="33">
      <c r="A33" t="n">
        <v>3</v>
      </c>
      <c r="B33" t="n">
        <v>70</v>
      </c>
      <c r="C33" t="inlineStr">
        <is>
          <t xml:space="preserve">CONCLUIDO	</t>
        </is>
      </c>
      <c r="D33" t="n">
        <v>4.7311</v>
      </c>
      <c r="E33" t="n">
        <v>21.14</v>
      </c>
      <c r="F33" t="n">
        <v>17.9</v>
      </c>
      <c r="G33" t="n">
        <v>30.68</v>
      </c>
      <c r="H33" t="n">
        <v>0.49</v>
      </c>
      <c r="I33" t="n">
        <v>35</v>
      </c>
      <c r="J33" t="n">
        <v>145.92</v>
      </c>
      <c r="K33" t="n">
        <v>47.83</v>
      </c>
      <c r="L33" t="n">
        <v>4</v>
      </c>
      <c r="M33" t="n">
        <v>33</v>
      </c>
      <c r="N33" t="n">
        <v>24.09</v>
      </c>
      <c r="O33" t="n">
        <v>18230.35</v>
      </c>
      <c r="P33" t="n">
        <v>188.99</v>
      </c>
      <c r="Q33" t="n">
        <v>874.28</v>
      </c>
      <c r="R33" t="n">
        <v>128.27</v>
      </c>
      <c r="S33" t="n">
        <v>67.59999999999999</v>
      </c>
      <c r="T33" t="n">
        <v>21666.86</v>
      </c>
      <c r="U33" t="n">
        <v>0.53</v>
      </c>
      <c r="V33" t="n">
        <v>0.6899999999999999</v>
      </c>
      <c r="W33" t="n">
        <v>4.74</v>
      </c>
      <c r="X33" t="n">
        <v>1.28</v>
      </c>
      <c r="Y33" t="n">
        <v>2</v>
      </c>
      <c r="Z33" t="n">
        <v>10</v>
      </c>
    </row>
    <row r="34">
      <c r="A34" t="n">
        <v>4</v>
      </c>
      <c r="B34" t="n">
        <v>70</v>
      </c>
      <c r="C34" t="inlineStr">
        <is>
          <t xml:space="preserve">CONCLUIDO	</t>
        </is>
      </c>
      <c r="D34" t="n">
        <v>4.8572</v>
      </c>
      <c r="E34" t="n">
        <v>20.59</v>
      </c>
      <c r="F34" t="n">
        <v>17.58</v>
      </c>
      <c r="G34" t="n">
        <v>39.07</v>
      </c>
      <c r="H34" t="n">
        <v>0.6</v>
      </c>
      <c r="I34" t="n">
        <v>27</v>
      </c>
      <c r="J34" t="n">
        <v>147.3</v>
      </c>
      <c r="K34" t="n">
        <v>47.83</v>
      </c>
      <c r="L34" t="n">
        <v>5</v>
      </c>
      <c r="M34" t="n">
        <v>25</v>
      </c>
      <c r="N34" t="n">
        <v>24.47</v>
      </c>
      <c r="O34" t="n">
        <v>18400.38</v>
      </c>
      <c r="P34" t="n">
        <v>181.07</v>
      </c>
      <c r="Q34" t="n">
        <v>874.2</v>
      </c>
      <c r="R34" t="n">
        <v>117.62</v>
      </c>
      <c r="S34" t="n">
        <v>67.59999999999999</v>
      </c>
      <c r="T34" t="n">
        <v>16379.83</v>
      </c>
      <c r="U34" t="n">
        <v>0.57</v>
      </c>
      <c r="V34" t="n">
        <v>0.7</v>
      </c>
      <c r="W34" t="n">
        <v>4.73</v>
      </c>
      <c r="X34" t="n">
        <v>0.96</v>
      </c>
      <c r="Y34" t="n">
        <v>2</v>
      </c>
      <c r="Z34" t="n">
        <v>10</v>
      </c>
    </row>
    <row r="35">
      <c r="A35" t="n">
        <v>5</v>
      </c>
      <c r="B35" t="n">
        <v>70</v>
      </c>
      <c r="C35" t="inlineStr">
        <is>
          <t xml:space="preserve">CONCLUIDO	</t>
        </is>
      </c>
      <c r="D35" t="n">
        <v>4.93</v>
      </c>
      <c r="E35" t="n">
        <v>20.28</v>
      </c>
      <c r="F35" t="n">
        <v>17.42</v>
      </c>
      <c r="G35" t="n">
        <v>47.51</v>
      </c>
      <c r="H35" t="n">
        <v>0.71</v>
      </c>
      <c r="I35" t="n">
        <v>22</v>
      </c>
      <c r="J35" t="n">
        <v>148.68</v>
      </c>
      <c r="K35" t="n">
        <v>47.83</v>
      </c>
      <c r="L35" t="n">
        <v>6</v>
      </c>
      <c r="M35" t="n">
        <v>20</v>
      </c>
      <c r="N35" t="n">
        <v>24.85</v>
      </c>
      <c r="O35" t="n">
        <v>18570.94</v>
      </c>
      <c r="P35" t="n">
        <v>173.94</v>
      </c>
      <c r="Q35" t="n">
        <v>874.25</v>
      </c>
      <c r="R35" t="n">
        <v>112.16</v>
      </c>
      <c r="S35" t="n">
        <v>67.59999999999999</v>
      </c>
      <c r="T35" t="n">
        <v>13674.83</v>
      </c>
      <c r="U35" t="n">
        <v>0.6</v>
      </c>
      <c r="V35" t="n">
        <v>0.71</v>
      </c>
      <c r="W35" t="n">
        <v>4.72</v>
      </c>
      <c r="X35" t="n">
        <v>0.8</v>
      </c>
      <c r="Y35" t="n">
        <v>2</v>
      </c>
      <c r="Z35" t="n">
        <v>10</v>
      </c>
    </row>
    <row r="36">
      <c r="A36" t="n">
        <v>6</v>
      </c>
      <c r="B36" t="n">
        <v>70</v>
      </c>
      <c r="C36" t="inlineStr">
        <is>
          <t xml:space="preserve">CONCLUIDO	</t>
        </is>
      </c>
      <c r="D36" t="n">
        <v>4.9986</v>
      </c>
      <c r="E36" t="n">
        <v>20.01</v>
      </c>
      <c r="F36" t="n">
        <v>17.26</v>
      </c>
      <c r="G36" t="n">
        <v>57.52</v>
      </c>
      <c r="H36" t="n">
        <v>0.83</v>
      </c>
      <c r="I36" t="n">
        <v>18</v>
      </c>
      <c r="J36" t="n">
        <v>150.07</v>
      </c>
      <c r="K36" t="n">
        <v>47.83</v>
      </c>
      <c r="L36" t="n">
        <v>7</v>
      </c>
      <c r="M36" t="n">
        <v>16</v>
      </c>
      <c r="N36" t="n">
        <v>25.24</v>
      </c>
      <c r="O36" t="n">
        <v>18742.03</v>
      </c>
      <c r="P36" t="n">
        <v>165.8</v>
      </c>
      <c r="Q36" t="n">
        <v>874.1900000000001</v>
      </c>
      <c r="R36" t="n">
        <v>106.87</v>
      </c>
      <c r="S36" t="n">
        <v>67.59999999999999</v>
      </c>
      <c r="T36" t="n">
        <v>11052.68</v>
      </c>
      <c r="U36" t="n">
        <v>0.63</v>
      </c>
      <c r="V36" t="n">
        <v>0.71</v>
      </c>
      <c r="W36" t="n">
        <v>4.71</v>
      </c>
      <c r="X36" t="n">
        <v>0.64</v>
      </c>
      <c r="Y36" t="n">
        <v>2</v>
      </c>
      <c r="Z36" t="n">
        <v>10</v>
      </c>
    </row>
    <row r="37">
      <c r="A37" t="n">
        <v>7</v>
      </c>
      <c r="B37" t="n">
        <v>70</v>
      </c>
      <c r="C37" t="inlineStr">
        <is>
          <t xml:space="preserve">CONCLUIDO	</t>
        </is>
      </c>
      <c r="D37" t="n">
        <v>5.0352</v>
      </c>
      <c r="E37" t="n">
        <v>19.86</v>
      </c>
      <c r="F37" t="n">
        <v>17.17</v>
      </c>
      <c r="G37" t="n">
        <v>64.39</v>
      </c>
      <c r="H37" t="n">
        <v>0.9399999999999999</v>
      </c>
      <c r="I37" t="n">
        <v>16</v>
      </c>
      <c r="J37" t="n">
        <v>151.46</v>
      </c>
      <c r="K37" t="n">
        <v>47.83</v>
      </c>
      <c r="L37" t="n">
        <v>8</v>
      </c>
      <c r="M37" t="n">
        <v>14</v>
      </c>
      <c r="N37" t="n">
        <v>25.63</v>
      </c>
      <c r="O37" t="n">
        <v>18913.66</v>
      </c>
      <c r="P37" t="n">
        <v>159.42</v>
      </c>
      <c r="Q37" t="n">
        <v>874.38</v>
      </c>
      <c r="R37" t="n">
        <v>103.84</v>
      </c>
      <c r="S37" t="n">
        <v>67.59999999999999</v>
      </c>
      <c r="T37" t="n">
        <v>9544.530000000001</v>
      </c>
      <c r="U37" t="n">
        <v>0.65</v>
      </c>
      <c r="V37" t="n">
        <v>0.72</v>
      </c>
      <c r="W37" t="n">
        <v>4.71</v>
      </c>
      <c r="X37" t="n">
        <v>0.55</v>
      </c>
      <c r="Y37" t="n">
        <v>2</v>
      </c>
      <c r="Z37" t="n">
        <v>10</v>
      </c>
    </row>
    <row r="38">
      <c r="A38" t="n">
        <v>8</v>
      </c>
      <c r="B38" t="n">
        <v>70</v>
      </c>
      <c r="C38" t="inlineStr">
        <is>
          <t xml:space="preserve">CONCLUIDO	</t>
        </is>
      </c>
      <c r="D38" t="n">
        <v>5.0674</v>
      </c>
      <c r="E38" t="n">
        <v>19.73</v>
      </c>
      <c r="F38" t="n">
        <v>17.1</v>
      </c>
      <c r="G38" t="n">
        <v>73.29000000000001</v>
      </c>
      <c r="H38" t="n">
        <v>1.04</v>
      </c>
      <c r="I38" t="n">
        <v>14</v>
      </c>
      <c r="J38" t="n">
        <v>152.85</v>
      </c>
      <c r="K38" t="n">
        <v>47.83</v>
      </c>
      <c r="L38" t="n">
        <v>9</v>
      </c>
      <c r="M38" t="n">
        <v>3</v>
      </c>
      <c r="N38" t="n">
        <v>26.03</v>
      </c>
      <c r="O38" t="n">
        <v>19085.83</v>
      </c>
      <c r="P38" t="n">
        <v>155.19</v>
      </c>
      <c r="Q38" t="n">
        <v>874.33</v>
      </c>
      <c r="R38" t="n">
        <v>101.13</v>
      </c>
      <c r="S38" t="n">
        <v>67.59999999999999</v>
      </c>
      <c r="T38" t="n">
        <v>8201.18</v>
      </c>
      <c r="U38" t="n">
        <v>0.67</v>
      </c>
      <c r="V38" t="n">
        <v>0.72</v>
      </c>
      <c r="W38" t="n">
        <v>4.72</v>
      </c>
      <c r="X38" t="n">
        <v>0.49</v>
      </c>
      <c r="Y38" t="n">
        <v>2</v>
      </c>
      <c r="Z38" t="n">
        <v>10</v>
      </c>
    </row>
    <row r="39">
      <c r="A39" t="n">
        <v>9</v>
      </c>
      <c r="B39" t="n">
        <v>70</v>
      </c>
      <c r="C39" t="inlineStr">
        <is>
          <t xml:space="preserve">CONCLUIDO	</t>
        </is>
      </c>
      <c r="D39" t="n">
        <v>5.0633</v>
      </c>
      <c r="E39" t="n">
        <v>19.75</v>
      </c>
      <c r="F39" t="n">
        <v>17.12</v>
      </c>
      <c r="G39" t="n">
        <v>73.36</v>
      </c>
      <c r="H39" t="n">
        <v>1.15</v>
      </c>
      <c r="I39" t="n">
        <v>14</v>
      </c>
      <c r="J39" t="n">
        <v>154.25</v>
      </c>
      <c r="K39" t="n">
        <v>47.83</v>
      </c>
      <c r="L39" t="n">
        <v>10</v>
      </c>
      <c r="M39" t="n">
        <v>0</v>
      </c>
      <c r="N39" t="n">
        <v>26.43</v>
      </c>
      <c r="O39" t="n">
        <v>19258.55</v>
      </c>
      <c r="P39" t="n">
        <v>155.92</v>
      </c>
      <c r="Q39" t="n">
        <v>874.25</v>
      </c>
      <c r="R39" t="n">
        <v>101.46</v>
      </c>
      <c r="S39" t="n">
        <v>67.59999999999999</v>
      </c>
      <c r="T39" t="n">
        <v>8367.790000000001</v>
      </c>
      <c r="U39" t="n">
        <v>0.67</v>
      </c>
      <c r="V39" t="n">
        <v>0.72</v>
      </c>
      <c r="W39" t="n">
        <v>4.73</v>
      </c>
      <c r="X39" t="n">
        <v>0.5</v>
      </c>
      <c r="Y39" t="n">
        <v>2</v>
      </c>
      <c r="Z39" t="n">
        <v>10</v>
      </c>
    </row>
    <row r="40">
      <c r="A40" t="n">
        <v>0</v>
      </c>
      <c r="B40" t="n">
        <v>90</v>
      </c>
      <c r="C40" t="inlineStr">
        <is>
          <t xml:space="preserve">CONCLUIDO	</t>
        </is>
      </c>
      <c r="D40" t="n">
        <v>2.6013</v>
      </c>
      <c r="E40" t="n">
        <v>38.44</v>
      </c>
      <c r="F40" t="n">
        <v>26.85</v>
      </c>
      <c r="G40" t="n">
        <v>6.24</v>
      </c>
      <c r="H40" t="n">
        <v>0.1</v>
      </c>
      <c r="I40" t="n">
        <v>258</v>
      </c>
      <c r="J40" t="n">
        <v>176.73</v>
      </c>
      <c r="K40" t="n">
        <v>52.44</v>
      </c>
      <c r="L40" t="n">
        <v>1</v>
      </c>
      <c r="M40" t="n">
        <v>256</v>
      </c>
      <c r="N40" t="n">
        <v>33.29</v>
      </c>
      <c r="O40" t="n">
        <v>22031.19</v>
      </c>
      <c r="P40" t="n">
        <v>352.81</v>
      </c>
      <c r="Q40" t="n">
        <v>875.33</v>
      </c>
      <c r="R40" t="n">
        <v>427.4</v>
      </c>
      <c r="S40" t="n">
        <v>67.59999999999999</v>
      </c>
      <c r="T40" t="n">
        <v>170117.44</v>
      </c>
      <c r="U40" t="n">
        <v>0.16</v>
      </c>
      <c r="V40" t="n">
        <v>0.46</v>
      </c>
      <c r="W40" t="n">
        <v>5.12</v>
      </c>
      <c r="X40" t="n">
        <v>10.22</v>
      </c>
      <c r="Y40" t="n">
        <v>2</v>
      </c>
      <c r="Z40" t="n">
        <v>10</v>
      </c>
    </row>
    <row r="41">
      <c r="A41" t="n">
        <v>1</v>
      </c>
      <c r="B41" t="n">
        <v>90</v>
      </c>
      <c r="C41" t="inlineStr">
        <is>
          <t xml:space="preserve">CONCLUIDO	</t>
        </is>
      </c>
      <c r="D41" t="n">
        <v>3.8308</v>
      </c>
      <c r="E41" t="n">
        <v>26.1</v>
      </c>
      <c r="F41" t="n">
        <v>20.27</v>
      </c>
      <c r="G41" t="n">
        <v>12.67</v>
      </c>
      <c r="H41" t="n">
        <v>0.2</v>
      </c>
      <c r="I41" t="n">
        <v>96</v>
      </c>
      <c r="J41" t="n">
        <v>178.21</v>
      </c>
      <c r="K41" t="n">
        <v>52.44</v>
      </c>
      <c r="L41" t="n">
        <v>2</v>
      </c>
      <c r="M41" t="n">
        <v>94</v>
      </c>
      <c r="N41" t="n">
        <v>33.77</v>
      </c>
      <c r="O41" t="n">
        <v>22213.89</v>
      </c>
      <c r="P41" t="n">
        <v>262.94</v>
      </c>
      <c r="Q41" t="n">
        <v>874.41</v>
      </c>
      <c r="R41" t="n">
        <v>207.27</v>
      </c>
      <c r="S41" t="n">
        <v>67.59999999999999</v>
      </c>
      <c r="T41" t="n">
        <v>60862.72</v>
      </c>
      <c r="U41" t="n">
        <v>0.33</v>
      </c>
      <c r="V41" t="n">
        <v>0.61</v>
      </c>
      <c r="W41" t="n">
        <v>4.84</v>
      </c>
      <c r="X41" t="n">
        <v>3.65</v>
      </c>
      <c r="Y41" t="n">
        <v>2</v>
      </c>
      <c r="Z41" t="n">
        <v>10</v>
      </c>
    </row>
    <row r="42">
      <c r="A42" t="n">
        <v>2</v>
      </c>
      <c r="B42" t="n">
        <v>90</v>
      </c>
      <c r="C42" t="inlineStr">
        <is>
          <t xml:space="preserve">CONCLUIDO	</t>
        </is>
      </c>
      <c r="D42" t="n">
        <v>4.2895</v>
      </c>
      <c r="E42" t="n">
        <v>23.31</v>
      </c>
      <c r="F42" t="n">
        <v>18.79</v>
      </c>
      <c r="G42" t="n">
        <v>19.11</v>
      </c>
      <c r="H42" t="n">
        <v>0.3</v>
      </c>
      <c r="I42" t="n">
        <v>59</v>
      </c>
      <c r="J42" t="n">
        <v>179.7</v>
      </c>
      <c r="K42" t="n">
        <v>52.44</v>
      </c>
      <c r="L42" t="n">
        <v>3</v>
      </c>
      <c r="M42" t="n">
        <v>57</v>
      </c>
      <c r="N42" t="n">
        <v>34.26</v>
      </c>
      <c r="O42" t="n">
        <v>22397.24</v>
      </c>
      <c r="P42" t="n">
        <v>240.37</v>
      </c>
      <c r="Q42" t="n">
        <v>874.41</v>
      </c>
      <c r="R42" t="n">
        <v>157.99</v>
      </c>
      <c r="S42" t="n">
        <v>67.59999999999999</v>
      </c>
      <c r="T42" t="n">
        <v>36408.77</v>
      </c>
      <c r="U42" t="n">
        <v>0.43</v>
      </c>
      <c r="V42" t="n">
        <v>0.66</v>
      </c>
      <c r="W42" t="n">
        <v>4.78</v>
      </c>
      <c r="X42" t="n">
        <v>2.18</v>
      </c>
      <c r="Y42" t="n">
        <v>2</v>
      </c>
      <c r="Z42" t="n">
        <v>10</v>
      </c>
    </row>
    <row r="43">
      <c r="A43" t="n">
        <v>3</v>
      </c>
      <c r="B43" t="n">
        <v>90</v>
      </c>
      <c r="C43" t="inlineStr">
        <is>
          <t xml:space="preserve">CONCLUIDO	</t>
        </is>
      </c>
      <c r="D43" t="n">
        <v>4.5322</v>
      </c>
      <c r="E43" t="n">
        <v>22.06</v>
      </c>
      <c r="F43" t="n">
        <v>18.15</v>
      </c>
      <c r="G43" t="n">
        <v>25.93</v>
      </c>
      <c r="H43" t="n">
        <v>0.39</v>
      </c>
      <c r="I43" t="n">
        <v>42</v>
      </c>
      <c r="J43" t="n">
        <v>181.19</v>
      </c>
      <c r="K43" t="n">
        <v>52.44</v>
      </c>
      <c r="L43" t="n">
        <v>4</v>
      </c>
      <c r="M43" t="n">
        <v>40</v>
      </c>
      <c r="N43" t="n">
        <v>34.75</v>
      </c>
      <c r="O43" t="n">
        <v>22581.25</v>
      </c>
      <c r="P43" t="n">
        <v>228.23</v>
      </c>
      <c r="Q43" t="n">
        <v>874.48</v>
      </c>
      <c r="R43" t="n">
        <v>136.67</v>
      </c>
      <c r="S43" t="n">
        <v>67.59999999999999</v>
      </c>
      <c r="T43" t="n">
        <v>25831.04</v>
      </c>
      <c r="U43" t="n">
        <v>0.49</v>
      </c>
      <c r="V43" t="n">
        <v>0.68</v>
      </c>
      <c r="W43" t="n">
        <v>4.75</v>
      </c>
      <c r="X43" t="n">
        <v>1.53</v>
      </c>
      <c r="Y43" t="n">
        <v>2</v>
      </c>
      <c r="Z43" t="n">
        <v>10</v>
      </c>
    </row>
    <row r="44">
      <c r="A44" t="n">
        <v>4</v>
      </c>
      <c r="B44" t="n">
        <v>90</v>
      </c>
      <c r="C44" t="inlineStr">
        <is>
          <t xml:space="preserve">CONCLUIDO	</t>
        </is>
      </c>
      <c r="D44" t="n">
        <v>4.6747</v>
      </c>
      <c r="E44" t="n">
        <v>21.39</v>
      </c>
      <c r="F44" t="n">
        <v>17.8</v>
      </c>
      <c r="G44" t="n">
        <v>32.36</v>
      </c>
      <c r="H44" t="n">
        <v>0.49</v>
      </c>
      <c r="I44" t="n">
        <v>33</v>
      </c>
      <c r="J44" t="n">
        <v>182.69</v>
      </c>
      <c r="K44" t="n">
        <v>52.44</v>
      </c>
      <c r="L44" t="n">
        <v>5</v>
      </c>
      <c r="M44" t="n">
        <v>31</v>
      </c>
      <c r="N44" t="n">
        <v>35.25</v>
      </c>
      <c r="O44" t="n">
        <v>22766.06</v>
      </c>
      <c r="P44" t="n">
        <v>220.23</v>
      </c>
      <c r="Q44" t="n">
        <v>874.29</v>
      </c>
      <c r="R44" t="n">
        <v>124.81</v>
      </c>
      <c r="S44" t="n">
        <v>67.59999999999999</v>
      </c>
      <c r="T44" t="n">
        <v>19944.13</v>
      </c>
      <c r="U44" t="n">
        <v>0.54</v>
      </c>
      <c r="V44" t="n">
        <v>0.6899999999999999</v>
      </c>
      <c r="W44" t="n">
        <v>4.74</v>
      </c>
      <c r="X44" t="n">
        <v>1.18</v>
      </c>
      <c r="Y44" t="n">
        <v>2</v>
      </c>
      <c r="Z44" t="n">
        <v>10</v>
      </c>
    </row>
    <row r="45">
      <c r="A45" t="n">
        <v>5</v>
      </c>
      <c r="B45" t="n">
        <v>90</v>
      </c>
      <c r="C45" t="inlineStr">
        <is>
          <t xml:space="preserve">CONCLUIDO	</t>
        </is>
      </c>
      <c r="D45" t="n">
        <v>4.7681</v>
      </c>
      <c r="E45" t="n">
        <v>20.97</v>
      </c>
      <c r="F45" t="n">
        <v>17.59</v>
      </c>
      <c r="G45" t="n">
        <v>39.09</v>
      </c>
      <c r="H45" t="n">
        <v>0.58</v>
      </c>
      <c r="I45" t="n">
        <v>27</v>
      </c>
      <c r="J45" t="n">
        <v>184.19</v>
      </c>
      <c r="K45" t="n">
        <v>52.44</v>
      </c>
      <c r="L45" t="n">
        <v>6</v>
      </c>
      <c r="M45" t="n">
        <v>25</v>
      </c>
      <c r="N45" t="n">
        <v>35.75</v>
      </c>
      <c r="O45" t="n">
        <v>22951.43</v>
      </c>
      <c r="P45" t="n">
        <v>213.82</v>
      </c>
      <c r="Q45" t="n">
        <v>874.29</v>
      </c>
      <c r="R45" t="n">
        <v>118.08</v>
      </c>
      <c r="S45" t="n">
        <v>67.59999999999999</v>
      </c>
      <c r="T45" t="n">
        <v>16611.79</v>
      </c>
      <c r="U45" t="n">
        <v>0.57</v>
      </c>
      <c r="V45" t="n">
        <v>0.7</v>
      </c>
      <c r="W45" t="n">
        <v>4.72</v>
      </c>
      <c r="X45" t="n">
        <v>0.98</v>
      </c>
      <c r="Y45" t="n">
        <v>2</v>
      </c>
      <c r="Z45" t="n">
        <v>10</v>
      </c>
    </row>
    <row r="46">
      <c r="A46" t="n">
        <v>6</v>
      </c>
      <c r="B46" t="n">
        <v>90</v>
      </c>
      <c r="C46" t="inlineStr">
        <is>
          <t xml:space="preserve">CONCLUIDO	</t>
        </is>
      </c>
      <c r="D46" t="n">
        <v>4.8378</v>
      </c>
      <c r="E46" t="n">
        <v>20.67</v>
      </c>
      <c r="F46" t="n">
        <v>17.43</v>
      </c>
      <c r="G46" t="n">
        <v>45.48</v>
      </c>
      <c r="H46" t="n">
        <v>0.67</v>
      </c>
      <c r="I46" t="n">
        <v>23</v>
      </c>
      <c r="J46" t="n">
        <v>185.7</v>
      </c>
      <c r="K46" t="n">
        <v>52.44</v>
      </c>
      <c r="L46" t="n">
        <v>7</v>
      </c>
      <c r="M46" t="n">
        <v>21</v>
      </c>
      <c r="N46" t="n">
        <v>36.26</v>
      </c>
      <c r="O46" t="n">
        <v>23137.49</v>
      </c>
      <c r="P46" t="n">
        <v>208.5</v>
      </c>
      <c r="Q46" t="n">
        <v>874.2</v>
      </c>
      <c r="R46" t="n">
        <v>112.88</v>
      </c>
      <c r="S46" t="n">
        <v>67.59999999999999</v>
      </c>
      <c r="T46" t="n">
        <v>14029.8</v>
      </c>
      <c r="U46" t="n">
        <v>0.6</v>
      </c>
      <c r="V46" t="n">
        <v>0.71</v>
      </c>
      <c r="W46" t="n">
        <v>4.71</v>
      </c>
      <c r="X46" t="n">
        <v>0.82</v>
      </c>
      <c r="Y46" t="n">
        <v>2</v>
      </c>
      <c r="Z46" t="n">
        <v>10</v>
      </c>
    </row>
    <row r="47">
      <c r="A47" t="n">
        <v>7</v>
      </c>
      <c r="B47" t="n">
        <v>90</v>
      </c>
      <c r="C47" t="inlineStr">
        <is>
          <t xml:space="preserve">CONCLUIDO	</t>
        </is>
      </c>
      <c r="D47" t="n">
        <v>4.8888</v>
      </c>
      <c r="E47" t="n">
        <v>20.45</v>
      </c>
      <c r="F47" t="n">
        <v>17.32</v>
      </c>
      <c r="G47" t="n">
        <v>51.97</v>
      </c>
      <c r="H47" t="n">
        <v>0.76</v>
      </c>
      <c r="I47" t="n">
        <v>20</v>
      </c>
      <c r="J47" t="n">
        <v>187.22</v>
      </c>
      <c r="K47" t="n">
        <v>52.44</v>
      </c>
      <c r="L47" t="n">
        <v>8</v>
      </c>
      <c r="M47" t="n">
        <v>18</v>
      </c>
      <c r="N47" t="n">
        <v>36.78</v>
      </c>
      <c r="O47" t="n">
        <v>23324.24</v>
      </c>
      <c r="P47" t="n">
        <v>202.79</v>
      </c>
      <c r="Q47" t="n">
        <v>874.3099999999999</v>
      </c>
      <c r="R47" t="n">
        <v>109.27</v>
      </c>
      <c r="S47" t="n">
        <v>67.59999999999999</v>
      </c>
      <c r="T47" t="n">
        <v>12241</v>
      </c>
      <c r="U47" t="n">
        <v>0.62</v>
      </c>
      <c r="V47" t="n">
        <v>0.71</v>
      </c>
      <c r="W47" t="n">
        <v>4.71</v>
      </c>
      <c r="X47" t="n">
        <v>0.71</v>
      </c>
      <c r="Y47" t="n">
        <v>2</v>
      </c>
      <c r="Z47" t="n">
        <v>10</v>
      </c>
    </row>
    <row r="48">
      <c r="A48" t="n">
        <v>8</v>
      </c>
      <c r="B48" t="n">
        <v>90</v>
      </c>
      <c r="C48" t="inlineStr">
        <is>
          <t xml:space="preserve">CONCLUIDO	</t>
        </is>
      </c>
      <c r="D48" t="n">
        <v>4.9398</v>
      </c>
      <c r="E48" t="n">
        <v>20.24</v>
      </c>
      <c r="F48" t="n">
        <v>17.22</v>
      </c>
      <c r="G48" t="n">
        <v>60.77</v>
      </c>
      <c r="H48" t="n">
        <v>0.85</v>
      </c>
      <c r="I48" t="n">
        <v>17</v>
      </c>
      <c r="J48" t="n">
        <v>188.74</v>
      </c>
      <c r="K48" t="n">
        <v>52.44</v>
      </c>
      <c r="L48" t="n">
        <v>9</v>
      </c>
      <c r="M48" t="n">
        <v>15</v>
      </c>
      <c r="N48" t="n">
        <v>37.3</v>
      </c>
      <c r="O48" t="n">
        <v>23511.69</v>
      </c>
      <c r="P48" t="n">
        <v>197.47</v>
      </c>
      <c r="Q48" t="n">
        <v>874.29</v>
      </c>
      <c r="R48" t="n">
        <v>105.4</v>
      </c>
      <c r="S48" t="n">
        <v>67.59999999999999</v>
      </c>
      <c r="T48" t="n">
        <v>10322.42</v>
      </c>
      <c r="U48" t="n">
        <v>0.64</v>
      </c>
      <c r="V48" t="n">
        <v>0.72</v>
      </c>
      <c r="W48" t="n">
        <v>4.72</v>
      </c>
      <c r="X48" t="n">
        <v>0.6</v>
      </c>
      <c r="Y48" t="n">
        <v>2</v>
      </c>
      <c r="Z48" t="n">
        <v>10</v>
      </c>
    </row>
    <row r="49">
      <c r="A49" t="n">
        <v>9</v>
      </c>
      <c r="B49" t="n">
        <v>90</v>
      </c>
      <c r="C49" t="inlineStr">
        <is>
          <t xml:space="preserve">CONCLUIDO	</t>
        </is>
      </c>
      <c r="D49" t="n">
        <v>4.9763</v>
      </c>
      <c r="E49" t="n">
        <v>20.1</v>
      </c>
      <c r="F49" t="n">
        <v>17.14</v>
      </c>
      <c r="G49" t="n">
        <v>68.56999999999999</v>
      </c>
      <c r="H49" t="n">
        <v>0.93</v>
      </c>
      <c r="I49" t="n">
        <v>15</v>
      </c>
      <c r="J49" t="n">
        <v>190.26</v>
      </c>
      <c r="K49" t="n">
        <v>52.44</v>
      </c>
      <c r="L49" t="n">
        <v>10</v>
      </c>
      <c r="M49" t="n">
        <v>13</v>
      </c>
      <c r="N49" t="n">
        <v>37.82</v>
      </c>
      <c r="O49" t="n">
        <v>23699.85</v>
      </c>
      <c r="P49" t="n">
        <v>192.12</v>
      </c>
      <c r="Q49" t="n">
        <v>874.24</v>
      </c>
      <c r="R49" t="n">
        <v>102.99</v>
      </c>
      <c r="S49" t="n">
        <v>67.59999999999999</v>
      </c>
      <c r="T49" t="n">
        <v>9124.82</v>
      </c>
      <c r="U49" t="n">
        <v>0.66</v>
      </c>
      <c r="V49" t="n">
        <v>0.72</v>
      </c>
      <c r="W49" t="n">
        <v>4.71</v>
      </c>
      <c r="X49" t="n">
        <v>0.53</v>
      </c>
      <c r="Y49" t="n">
        <v>2</v>
      </c>
      <c r="Z49" t="n">
        <v>10</v>
      </c>
    </row>
    <row r="50">
      <c r="A50" t="n">
        <v>10</v>
      </c>
      <c r="B50" t="n">
        <v>90</v>
      </c>
      <c r="C50" t="inlineStr">
        <is>
          <t xml:space="preserve">CONCLUIDO	</t>
        </is>
      </c>
      <c r="D50" t="n">
        <v>4.993</v>
      </c>
      <c r="E50" t="n">
        <v>20.03</v>
      </c>
      <c r="F50" t="n">
        <v>17.11</v>
      </c>
      <c r="G50" t="n">
        <v>73.33</v>
      </c>
      <c r="H50" t="n">
        <v>1.02</v>
      </c>
      <c r="I50" t="n">
        <v>14</v>
      </c>
      <c r="J50" t="n">
        <v>191.79</v>
      </c>
      <c r="K50" t="n">
        <v>52.44</v>
      </c>
      <c r="L50" t="n">
        <v>11</v>
      </c>
      <c r="M50" t="n">
        <v>12</v>
      </c>
      <c r="N50" t="n">
        <v>38.35</v>
      </c>
      <c r="O50" t="n">
        <v>23888.73</v>
      </c>
      <c r="P50" t="n">
        <v>185.54</v>
      </c>
      <c r="Q50" t="n">
        <v>874.1900000000001</v>
      </c>
      <c r="R50" t="n">
        <v>101.89</v>
      </c>
      <c r="S50" t="n">
        <v>67.59999999999999</v>
      </c>
      <c r="T50" t="n">
        <v>8583.08</v>
      </c>
      <c r="U50" t="n">
        <v>0.66</v>
      </c>
      <c r="V50" t="n">
        <v>0.72</v>
      </c>
      <c r="W50" t="n">
        <v>4.71</v>
      </c>
      <c r="X50" t="n">
        <v>0.49</v>
      </c>
      <c r="Y50" t="n">
        <v>2</v>
      </c>
      <c r="Z50" t="n">
        <v>10</v>
      </c>
    </row>
    <row r="51">
      <c r="A51" t="n">
        <v>11</v>
      </c>
      <c r="B51" t="n">
        <v>90</v>
      </c>
      <c r="C51" t="inlineStr">
        <is>
          <t xml:space="preserve">CONCLUIDO	</t>
        </is>
      </c>
      <c r="D51" t="n">
        <v>5.0351</v>
      </c>
      <c r="E51" t="n">
        <v>19.86</v>
      </c>
      <c r="F51" t="n">
        <v>17.01</v>
      </c>
      <c r="G51" t="n">
        <v>85.06999999999999</v>
      </c>
      <c r="H51" t="n">
        <v>1.1</v>
      </c>
      <c r="I51" t="n">
        <v>12</v>
      </c>
      <c r="J51" t="n">
        <v>193.33</v>
      </c>
      <c r="K51" t="n">
        <v>52.44</v>
      </c>
      <c r="L51" t="n">
        <v>12</v>
      </c>
      <c r="M51" t="n">
        <v>10</v>
      </c>
      <c r="N51" t="n">
        <v>38.89</v>
      </c>
      <c r="O51" t="n">
        <v>24078.33</v>
      </c>
      <c r="P51" t="n">
        <v>180.94</v>
      </c>
      <c r="Q51" t="n">
        <v>874.22</v>
      </c>
      <c r="R51" t="n">
        <v>98.58</v>
      </c>
      <c r="S51" t="n">
        <v>67.59999999999999</v>
      </c>
      <c r="T51" t="n">
        <v>6938.96</v>
      </c>
      <c r="U51" t="n">
        <v>0.6899999999999999</v>
      </c>
      <c r="V51" t="n">
        <v>0.72</v>
      </c>
      <c r="W51" t="n">
        <v>4.71</v>
      </c>
      <c r="X51" t="n">
        <v>0.4</v>
      </c>
      <c r="Y51" t="n">
        <v>2</v>
      </c>
      <c r="Z51" t="n">
        <v>10</v>
      </c>
    </row>
    <row r="52">
      <c r="A52" t="n">
        <v>12</v>
      </c>
      <c r="B52" t="n">
        <v>90</v>
      </c>
      <c r="C52" t="inlineStr">
        <is>
          <t xml:space="preserve">CONCLUIDO	</t>
        </is>
      </c>
      <c r="D52" t="n">
        <v>5.0478</v>
      </c>
      <c r="E52" t="n">
        <v>19.81</v>
      </c>
      <c r="F52" t="n">
        <v>17</v>
      </c>
      <c r="G52" t="n">
        <v>92.72</v>
      </c>
      <c r="H52" t="n">
        <v>1.18</v>
      </c>
      <c r="I52" t="n">
        <v>11</v>
      </c>
      <c r="J52" t="n">
        <v>194.88</v>
      </c>
      <c r="K52" t="n">
        <v>52.44</v>
      </c>
      <c r="L52" t="n">
        <v>13</v>
      </c>
      <c r="M52" t="n">
        <v>3</v>
      </c>
      <c r="N52" t="n">
        <v>39.43</v>
      </c>
      <c r="O52" t="n">
        <v>24268.67</v>
      </c>
      <c r="P52" t="n">
        <v>177.15</v>
      </c>
      <c r="Q52" t="n">
        <v>874.4400000000001</v>
      </c>
      <c r="R52" t="n">
        <v>97.90000000000001</v>
      </c>
      <c r="S52" t="n">
        <v>67.59999999999999</v>
      </c>
      <c r="T52" t="n">
        <v>6599.1</v>
      </c>
      <c r="U52" t="n">
        <v>0.6899999999999999</v>
      </c>
      <c r="V52" t="n">
        <v>0.72</v>
      </c>
      <c r="W52" t="n">
        <v>4.71</v>
      </c>
      <c r="X52" t="n">
        <v>0.38</v>
      </c>
      <c r="Y52" t="n">
        <v>2</v>
      </c>
      <c r="Z52" t="n">
        <v>10</v>
      </c>
    </row>
    <row r="53">
      <c r="A53" t="n">
        <v>13</v>
      </c>
      <c r="B53" t="n">
        <v>90</v>
      </c>
      <c r="C53" t="inlineStr">
        <is>
          <t xml:space="preserve">CONCLUIDO	</t>
        </is>
      </c>
      <c r="D53" t="n">
        <v>5.0492</v>
      </c>
      <c r="E53" t="n">
        <v>19.8</v>
      </c>
      <c r="F53" t="n">
        <v>16.99</v>
      </c>
      <c r="G53" t="n">
        <v>92.69</v>
      </c>
      <c r="H53" t="n">
        <v>1.27</v>
      </c>
      <c r="I53" t="n">
        <v>11</v>
      </c>
      <c r="J53" t="n">
        <v>196.42</v>
      </c>
      <c r="K53" t="n">
        <v>52.44</v>
      </c>
      <c r="L53" t="n">
        <v>14</v>
      </c>
      <c r="M53" t="n">
        <v>1</v>
      </c>
      <c r="N53" t="n">
        <v>39.98</v>
      </c>
      <c r="O53" t="n">
        <v>24459.75</v>
      </c>
      <c r="P53" t="n">
        <v>177.93</v>
      </c>
      <c r="Q53" t="n">
        <v>874.3200000000001</v>
      </c>
      <c r="R53" t="n">
        <v>97.7</v>
      </c>
      <c r="S53" t="n">
        <v>67.59999999999999</v>
      </c>
      <c r="T53" t="n">
        <v>6499.62</v>
      </c>
      <c r="U53" t="n">
        <v>0.6899999999999999</v>
      </c>
      <c r="V53" t="n">
        <v>0.72</v>
      </c>
      <c r="W53" t="n">
        <v>4.71</v>
      </c>
      <c r="X53" t="n">
        <v>0.38</v>
      </c>
      <c r="Y53" t="n">
        <v>2</v>
      </c>
      <c r="Z53" t="n">
        <v>10</v>
      </c>
    </row>
    <row r="54">
      <c r="A54" t="n">
        <v>14</v>
      </c>
      <c r="B54" t="n">
        <v>90</v>
      </c>
      <c r="C54" t="inlineStr">
        <is>
          <t xml:space="preserve">CONCLUIDO	</t>
        </is>
      </c>
      <c r="D54" t="n">
        <v>5.0498</v>
      </c>
      <c r="E54" t="n">
        <v>19.8</v>
      </c>
      <c r="F54" t="n">
        <v>16.99</v>
      </c>
      <c r="G54" t="n">
        <v>92.68000000000001</v>
      </c>
      <c r="H54" t="n">
        <v>1.35</v>
      </c>
      <c r="I54" t="n">
        <v>11</v>
      </c>
      <c r="J54" t="n">
        <v>197.98</v>
      </c>
      <c r="K54" t="n">
        <v>52.44</v>
      </c>
      <c r="L54" t="n">
        <v>15</v>
      </c>
      <c r="M54" t="n">
        <v>0</v>
      </c>
      <c r="N54" t="n">
        <v>40.54</v>
      </c>
      <c r="O54" t="n">
        <v>24651.58</v>
      </c>
      <c r="P54" t="n">
        <v>179.27</v>
      </c>
      <c r="Q54" t="n">
        <v>874.39</v>
      </c>
      <c r="R54" t="n">
        <v>97.68000000000001</v>
      </c>
      <c r="S54" t="n">
        <v>67.59999999999999</v>
      </c>
      <c r="T54" t="n">
        <v>6489.76</v>
      </c>
      <c r="U54" t="n">
        <v>0.6899999999999999</v>
      </c>
      <c r="V54" t="n">
        <v>0.72</v>
      </c>
      <c r="W54" t="n">
        <v>4.71</v>
      </c>
      <c r="X54" t="n">
        <v>0.38</v>
      </c>
      <c r="Y54" t="n">
        <v>2</v>
      </c>
      <c r="Z54" t="n">
        <v>10</v>
      </c>
    </row>
    <row r="55">
      <c r="A55" t="n">
        <v>0</v>
      </c>
      <c r="B55" t="n">
        <v>10</v>
      </c>
      <c r="C55" t="inlineStr">
        <is>
          <t xml:space="preserve">CONCLUIDO	</t>
        </is>
      </c>
      <c r="D55" t="n">
        <v>4.4115</v>
      </c>
      <c r="E55" t="n">
        <v>22.67</v>
      </c>
      <c r="F55" t="n">
        <v>20.03</v>
      </c>
      <c r="G55" t="n">
        <v>13.5</v>
      </c>
      <c r="H55" t="n">
        <v>0.64</v>
      </c>
      <c r="I55" t="n">
        <v>89</v>
      </c>
      <c r="J55" t="n">
        <v>26.11</v>
      </c>
      <c r="K55" t="n">
        <v>12.1</v>
      </c>
      <c r="L55" t="n">
        <v>1</v>
      </c>
      <c r="M55" t="n">
        <v>0</v>
      </c>
      <c r="N55" t="n">
        <v>3.01</v>
      </c>
      <c r="O55" t="n">
        <v>3454.41</v>
      </c>
      <c r="P55" t="n">
        <v>57.94</v>
      </c>
      <c r="Q55" t="n">
        <v>875.5700000000001</v>
      </c>
      <c r="R55" t="n">
        <v>195.36</v>
      </c>
      <c r="S55" t="n">
        <v>67.59999999999999</v>
      </c>
      <c r="T55" t="n">
        <v>54941.07</v>
      </c>
      <c r="U55" t="n">
        <v>0.35</v>
      </c>
      <c r="V55" t="n">
        <v>0.61</v>
      </c>
      <c r="W55" t="n">
        <v>4.94</v>
      </c>
      <c r="X55" t="n">
        <v>3.41</v>
      </c>
      <c r="Y55" t="n">
        <v>2</v>
      </c>
      <c r="Z55" t="n">
        <v>10</v>
      </c>
    </row>
    <row r="56">
      <c r="A56" t="n">
        <v>0</v>
      </c>
      <c r="B56" t="n">
        <v>45</v>
      </c>
      <c r="C56" t="inlineStr">
        <is>
          <t xml:space="preserve">CONCLUIDO	</t>
        </is>
      </c>
      <c r="D56" t="n">
        <v>3.711</v>
      </c>
      <c r="E56" t="n">
        <v>26.95</v>
      </c>
      <c r="F56" t="n">
        <v>22.04</v>
      </c>
      <c r="G56" t="n">
        <v>9.31</v>
      </c>
      <c r="H56" t="n">
        <v>0.18</v>
      </c>
      <c r="I56" t="n">
        <v>142</v>
      </c>
      <c r="J56" t="n">
        <v>98.70999999999999</v>
      </c>
      <c r="K56" t="n">
        <v>39.72</v>
      </c>
      <c r="L56" t="n">
        <v>1</v>
      </c>
      <c r="M56" t="n">
        <v>140</v>
      </c>
      <c r="N56" t="n">
        <v>12.99</v>
      </c>
      <c r="O56" t="n">
        <v>12407.75</v>
      </c>
      <c r="P56" t="n">
        <v>194.49</v>
      </c>
      <c r="Q56" t="n">
        <v>874.9</v>
      </c>
      <c r="R56" t="n">
        <v>266.42</v>
      </c>
      <c r="S56" t="n">
        <v>67.59999999999999</v>
      </c>
      <c r="T56" t="n">
        <v>90205.69</v>
      </c>
      <c r="U56" t="n">
        <v>0.25</v>
      </c>
      <c r="V56" t="n">
        <v>0.5600000000000001</v>
      </c>
      <c r="W56" t="n">
        <v>4.91</v>
      </c>
      <c r="X56" t="n">
        <v>5.42</v>
      </c>
      <c r="Y56" t="n">
        <v>2</v>
      </c>
      <c r="Z56" t="n">
        <v>10</v>
      </c>
    </row>
    <row r="57">
      <c r="A57" t="n">
        <v>1</v>
      </c>
      <c r="B57" t="n">
        <v>45</v>
      </c>
      <c r="C57" t="inlineStr">
        <is>
          <t xml:space="preserve">CONCLUIDO	</t>
        </is>
      </c>
      <c r="D57" t="n">
        <v>4.534</v>
      </c>
      <c r="E57" t="n">
        <v>22.06</v>
      </c>
      <c r="F57" t="n">
        <v>18.85</v>
      </c>
      <c r="G57" t="n">
        <v>19.17</v>
      </c>
      <c r="H57" t="n">
        <v>0.35</v>
      </c>
      <c r="I57" t="n">
        <v>59</v>
      </c>
      <c r="J57" t="n">
        <v>99.95</v>
      </c>
      <c r="K57" t="n">
        <v>39.72</v>
      </c>
      <c r="L57" t="n">
        <v>2</v>
      </c>
      <c r="M57" t="n">
        <v>57</v>
      </c>
      <c r="N57" t="n">
        <v>13.24</v>
      </c>
      <c r="O57" t="n">
        <v>12561.45</v>
      </c>
      <c r="P57" t="n">
        <v>159.15</v>
      </c>
      <c r="Q57" t="n">
        <v>874.3200000000001</v>
      </c>
      <c r="R57" t="n">
        <v>159.81</v>
      </c>
      <c r="S57" t="n">
        <v>67.59999999999999</v>
      </c>
      <c r="T57" t="n">
        <v>37315.18</v>
      </c>
      <c r="U57" t="n">
        <v>0.42</v>
      </c>
      <c r="V57" t="n">
        <v>0.65</v>
      </c>
      <c r="W57" t="n">
        <v>4.79</v>
      </c>
      <c r="X57" t="n">
        <v>2.24</v>
      </c>
      <c r="Y57" t="n">
        <v>2</v>
      </c>
      <c r="Z57" t="n">
        <v>10</v>
      </c>
    </row>
    <row r="58">
      <c r="A58" t="n">
        <v>2</v>
      </c>
      <c r="B58" t="n">
        <v>45</v>
      </c>
      <c r="C58" t="inlineStr">
        <is>
          <t xml:space="preserve">CONCLUIDO	</t>
        </is>
      </c>
      <c r="D58" t="n">
        <v>4.8362</v>
      </c>
      <c r="E58" t="n">
        <v>20.68</v>
      </c>
      <c r="F58" t="n">
        <v>17.95</v>
      </c>
      <c r="G58" t="n">
        <v>29.92</v>
      </c>
      <c r="H58" t="n">
        <v>0.52</v>
      </c>
      <c r="I58" t="n">
        <v>36</v>
      </c>
      <c r="J58" t="n">
        <v>101.2</v>
      </c>
      <c r="K58" t="n">
        <v>39.72</v>
      </c>
      <c r="L58" t="n">
        <v>3</v>
      </c>
      <c r="M58" t="n">
        <v>34</v>
      </c>
      <c r="N58" t="n">
        <v>13.49</v>
      </c>
      <c r="O58" t="n">
        <v>12715.54</v>
      </c>
      <c r="P58" t="n">
        <v>142.96</v>
      </c>
      <c r="Q58" t="n">
        <v>874.37</v>
      </c>
      <c r="R58" t="n">
        <v>129.94</v>
      </c>
      <c r="S58" t="n">
        <v>67.59999999999999</v>
      </c>
      <c r="T58" t="n">
        <v>22498.82</v>
      </c>
      <c r="U58" t="n">
        <v>0.52</v>
      </c>
      <c r="V58" t="n">
        <v>0.6899999999999999</v>
      </c>
      <c r="W58" t="n">
        <v>4.74</v>
      </c>
      <c r="X58" t="n">
        <v>1.33</v>
      </c>
      <c r="Y58" t="n">
        <v>2</v>
      </c>
      <c r="Z58" t="n">
        <v>10</v>
      </c>
    </row>
    <row r="59">
      <c r="A59" t="n">
        <v>3</v>
      </c>
      <c r="B59" t="n">
        <v>45</v>
      </c>
      <c r="C59" t="inlineStr">
        <is>
          <t xml:space="preserve">CONCLUIDO	</t>
        </is>
      </c>
      <c r="D59" t="n">
        <v>4.994</v>
      </c>
      <c r="E59" t="n">
        <v>20.02</v>
      </c>
      <c r="F59" t="n">
        <v>17.52</v>
      </c>
      <c r="G59" t="n">
        <v>42.05</v>
      </c>
      <c r="H59" t="n">
        <v>0.6899999999999999</v>
      </c>
      <c r="I59" t="n">
        <v>25</v>
      </c>
      <c r="J59" t="n">
        <v>102.45</v>
      </c>
      <c r="K59" t="n">
        <v>39.72</v>
      </c>
      <c r="L59" t="n">
        <v>4</v>
      </c>
      <c r="M59" t="n">
        <v>23</v>
      </c>
      <c r="N59" t="n">
        <v>13.74</v>
      </c>
      <c r="O59" t="n">
        <v>12870.03</v>
      </c>
      <c r="P59" t="n">
        <v>131.68</v>
      </c>
      <c r="Q59" t="n">
        <v>874.2</v>
      </c>
      <c r="R59" t="n">
        <v>115.5</v>
      </c>
      <c r="S59" t="n">
        <v>67.59999999999999</v>
      </c>
      <c r="T59" t="n">
        <v>15332.54</v>
      </c>
      <c r="U59" t="n">
        <v>0.59</v>
      </c>
      <c r="V59" t="n">
        <v>0.7</v>
      </c>
      <c r="W59" t="n">
        <v>4.73</v>
      </c>
      <c r="X59" t="n">
        <v>0.91</v>
      </c>
      <c r="Y59" t="n">
        <v>2</v>
      </c>
      <c r="Z59" t="n">
        <v>10</v>
      </c>
    </row>
    <row r="60">
      <c r="A60" t="n">
        <v>4</v>
      </c>
      <c r="B60" t="n">
        <v>45</v>
      </c>
      <c r="C60" t="inlineStr">
        <is>
          <t xml:space="preserve">CONCLUIDO	</t>
        </is>
      </c>
      <c r="D60" t="n">
        <v>5.0536</v>
      </c>
      <c r="E60" t="n">
        <v>19.79</v>
      </c>
      <c r="F60" t="n">
        <v>17.37</v>
      </c>
      <c r="G60" t="n">
        <v>49.62</v>
      </c>
      <c r="H60" t="n">
        <v>0.85</v>
      </c>
      <c r="I60" t="n">
        <v>21</v>
      </c>
      <c r="J60" t="n">
        <v>103.71</v>
      </c>
      <c r="K60" t="n">
        <v>39.72</v>
      </c>
      <c r="L60" t="n">
        <v>5</v>
      </c>
      <c r="M60" t="n">
        <v>2</v>
      </c>
      <c r="N60" t="n">
        <v>14</v>
      </c>
      <c r="O60" t="n">
        <v>13024.91</v>
      </c>
      <c r="P60" t="n">
        <v>126.07</v>
      </c>
      <c r="Q60" t="n">
        <v>874.37</v>
      </c>
      <c r="R60" t="n">
        <v>109.81</v>
      </c>
      <c r="S60" t="n">
        <v>67.59999999999999</v>
      </c>
      <c r="T60" t="n">
        <v>12506.61</v>
      </c>
      <c r="U60" t="n">
        <v>0.62</v>
      </c>
      <c r="V60" t="n">
        <v>0.71</v>
      </c>
      <c r="W60" t="n">
        <v>4.74</v>
      </c>
      <c r="X60" t="n">
        <v>0.75</v>
      </c>
      <c r="Y60" t="n">
        <v>2</v>
      </c>
      <c r="Z60" t="n">
        <v>10</v>
      </c>
    </row>
    <row r="61">
      <c r="A61" t="n">
        <v>5</v>
      </c>
      <c r="B61" t="n">
        <v>45</v>
      </c>
      <c r="C61" t="inlineStr">
        <is>
          <t xml:space="preserve">CONCLUIDO	</t>
        </is>
      </c>
      <c r="D61" t="n">
        <v>5.0502</v>
      </c>
      <c r="E61" t="n">
        <v>19.8</v>
      </c>
      <c r="F61" t="n">
        <v>17.38</v>
      </c>
      <c r="G61" t="n">
        <v>49.66</v>
      </c>
      <c r="H61" t="n">
        <v>1.01</v>
      </c>
      <c r="I61" t="n">
        <v>21</v>
      </c>
      <c r="J61" t="n">
        <v>104.97</v>
      </c>
      <c r="K61" t="n">
        <v>39.72</v>
      </c>
      <c r="L61" t="n">
        <v>6</v>
      </c>
      <c r="M61" t="n">
        <v>0</v>
      </c>
      <c r="N61" t="n">
        <v>14.25</v>
      </c>
      <c r="O61" t="n">
        <v>13180.19</v>
      </c>
      <c r="P61" t="n">
        <v>127.43</v>
      </c>
      <c r="Q61" t="n">
        <v>874.75</v>
      </c>
      <c r="R61" t="n">
        <v>110.07</v>
      </c>
      <c r="S61" t="n">
        <v>67.59999999999999</v>
      </c>
      <c r="T61" t="n">
        <v>12635.22</v>
      </c>
      <c r="U61" t="n">
        <v>0.61</v>
      </c>
      <c r="V61" t="n">
        <v>0.71</v>
      </c>
      <c r="W61" t="n">
        <v>4.74</v>
      </c>
      <c r="X61" t="n">
        <v>0.77</v>
      </c>
      <c r="Y61" t="n">
        <v>2</v>
      </c>
      <c r="Z61" t="n">
        <v>10</v>
      </c>
    </row>
    <row r="62">
      <c r="A62" t="n">
        <v>0</v>
      </c>
      <c r="B62" t="n">
        <v>60</v>
      </c>
      <c r="C62" t="inlineStr">
        <is>
          <t xml:space="preserve">CONCLUIDO	</t>
        </is>
      </c>
      <c r="D62" t="n">
        <v>3.3056</v>
      </c>
      <c r="E62" t="n">
        <v>30.25</v>
      </c>
      <c r="F62" t="n">
        <v>23.55</v>
      </c>
      <c r="G62" t="n">
        <v>7.89</v>
      </c>
      <c r="H62" t="n">
        <v>0.14</v>
      </c>
      <c r="I62" t="n">
        <v>179</v>
      </c>
      <c r="J62" t="n">
        <v>124.63</v>
      </c>
      <c r="K62" t="n">
        <v>45</v>
      </c>
      <c r="L62" t="n">
        <v>1</v>
      </c>
      <c r="M62" t="n">
        <v>177</v>
      </c>
      <c r="N62" t="n">
        <v>18.64</v>
      </c>
      <c r="O62" t="n">
        <v>15605.44</v>
      </c>
      <c r="P62" t="n">
        <v>245.01</v>
      </c>
      <c r="Q62" t="n">
        <v>874.88</v>
      </c>
      <c r="R62" t="n">
        <v>317.05</v>
      </c>
      <c r="S62" t="n">
        <v>67.59999999999999</v>
      </c>
      <c r="T62" t="n">
        <v>115338.08</v>
      </c>
      <c r="U62" t="n">
        <v>0.21</v>
      </c>
      <c r="V62" t="n">
        <v>0.52</v>
      </c>
      <c r="W62" t="n">
        <v>4.97</v>
      </c>
      <c r="X62" t="n">
        <v>6.92</v>
      </c>
      <c r="Y62" t="n">
        <v>2</v>
      </c>
      <c r="Z62" t="n">
        <v>10</v>
      </c>
    </row>
    <row r="63">
      <c r="A63" t="n">
        <v>1</v>
      </c>
      <c r="B63" t="n">
        <v>60</v>
      </c>
      <c r="C63" t="inlineStr">
        <is>
          <t xml:space="preserve">CONCLUIDO	</t>
        </is>
      </c>
      <c r="D63" t="n">
        <v>4.2863</v>
      </c>
      <c r="E63" t="n">
        <v>23.33</v>
      </c>
      <c r="F63" t="n">
        <v>19.36</v>
      </c>
      <c r="G63" t="n">
        <v>16.13</v>
      </c>
      <c r="H63" t="n">
        <v>0.28</v>
      </c>
      <c r="I63" t="n">
        <v>72</v>
      </c>
      <c r="J63" t="n">
        <v>125.95</v>
      </c>
      <c r="K63" t="n">
        <v>45</v>
      </c>
      <c r="L63" t="n">
        <v>2</v>
      </c>
      <c r="M63" t="n">
        <v>70</v>
      </c>
      <c r="N63" t="n">
        <v>18.95</v>
      </c>
      <c r="O63" t="n">
        <v>15767.7</v>
      </c>
      <c r="P63" t="n">
        <v>195.97</v>
      </c>
      <c r="Q63" t="n">
        <v>874.3</v>
      </c>
      <c r="R63" t="n">
        <v>176.63</v>
      </c>
      <c r="S63" t="n">
        <v>67.59999999999999</v>
      </c>
      <c r="T63" t="n">
        <v>45663.1</v>
      </c>
      <c r="U63" t="n">
        <v>0.38</v>
      </c>
      <c r="V63" t="n">
        <v>0.64</v>
      </c>
      <c r="W63" t="n">
        <v>4.81</v>
      </c>
      <c r="X63" t="n">
        <v>2.74</v>
      </c>
      <c r="Y63" t="n">
        <v>2</v>
      </c>
      <c r="Z63" t="n">
        <v>10</v>
      </c>
    </row>
    <row r="64">
      <c r="A64" t="n">
        <v>2</v>
      </c>
      <c r="B64" t="n">
        <v>60</v>
      </c>
      <c r="C64" t="inlineStr">
        <is>
          <t xml:space="preserve">CONCLUIDO	</t>
        </is>
      </c>
      <c r="D64" t="n">
        <v>4.6518</v>
      </c>
      <c r="E64" t="n">
        <v>21.5</v>
      </c>
      <c r="F64" t="n">
        <v>18.24</v>
      </c>
      <c r="G64" t="n">
        <v>24.87</v>
      </c>
      <c r="H64" t="n">
        <v>0.42</v>
      </c>
      <c r="I64" t="n">
        <v>44</v>
      </c>
      <c r="J64" t="n">
        <v>127.27</v>
      </c>
      <c r="K64" t="n">
        <v>45</v>
      </c>
      <c r="L64" t="n">
        <v>3</v>
      </c>
      <c r="M64" t="n">
        <v>42</v>
      </c>
      <c r="N64" t="n">
        <v>19.27</v>
      </c>
      <c r="O64" t="n">
        <v>15930.42</v>
      </c>
      <c r="P64" t="n">
        <v>178.98</v>
      </c>
      <c r="Q64" t="n">
        <v>874.29</v>
      </c>
      <c r="R64" t="n">
        <v>139.65</v>
      </c>
      <c r="S64" t="n">
        <v>67.59999999999999</v>
      </c>
      <c r="T64" t="n">
        <v>27309.99</v>
      </c>
      <c r="U64" t="n">
        <v>0.48</v>
      </c>
      <c r="V64" t="n">
        <v>0.68</v>
      </c>
      <c r="W64" t="n">
        <v>4.75</v>
      </c>
      <c r="X64" t="n">
        <v>1.62</v>
      </c>
      <c r="Y64" t="n">
        <v>2</v>
      </c>
      <c r="Z64" t="n">
        <v>10</v>
      </c>
    </row>
    <row r="65">
      <c r="A65" t="n">
        <v>3</v>
      </c>
      <c r="B65" t="n">
        <v>60</v>
      </c>
      <c r="C65" t="inlineStr">
        <is>
          <t xml:space="preserve">CONCLUIDO	</t>
        </is>
      </c>
      <c r="D65" t="n">
        <v>4.8253</v>
      </c>
      <c r="E65" t="n">
        <v>20.72</v>
      </c>
      <c r="F65" t="n">
        <v>17.77</v>
      </c>
      <c r="G65" t="n">
        <v>33.33</v>
      </c>
      <c r="H65" t="n">
        <v>0.55</v>
      </c>
      <c r="I65" t="n">
        <v>32</v>
      </c>
      <c r="J65" t="n">
        <v>128.59</v>
      </c>
      <c r="K65" t="n">
        <v>45</v>
      </c>
      <c r="L65" t="n">
        <v>4</v>
      </c>
      <c r="M65" t="n">
        <v>30</v>
      </c>
      <c r="N65" t="n">
        <v>19.59</v>
      </c>
      <c r="O65" t="n">
        <v>16093.6</v>
      </c>
      <c r="P65" t="n">
        <v>168.33</v>
      </c>
      <c r="Q65" t="n">
        <v>874.22</v>
      </c>
      <c r="R65" t="n">
        <v>123.96</v>
      </c>
      <c r="S65" t="n">
        <v>67.59999999999999</v>
      </c>
      <c r="T65" t="n">
        <v>19524.96</v>
      </c>
      <c r="U65" t="n">
        <v>0.55</v>
      </c>
      <c r="V65" t="n">
        <v>0.6899999999999999</v>
      </c>
      <c r="W65" t="n">
        <v>4.74</v>
      </c>
      <c r="X65" t="n">
        <v>1.16</v>
      </c>
      <c r="Y65" t="n">
        <v>2</v>
      </c>
      <c r="Z65" t="n">
        <v>10</v>
      </c>
    </row>
    <row r="66">
      <c r="A66" t="n">
        <v>4</v>
      </c>
      <c r="B66" t="n">
        <v>60</v>
      </c>
      <c r="C66" t="inlineStr">
        <is>
          <t xml:space="preserve">CONCLUIDO	</t>
        </is>
      </c>
      <c r="D66" t="n">
        <v>4.9423</v>
      </c>
      <c r="E66" t="n">
        <v>20.23</v>
      </c>
      <c r="F66" t="n">
        <v>17.49</v>
      </c>
      <c r="G66" t="n">
        <v>43.72</v>
      </c>
      <c r="H66" t="n">
        <v>0.68</v>
      </c>
      <c r="I66" t="n">
        <v>24</v>
      </c>
      <c r="J66" t="n">
        <v>129.92</v>
      </c>
      <c r="K66" t="n">
        <v>45</v>
      </c>
      <c r="L66" t="n">
        <v>5</v>
      </c>
      <c r="M66" t="n">
        <v>22</v>
      </c>
      <c r="N66" t="n">
        <v>19.92</v>
      </c>
      <c r="O66" t="n">
        <v>16257.24</v>
      </c>
      <c r="P66" t="n">
        <v>159.61</v>
      </c>
      <c r="Q66" t="n">
        <v>874.33</v>
      </c>
      <c r="R66" t="n">
        <v>114.49</v>
      </c>
      <c r="S66" t="n">
        <v>67.59999999999999</v>
      </c>
      <c r="T66" t="n">
        <v>14832.47</v>
      </c>
      <c r="U66" t="n">
        <v>0.59</v>
      </c>
      <c r="V66" t="n">
        <v>0.7</v>
      </c>
      <c r="W66" t="n">
        <v>4.72</v>
      </c>
      <c r="X66" t="n">
        <v>0.87</v>
      </c>
      <c r="Y66" t="n">
        <v>2</v>
      </c>
      <c r="Z66" t="n">
        <v>10</v>
      </c>
    </row>
    <row r="67">
      <c r="A67" t="n">
        <v>5</v>
      </c>
      <c r="B67" t="n">
        <v>60</v>
      </c>
      <c r="C67" t="inlineStr">
        <is>
          <t xml:space="preserve">CONCLUIDO	</t>
        </is>
      </c>
      <c r="D67" t="n">
        <v>5.027</v>
      </c>
      <c r="E67" t="n">
        <v>19.89</v>
      </c>
      <c r="F67" t="n">
        <v>17.27</v>
      </c>
      <c r="G67" t="n">
        <v>54.55</v>
      </c>
      <c r="H67" t="n">
        <v>0.8100000000000001</v>
      </c>
      <c r="I67" t="n">
        <v>19</v>
      </c>
      <c r="J67" t="n">
        <v>131.25</v>
      </c>
      <c r="K67" t="n">
        <v>45</v>
      </c>
      <c r="L67" t="n">
        <v>6</v>
      </c>
      <c r="M67" t="n">
        <v>17</v>
      </c>
      <c r="N67" t="n">
        <v>20.25</v>
      </c>
      <c r="O67" t="n">
        <v>16421.36</v>
      </c>
      <c r="P67" t="n">
        <v>150.81</v>
      </c>
      <c r="Q67" t="n">
        <v>874.2</v>
      </c>
      <c r="R67" t="n">
        <v>107.31</v>
      </c>
      <c r="S67" t="n">
        <v>67.59999999999999</v>
      </c>
      <c r="T67" t="n">
        <v>11264.76</v>
      </c>
      <c r="U67" t="n">
        <v>0.63</v>
      </c>
      <c r="V67" t="n">
        <v>0.71</v>
      </c>
      <c r="W67" t="n">
        <v>4.72</v>
      </c>
      <c r="X67" t="n">
        <v>0.66</v>
      </c>
      <c r="Y67" t="n">
        <v>2</v>
      </c>
      <c r="Z67" t="n">
        <v>10</v>
      </c>
    </row>
    <row r="68">
      <c r="A68" t="n">
        <v>6</v>
      </c>
      <c r="B68" t="n">
        <v>60</v>
      </c>
      <c r="C68" t="inlineStr">
        <is>
          <t xml:space="preserve">CONCLUIDO	</t>
        </is>
      </c>
      <c r="D68" t="n">
        <v>5.0699</v>
      </c>
      <c r="E68" t="n">
        <v>19.72</v>
      </c>
      <c r="F68" t="n">
        <v>17.18</v>
      </c>
      <c r="G68" t="n">
        <v>64.44</v>
      </c>
      <c r="H68" t="n">
        <v>0.93</v>
      </c>
      <c r="I68" t="n">
        <v>16</v>
      </c>
      <c r="J68" t="n">
        <v>132.58</v>
      </c>
      <c r="K68" t="n">
        <v>45</v>
      </c>
      <c r="L68" t="n">
        <v>7</v>
      </c>
      <c r="M68" t="n">
        <v>6</v>
      </c>
      <c r="N68" t="n">
        <v>20.59</v>
      </c>
      <c r="O68" t="n">
        <v>16585.95</v>
      </c>
      <c r="P68" t="n">
        <v>142.83</v>
      </c>
      <c r="Q68" t="n">
        <v>874.26</v>
      </c>
      <c r="R68" t="n">
        <v>103.98</v>
      </c>
      <c r="S68" t="n">
        <v>67.59999999999999</v>
      </c>
      <c r="T68" t="n">
        <v>9614.42</v>
      </c>
      <c r="U68" t="n">
        <v>0.65</v>
      </c>
      <c r="V68" t="n">
        <v>0.72</v>
      </c>
      <c r="W68" t="n">
        <v>4.72</v>
      </c>
      <c r="X68" t="n">
        <v>0.57</v>
      </c>
      <c r="Y68" t="n">
        <v>2</v>
      </c>
      <c r="Z68" t="n">
        <v>10</v>
      </c>
    </row>
    <row r="69">
      <c r="A69" t="n">
        <v>7</v>
      </c>
      <c r="B69" t="n">
        <v>60</v>
      </c>
      <c r="C69" t="inlineStr">
        <is>
          <t xml:space="preserve">CONCLUIDO	</t>
        </is>
      </c>
      <c r="D69" t="n">
        <v>5.0689</v>
      </c>
      <c r="E69" t="n">
        <v>19.73</v>
      </c>
      <c r="F69" t="n">
        <v>17.19</v>
      </c>
      <c r="G69" t="n">
        <v>64.45</v>
      </c>
      <c r="H69" t="n">
        <v>1.06</v>
      </c>
      <c r="I69" t="n">
        <v>16</v>
      </c>
      <c r="J69" t="n">
        <v>133.92</v>
      </c>
      <c r="K69" t="n">
        <v>45</v>
      </c>
      <c r="L69" t="n">
        <v>8</v>
      </c>
      <c r="M69" t="n">
        <v>0</v>
      </c>
      <c r="N69" t="n">
        <v>20.93</v>
      </c>
      <c r="O69" t="n">
        <v>16751.02</v>
      </c>
      <c r="P69" t="n">
        <v>143.67</v>
      </c>
      <c r="Q69" t="n">
        <v>874.38</v>
      </c>
      <c r="R69" t="n">
        <v>103.77</v>
      </c>
      <c r="S69" t="n">
        <v>67.59999999999999</v>
      </c>
      <c r="T69" t="n">
        <v>9510.879999999999</v>
      </c>
      <c r="U69" t="n">
        <v>0.65</v>
      </c>
      <c r="V69" t="n">
        <v>0.72</v>
      </c>
      <c r="W69" t="n">
        <v>4.73</v>
      </c>
      <c r="X69" t="n">
        <v>0.57</v>
      </c>
      <c r="Y69" t="n">
        <v>2</v>
      </c>
      <c r="Z69" t="n">
        <v>10</v>
      </c>
    </row>
    <row r="70">
      <c r="A70" t="n">
        <v>0</v>
      </c>
      <c r="B70" t="n">
        <v>80</v>
      </c>
      <c r="C70" t="inlineStr">
        <is>
          <t xml:space="preserve">CONCLUIDO	</t>
        </is>
      </c>
      <c r="D70" t="n">
        <v>2.828</v>
      </c>
      <c r="E70" t="n">
        <v>35.36</v>
      </c>
      <c r="F70" t="n">
        <v>25.63</v>
      </c>
      <c r="G70" t="n">
        <v>6.68</v>
      </c>
      <c r="H70" t="n">
        <v>0.11</v>
      </c>
      <c r="I70" t="n">
        <v>230</v>
      </c>
      <c r="J70" t="n">
        <v>159.12</v>
      </c>
      <c r="K70" t="n">
        <v>50.28</v>
      </c>
      <c r="L70" t="n">
        <v>1</v>
      </c>
      <c r="M70" t="n">
        <v>228</v>
      </c>
      <c r="N70" t="n">
        <v>27.84</v>
      </c>
      <c r="O70" t="n">
        <v>19859.16</v>
      </c>
      <c r="P70" t="n">
        <v>314.31</v>
      </c>
      <c r="Q70" t="n">
        <v>874.9400000000001</v>
      </c>
      <c r="R70" t="n">
        <v>386.79</v>
      </c>
      <c r="S70" t="n">
        <v>67.59999999999999</v>
      </c>
      <c r="T70" t="n">
        <v>149949.98</v>
      </c>
      <c r="U70" t="n">
        <v>0.17</v>
      </c>
      <c r="V70" t="n">
        <v>0.48</v>
      </c>
      <c r="W70" t="n">
        <v>5.06</v>
      </c>
      <c r="X70" t="n">
        <v>9</v>
      </c>
      <c r="Y70" t="n">
        <v>2</v>
      </c>
      <c r="Z70" t="n">
        <v>10</v>
      </c>
    </row>
    <row r="71">
      <c r="A71" t="n">
        <v>1</v>
      </c>
      <c r="B71" t="n">
        <v>80</v>
      </c>
      <c r="C71" t="inlineStr">
        <is>
          <t xml:space="preserve">CONCLUIDO	</t>
        </is>
      </c>
      <c r="D71" t="n">
        <v>3.9868</v>
      </c>
      <c r="E71" t="n">
        <v>25.08</v>
      </c>
      <c r="F71" t="n">
        <v>19.92</v>
      </c>
      <c r="G71" t="n">
        <v>13.58</v>
      </c>
      <c r="H71" t="n">
        <v>0.22</v>
      </c>
      <c r="I71" t="n">
        <v>88</v>
      </c>
      <c r="J71" t="n">
        <v>160.54</v>
      </c>
      <c r="K71" t="n">
        <v>50.28</v>
      </c>
      <c r="L71" t="n">
        <v>2</v>
      </c>
      <c r="M71" t="n">
        <v>86</v>
      </c>
      <c r="N71" t="n">
        <v>28.26</v>
      </c>
      <c r="O71" t="n">
        <v>20034.4</v>
      </c>
      <c r="P71" t="n">
        <v>240.4</v>
      </c>
      <c r="Q71" t="n">
        <v>874.46</v>
      </c>
      <c r="R71" t="n">
        <v>195.62</v>
      </c>
      <c r="S71" t="n">
        <v>67.59999999999999</v>
      </c>
      <c r="T71" t="n">
        <v>55078.58</v>
      </c>
      <c r="U71" t="n">
        <v>0.35</v>
      </c>
      <c r="V71" t="n">
        <v>0.62</v>
      </c>
      <c r="W71" t="n">
        <v>4.83</v>
      </c>
      <c r="X71" t="n">
        <v>3.3</v>
      </c>
      <c r="Y71" t="n">
        <v>2</v>
      </c>
      <c r="Z71" t="n">
        <v>10</v>
      </c>
    </row>
    <row r="72">
      <c r="A72" t="n">
        <v>2</v>
      </c>
      <c r="B72" t="n">
        <v>80</v>
      </c>
      <c r="C72" t="inlineStr">
        <is>
          <t xml:space="preserve">CONCLUIDO	</t>
        </is>
      </c>
      <c r="D72" t="n">
        <v>4.4144</v>
      </c>
      <c r="E72" t="n">
        <v>22.65</v>
      </c>
      <c r="F72" t="n">
        <v>18.59</v>
      </c>
      <c r="G72" t="n">
        <v>20.65</v>
      </c>
      <c r="H72" t="n">
        <v>0.33</v>
      </c>
      <c r="I72" t="n">
        <v>54</v>
      </c>
      <c r="J72" t="n">
        <v>161.97</v>
      </c>
      <c r="K72" t="n">
        <v>50.28</v>
      </c>
      <c r="L72" t="n">
        <v>3</v>
      </c>
      <c r="M72" t="n">
        <v>52</v>
      </c>
      <c r="N72" t="n">
        <v>28.69</v>
      </c>
      <c r="O72" t="n">
        <v>20210.21</v>
      </c>
      <c r="P72" t="n">
        <v>220.08</v>
      </c>
      <c r="Q72" t="n">
        <v>874.37</v>
      </c>
      <c r="R72" t="n">
        <v>151.53</v>
      </c>
      <c r="S72" t="n">
        <v>67.59999999999999</v>
      </c>
      <c r="T72" t="n">
        <v>33200.36</v>
      </c>
      <c r="U72" t="n">
        <v>0.45</v>
      </c>
      <c r="V72" t="n">
        <v>0.66</v>
      </c>
      <c r="W72" t="n">
        <v>4.76</v>
      </c>
      <c r="X72" t="n">
        <v>1.97</v>
      </c>
      <c r="Y72" t="n">
        <v>2</v>
      </c>
      <c r="Z72" t="n">
        <v>10</v>
      </c>
    </row>
    <row r="73">
      <c r="A73" t="n">
        <v>3</v>
      </c>
      <c r="B73" t="n">
        <v>80</v>
      </c>
      <c r="C73" t="inlineStr">
        <is>
          <t xml:space="preserve">CONCLUIDO	</t>
        </is>
      </c>
      <c r="D73" t="n">
        <v>4.6283</v>
      </c>
      <c r="E73" t="n">
        <v>21.61</v>
      </c>
      <c r="F73" t="n">
        <v>18.02</v>
      </c>
      <c r="G73" t="n">
        <v>27.73</v>
      </c>
      <c r="H73" t="n">
        <v>0.43</v>
      </c>
      <c r="I73" t="n">
        <v>39</v>
      </c>
      <c r="J73" t="n">
        <v>163.4</v>
      </c>
      <c r="K73" t="n">
        <v>50.28</v>
      </c>
      <c r="L73" t="n">
        <v>4</v>
      </c>
      <c r="M73" t="n">
        <v>37</v>
      </c>
      <c r="N73" t="n">
        <v>29.12</v>
      </c>
      <c r="O73" t="n">
        <v>20386.62</v>
      </c>
      <c r="P73" t="n">
        <v>209.25</v>
      </c>
      <c r="Q73" t="n">
        <v>874.37</v>
      </c>
      <c r="R73" t="n">
        <v>132.54</v>
      </c>
      <c r="S73" t="n">
        <v>67.59999999999999</v>
      </c>
      <c r="T73" t="n">
        <v>23778.98</v>
      </c>
      <c r="U73" t="n">
        <v>0.51</v>
      </c>
      <c r="V73" t="n">
        <v>0.68</v>
      </c>
      <c r="W73" t="n">
        <v>4.74</v>
      </c>
      <c r="X73" t="n">
        <v>1.41</v>
      </c>
      <c r="Y73" t="n">
        <v>2</v>
      </c>
      <c r="Z73" t="n">
        <v>10</v>
      </c>
    </row>
    <row r="74">
      <c r="A74" t="n">
        <v>4</v>
      </c>
      <c r="B74" t="n">
        <v>80</v>
      </c>
      <c r="C74" t="inlineStr">
        <is>
          <t xml:space="preserve">CONCLUIDO	</t>
        </is>
      </c>
      <c r="D74" t="n">
        <v>4.7632</v>
      </c>
      <c r="E74" t="n">
        <v>20.99</v>
      </c>
      <c r="F74" t="n">
        <v>17.7</v>
      </c>
      <c r="G74" t="n">
        <v>35.41</v>
      </c>
      <c r="H74" t="n">
        <v>0.54</v>
      </c>
      <c r="I74" t="n">
        <v>30</v>
      </c>
      <c r="J74" t="n">
        <v>164.83</v>
      </c>
      <c r="K74" t="n">
        <v>50.28</v>
      </c>
      <c r="L74" t="n">
        <v>5</v>
      </c>
      <c r="M74" t="n">
        <v>28</v>
      </c>
      <c r="N74" t="n">
        <v>29.55</v>
      </c>
      <c r="O74" t="n">
        <v>20563.61</v>
      </c>
      <c r="P74" t="n">
        <v>201.1</v>
      </c>
      <c r="Q74" t="n">
        <v>874.23</v>
      </c>
      <c r="R74" t="n">
        <v>121.57</v>
      </c>
      <c r="S74" t="n">
        <v>67.59999999999999</v>
      </c>
      <c r="T74" t="n">
        <v>18339.24</v>
      </c>
      <c r="U74" t="n">
        <v>0.5600000000000001</v>
      </c>
      <c r="V74" t="n">
        <v>0.7</v>
      </c>
      <c r="W74" t="n">
        <v>4.73</v>
      </c>
      <c r="X74" t="n">
        <v>1.09</v>
      </c>
      <c r="Y74" t="n">
        <v>2</v>
      </c>
      <c r="Z74" t="n">
        <v>10</v>
      </c>
    </row>
    <row r="75">
      <c r="A75" t="n">
        <v>5</v>
      </c>
      <c r="B75" t="n">
        <v>80</v>
      </c>
      <c r="C75" t="inlineStr">
        <is>
          <t xml:space="preserve">CONCLUIDO	</t>
        </is>
      </c>
      <c r="D75" t="n">
        <v>4.8461</v>
      </c>
      <c r="E75" t="n">
        <v>20.64</v>
      </c>
      <c r="F75" t="n">
        <v>17.5</v>
      </c>
      <c r="G75" t="n">
        <v>42.01</v>
      </c>
      <c r="H75" t="n">
        <v>0.64</v>
      </c>
      <c r="I75" t="n">
        <v>25</v>
      </c>
      <c r="J75" t="n">
        <v>166.27</v>
      </c>
      <c r="K75" t="n">
        <v>50.28</v>
      </c>
      <c r="L75" t="n">
        <v>6</v>
      </c>
      <c r="M75" t="n">
        <v>23</v>
      </c>
      <c r="N75" t="n">
        <v>29.99</v>
      </c>
      <c r="O75" t="n">
        <v>20741.2</v>
      </c>
      <c r="P75" t="n">
        <v>194.9</v>
      </c>
      <c r="Q75" t="n">
        <v>874.24</v>
      </c>
      <c r="R75" t="n">
        <v>115.12</v>
      </c>
      <c r="S75" t="n">
        <v>67.59999999999999</v>
      </c>
      <c r="T75" t="n">
        <v>15141.03</v>
      </c>
      <c r="U75" t="n">
        <v>0.59</v>
      </c>
      <c r="V75" t="n">
        <v>0.7</v>
      </c>
      <c r="W75" t="n">
        <v>4.72</v>
      </c>
      <c r="X75" t="n">
        <v>0.89</v>
      </c>
      <c r="Y75" t="n">
        <v>2</v>
      </c>
      <c r="Z75" t="n">
        <v>10</v>
      </c>
    </row>
    <row r="76">
      <c r="A76" t="n">
        <v>6</v>
      </c>
      <c r="B76" t="n">
        <v>80</v>
      </c>
      <c r="C76" t="inlineStr">
        <is>
          <t xml:space="preserve">CONCLUIDO	</t>
        </is>
      </c>
      <c r="D76" t="n">
        <v>4.9101</v>
      </c>
      <c r="E76" t="n">
        <v>20.37</v>
      </c>
      <c r="F76" t="n">
        <v>17.36</v>
      </c>
      <c r="G76" t="n">
        <v>49.61</v>
      </c>
      <c r="H76" t="n">
        <v>0.74</v>
      </c>
      <c r="I76" t="n">
        <v>21</v>
      </c>
      <c r="J76" t="n">
        <v>167.72</v>
      </c>
      <c r="K76" t="n">
        <v>50.28</v>
      </c>
      <c r="L76" t="n">
        <v>7</v>
      </c>
      <c r="M76" t="n">
        <v>19</v>
      </c>
      <c r="N76" t="n">
        <v>30.44</v>
      </c>
      <c r="O76" t="n">
        <v>20919.39</v>
      </c>
      <c r="P76" t="n">
        <v>188.34</v>
      </c>
      <c r="Q76" t="n">
        <v>874.28</v>
      </c>
      <c r="R76" t="n">
        <v>110.62</v>
      </c>
      <c r="S76" t="n">
        <v>67.59999999999999</v>
      </c>
      <c r="T76" t="n">
        <v>12913.08</v>
      </c>
      <c r="U76" t="n">
        <v>0.61</v>
      </c>
      <c r="V76" t="n">
        <v>0.71</v>
      </c>
      <c r="W76" t="n">
        <v>4.71</v>
      </c>
      <c r="X76" t="n">
        <v>0.75</v>
      </c>
      <c r="Y76" t="n">
        <v>2</v>
      </c>
      <c r="Z76" t="n">
        <v>10</v>
      </c>
    </row>
    <row r="77">
      <c r="A77" t="n">
        <v>7</v>
      </c>
      <c r="B77" t="n">
        <v>80</v>
      </c>
      <c r="C77" t="inlineStr">
        <is>
          <t xml:space="preserve">CONCLUIDO	</t>
        </is>
      </c>
      <c r="D77" t="n">
        <v>4.9613</v>
      </c>
      <c r="E77" t="n">
        <v>20.16</v>
      </c>
      <c r="F77" t="n">
        <v>17.25</v>
      </c>
      <c r="G77" t="n">
        <v>57.51</v>
      </c>
      <c r="H77" t="n">
        <v>0.84</v>
      </c>
      <c r="I77" t="n">
        <v>18</v>
      </c>
      <c r="J77" t="n">
        <v>169.17</v>
      </c>
      <c r="K77" t="n">
        <v>50.28</v>
      </c>
      <c r="L77" t="n">
        <v>8</v>
      </c>
      <c r="M77" t="n">
        <v>16</v>
      </c>
      <c r="N77" t="n">
        <v>30.89</v>
      </c>
      <c r="O77" t="n">
        <v>21098.19</v>
      </c>
      <c r="P77" t="n">
        <v>182.45</v>
      </c>
      <c r="Q77" t="n">
        <v>874.22</v>
      </c>
      <c r="R77" t="n">
        <v>106.68</v>
      </c>
      <c r="S77" t="n">
        <v>67.59999999999999</v>
      </c>
      <c r="T77" t="n">
        <v>10955.65</v>
      </c>
      <c r="U77" t="n">
        <v>0.63</v>
      </c>
      <c r="V77" t="n">
        <v>0.71</v>
      </c>
      <c r="W77" t="n">
        <v>4.71</v>
      </c>
      <c r="X77" t="n">
        <v>0.64</v>
      </c>
      <c r="Y77" t="n">
        <v>2</v>
      </c>
      <c r="Z77" t="n">
        <v>10</v>
      </c>
    </row>
    <row r="78">
      <c r="A78" t="n">
        <v>8</v>
      </c>
      <c r="B78" t="n">
        <v>80</v>
      </c>
      <c r="C78" t="inlineStr">
        <is>
          <t xml:space="preserve">CONCLUIDO	</t>
        </is>
      </c>
      <c r="D78" t="n">
        <v>5.0136</v>
      </c>
      <c r="E78" t="n">
        <v>19.95</v>
      </c>
      <c r="F78" t="n">
        <v>17.14</v>
      </c>
      <c r="G78" t="n">
        <v>68.55</v>
      </c>
      <c r="H78" t="n">
        <v>0.9399999999999999</v>
      </c>
      <c r="I78" t="n">
        <v>15</v>
      </c>
      <c r="J78" t="n">
        <v>170.62</v>
      </c>
      <c r="K78" t="n">
        <v>50.28</v>
      </c>
      <c r="L78" t="n">
        <v>9</v>
      </c>
      <c r="M78" t="n">
        <v>13</v>
      </c>
      <c r="N78" t="n">
        <v>31.34</v>
      </c>
      <c r="O78" t="n">
        <v>21277.6</v>
      </c>
      <c r="P78" t="n">
        <v>175.24</v>
      </c>
      <c r="Q78" t="n">
        <v>874.26</v>
      </c>
      <c r="R78" t="n">
        <v>102.98</v>
      </c>
      <c r="S78" t="n">
        <v>67.59999999999999</v>
      </c>
      <c r="T78" t="n">
        <v>9120.379999999999</v>
      </c>
      <c r="U78" t="n">
        <v>0.66</v>
      </c>
      <c r="V78" t="n">
        <v>0.72</v>
      </c>
      <c r="W78" t="n">
        <v>4.7</v>
      </c>
      <c r="X78" t="n">
        <v>0.52</v>
      </c>
      <c r="Y78" t="n">
        <v>2</v>
      </c>
      <c r="Z78" t="n">
        <v>10</v>
      </c>
    </row>
    <row r="79">
      <c r="A79" t="n">
        <v>9</v>
      </c>
      <c r="B79" t="n">
        <v>80</v>
      </c>
      <c r="C79" t="inlineStr">
        <is>
          <t xml:space="preserve">CONCLUIDO	</t>
        </is>
      </c>
      <c r="D79" t="n">
        <v>5.0284</v>
      </c>
      <c r="E79" t="n">
        <v>19.89</v>
      </c>
      <c r="F79" t="n">
        <v>17.11</v>
      </c>
      <c r="G79" t="n">
        <v>73.33</v>
      </c>
      <c r="H79" t="n">
        <v>1.03</v>
      </c>
      <c r="I79" t="n">
        <v>14</v>
      </c>
      <c r="J79" t="n">
        <v>172.08</v>
      </c>
      <c r="K79" t="n">
        <v>50.28</v>
      </c>
      <c r="L79" t="n">
        <v>10</v>
      </c>
      <c r="M79" t="n">
        <v>10</v>
      </c>
      <c r="N79" t="n">
        <v>31.8</v>
      </c>
      <c r="O79" t="n">
        <v>21457.64</v>
      </c>
      <c r="P79" t="n">
        <v>168.49</v>
      </c>
      <c r="Q79" t="n">
        <v>874.26</v>
      </c>
      <c r="R79" t="n">
        <v>102.02</v>
      </c>
      <c r="S79" t="n">
        <v>67.59999999999999</v>
      </c>
      <c r="T79" t="n">
        <v>8647.049999999999</v>
      </c>
      <c r="U79" t="n">
        <v>0.66</v>
      </c>
      <c r="V79" t="n">
        <v>0.72</v>
      </c>
      <c r="W79" t="n">
        <v>4.71</v>
      </c>
      <c r="X79" t="n">
        <v>0.5</v>
      </c>
      <c r="Y79" t="n">
        <v>2</v>
      </c>
      <c r="Z79" t="n">
        <v>10</v>
      </c>
    </row>
    <row r="80">
      <c r="A80" t="n">
        <v>10</v>
      </c>
      <c r="B80" t="n">
        <v>80</v>
      </c>
      <c r="C80" t="inlineStr">
        <is>
          <t xml:space="preserve">CONCLUIDO	</t>
        </is>
      </c>
      <c r="D80" t="n">
        <v>5.0406</v>
      </c>
      <c r="E80" t="n">
        <v>19.84</v>
      </c>
      <c r="F80" t="n">
        <v>17.1</v>
      </c>
      <c r="G80" t="n">
        <v>78.90000000000001</v>
      </c>
      <c r="H80" t="n">
        <v>1.12</v>
      </c>
      <c r="I80" t="n">
        <v>13</v>
      </c>
      <c r="J80" t="n">
        <v>173.55</v>
      </c>
      <c r="K80" t="n">
        <v>50.28</v>
      </c>
      <c r="L80" t="n">
        <v>11</v>
      </c>
      <c r="M80" t="n">
        <v>4</v>
      </c>
      <c r="N80" t="n">
        <v>32.27</v>
      </c>
      <c r="O80" t="n">
        <v>21638.31</v>
      </c>
      <c r="P80" t="n">
        <v>167.57</v>
      </c>
      <c r="Q80" t="n">
        <v>874.24</v>
      </c>
      <c r="R80" t="n">
        <v>101.18</v>
      </c>
      <c r="S80" t="n">
        <v>67.59999999999999</v>
      </c>
      <c r="T80" t="n">
        <v>8231.309999999999</v>
      </c>
      <c r="U80" t="n">
        <v>0.67</v>
      </c>
      <c r="V80" t="n">
        <v>0.72</v>
      </c>
      <c r="W80" t="n">
        <v>4.71</v>
      </c>
      <c r="X80" t="n">
        <v>0.48</v>
      </c>
      <c r="Y80" t="n">
        <v>2</v>
      </c>
      <c r="Z80" t="n">
        <v>10</v>
      </c>
    </row>
    <row r="81">
      <c r="A81" t="n">
        <v>11</v>
      </c>
      <c r="B81" t="n">
        <v>80</v>
      </c>
      <c r="C81" t="inlineStr">
        <is>
          <t xml:space="preserve">CONCLUIDO	</t>
        </is>
      </c>
      <c r="D81" t="n">
        <v>5.0629</v>
      </c>
      <c r="E81" t="n">
        <v>19.75</v>
      </c>
      <c r="F81" t="n">
        <v>17.04</v>
      </c>
      <c r="G81" t="n">
        <v>85.2</v>
      </c>
      <c r="H81" t="n">
        <v>1.22</v>
      </c>
      <c r="I81" t="n">
        <v>12</v>
      </c>
      <c r="J81" t="n">
        <v>175.02</v>
      </c>
      <c r="K81" t="n">
        <v>50.28</v>
      </c>
      <c r="L81" t="n">
        <v>12</v>
      </c>
      <c r="M81" t="n">
        <v>0</v>
      </c>
      <c r="N81" t="n">
        <v>32.74</v>
      </c>
      <c r="O81" t="n">
        <v>21819.6</v>
      </c>
      <c r="P81" t="n">
        <v>166.41</v>
      </c>
      <c r="Q81" t="n">
        <v>874.25</v>
      </c>
      <c r="R81" t="n">
        <v>99</v>
      </c>
      <c r="S81" t="n">
        <v>67.59999999999999</v>
      </c>
      <c r="T81" t="n">
        <v>7145.18</v>
      </c>
      <c r="U81" t="n">
        <v>0.68</v>
      </c>
      <c r="V81" t="n">
        <v>0.72</v>
      </c>
      <c r="W81" t="n">
        <v>4.72</v>
      </c>
      <c r="X81" t="n">
        <v>0.43</v>
      </c>
      <c r="Y81" t="n">
        <v>2</v>
      </c>
      <c r="Z81" t="n">
        <v>10</v>
      </c>
    </row>
    <row r="82">
      <c r="A82" t="n">
        <v>0</v>
      </c>
      <c r="B82" t="n">
        <v>35</v>
      </c>
      <c r="C82" t="inlineStr">
        <is>
          <t xml:space="preserve">CONCLUIDO	</t>
        </is>
      </c>
      <c r="D82" t="n">
        <v>4.002</v>
      </c>
      <c r="E82" t="n">
        <v>24.99</v>
      </c>
      <c r="F82" t="n">
        <v>21.08</v>
      </c>
      <c r="G82" t="n">
        <v>10.81</v>
      </c>
      <c r="H82" t="n">
        <v>0.22</v>
      </c>
      <c r="I82" t="n">
        <v>117</v>
      </c>
      <c r="J82" t="n">
        <v>80.84</v>
      </c>
      <c r="K82" t="n">
        <v>35.1</v>
      </c>
      <c r="L82" t="n">
        <v>1</v>
      </c>
      <c r="M82" t="n">
        <v>115</v>
      </c>
      <c r="N82" t="n">
        <v>9.74</v>
      </c>
      <c r="O82" t="n">
        <v>10204.21</v>
      </c>
      <c r="P82" t="n">
        <v>160.03</v>
      </c>
      <c r="Q82" t="n">
        <v>874.5700000000001</v>
      </c>
      <c r="R82" t="n">
        <v>234.34</v>
      </c>
      <c r="S82" t="n">
        <v>67.59999999999999</v>
      </c>
      <c r="T82" t="n">
        <v>74293.49000000001</v>
      </c>
      <c r="U82" t="n">
        <v>0.29</v>
      </c>
      <c r="V82" t="n">
        <v>0.58</v>
      </c>
      <c r="W82" t="n">
        <v>4.88</v>
      </c>
      <c r="X82" t="n">
        <v>4.46</v>
      </c>
      <c r="Y82" t="n">
        <v>2</v>
      </c>
      <c r="Z82" t="n">
        <v>10</v>
      </c>
    </row>
    <row r="83">
      <c r="A83" t="n">
        <v>1</v>
      </c>
      <c r="B83" t="n">
        <v>35</v>
      </c>
      <c r="C83" t="inlineStr">
        <is>
          <t xml:space="preserve">CONCLUIDO	</t>
        </is>
      </c>
      <c r="D83" t="n">
        <v>4.7366</v>
      </c>
      <c r="E83" t="n">
        <v>21.11</v>
      </c>
      <c r="F83" t="n">
        <v>18.39</v>
      </c>
      <c r="G83" t="n">
        <v>22.99</v>
      </c>
      <c r="H83" t="n">
        <v>0.43</v>
      </c>
      <c r="I83" t="n">
        <v>48</v>
      </c>
      <c r="J83" t="n">
        <v>82.04000000000001</v>
      </c>
      <c r="K83" t="n">
        <v>35.1</v>
      </c>
      <c r="L83" t="n">
        <v>2</v>
      </c>
      <c r="M83" t="n">
        <v>46</v>
      </c>
      <c r="N83" t="n">
        <v>9.94</v>
      </c>
      <c r="O83" t="n">
        <v>10352.53</v>
      </c>
      <c r="P83" t="n">
        <v>130.3</v>
      </c>
      <c r="Q83" t="n">
        <v>874.3</v>
      </c>
      <c r="R83" t="n">
        <v>144.71</v>
      </c>
      <c r="S83" t="n">
        <v>67.59999999999999</v>
      </c>
      <c r="T83" t="n">
        <v>29819.92</v>
      </c>
      <c r="U83" t="n">
        <v>0.47</v>
      </c>
      <c r="V83" t="n">
        <v>0.67</v>
      </c>
      <c r="W83" t="n">
        <v>4.76</v>
      </c>
      <c r="X83" t="n">
        <v>1.78</v>
      </c>
      <c r="Y83" t="n">
        <v>2</v>
      </c>
      <c r="Z83" t="n">
        <v>10</v>
      </c>
    </row>
    <row r="84">
      <c r="A84" t="n">
        <v>2</v>
      </c>
      <c r="B84" t="n">
        <v>35</v>
      </c>
      <c r="C84" t="inlineStr">
        <is>
          <t xml:space="preserve">CONCLUIDO	</t>
        </is>
      </c>
      <c r="D84" t="n">
        <v>4.9781</v>
      </c>
      <c r="E84" t="n">
        <v>20.09</v>
      </c>
      <c r="F84" t="n">
        <v>17.7</v>
      </c>
      <c r="G84" t="n">
        <v>36.61</v>
      </c>
      <c r="H84" t="n">
        <v>0.63</v>
      </c>
      <c r="I84" t="n">
        <v>29</v>
      </c>
      <c r="J84" t="n">
        <v>83.25</v>
      </c>
      <c r="K84" t="n">
        <v>35.1</v>
      </c>
      <c r="L84" t="n">
        <v>3</v>
      </c>
      <c r="M84" t="n">
        <v>22</v>
      </c>
      <c r="N84" t="n">
        <v>10.15</v>
      </c>
      <c r="O84" t="n">
        <v>10501.19</v>
      </c>
      <c r="P84" t="n">
        <v>114.89</v>
      </c>
      <c r="Q84" t="n">
        <v>874.39</v>
      </c>
      <c r="R84" t="n">
        <v>121.08</v>
      </c>
      <c r="S84" t="n">
        <v>67.59999999999999</v>
      </c>
      <c r="T84" t="n">
        <v>18103.68</v>
      </c>
      <c r="U84" t="n">
        <v>0.5600000000000001</v>
      </c>
      <c r="V84" t="n">
        <v>0.7</v>
      </c>
      <c r="W84" t="n">
        <v>4.74</v>
      </c>
      <c r="X84" t="n">
        <v>1.08</v>
      </c>
      <c r="Y84" t="n">
        <v>2</v>
      </c>
      <c r="Z84" t="n">
        <v>10</v>
      </c>
    </row>
    <row r="85">
      <c r="A85" t="n">
        <v>3</v>
      </c>
      <c r="B85" t="n">
        <v>35</v>
      </c>
      <c r="C85" t="inlineStr">
        <is>
          <t xml:space="preserve">CONCLUIDO	</t>
        </is>
      </c>
      <c r="D85" t="n">
        <v>5.0197</v>
      </c>
      <c r="E85" t="n">
        <v>19.92</v>
      </c>
      <c r="F85" t="n">
        <v>17.58</v>
      </c>
      <c r="G85" t="n">
        <v>40.57</v>
      </c>
      <c r="H85" t="n">
        <v>0.83</v>
      </c>
      <c r="I85" t="n">
        <v>26</v>
      </c>
      <c r="J85" t="n">
        <v>84.45999999999999</v>
      </c>
      <c r="K85" t="n">
        <v>35.1</v>
      </c>
      <c r="L85" t="n">
        <v>4</v>
      </c>
      <c r="M85" t="n">
        <v>0</v>
      </c>
      <c r="N85" t="n">
        <v>10.36</v>
      </c>
      <c r="O85" t="n">
        <v>10650.22</v>
      </c>
      <c r="P85" t="n">
        <v>112.29</v>
      </c>
      <c r="Q85" t="n">
        <v>874.53</v>
      </c>
      <c r="R85" t="n">
        <v>116.42</v>
      </c>
      <c r="S85" t="n">
        <v>67.59999999999999</v>
      </c>
      <c r="T85" t="n">
        <v>15785.04</v>
      </c>
      <c r="U85" t="n">
        <v>0.58</v>
      </c>
      <c r="V85" t="n">
        <v>0.7</v>
      </c>
      <c r="W85" t="n">
        <v>4.76</v>
      </c>
      <c r="X85" t="n">
        <v>0.96</v>
      </c>
      <c r="Y85" t="n">
        <v>2</v>
      </c>
      <c r="Z85" t="n">
        <v>10</v>
      </c>
    </row>
    <row r="86">
      <c r="A86" t="n">
        <v>0</v>
      </c>
      <c r="B86" t="n">
        <v>50</v>
      </c>
      <c r="C86" t="inlineStr">
        <is>
          <t xml:space="preserve">CONCLUIDO	</t>
        </is>
      </c>
      <c r="D86" t="n">
        <v>3.575</v>
      </c>
      <c r="E86" t="n">
        <v>27.97</v>
      </c>
      <c r="F86" t="n">
        <v>22.51</v>
      </c>
      <c r="G86" t="n">
        <v>8.77</v>
      </c>
      <c r="H86" t="n">
        <v>0.16</v>
      </c>
      <c r="I86" t="n">
        <v>154</v>
      </c>
      <c r="J86" t="n">
        <v>107.41</v>
      </c>
      <c r="K86" t="n">
        <v>41.65</v>
      </c>
      <c r="L86" t="n">
        <v>1</v>
      </c>
      <c r="M86" t="n">
        <v>152</v>
      </c>
      <c r="N86" t="n">
        <v>14.77</v>
      </c>
      <c r="O86" t="n">
        <v>13481.73</v>
      </c>
      <c r="P86" t="n">
        <v>211.05</v>
      </c>
      <c r="Q86" t="n">
        <v>875.01</v>
      </c>
      <c r="R86" t="n">
        <v>282.29</v>
      </c>
      <c r="S86" t="n">
        <v>67.59999999999999</v>
      </c>
      <c r="T86" t="n">
        <v>98079.3</v>
      </c>
      <c r="U86" t="n">
        <v>0.24</v>
      </c>
      <c r="V86" t="n">
        <v>0.55</v>
      </c>
      <c r="W86" t="n">
        <v>4.94</v>
      </c>
      <c r="X86" t="n">
        <v>5.89</v>
      </c>
      <c r="Y86" t="n">
        <v>2</v>
      </c>
      <c r="Z86" t="n">
        <v>10</v>
      </c>
    </row>
    <row r="87">
      <c r="A87" t="n">
        <v>1</v>
      </c>
      <c r="B87" t="n">
        <v>50</v>
      </c>
      <c r="C87" t="inlineStr">
        <is>
          <t xml:space="preserve">CONCLUIDO	</t>
        </is>
      </c>
      <c r="D87" t="n">
        <v>4.4668</v>
      </c>
      <c r="E87" t="n">
        <v>22.39</v>
      </c>
      <c r="F87" t="n">
        <v>18.95</v>
      </c>
      <c r="G87" t="n">
        <v>18.05</v>
      </c>
      <c r="H87" t="n">
        <v>0.32</v>
      </c>
      <c r="I87" t="n">
        <v>63</v>
      </c>
      <c r="J87" t="n">
        <v>108.68</v>
      </c>
      <c r="K87" t="n">
        <v>41.65</v>
      </c>
      <c r="L87" t="n">
        <v>2</v>
      </c>
      <c r="M87" t="n">
        <v>61</v>
      </c>
      <c r="N87" t="n">
        <v>15.03</v>
      </c>
      <c r="O87" t="n">
        <v>13638.32</v>
      </c>
      <c r="P87" t="n">
        <v>171.24</v>
      </c>
      <c r="Q87" t="n">
        <v>874.3099999999999</v>
      </c>
      <c r="R87" t="n">
        <v>162.93</v>
      </c>
      <c r="S87" t="n">
        <v>67.59999999999999</v>
      </c>
      <c r="T87" t="n">
        <v>38855.09</v>
      </c>
      <c r="U87" t="n">
        <v>0.41</v>
      </c>
      <c r="V87" t="n">
        <v>0.65</v>
      </c>
      <c r="W87" t="n">
        <v>4.8</v>
      </c>
      <c r="X87" t="n">
        <v>2.33</v>
      </c>
      <c r="Y87" t="n">
        <v>2</v>
      </c>
      <c r="Z87" t="n">
        <v>10</v>
      </c>
    </row>
    <row r="88">
      <c r="A88" t="n">
        <v>2</v>
      </c>
      <c r="B88" t="n">
        <v>50</v>
      </c>
      <c r="C88" t="inlineStr">
        <is>
          <t xml:space="preserve">CONCLUIDO	</t>
        </is>
      </c>
      <c r="D88" t="n">
        <v>4.7732</v>
      </c>
      <c r="E88" t="n">
        <v>20.95</v>
      </c>
      <c r="F88" t="n">
        <v>18.05</v>
      </c>
      <c r="G88" t="n">
        <v>27.77</v>
      </c>
      <c r="H88" t="n">
        <v>0.48</v>
      </c>
      <c r="I88" t="n">
        <v>39</v>
      </c>
      <c r="J88" t="n">
        <v>109.96</v>
      </c>
      <c r="K88" t="n">
        <v>41.65</v>
      </c>
      <c r="L88" t="n">
        <v>3</v>
      </c>
      <c r="M88" t="n">
        <v>37</v>
      </c>
      <c r="N88" t="n">
        <v>15.31</v>
      </c>
      <c r="O88" t="n">
        <v>13795.21</v>
      </c>
      <c r="P88" t="n">
        <v>156.32</v>
      </c>
      <c r="Q88" t="n">
        <v>874.41</v>
      </c>
      <c r="R88" t="n">
        <v>133.15</v>
      </c>
      <c r="S88" t="n">
        <v>67.59999999999999</v>
      </c>
      <c r="T88" t="n">
        <v>24086.42</v>
      </c>
      <c r="U88" t="n">
        <v>0.51</v>
      </c>
      <c r="V88" t="n">
        <v>0.68</v>
      </c>
      <c r="W88" t="n">
        <v>4.75</v>
      </c>
      <c r="X88" t="n">
        <v>1.43</v>
      </c>
      <c r="Y88" t="n">
        <v>2</v>
      </c>
      <c r="Z88" t="n">
        <v>10</v>
      </c>
    </row>
    <row r="89">
      <c r="A89" t="n">
        <v>3</v>
      </c>
      <c r="B89" t="n">
        <v>50</v>
      </c>
      <c r="C89" t="inlineStr">
        <is>
          <t xml:space="preserve">CONCLUIDO	</t>
        </is>
      </c>
      <c r="D89" t="n">
        <v>4.9457</v>
      </c>
      <c r="E89" t="n">
        <v>20.22</v>
      </c>
      <c r="F89" t="n">
        <v>17.58</v>
      </c>
      <c r="G89" t="n">
        <v>39.07</v>
      </c>
      <c r="H89" t="n">
        <v>0.63</v>
      </c>
      <c r="I89" t="n">
        <v>27</v>
      </c>
      <c r="J89" t="n">
        <v>111.23</v>
      </c>
      <c r="K89" t="n">
        <v>41.65</v>
      </c>
      <c r="L89" t="n">
        <v>4</v>
      </c>
      <c r="M89" t="n">
        <v>25</v>
      </c>
      <c r="N89" t="n">
        <v>15.58</v>
      </c>
      <c r="O89" t="n">
        <v>13952.52</v>
      </c>
      <c r="P89" t="n">
        <v>144.57</v>
      </c>
      <c r="Q89" t="n">
        <v>874.21</v>
      </c>
      <c r="R89" t="n">
        <v>117.42</v>
      </c>
      <c r="S89" t="n">
        <v>67.59999999999999</v>
      </c>
      <c r="T89" t="n">
        <v>16280.27</v>
      </c>
      <c r="U89" t="n">
        <v>0.58</v>
      </c>
      <c r="V89" t="n">
        <v>0.7</v>
      </c>
      <c r="W89" t="n">
        <v>4.74</v>
      </c>
      <c r="X89" t="n">
        <v>0.97</v>
      </c>
      <c r="Y89" t="n">
        <v>2</v>
      </c>
      <c r="Z89" t="n">
        <v>10</v>
      </c>
    </row>
    <row r="90">
      <c r="A90" t="n">
        <v>4</v>
      </c>
      <c r="B90" t="n">
        <v>50</v>
      </c>
      <c r="C90" t="inlineStr">
        <is>
          <t xml:space="preserve">CONCLUIDO	</t>
        </is>
      </c>
      <c r="D90" t="n">
        <v>5.0301</v>
      </c>
      <c r="E90" t="n">
        <v>19.88</v>
      </c>
      <c r="F90" t="n">
        <v>17.38</v>
      </c>
      <c r="G90" t="n">
        <v>49.65</v>
      </c>
      <c r="H90" t="n">
        <v>0.78</v>
      </c>
      <c r="I90" t="n">
        <v>21</v>
      </c>
      <c r="J90" t="n">
        <v>112.51</v>
      </c>
      <c r="K90" t="n">
        <v>41.65</v>
      </c>
      <c r="L90" t="n">
        <v>5</v>
      </c>
      <c r="M90" t="n">
        <v>17</v>
      </c>
      <c r="N90" t="n">
        <v>15.86</v>
      </c>
      <c r="O90" t="n">
        <v>14110.24</v>
      </c>
      <c r="P90" t="n">
        <v>134.76</v>
      </c>
      <c r="Q90" t="n">
        <v>874.25</v>
      </c>
      <c r="R90" t="n">
        <v>110.67</v>
      </c>
      <c r="S90" t="n">
        <v>67.59999999999999</v>
      </c>
      <c r="T90" t="n">
        <v>12938.69</v>
      </c>
      <c r="U90" t="n">
        <v>0.61</v>
      </c>
      <c r="V90" t="n">
        <v>0.71</v>
      </c>
      <c r="W90" t="n">
        <v>4.72</v>
      </c>
      <c r="X90" t="n">
        <v>0.76</v>
      </c>
      <c r="Y90" t="n">
        <v>2</v>
      </c>
      <c r="Z90" t="n">
        <v>10</v>
      </c>
    </row>
    <row r="91">
      <c r="A91" t="n">
        <v>5</v>
      </c>
      <c r="B91" t="n">
        <v>50</v>
      </c>
      <c r="C91" t="inlineStr">
        <is>
          <t xml:space="preserve">CONCLUIDO	</t>
        </is>
      </c>
      <c r="D91" t="n">
        <v>5.0575</v>
      </c>
      <c r="E91" t="n">
        <v>19.77</v>
      </c>
      <c r="F91" t="n">
        <v>17.31</v>
      </c>
      <c r="G91" t="n">
        <v>54.68</v>
      </c>
      <c r="H91" t="n">
        <v>0.93</v>
      </c>
      <c r="I91" t="n">
        <v>19</v>
      </c>
      <c r="J91" t="n">
        <v>113.79</v>
      </c>
      <c r="K91" t="n">
        <v>41.65</v>
      </c>
      <c r="L91" t="n">
        <v>6</v>
      </c>
      <c r="M91" t="n">
        <v>0</v>
      </c>
      <c r="N91" t="n">
        <v>16.14</v>
      </c>
      <c r="O91" t="n">
        <v>14268.39</v>
      </c>
      <c r="P91" t="n">
        <v>132.15</v>
      </c>
      <c r="Q91" t="n">
        <v>874.27</v>
      </c>
      <c r="R91" t="n">
        <v>107.83</v>
      </c>
      <c r="S91" t="n">
        <v>67.59999999999999</v>
      </c>
      <c r="T91" t="n">
        <v>11524.76</v>
      </c>
      <c r="U91" t="n">
        <v>0.63</v>
      </c>
      <c r="V91" t="n">
        <v>0.71</v>
      </c>
      <c r="W91" t="n">
        <v>4.74</v>
      </c>
      <c r="X91" t="n">
        <v>0.7</v>
      </c>
      <c r="Y91" t="n">
        <v>2</v>
      </c>
      <c r="Z91" t="n">
        <v>10</v>
      </c>
    </row>
    <row r="92">
      <c r="A92" t="n">
        <v>0</v>
      </c>
      <c r="B92" t="n">
        <v>25</v>
      </c>
      <c r="C92" t="inlineStr">
        <is>
          <t xml:space="preserve">CONCLUIDO	</t>
        </is>
      </c>
      <c r="D92" t="n">
        <v>4.3436</v>
      </c>
      <c r="E92" t="n">
        <v>23.02</v>
      </c>
      <c r="F92" t="n">
        <v>19.99</v>
      </c>
      <c r="G92" t="n">
        <v>13.48</v>
      </c>
      <c r="H92" t="n">
        <v>0.28</v>
      </c>
      <c r="I92" t="n">
        <v>89</v>
      </c>
      <c r="J92" t="n">
        <v>61.76</v>
      </c>
      <c r="K92" t="n">
        <v>28.92</v>
      </c>
      <c r="L92" t="n">
        <v>1</v>
      </c>
      <c r="M92" t="n">
        <v>87</v>
      </c>
      <c r="N92" t="n">
        <v>6.84</v>
      </c>
      <c r="O92" t="n">
        <v>7851.41</v>
      </c>
      <c r="P92" t="n">
        <v>121.65</v>
      </c>
      <c r="Q92" t="n">
        <v>874.28</v>
      </c>
      <c r="R92" t="n">
        <v>197.74</v>
      </c>
      <c r="S92" t="n">
        <v>67.59999999999999</v>
      </c>
      <c r="T92" t="n">
        <v>56133.11</v>
      </c>
      <c r="U92" t="n">
        <v>0.34</v>
      </c>
      <c r="V92" t="n">
        <v>0.62</v>
      </c>
      <c r="W92" t="n">
        <v>4.84</v>
      </c>
      <c r="X92" t="n">
        <v>3.37</v>
      </c>
      <c r="Y92" t="n">
        <v>2</v>
      </c>
      <c r="Z92" t="n">
        <v>10</v>
      </c>
    </row>
    <row r="93">
      <c r="A93" t="n">
        <v>1</v>
      </c>
      <c r="B93" t="n">
        <v>25</v>
      </c>
      <c r="C93" t="inlineStr">
        <is>
          <t xml:space="preserve">CONCLUIDO	</t>
        </is>
      </c>
      <c r="D93" t="n">
        <v>4.9126</v>
      </c>
      <c r="E93" t="n">
        <v>20.36</v>
      </c>
      <c r="F93" t="n">
        <v>18.03</v>
      </c>
      <c r="G93" t="n">
        <v>28.47</v>
      </c>
      <c r="H93" t="n">
        <v>0.55</v>
      </c>
      <c r="I93" t="n">
        <v>38</v>
      </c>
      <c r="J93" t="n">
        <v>62.92</v>
      </c>
      <c r="K93" t="n">
        <v>28.92</v>
      </c>
      <c r="L93" t="n">
        <v>2</v>
      </c>
      <c r="M93" t="n">
        <v>13</v>
      </c>
      <c r="N93" t="n">
        <v>7</v>
      </c>
      <c r="O93" t="n">
        <v>7994.37</v>
      </c>
      <c r="P93" t="n">
        <v>97.20999999999999</v>
      </c>
      <c r="Q93" t="n">
        <v>874.79</v>
      </c>
      <c r="R93" t="n">
        <v>131.55</v>
      </c>
      <c r="S93" t="n">
        <v>67.59999999999999</v>
      </c>
      <c r="T93" t="n">
        <v>23291.85</v>
      </c>
      <c r="U93" t="n">
        <v>0.51</v>
      </c>
      <c r="V93" t="n">
        <v>0.68</v>
      </c>
      <c r="W93" t="n">
        <v>4.78</v>
      </c>
      <c r="X93" t="n">
        <v>1.42</v>
      </c>
      <c r="Y93" t="n">
        <v>2</v>
      </c>
      <c r="Z93" t="n">
        <v>10</v>
      </c>
    </row>
    <row r="94">
      <c r="A94" t="n">
        <v>2</v>
      </c>
      <c r="B94" t="n">
        <v>25</v>
      </c>
      <c r="C94" t="inlineStr">
        <is>
          <t xml:space="preserve">CONCLUIDO	</t>
        </is>
      </c>
      <c r="D94" t="n">
        <v>4.936</v>
      </c>
      <c r="E94" t="n">
        <v>20.26</v>
      </c>
      <c r="F94" t="n">
        <v>17.96</v>
      </c>
      <c r="G94" t="n">
        <v>29.94</v>
      </c>
      <c r="H94" t="n">
        <v>0.8100000000000001</v>
      </c>
      <c r="I94" t="n">
        <v>36</v>
      </c>
      <c r="J94" t="n">
        <v>64.08</v>
      </c>
      <c r="K94" t="n">
        <v>28.92</v>
      </c>
      <c r="L94" t="n">
        <v>3</v>
      </c>
      <c r="M94" t="n">
        <v>0</v>
      </c>
      <c r="N94" t="n">
        <v>7.16</v>
      </c>
      <c r="O94" t="n">
        <v>8137.65</v>
      </c>
      <c r="P94" t="n">
        <v>97.40000000000001</v>
      </c>
      <c r="Q94" t="n">
        <v>874.35</v>
      </c>
      <c r="R94" t="n">
        <v>128.73</v>
      </c>
      <c r="S94" t="n">
        <v>67.59999999999999</v>
      </c>
      <c r="T94" t="n">
        <v>21890.53</v>
      </c>
      <c r="U94" t="n">
        <v>0.53</v>
      </c>
      <c r="V94" t="n">
        <v>0.6899999999999999</v>
      </c>
      <c r="W94" t="n">
        <v>4.79</v>
      </c>
      <c r="X94" t="n">
        <v>1.35</v>
      </c>
      <c r="Y94" t="n">
        <v>2</v>
      </c>
      <c r="Z94" t="n">
        <v>10</v>
      </c>
    </row>
    <row r="95">
      <c r="A95" t="n">
        <v>0</v>
      </c>
      <c r="B95" t="n">
        <v>85</v>
      </c>
      <c r="C95" t="inlineStr">
        <is>
          <t xml:space="preserve">CONCLUIDO	</t>
        </is>
      </c>
      <c r="D95" t="n">
        <v>2.7115</v>
      </c>
      <c r="E95" t="n">
        <v>36.88</v>
      </c>
      <c r="F95" t="n">
        <v>26.24</v>
      </c>
      <c r="G95" t="n">
        <v>6.45</v>
      </c>
      <c r="H95" t="n">
        <v>0.11</v>
      </c>
      <c r="I95" t="n">
        <v>244</v>
      </c>
      <c r="J95" t="n">
        <v>167.88</v>
      </c>
      <c r="K95" t="n">
        <v>51.39</v>
      </c>
      <c r="L95" t="n">
        <v>1</v>
      </c>
      <c r="M95" t="n">
        <v>242</v>
      </c>
      <c r="N95" t="n">
        <v>30.49</v>
      </c>
      <c r="O95" t="n">
        <v>20939.59</v>
      </c>
      <c r="P95" t="n">
        <v>333.41</v>
      </c>
      <c r="Q95" t="n">
        <v>875.2</v>
      </c>
      <c r="R95" t="n">
        <v>406.87</v>
      </c>
      <c r="S95" t="n">
        <v>67.59999999999999</v>
      </c>
      <c r="T95" t="n">
        <v>159920.18</v>
      </c>
      <c r="U95" t="n">
        <v>0.17</v>
      </c>
      <c r="V95" t="n">
        <v>0.47</v>
      </c>
      <c r="W95" t="n">
        <v>5.1</v>
      </c>
      <c r="X95" t="n">
        <v>9.609999999999999</v>
      </c>
      <c r="Y95" t="n">
        <v>2</v>
      </c>
      <c r="Z95" t="n">
        <v>10</v>
      </c>
    </row>
    <row r="96">
      <c r="A96" t="n">
        <v>1</v>
      </c>
      <c r="B96" t="n">
        <v>85</v>
      </c>
      <c r="C96" t="inlineStr">
        <is>
          <t xml:space="preserve">CONCLUIDO	</t>
        </is>
      </c>
      <c r="D96" t="n">
        <v>3.9098</v>
      </c>
      <c r="E96" t="n">
        <v>25.58</v>
      </c>
      <c r="F96" t="n">
        <v>20.09</v>
      </c>
      <c r="G96" t="n">
        <v>13.1</v>
      </c>
      <c r="H96" t="n">
        <v>0.21</v>
      </c>
      <c r="I96" t="n">
        <v>92</v>
      </c>
      <c r="J96" t="n">
        <v>169.33</v>
      </c>
      <c r="K96" t="n">
        <v>51.39</v>
      </c>
      <c r="L96" t="n">
        <v>2</v>
      </c>
      <c r="M96" t="n">
        <v>90</v>
      </c>
      <c r="N96" t="n">
        <v>30.94</v>
      </c>
      <c r="O96" t="n">
        <v>21118.46</v>
      </c>
      <c r="P96" t="n">
        <v>251.47</v>
      </c>
      <c r="Q96" t="n">
        <v>874.55</v>
      </c>
      <c r="R96" t="n">
        <v>201.47</v>
      </c>
      <c r="S96" t="n">
        <v>67.59999999999999</v>
      </c>
      <c r="T96" t="n">
        <v>57981.35</v>
      </c>
      <c r="U96" t="n">
        <v>0.34</v>
      </c>
      <c r="V96" t="n">
        <v>0.61</v>
      </c>
      <c r="W96" t="n">
        <v>4.83</v>
      </c>
      <c r="X96" t="n">
        <v>3.47</v>
      </c>
      <c r="Y96" t="n">
        <v>2</v>
      </c>
      <c r="Z96" t="n">
        <v>10</v>
      </c>
    </row>
    <row r="97">
      <c r="A97" t="n">
        <v>2</v>
      </c>
      <c r="B97" t="n">
        <v>85</v>
      </c>
      <c r="C97" t="inlineStr">
        <is>
          <t xml:space="preserve">CONCLUIDO	</t>
        </is>
      </c>
      <c r="D97" t="n">
        <v>4.3364</v>
      </c>
      <c r="E97" t="n">
        <v>23.06</v>
      </c>
      <c r="F97" t="n">
        <v>18.76</v>
      </c>
      <c r="G97" t="n">
        <v>19.74</v>
      </c>
      <c r="H97" t="n">
        <v>0.31</v>
      </c>
      <c r="I97" t="n">
        <v>57</v>
      </c>
      <c r="J97" t="n">
        <v>170.79</v>
      </c>
      <c r="K97" t="n">
        <v>51.39</v>
      </c>
      <c r="L97" t="n">
        <v>3</v>
      </c>
      <c r="M97" t="n">
        <v>55</v>
      </c>
      <c r="N97" t="n">
        <v>31.4</v>
      </c>
      <c r="O97" t="n">
        <v>21297.94</v>
      </c>
      <c r="P97" t="n">
        <v>231.09</v>
      </c>
      <c r="Q97" t="n">
        <v>874.4299999999999</v>
      </c>
      <c r="R97" t="n">
        <v>156.89</v>
      </c>
      <c r="S97" t="n">
        <v>67.59999999999999</v>
      </c>
      <c r="T97" t="n">
        <v>35865.29</v>
      </c>
      <c r="U97" t="n">
        <v>0.43</v>
      </c>
      <c r="V97" t="n">
        <v>0.66</v>
      </c>
      <c r="W97" t="n">
        <v>4.78</v>
      </c>
      <c r="X97" t="n">
        <v>2.14</v>
      </c>
      <c r="Y97" t="n">
        <v>2</v>
      </c>
      <c r="Z97" t="n">
        <v>10</v>
      </c>
    </row>
    <row r="98">
      <c r="A98" t="n">
        <v>3</v>
      </c>
      <c r="B98" t="n">
        <v>85</v>
      </c>
      <c r="C98" t="inlineStr">
        <is>
          <t xml:space="preserve">CONCLUIDO	</t>
        </is>
      </c>
      <c r="D98" t="n">
        <v>4.5706</v>
      </c>
      <c r="E98" t="n">
        <v>21.88</v>
      </c>
      <c r="F98" t="n">
        <v>18.12</v>
      </c>
      <c r="G98" t="n">
        <v>26.51</v>
      </c>
      <c r="H98" t="n">
        <v>0.41</v>
      </c>
      <c r="I98" t="n">
        <v>41</v>
      </c>
      <c r="J98" t="n">
        <v>172.25</v>
      </c>
      <c r="K98" t="n">
        <v>51.39</v>
      </c>
      <c r="L98" t="n">
        <v>4</v>
      </c>
      <c r="M98" t="n">
        <v>39</v>
      </c>
      <c r="N98" t="n">
        <v>31.86</v>
      </c>
      <c r="O98" t="n">
        <v>21478.05</v>
      </c>
      <c r="P98" t="n">
        <v>219.04</v>
      </c>
      <c r="Q98" t="n">
        <v>874.25</v>
      </c>
      <c r="R98" t="n">
        <v>135.73</v>
      </c>
      <c r="S98" t="n">
        <v>67.59999999999999</v>
      </c>
      <c r="T98" t="n">
        <v>25364.79</v>
      </c>
      <c r="U98" t="n">
        <v>0.5</v>
      </c>
      <c r="V98" t="n">
        <v>0.68</v>
      </c>
      <c r="W98" t="n">
        <v>4.75</v>
      </c>
      <c r="X98" t="n">
        <v>1.5</v>
      </c>
      <c r="Y98" t="n">
        <v>2</v>
      </c>
      <c r="Z98" t="n">
        <v>10</v>
      </c>
    </row>
    <row r="99">
      <c r="A99" t="n">
        <v>4</v>
      </c>
      <c r="B99" t="n">
        <v>85</v>
      </c>
      <c r="C99" t="inlineStr">
        <is>
          <t xml:space="preserve">CONCLUIDO	</t>
        </is>
      </c>
      <c r="D99" t="n">
        <v>4.7106</v>
      </c>
      <c r="E99" t="n">
        <v>21.23</v>
      </c>
      <c r="F99" t="n">
        <v>17.77</v>
      </c>
      <c r="G99" t="n">
        <v>33.32</v>
      </c>
      <c r="H99" t="n">
        <v>0.51</v>
      </c>
      <c r="I99" t="n">
        <v>32</v>
      </c>
      <c r="J99" t="n">
        <v>173.71</v>
      </c>
      <c r="K99" t="n">
        <v>51.39</v>
      </c>
      <c r="L99" t="n">
        <v>5</v>
      </c>
      <c r="M99" t="n">
        <v>30</v>
      </c>
      <c r="N99" t="n">
        <v>32.32</v>
      </c>
      <c r="O99" t="n">
        <v>21658.78</v>
      </c>
      <c r="P99" t="n">
        <v>210.62</v>
      </c>
      <c r="Q99" t="n">
        <v>874.36</v>
      </c>
      <c r="R99" t="n">
        <v>123.85</v>
      </c>
      <c r="S99" t="n">
        <v>67.59999999999999</v>
      </c>
      <c r="T99" t="n">
        <v>19472.1</v>
      </c>
      <c r="U99" t="n">
        <v>0.55</v>
      </c>
      <c r="V99" t="n">
        <v>0.6899999999999999</v>
      </c>
      <c r="W99" t="n">
        <v>4.74</v>
      </c>
      <c r="X99" t="n">
        <v>1.16</v>
      </c>
      <c r="Y99" t="n">
        <v>2</v>
      </c>
      <c r="Z99" t="n">
        <v>10</v>
      </c>
    </row>
    <row r="100">
      <c r="A100" t="n">
        <v>5</v>
      </c>
      <c r="B100" t="n">
        <v>85</v>
      </c>
      <c r="C100" t="inlineStr">
        <is>
          <t xml:space="preserve">CONCLUIDO	</t>
        </is>
      </c>
      <c r="D100" t="n">
        <v>4.8092</v>
      </c>
      <c r="E100" t="n">
        <v>20.79</v>
      </c>
      <c r="F100" t="n">
        <v>17.54</v>
      </c>
      <c r="G100" t="n">
        <v>40.48</v>
      </c>
      <c r="H100" t="n">
        <v>0.61</v>
      </c>
      <c r="I100" t="n">
        <v>26</v>
      </c>
      <c r="J100" t="n">
        <v>175.18</v>
      </c>
      <c r="K100" t="n">
        <v>51.39</v>
      </c>
      <c r="L100" t="n">
        <v>6</v>
      </c>
      <c r="M100" t="n">
        <v>24</v>
      </c>
      <c r="N100" t="n">
        <v>32.79</v>
      </c>
      <c r="O100" t="n">
        <v>21840.16</v>
      </c>
      <c r="P100" t="n">
        <v>204.05</v>
      </c>
      <c r="Q100" t="n">
        <v>874.29</v>
      </c>
      <c r="R100" t="n">
        <v>116.43</v>
      </c>
      <c r="S100" t="n">
        <v>67.59999999999999</v>
      </c>
      <c r="T100" t="n">
        <v>15791.04</v>
      </c>
      <c r="U100" t="n">
        <v>0.58</v>
      </c>
      <c r="V100" t="n">
        <v>0.7</v>
      </c>
      <c r="W100" t="n">
        <v>4.72</v>
      </c>
      <c r="X100" t="n">
        <v>0.92</v>
      </c>
      <c r="Y100" t="n">
        <v>2</v>
      </c>
      <c r="Z100" t="n">
        <v>10</v>
      </c>
    </row>
    <row r="101">
      <c r="A101" t="n">
        <v>6</v>
      </c>
      <c r="B101" t="n">
        <v>85</v>
      </c>
      <c r="C101" t="inlineStr">
        <is>
          <t xml:space="preserve">CONCLUIDO	</t>
        </is>
      </c>
      <c r="D101" t="n">
        <v>4.8725</v>
      </c>
      <c r="E101" t="n">
        <v>20.52</v>
      </c>
      <c r="F101" t="n">
        <v>17.41</v>
      </c>
      <c r="G101" t="n">
        <v>47.47</v>
      </c>
      <c r="H101" t="n">
        <v>0.7</v>
      </c>
      <c r="I101" t="n">
        <v>22</v>
      </c>
      <c r="J101" t="n">
        <v>176.66</v>
      </c>
      <c r="K101" t="n">
        <v>51.39</v>
      </c>
      <c r="L101" t="n">
        <v>7</v>
      </c>
      <c r="M101" t="n">
        <v>20</v>
      </c>
      <c r="N101" t="n">
        <v>33.27</v>
      </c>
      <c r="O101" t="n">
        <v>22022.17</v>
      </c>
      <c r="P101" t="n">
        <v>198.39</v>
      </c>
      <c r="Q101" t="n">
        <v>874.26</v>
      </c>
      <c r="R101" t="n">
        <v>111.92</v>
      </c>
      <c r="S101" t="n">
        <v>67.59999999999999</v>
      </c>
      <c r="T101" t="n">
        <v>13556.69</v>
      </c>
      <c r="U101" t="n">
        <v>0.6</v>
      </c>
      <c r="V101" t="n">
        <v>0.71</v>
      </c>
      <c r="W101" t="n">
        <v>4.71</v>
      </c>
      <c r="X101" t="n">
        <v>0.79</v>
      </c>
      <c r="Y101" t="n">
        <v>2</v>
      </c>
      <c r="Z101" t="n">
        <v>10</v>
      </c>
    </row>
    <row r="102">
      <c r="A102" t="n">
        <v>7</v>
      </c>
      <c r="B102" t="n">
        <v>85</v>
      </c>
      <c r="C102" t="inlineStr">
        <is>
          <t xml:space="preserve">CONCLUIDO	</t>
        </is>
      </c>
      <c r="D102" t="n">
        <v>4.9242</v>
      </c>
      <c r="E102" t="n">
        <v>20.31</v>
      </c>
      <c r="F102" t="n">
        <v>17.29</v>
      </c>
      <c r="G102" t="n">
        <v>54.6</v>
      </c>
      <c r="H102" t="n">
        <v>0.8</v>
      </c>
      <c r="I102" t="n">
        <v>19</v>
      </c>
      <c r="J102" t="n">
        <v>178.14</v>
      </c>
      <c r="K102" t="n">
        <v>51.39</v>
      </c>
      <c r="L102" t="n">
        <v>8</v>
      </c>
      <c r="M102" t="n">
        <v>17</v>
      </c>
      <c r="N102" t="n">
        <v>33.75</v>
      </c>
      <c r="O102" t="n">
        <v>22204.83</v>
      </c>
      <c r="P102" t="n">
        <v>192.08</v>
      </c>
      <c r="Q102" t="n">
        <v>874.1900000000001</v>
      </c>
      <c r="R102" t="n">
        <v>107.86</v>
      </c>
      <c r="S102" t="n">
        <v>67.59999999999999</v>
      </c>
      <c r="T102" t="n">
        <v>11540.43</v>
      </c>
      <c r="U102" t="n">
        <v>0.63</v>
      </c>
      <c r="V102" t="n">
        <v>0.71</v>
      </c>
      <c r="W102" t="n">
        <v>4.72</v>
      </c>
      <c r="X102" t="n">
        <v>0.68</v>
      </c>
      <c r="Y102" t="n">
        <v>2</v>
      </c>
      <c r="Z102" t="n">
        <v>10</v>
      </c>
    </row>
    <row r="103">
      <c r="A103" t="n">
        <v>8</v>
      </c>
      <c r="B103" t="n">
        <v>85</v>
      </c>
      <c r="C103" t="inlineStr">
        <is>
          <t xml:space="preserve">CONCLUIDO	</t>
        </is>
      </c>
      <c r="D103" t="n">
        <v>4.9788</v>
      </c>
      <c r="E103" t="n">
        <v>20.09</v>
      </c>
      <c r="F103" t="n">
        <v>17.17</v>
      </c>
      <c r="G103" t="n">
        <v>64.39</v>
      </c>
      <c r="H103" t="n">
        <v>0.89</v>
      </c>
      <c r="I103" t="n">
        <v>16</v>
      </c>
      <c r="J103" t="n">
        <v>179.63</v>
      </c>
      <c r="K103" t="n">
        <v>51.39</v>
      </c>
      <c r="L103" t="n">
        <v>9</v>
      </c>
      <c r="M103" t="n">
        <v>14</v>
      </c>
      <c r="N103" t="n">
        <v>34.24</v>
      </c>
      <c r="O103" t="n">
        <v>22388.15</v>
      </c>
      <c r="P103" t="n">
        <v>186.02</v>
      </c>
      <c r="Q103" t="n">
        <v>874.27</v>
      </c>
      <c r="R103" t="n">
        <v>104.03</v>
      </c>
      <c r="S103" t="n">
        <v>67.59999999999999</v>
      </c>
      <c r="T103" t="n">
        <v>9643.110000000001</v>
      </c>
      <c r="U103" t="n">
        <v>0.65</v>
      </c>
      <c r="V103" t="n">
        <v>0.72</v>
      </c>
      <c r="W103" t="n">
        <v>4.71</v>
      </c>
      <c r="X103" t="n">
        <v>0.5600000000000001</v>
      </c>
      <c r="Y103" t="n">
        <v>2</v>
      </c>
      <c r="Z103" t="n">
        <v>10</v>
      </c>
    </row>
    <row r="104">
      <c r="A104" t="n">
        <v>9</v>
      </c>
      <c r="B104" t="n">
        <v>85</v>
      </c>
      <c r="C104" t="inlineStr">
        <is>
          <t xml:space="preserve">CONCLUIDO	</t>
        </is>
      </c>
      <c r="D104" t="n">
        <v>5.0149</v>
      </c>
      <c r="E104" t="n">
        <v>19.94</v>
      </c>
      <c r="F104" t="n">
        <v>17.09</v>
      </c>
      <c r="G104" t="n">
        <v>73.26000000000001</v>
      </c>
      <c r="H104" t="n">
        <v>0.98</v>
      </c>
      <c r="I104" t="n">
        <v>14</v>
      </c>
      <c r="J104" t="n">
        <v>181.12</v>
      </c>
      <c r="K104" t="n">
        <v>51.39</v>
      </c>
      <c r="L104" t="n">
        <v>10</v>
      </c>
      <c r="M104" t="n">
        <v>12</v>
      </c>
      <c r="N104" t="n">
        <v>34.73</v>
      </c>
      <c r="O104" t="n">
        <v>22572.13</v>
      </c>
      <c r="P104" t="n">
        <v>180.65</v>
      </c>
      <c r="Q104" t="n">
        <v>874.28</v>
      </c>
      <c r="R104" t="n">
        <v>101.39</v>
      </c>
      <c r="S104" t="n">
        <v>67.59999999999999</v>
      </c>
      <c r="T104" t="n">
        <v>8329.49</v>
      </c>
      <c r="U104" t="n">
        <v>0.67</v>
      </c>
      <c r="V104" t="n">
        <v>0.72</v>
      </c>
      <c r="W104" t="n">
        <v>4.71</v>
      </c>
      <c r="X104" t="n">
        <v>0.48</v>
      </c>
      <c r="Y104" t="n">
        <v>2</v>
      </c>
      <c r="Z104" t="n">
        <v>10</v>
      </c>
    </row>
    <row r="105">
      <c r="A105" t="n">
        <v>10</v>
      </c>
      <c r="B105" t="n">
        <v>85</v>
      </c>
      <c r="C105" t="inlineStr">
        <is>
          <t xml:space="preserve">CONCLUIDO	</t>
        </is>
      </c>
      <c r="D105" t="n">
        <v>5.0279</v>
      </c>
      <c r="E105" t="n">
        <v>19.89</v>
      </c>
      <c r="F105" t="n">
        <v>17.08</v>
      </c>
      <c r="G105" t="n">
        <v>78.81</v>
      </c>
      <c r="H105" t="n">
        <v>1.07</v>
      </c>
      <c r="I105" t="n">
        <v>13</v>
      </c>
      <c r="J105" t="n">
        <v>182.62</v>
      </c>
      <c r="K105" t="n">
        <v>51.39</v>
      </c>
      <c r="L105" t="n">
        <v>11</v>
      </c>
      <c r="M105" t="n">
        <v>11</v>
      </c>
      <c r="N105" t="n">
        <v>35.22</v>
      </c>
      <c r="O105" t="n">
        <v>22756.91</v>
      </c>
      <c r="P105" t="n">
        <v>177.13</v>
      </c>
      <c r="Q105" t="n">
        <v>874.24</v>
      </c>
      <c r="R105" t="n">
        <v>100.76</v>
      </c>
      <c r="S105" t="n">
        <v>67.59999999999999</v>
      </c>
      <c r="T105" t="n">
        <v>8021.59</v>
      </c>
      <c r="U105" t="n">
        <v>0.67</v>
      </c>
      <c r="V105" t="n">
        <v>0.72</v>
      </c>
      <c r="W105" t="n">
        <v>4.71</v>
      </c>
      <c r="X105" t="n">
        <v>0.46</v>
      </c>
      <c r="Y105" t="n">
        <v>2</v>
      </c>
      <c r="Z105" t="n">
        <v>10</v>
      </c>
    </row>
    <row r="106">
      <c r="A106" t="n">
        <v>11</v>
      </c>
      <c r="B106" t="n">
        <v>85</v>
      </c>
      <c r="C106" t="inlineStr">
        <is>
          <t xml:space="preserve">CONCLUIDO	</t>
        </is>
      </c>
      <c r="D106" t="n">
        <v>5.0463</v>
      </c>
      <c r="E106" t="n">
        <v>19.82</v>
      </c>
      <c r="F106" t="n">
        <v>17.04</v>
      </c>
      <c r="G106" t="n">
        <v>85.19</v>
      </c>
      <c r="H106" t="n">
        <v>1.16</v>
      </c>
      <c r="I106" t="n">
        <v>12</v>
      </c>
      <c r="J106" t="n">
        <v>184.12</v>
      </c>
      <c r="K106" t="n">
        <v>51.39</v>
      </c>
      <c r="L106" t="n">
        <v>12</v>
      </c>
      <c r="M106" t="n">
        <v>4</v>
      </c>
      <c r="N106" t="n">
        <v>35.73</v>
      </c>
      <c r="O106" t="n">
        <v>22942.24</v>
      </c>
      <c r="P106" t="n">
        <v>172.93</v>
      </c>
      <c r="Q106" t="n">
        <v>874.38</v>
      </c>
      <c r="R106" t="n">
        <v>99.3</v>
      </c>
      <c r="S106" t="n">
        <v>67.59999999999999</v>
      </c>
      <c r="T106" t="n">
        <v>7295.76</v>
      </c>
      <c r="U106" t="n">
        <v>0.68</v>
      </c>
      <c r="V106" t="n">
        <v>0.72</v>
      </c>
      <c r="W106" t="n">
        <v>4.71</v>
      </c>
      <c r="X106" t="n">
        <v>0.42</v>
      </c>
      <c r="Y106" t="n">
        <v>2</v>
      </c>
      <c r="Z106" t="n">
        <v>10</v>
      </c>
    </row>
    <row r="107">
      <c r="A107" t="n">
        <v>12</v>
      </c>
      <c r="B107" t="n">
        <v>85</v>
      </c>
      <c r="C107" t="inlineStr">
        <is>
          <t xml:space="preserve">CONCLUIDO	</t>
        </is>
      </c>
      <c r="D107" t="n">
        <v>5.0464</v>
      </c>
      <c r="E107" t="n">
        <v>19.82</v>
      </c>
      <c r="F107" t="n">
        <v>17.04</v>
      </c>
      <c r="G107" t="n">
        <v>85.18000000000001</v>
      </c>
      <c r="H107" t="n">
        <v>1.24</v>
      </c>
      <c r="I107" t="n">
        <v>12</v>
      </c>
      <c r="J107" t="n">
        <v>185.63</v>
      </c>
      <c r="K107" t="n">
        <v>51.39</v>
      </c>
      <c r="L107" t="n">
        <v>13</v>
      </c>
      <c r="M107" t="n">
        <v>0</v>
      </c>
      <c r="N107" t="n">
        <v>36.24</v>
      </c>
      <c r="O107" t="n">
        <v>23128.27</v>
      </c>
      <c r="P107" t="n">
        <v>172.97</v>
      </c>
      <c r="Q107" t="n">
        <v>874.41</v>
      </c>
      <c r="R107" t="n">
        <v>98.98</v>
      </c>
      <c r="S107" t="n">
        <v>67.59999999999999</v>
      </c>
      <c r="T107" t="n">
        <v>7134.71</v>
      </c>
      <c r="U107" t="n">
        <v>0.68</v>
      </c>
      <c r="V107" t="n">
        <v>0.72</v>
      </c>
      <c r="W107" t="n">
        <v>4.72</v>
      </c>
      <c r="X107" t="n">
        <v>0.42</v>
      </c>
      <c r="Y107" t="n">
        <v>2</v>
      </c>
      <c r="Z107" t="n">
        <v>10</v>
      </c>
    </row>
    <row r="108">
      <c r="A108" t="n">
        <v>0</v>
      </c>
      <c r="B108" t="n">
        <v>20</v>
      </c>
      <c r="C108" t="inlineStr">
        <is>
          <t xml:space="preserve">CONCLUIDO	</t>
        </is>
      </c>
      <c r="D108" t="n">
        <v>4.5601</v>
      </c>
      <c r="E108" t="n">
        <v>21.93</v>
      </c>
      <c r="F108" t="n">
        <v>19.3</v>
      </c>
      <c r="G108" t="n">
        <v>16.08</v>
      </c>
      <c r="H108" t="n">
        <v>0.34</v>
      </c>
      <c r="I108" t="n">
        <v>72</v>
      </c>
      <c r="J108" t="n">
        <v>51.33</v>
      </c>
      <c r="K108" t="n">
        <v>24.83</v>
      </c>
      <c r="L108" t="n">
        <v>1</v>
      </c>
      <c r="M108" t="n">
        <v>70</v>
      </c>
      <c r="N108" t="n">
        <v>5.51</v>
      </c>
      <c r="O108" t="n">
        <v>6564.78</v>
      </c>
      <c r="P108" t="n">
        <v>98.61</v>
      </c>
      <c r="Q108" t="n">
        <v>874.5</v>
      </c>
      <c r="R108" t="n">
        <v>175.03</v>
      </c>
      <c r="S108" t="n">
        <v>67.59999999999999</v>
      </c>
      <c r="T108" t="n">
        <v>44862.34</v>
      </c>
      <c r="U108" t="n">
        <v>0.39</v>
      </c>
      <c r="V108" t="n">
        <v>0.64</v>
      </c>
      <c r="W108" t="n">
        <v>4.8</v>
      </c>
      <c r="X108" t="n">
        <v>2.68</v>
      </c>
      <c r="Y108" t="n">
        <v>2</v>
      </c>
      <c r="Z108" t="n">
        <v>10</v>
      </c>
    </row>
    <row r="109">
      <c r="A109" t="n">
        <v>1</v>
      </c>
      <c r="B109" t="n">
        <v>20</v>
      </c>
      <c r="C109" t="inlineStr">
        <is>
          <t xml:space="preserve">CONCLUIDO	</t>
        </is>
      </c>
      <c r="D109" t="n">
        <v>4.8489</v>
      </c>
      <c r="E109" t="n">
        <v>20.62</v>
      </c>
      <c r="F109" t="n">
        <v>18.33</v>
      </c>
      <c r="G109" t="n">
        <v>24.43</v>
      </c>
      <c r="H109" t="n">
        <v>0.66</v>
      </c>
      <c r="I109" t="n">
        <v>45</v>
      </c>
      <c r="J109" t="n">
        <v>52.47</v>
      </c>
      <c r="K109" t="n">
        <v>24.83</v>
      </c>
      <c r="L109" t="n">
        <v>2</v>
      </c>
      <c r="M109" t="n">
        <v>0</v>
      </c>
      <c r="N109" t="n">
        <v>5.64</v>
      </c>
      <c r="O109" t="n">
        <v>6705.1</v>
      </c>
      <c r="P109" t="n">
        <v>87.23999999999999</v>
      </c>
      <c r="Q109" t="n">
        <v>874.96</v>
      </c>
      <c r="R109" t="n">
        <v>140.08</v>
      </c>
      <c r="S109" t="n">
        <v>67.59999999999999</v>
      </c>
      <c r="T109" t="n">
        <v>27519.96</v>
      </c>
      <c r="U109" t="n">
        <v>0.48</v>
      </c>
      <c r="V109" t="n">
        <v>0.67</v>
      </c>
      <c r="W109" t="n">
        <v>4.82</v>
      </c>
      <c r="X109" t="n">
        <v>1.71</v>
      </c>
      <c r="Y109" t="n">
        <v>2</v>
      </c>
      <c r="Z109" t="n">
        <v>10</v>
      </c>
    </row>
    <row r="110">
      <c r="A110" t="n">
        <v>0</v>
      </c>
      <c r="B110" t="n">
        <v>65</v>
      </c>
      <c r="C110" t="inlineStr">
        <is>
          <t xml:space="preserve">CONCLUIDO	</t>
        </is>
      </c>
      <c r="D110" t="n">
        <v>3.1834</v>
      </c>
      <c r="E110" t="n">
        <v>31.41</v>
      </c>
      <c r="F110" t="n">
        <v>24.03</v>
      </c>
      <c r="G110" t="n">
        <v>7.55</v>
      </c>
      <c r="H110" t="n">
        <v>0.13</v>
      </c>
      <c r="I110" t="n">
        <v>191</v>
      </c>
      <c r="J110" t="n">
        <v>133.21</v>
      </c>
      <c r="K110" t="n">
        <v>46.47</v>
      </c>
      <c r="L110" t="n">
        <v>1</v>
      </c>
      <c r="M110" t="n">
        <v>189</v>
      </c>
      <c r="N110" t="n">
        <v>20.75</v>
      </c>
      <c r="O110" t="n">
        <v>16663.42</v>
      </c>
      <c r="P110" t="n">
        <v>261.67</v>
      </c>
      <c r="Q110" t="n">
        <v>874.96</v>
      </c>
      <c r="R110" t="n">
        <v>333.12</v>
      </c>
      <c r="S110" t="n">
        <v>67.59999999999999</v>
      </c>
      <c r="T110" t="n">
        <v>123309.97</v>
      </c>
      <c r="U110" t="n">
        <v>0.2</v>
      </c>
      <c r="V110" t="n">
        <v>0.51</v>
      </c>
      <c r="W110" t="n">
        <v>5</v>
      </c>
      <c r="X110" t="n">
        <v>7.41</v>
      </c>
      <c r="Y110" t="n">
        <v>2</v>
      </c>
      <c r="Z110" t="n">
        <v>10</v>
      </c>
    </row>
    <row r="111">
      <c r="A111" t="n">
        <v>1</v>
      </c>
      <c r="B111" t="n">
        <v>65</v>
      </c>
      <c r="C111" t="inlineStr">
        <is>
          <t xml:space="preserve">CONCLUIDO	</t>
        </is>
      </c>
      <c r="D111" t="n">
        <v>4.2115</v>
      </c>
      <c r="E111" t="n">
        <v>23.74</v>
      </c>
      <c r="F111" t="n">
        <v>19.5</v>
      </c>
      <c r="G111" t="n">
        <v>15.39</v>
      </c>
      <c r="H111" t="n">
        <v>0.26</v>
      </c>
      <c r="I111" t="n">
        <v>76</v>
      </c>
      <c r="J111" t="n">
        <v>134.55</v>
      </c>
      <c r="K111" t="n">
        <v>46.47</v>
      </c>
      <c r="L111" t="n">
        <v>2</v>
      </c>
      <c r="M111" t="n">
        <v>74</v>
      </c>
      <c r="N111" t="n">
        <v>21.09</v>
      </c>
      <c r="O111" t="n">
        <v>16828.84</v>
      </c>
      <c r="P111" t="n">
        <v>207.24</v>
      </c>
      <c r="Q111" t="n">
        <v>874.42</v>
      </c>
      <c r="R111" t="n">
        <v>180.91</v>
      </c>
      <c r="S111" t="n">
        <v>67.59999999999999</v>
      </c>
      <c r="T111" t="n">
        <v>47781.05</v>
      </c>
      <c r="U111" t="n">
        <v>0.37</v>
      </c>
      <c r="V111" t="n">
        <v>0.63</v>
      </c>
      <c r="W111" t="n">
        <v>4.82</v>
      </c>
      <c r="X111" t="n">
        <v>2.88</v>
      </c>
      <c r="Y111" t="n">
        <v>2</v>
      </c>
      <c r="Z111" t="n">
        <v>10</v>
      </c>
    </row>
    <row r="112">
      <c r="A112" t="n">
        <v>2</v>
      </c>
      <c r="B112" t="n">
        <v>65</v>
      </c>
      <c r="C112" t="inlineStr">
        <is>
          <t xml:space="preserve">CONCLUIDO	</t>
        </is>
      </c>
      <c r="D112" t="n">
        <v>4.5842</v>
      </c>
      <c r="E112" t="n">
        <v>21.81</v>
      </c>
      <c r="F112" t="n">
        <v>18.35</v>
      </c>
      <c r="G112" t="n">
        <v>23.43</v>
      </c>
      <c r="H112" t="n">
        <v>0.39</v>
      </c>
      <c r="I112" t="n">
        <v>47</v>
      </c>
      <c r="J112" t="n">
        <v>135.9</v>
      </c>
      <c r="K112" t="n">
        <v>46.47</v>
      </c>
      <c r="L112" t="n">
        <v>3</v>
      </c>
      <c r="M112" t="n">
        <v>45</v>
      </c>
      <c r="N112" t="n">
        <v>21.43</v>
      </c>
      <c r="O112" t="n">
        <v>16994.64</v>
      </c>
      <c r="P112" t="n">
        <v>189.94</v>
      </c>
      <c r="Q112" t="n">
        <v>874.4</v>
      </c>
      <c r="R112" t="n">
        <v>143.01</v>
      </c>
      <c r="S112" t="n">
        <v>67.59999999999999</v>
      </c>
      <c r="T112" t="n">
        <v>28977.22</v>
      </c>
      <c r="U112" t="n">
        <v>0.47</v>
      </c>
      <c r="V112" t="n">
        <v>0.67</v>
      </c>
      <c r="W112" t="n">
        <v>4.77</v>
      </c>
      <c r="X112" t="n">
        <v>1.74</v>
      </c>
      <c r="Y112" t="n">
        <v>2</v>
      </c>
      <c r="Z112" t="n">
        <v>10</v>
      </c>
    </row>
    <row r="113">
      <c r="A113" t="n">
        <v>3</v>
      </c>
      <c r="B113" t="n">
        <v>65</v>
      </c>
      <c r="C113" t="inlineStr">
        <is>
          <t xml:space="preserve">CONCLUIDO	</t>
        </is>
      </c>
      <c r="D113" t="n">
        <v>4.767</v>
      </c>
      <c r="E113" t="n">
        <v>20.98</v>
      </c>
      <c r="F113" t="n">
        <v>17.87</v>
      </c>
      <c r="G113" t="n">
        <v>31.54</v>
      </c>
      <c r="H113" t="n">
        <v>0.52</v>
      </c>
      <c r="I113" t="n">
        <v>34</v>
      </c>
      <c r="J113" t="n">
        <v>137.25</v>
      </c>
      <c r="K113" t="n">
        <v>46.47</v>
      </c>
      <c r="L113" t="n">
        <v>4</v>
      </c>
      <c r="M113" t="n">
        <v>32</v>
      </c>
      <c r="N113" t="n">
        <v>21.78</v>
      </c>
      <c r="O113" t="n">
        <v>17160.92</v>
      </c>
      <c r="P113" t="n">
        <v>179.39</v>
      </c>
      <c r="Q113" t="n">
        <v>874.29</v>
      </c>
      <c r="R113" t="n">
        <v>127.21</v>
      </c>
      <c r="S113" t="n">
        <v>67.59999999999999</v>
      </c>
      <c r="T113" t="n">
        <v>21143.35</v>
      </c>
      <c r="U113" t="n">
        <v>0.53</v>
      </c>
      <c r="V113" t="n">
        <v>0.6899999999999999</v>
      </c>
      <c r="W113" t="n">
        <v>4.74</v>
      </c>
      <c r="X113" t="n">
        <v>1.26</v>
      </c>
      <c r="Y113" t="n">
        <v>2</v>
      </c>
      <c r="Z113" t="n">
        <v>10</v>
      </c>
    </row>
    <row r="114">
      <c r="A114" t="n">
        <v>4</v>
      </c>
      <c r="B114" t="n">
        <v>65</v>
      </c>
      <c r="C114" t="inlineStr">
        <is>
          <t xml:space="preserve">CONCLUIDO	</t>
        </is>
      </c>
      <c r="D114" t="n">
        <v>4.8908</v>
      </c>
      <c r="E114" t="n">
        <v>20.45</v>
      </c>
      <c r="F114" t="n">
        <v>17.56</v>
      </c>
      <c r="G114" t="n">
        <v>40.52</v>
      </c>
      <c r="H114" t="n">
        <v>0.64</v>
      </c>
      <c r="I114" t="n">
        <v>26</v>
      </c>
      <c r="J114" t="n">
        <v>138.6</v>
      </c>
      <c r="K114" t="n">
        <v>46.47</v>
      </c>
      <c r="L114" t="n">
        <v>5</v>
      </c>
      <c r="M114" t="n">
        <v>24</v>
      </c>
      <c r="N114" t="n">
        <v>22.13</v>
      </c>
      <c r="O114" t="n">
        <v>17327.69</v>
      </c>
      <c r="P114" t="n">
        <v>170.44</v>
      </c>
      <c r="Q114" t="n">
        <v>874.41</v>
      </c>
      <c r="R114" t="n">
        <v>116.84</v>
      </c>
      <c r="S114" t="n">
        <v>67.59999999999999</v>
      </c>
      <c r="T114" t="n">
        <v>15996.37</v>
      </c>
      <c r="U114" t="n">
        <v>0.58</v>
      </c>
      <c r="V114" t="n">
        <v>0.7</v>
      </c>
      <c r="W114" t="n">
        <v>4.73</v>
      </c>
      <c r="X114" t="n">
        <v>0.9399999999999999</v>
      </c>
      <c r="Y114" t="n">
        <v>2</v>
      </c>
      <c r="Z114" t="n">
        <v>10</v>
      </c>
    </row>
    <row r="115">
      <c r="A115" t="n">
        <v>5</v>
      </c>
      <c r="B115" t="n">
        <v>65</v>
      </c>
      <c r="C115" t="inlineStr">
        <is>
          <t xml:space="preserve">CONCLUIDO	</t>
        </is>
      </c>
      <c r="D115" t="n">
        <v>4.9693</v>
      </c>
      <c r="E115" t="n">
        <v>20.12</v>
      </c>
      <c r="F115" t="n">
        <v>17.37</v>
      </c>
      <c r="G115" t="n">
        <v>49.63</v>
      </c>
      <c r="H115" t="n">
        <v>0.76</v>
      </c>
      <c r="I115" t="n">
        <v>21</v>
      </c>
      <c r="J115" t="n">
        <v>139.95</v>
      </c>
      <c r="K115" t="n">
        <v>46.47</v>
      </c>
      <c r="L115" t="n">
        <v>6</v>
      </c>
      <c r="M115" t="n">
        <v>19</v>
      </c>
      <c r="N115" t="n">
        <v>22.49</v>
      </c>
      <c r="O115" t="n">
        <v>17494.97</v>
      </c>
      <c r="P115" t="n">
        <v>163.06</v>
      </c>
      <c r="Q115" t="n">
        <v>874.36</v>
      </c>
      <c r="R115" t="n">
        <v>110.67</v>
      </c>
      <c r="S115" t="n">
        <v>67.59999999999999</v>
      </c>
      <c r="T115" t="n">
        <v>12937.08</v>
      </c>
      <c r="U115" t="n">
        <v>0.61</v>
      </c>
      <c r="V115" t="n">
        <v>0.71</v>
      </c>
      <c r="W115" t="n">
        <v>4.72</v>
      </c>
      <c r="X115" t="n">
        <v>0.76</v>
      </c>
      <c r="Y115" t="n">
        <v>2</v>
      </c>
      <c r="Z115" t="n">
        <v>10</v>
      </c>
    </row>
    <row r="116">
      <c r="A116" t="n">
        <v>6</v>
      </c>
      <c r="B116" t="n">
        <v>65</v>
      </c>
      <c r="C116" t="inlineStr">
        <is>
          <t xml:space="preserve">CONCLUIDO	</t>
        </is>
      </c>
      <c r="D116" t="n">
        <v>5.0317</v>
      </c>
      <c r="E116" t="n">
        <v>19.87</v>
      </c>
      <c r="F116" t="n">
        <v>17.23</v>
      </c>
      <c r="G116" t="n">
        <v>60.82</v>
      </c>
      <c r="H116" t="n">
        <v>0.88</v>
      </c>
      <c r="I116" t="n">
        <v>17</v>
      </c>
      <c r="J116" t="n">
        <v>141.31</v>
      </c>
      <c r="K116" t="n">
        <v>46.47</v>
      </c>
      <c r="L116" t="n">
        <v>7</v>
      </c>
      <c r="M116" t="n">
        <v>14</v>
      </c>
      <c r="N116" t="n">
        <v>22.85</v>
      </c>
      <c r="O116" t="n">
        <v>17662.75</v>
      </c>
      <c r="P116" t="n">
        <v>155.06</v>
      </c>
      <c r="Q116" t="n">
        <v>874.2</v>
      </c>
      <c r="R116" t="n">
        <v>105.92</v>
      </c>
      <c r="S116" t="n">
        <v>67.59999999999999</v>
      </c>
      <c r="T116" t="n">
        <v>10580.51</v>
      </c>
      <c r="U116" t="n">
        <v>0.64</v>
      </c>
      <c r="V116" t="n">
        <v>0.71</v>
      </c>
      <c r="W116" t="n">
        <v>4.71</v>
      </c>
      <c r="X116" t="n">
        <v>0.62</v>
      </c>
      <c r="Y116" t="n">
        <v>2</v>
      </c>
      <c r="Z116" t="n">
        <v>10</v>
      </c>
    </row>
    <row r="117">
      <c r="A117" t="n">
        <v>7</v>
      </c>
      <c r="B117" t="n">
        <v>65</v>
      </c>
      <c r="C117" t="inlineStr">
        <is>
          <t xml:space="preserve">CONCLUIDO	</t>
        </is>
      </c>
      <c r="D117" t="n">
        <v>5.0674</v>
      </c>
      <c r="E117" t="n">
        <v>19.73</v>
      </c>
      <c r="F117" t="n">
        <v>17.15</v>
      </c>
      <c r="G117" t="n">
        <v>68.58</v>
      </c>
      <c r="H117" t="n">
        <v>0.99</v>
      </c>
      <c r="I117" t="n">
        <v>15</v>
      </c>
      <c r="J117" t="n">
        <v>142.68</v>
      </c>
      <c r="K117" t="n">
        <v>46.47</v>
      </c>
      <c r="L117" t="n">
        <v>8</v>
      </c>
      <c r="M117" t="n">
        <v>4</v>
      </c>
      <c r="N117" t="n">
        <v>23.21</v>
      </c>
      <c r="O117" t="n">
        <v>17831.04</v>
      </c>
      <c r="P117" t="n">
        <v>149.46</v>
      </c>
      <c r="Q117" t="n">
        <v>874.51</v>
      </c>
      <c r="R117" t="n">
        <v>102.83</v>
      </c>
      <c r="S117" t="n">
        <v>67.59999999999999</v>
      </c>
      <c r="T117" t="n">
        <v>9048.18</v>
      </c>
      <c r="U117" t="n">
        <v>0.66</v>
      </c>
      <c r="V117" t="n">
        <v>0.72</v>
      </c>
      <c r="W117" t="n">
        <v>4.72</v>
      </c>
      <c r="X117" t="n">
        <v>0.53</v>
      </c>
      <c r="Y117" t="n">
        <v>2</v>
      </c>
      <c r="Z117" t="n">
        <v>10</v>
      </c>
    </row>
    <row r="118">
      <c r="A118" t="n">
        <v>8</v>
      </c>
      <c r="B118" t="n">
        <v>65</v>
      </c>
      <c r="C118" t="inlineStr">
        <is>
          <t xml:space="preserve">CONCLUIDO	</t>
        </is>
      </c>
      <c r="D118" t="n">
        <v>5.0626</v>
      </c>
      <c r="E118" t="n">
        <v>19.75</v>
      </c>
      <c r="F118" t="n">
        <v>17.16</v>
      </c>
      <c r="G118" t="n">
        <v>68.66</v>
      </c>
      <c r="H118" t="n">
        <v>1.11</v>
      </c>
      <c r="I118" t="n">
        <v>15</v>
      </c>
      <c r="J118" t="n">
        <v>144.05</v>
      </c>
      <c r="K118" t="n">
        <v>46.47</v>
      </c>
      <c r="L118" t="n">
        <v>9</v>
      </c>
      <c r="M118" t="n">
        <v>0</v>
      </c>
      <c r="N118" t="n">
        <v>23.58</v>
      </c>
      <c r="O118" t="n">
        <v>17999.83</v>
      </c>
      <c r="P118" t="n">
        <v>150.22</v>
      </c>
      <c r="Q118" t="n">
        <v>874.47</v>
      </c>
      <c r="R118" t="n">
        <v>103.21</v>
      </c>
      <c r="S118" t="n">
        <v>67.59999999999999</v>
      </c>
      <c r="T118" t="n">
        <v>9236.709999999999</v>
      </c>
      <c r="U118" t="n">
        <v>0.65</v>
      </c>
      <c r="V118" t="n">
        <v>0.72</v>
      </c>
      <c r="W118" t="n">
        <v>4.72</v>
      </c>
      <c r="X118" t="n">
        <v>0.55</v>
      </c>
      <c r="Y118" t="n">
        <v>2</v>
      </c>
      <c r="Z118" t="n">
        <v>10</v>
      </c>
    </row>
    <row r="119">
      <c r="A119" t="n">
        <v>0</v>
      </c>
      <c r="B119" t="n">
        <v>75</v>
      </c>
      <c r="C119" t="inlineStr">
        <is>
          <t xml:space="preserve">CONCLUIDO	</t>
        </is>
      </c>
      <c r="D119" t="n">
        <v>2.9389</v>
      </c>
      <c r="E119" t="n">
        <v>34.03</v>
      </c>
      <c r="F119" t="n">
        <v>25.12</v>
      </c>
      <c r="G119" t="n">
        <v>6.95</v>
      </c>
      <c r="H119" t="n">
        <v>0.12</v>
      </c>
      <c r="I119" t="n">
        <v>217</v>
      </c>
      <c r="J119" t="n">
        <v>150.44</v>
      </c>
      <c r="K119" t="n">
        <v>49.1</v>
      </c>
      <c r="L119" t="n">
        <v>1</v>
      </c>
      <c r="M119" t="n">
        <v>215</v>
      </c>
      <c r="N119" t="n">
        <v>25.34</v>
      </c>
      <c r="O119" t="n">
        <v>18787.76</v>
      </c>
      <c r="P119" t="n">
        <v>296.84</v>
      </c>
      <c r="Q119" t="n">
        <v>875.13</v>
      </c>
      <c r="R119" t="n">
        <v>369.24</v>
      </c>
      <c r="S119" t="n">
        <v>67.59999999999999</v>
      </c>
      <c r="T119" t="n">
        <v>141240.2</v>
      </c>
      <c r="U119" t="n">
        <v>0.18</v>
      </c>
      <c r="V119" t="n">
        <v>0.49</v>
      </c>
      <c r="W119" t="n">
        <v>5.05</v>
      </c>
      <c r="X119" t="n">
        <v>8.49</v>
      </c>
      <c r="Y119" t="n">
        <v>2</v>
      </c>
      <c r="Z119" t="n">
        <v>10</v>
      </c>
    </row>
    <row r="120">
      <c r="A120" t="n">
        <v>1</v>
      </c>
      <c r="B120" t="n">
        <v>75</v>
      </c>
      <c r="C120" t="inlineStr">
        <is>
          <t xml:space="preserve">CONCLUIDO	</t>
        </is>
      </c>
      <c r="D120" t="n">
        <v>4.0656</v>
      </c>
      <c r="E120" t="n">
        <v>24.6</v>
      </c>
      <c r="F120" t="n">
        <v>19.75</v>
      </c>
      <c r="G120" t="n">
        <v>14.11</v>
      </c>
      <c r="H120" t="n">
        <v>0.23</v>
      </c>
      <c r="I120" t="n">
        <v>84</v>
      </c>
      <c r="J120" t="n">
        <v>151.83</v>
      </c>
      <c r="K120" t="n">
        <v>49.1</v>
      </c>
      <c r="L120" t="n">
        <v>2</v>
      </c>
      <c r="M120" t="n">
        <v>82</v>
      </c>
      <c r="N120" t="n">
        <v>25.73</v>
      </c>
      <c r="O120" t="n">
        <v>18959.54</v>
      </c>
      <c r="P120" t="n">
        <v>229.13</v>
      </c>
      <c r="Q120" t="n">
        <v>874.45</v>
      </c>
      <c r="R120" t="n">
        <v>190.38</v>
      </c>
      <c r="S120" t="n">
        <v>67.59999999999999</v>
      </c>
      <c r="T120" t="n">
        <v>52474.59</v>
      </c>
      <c r="U120" t="n">
        <v>0.36</v>
      </c>
      <c r="V120" t="n">
        <v>0.62</v>
      </c>
      <c r="W120" t="n">
        <v>4.81</v>
      </c>
      <c r="X120" t="n">
        <v>3.13</v>
      </c>
      <c r="Y120" t="n">
        <v>2</v>
      </c>
      <c r="Z120" t="n">
        <v>10</v>
      </c>
    </row>
    <row r="121">
      <c r="A121" t="n">
        <v>2</v>
      </c>
      <c r="B121" t="n">
        <v>75</v>
      </c>
      <c r="C121" t="inlineStr">
        <is>
          <t xml:space="preserve">CONCLUIDO	</t>
        </is>
      </c>
      <c r="D121" t="n">
        <v>4.465</v>
      </c>
      <c r="E121" t="n">
        <v>22.4</v>
      </c>
      <c r="F121" t="n">
        <v>18.53</v>
      </c>
      <c r="G121" t="n">
        <v>21.38</v>
      </c>
      <c r="H121" t="n">
        <v>0.35</v>
      </c>
      <c r="I121" t="n">
        <v>52</v>
      </c>
      <c r="J121" t="n">
        <v>153.23</v>
      </c>
      <c r="K121" t="n">
        <v>49.1</v>
      </c>
      <c r="L121" t="n">
        <v>3</v>
      </c>
      <c r="M121" t="n">
        <v>50</v>
      </c>
      <c r="N121" t="n">
        <v>26.13</v>
      </c>
      <c r="O121" t="n">
        <v>19131.85</v>
      </c>
      <c r="P121" t="n">
        <v>210.61</v>
      </c>
      <c r="Q121" t="n">
        <v>874.27</v>
      </c>
      <c r="R121" t="n">
        <v>149.19</v>
      </c>
      <c r="S121" t="n">
        <v>67.59999999999999</v>
      </c>
      <c r="T121" t="n">
        <v>32043.23</v>
      </c>
      <c r="U121" t="n">
        <v>0.45</v>
      </c>
      <c r="V121" t="n">
        <v>0.66</v>
      </c>
      <c r="W121" t="n">
        <v>4.77</v>
      </c>
      <c r="X121" t="n">
        <v>1.92</v>
      </c>
      <c r="Y121" t="n">
        <v>2</v>
      </c>
      <c r="Z121" t="n">
        <v>10</v>
      </c>
    </row>
    <row r="122">
      <c r="A122" t="n">
        <v>3</v>
      </c>
      <c r="B122" t="n">
        <v>75</v>
      </c>
      <c r="C122" t="inlineStr">
        <is>
          <t xml:space="preserve">CONCLUIDO	</t>
        </is>
      </c>
      <c r="D122" t="n">
        <v>4.677</v>
      </c>
      <c r="E122" t="n">
        <v>21.38</v>
      </c>
      <c r="F122" t="n">
        <v>17.97</v>
      </c>
      <c r="G122" t="n">
        <v>29.15</v>
      </c>
      <c r="H122" t="n">
        <v>0.46</v>
      </c>
      <c r="I122" t="n">
        <v>37</v>
      </c>
      <c r="J122" t="n">
        <v>154.63</v>
      </c>
      <c r="K122" t="n">
        <v>49.1</v>
      </c>
      <c r="L122" t="n">
        <v>4</v>
      </c>
      <c r="M122" t="n">
        <v>35</v>
      </c>
      <c r="N122" t="n">
        <v>26.53</v>
      </c>
      <c r="O122" t="n">
        <v>19304.72</v>
      </c>
      <c r="P122" t="n">
        <v>199.63</v>
      </c>
      <c r="Q122" t="n">
        <v>874.25</v>
      </c>
      <c r="R122" t="n">
        <v>130.59</v>
      </c>
      <c r="S122" t="n">
        <v>67.59999999999999</v>
      </c>
      <c r="T122" t="n">
        <v>22818.11</v>
      </c>
      <c r="U122" t="n">
        <v>0.52</v>
      </c>
      <c r="V122" t="n">
        <v>0.6899999999999999</v>
      </c>
      <c r="W122" t="n">
        <v>4.75</v>
      </c>
      <c r="X122" t="n">
        <v>1.36</v>
      </c>
      <c r="Y122" t="n">
        <v>2</v>
      </c>
      <c r="Z122" t="n">
        <v>10</v>
      </c>
    </row>
    <row r="123">
      <c r="A123" t="n">
        <v>4</v>
      </c>
      <c r="B123" t="n">
        <v>75</v>
      </c>
      <c r="C123" t="inlineStr">
        <is>
          <t xml:space="preserve">CONCLUIDO	</t>
        </is>
      </c>
      <c r="D123" t="n">
        <v>4.799</v>
      </c>
      <c r="E123" t="n">
        <v>20.84</v>
      </c>
      <c r="F123" t="n">
        <v>17.68</v>
      </c>
      <c r="G123" t="n">
        <v>36.57</v>
      </c>
      <c r="H123" t="n">
        <v>0.57</v>
      </c>
      <c r="I123" t="n">
        <v>29</v>
      </c>
      <c r="J123" t="n">
        <v>156.03</v>
      </c>
      <c r="K123" t="n">
        <v>49.1</v>
      </c>
      <c r="L123" t="n">
        <v>5</v>
      </c>
      <c r="M123" t="n">
        <v>27</v>
      </c>
      <c r="N123" t="n">
        <v>26.94</v>
      </c>
      <c r="O123" t="n">
        <v>19478.15</v>
      </c>
      <c r="P123" t="n">
        <v>191.58</v>
      </c>
      <c r="Q123" t="n">
        <v>874.25</v>
      </c>
      <c r="R123" t="n">
        <v>121.07</v>
      </c>
      <c r="S123" t="n">
        <v>67.59999999999999</v>
      </c>
      <c r="T123" t="n">
        <v>18097.06</v>
      </c>
      <c r="U123" t="n">
        <v>0.5600000000000001</v>
      </c>
      <c r="V123" t="n">
        <v>0.7</v>
      </c>
      <c r="W123" t="n">
        <v>4.72</v>
      </c>
      <c r="X123" t="n">
        <v>1.06</v>
      </c>
      <c r="Y123" t="n">
        <v>2</v>
      </c>
      <c r="Z123" t="n">
        <v>10</v>
      </c>
    </row>
    <row r="124">
      <c r="A124" t="n">
        <v>5</v>
      </c>
      <c r="B124" t="n">
        <v>75</v>
      </c>
      <c r="C124" t="inlineStr">
        <is>
          <t xml:space="preserve">CONCLUIDO	</t>
        </is>
      </c>
      <c r="D124" t="n">
        <v>4.898</v>
      </c>
      <c r="E124" t="n">
        <v>20.42</v>
      </c>
      <c r="F124" t="n">
        <v>17.44</v>
      </c>
      <c r="G124" t="n">
        <v>45.49</v>
      </c>
      <c r="H124" t="n">
        <v>0.67</v>
      </c>
      <c r="I124" t="n">
        <v>23</v>
      </c>
      <c r="J124" t="n">
        <v>157.44</v>
      </c>
      <c r="K124" t="n">
        <v>49.1</v>
      </c>
      <c r="L124" t="n">
        <v>6</v>
      </c>
      <c r="M124" t="n">
        <v>21</v>
      </c>
      <c r="N124" t="n">
        <v>27.35</v>
      </c>
      <c r="O124" t="n">
        <v>19652.13</v>
      </c>
      <c r="P124" t="n">
        <v>183.48</v>
      </c>
      <c r="Q124" t="n">
        <v>874.25</v>
      </c>
      <c r="R124" t="n">
        <v>112.67</v>
      </c>
      <c r="S124" t="n">
        <v>67.59999999999999</v>
      </c>
      <c r="T124" t="n">
        <v>13925.65</v>
      </c>
      <c r="U124" t="n">
        <v>0.6</v>
      </c>
      <c r="V124" t="n">
        <v>0.71</v>
      </c>
      <c r="W124" t="n">
        <v>4.72</v>
      </c>
      <c r="X124" t="n">
        <v>0.82</v>
      </c>
      <c r="Y124" t="n">
        <v>2</v>
      </c>
      <c r="Z124" t="n">
        <v>10</v>
      </c>
    </row>
    <row r="125">
      <c r="A125" t="n">
        <v>6</v>
      </c>
      <c r="B125" t="n">
        <v>75</v>
      </c>
      <c r="C125" t="inlineStr">
        <is>
          <t xml:space="preserve">CONCLUIDO	</t>
        </is>
      </c>
      <c r="D125" t="n">
        <v>4.9474</v>
      </c>
      <c r="E125" t="n">
        <v>20.21</v>
      </c>
      <c r="F125" t="n">
        <v>17.33</v>
      </c>
      <c r="G125" t="n">
        <v>51.98</v>
      </c>
      <c r="H125" t="n">
        <v>0.78</v>
      </c>
      <c r="I125" t="n">
        <v>20</v>
      </c>
      <c r="J125" t="n">
        <v>158.86</v>
      </c>
      <c r="K125" t="n">
        <v>49.1</v>
      </c>
      <c r="L125" t="n">
        <v>7</v>
      </c>
      <c r="M125" t="n">
        <v>18</v>
      </c>
      <c r="N125" t="n">
        <v>27.77</v>
      </c>
      <c r="O125" t="n">
        <v>19826.68</v>
      </c>
      <c r="P125" t="n">
        <v>177.73</v>
      </c>
      <c r="Q125" t="n">
        <v>874.29</v>
      </c>
      <c r="R125" t="n">
        <v>109.03</v>
      </c>
      <c r="S125" t="n">
        <v>67.59999999999999</v>
      </c>
      <c r="T125" t="n">
        <v>12119.5</v>
      </c>
      <c r="U125" t="n">
        <v>0.62</v>
      </c>
      <c r="V125" t="n">
        <v>0.71</v>
      </c>
      <c r="W125" t="n">
        <v>4.72</v>
      </c>
      <c r="X125" t="n">
        <v>0.71</v>
      </c>
      <c r="Y125" t="n">
        <v>2</v>
      </c>
      <c r="Z125" t="n">
        <v>10</v>
      </c>
    </row>
    <row r="126">
      <c r="A126" t="n">
        <v>7</v>
      </c>
      <c r="B126" t="n">
        <v>75</v>
      </c>
      <c r="C126" t="inlineStr">
        <is>
          <t xml:space="preserve">CONCLUIDO	</t>
        </is>
      </c>
      <c r="D126" t="n">
        <v>4.9968</v>
      </c>
      <c r="E126" t="n">
        <v>20.01</v>
      </c>
      <c r="F126" t="n">
        <v>17.22</v>
      </c>
      <c r="G126" t="n">
        <v>60.77</v>
      </c>
      <c r="H126" t="n">
        <v>0.88</v>
      </c>
      <c r="I126" t="n">
        <v>17</v>
      </c>
      <c r="J126" t="n">
        <v>160.28</v>
      </c>
      <c r="K126" t="n">
        <v>49.1</v>
      </c>
      <c r="L126" t="n">
        <v>8</v>
      </c>
      <c r="M126" t="n">
        <v>15</v>
      </c>
      <c r="N126" t="n">
        <v>28.19</v>
      </c>
      <c r="O126" t="n">
        <v>20001.93</v>
      </c>
      <c r="P126" t="n">
        <v>171.27</v>
      </c>
      <c r="Q126" t="n">
        <v>874.21</v>
      </c>
      <c r="R126" t="n">
        <v>105.65</v>
      </c>
      <c r="S126" t="n">
        <v>67.59999999999999</v>
      </c>
      <c r="T126" t="n">
        <v>10444.88</v>
      </c>
      <c r="U126" t="n">
        <v>0.64</v>
      </c>
      <c r="V126" t="n">
        <v>0.72</v>
      </c>
      <c r="W126" t="n">
        <v>4.71</v>
      </c>
      <c r="X126" t="n">
        <v>0.6</v>
      </c>
      <c r="Y126" t="n">
        <v>2</v>
      </c>
      <c r="Z126" t="n">
        <v>10</v>
      </c>
    </row>
    <row r="127">
      <c r="A127" t="n">
        <v>8</v>
      </c>
      <c r="B127" t="n">
        <v>75</v>
      </c>
      <c r="C127" t="inlineStr">
        <is>
          <t xml:space="preserve">CONCLUIDO	</t>
        </is>
      </c>
      <c r="D127" t="n">
        <v>5.0525</v>
      </c>
      <c r="E127" t="n">
        <v>19.79</v>
      </c>
      <c r="F127" t="n">
        <v>17.09</v>
      </c>
      <c r="G127" t="n">
        <v>73.23</v>
      </c>
      <c r="H127" t="n">
        <v>0.99</v>
      </c>
      <c r="I127" t="n">
        <v>14</v>
      </c>
      <c r="J127" t="n">
        <v>161.71</v>
      </c>
      <c r="K127" t="n">
        <v>49.1</v>
      </c>
      <c r="L127" t="n">
        <v>9</v>
      </c>
      <c r="M127" t="n">
        <v>12</v>
      </c>
      <c r="N127" t="n">
        <v>28.61</v>
      </c>
      <c r="O127" t="n">
        <v>20177.64</v>
      </c>
      <c r="P127" t="n">
        <v>163.4</v>
      </c>
      <c r="Q127" t="n">
        <v>874.3</v>
      </c>
      <c r="R127" t="n">
        <v>101.21</v>
      </c>
      <c r="S127" t="n">
        <v>67.59999999999999</v>
      </c>
      <c r="T127" t="n">
        <v>8243.360000000001</v>
      </c>
      <c r="U127" t="n">
        <v>0.67</v>
      </c>
      <c r="V127" t="n">
        <v>0.72</v>
      </c>
      <c r="W127" t="n">
        <v>4.7</v>
      </c>
      <c r="X127" t="n">
        <v>0.47</v>
      </c>
      <c r="Y127" t="n">
        <v>2</v>
      </c>
      <c r="Z127" t="n">
        <v>10</v>
      </c>
    </row>
    <row r="128">
      <c r="A128" t="n">
        <v>9</v>
      </c>
      <c r="B128" t="n">
        <v>75</v>
      </c>
      <c r="C128" t="inlineStr">
        <is>
          <t xml:space="preserve">CONCLUIDO	</t>
        </is>
      </c>
      <c r="D128" t="n">
        <v>5.0654</v>
      </c>
      <c r="E128" t="n">
        <v>19.74</v>
      </c>
      <c r="F128" t="n">
        <v>17.07</v>
      </c>
      <c r="G128" t="n">
        <v>78.78</v>
      </c>
      <c r="H128" t="n">
        <v>1.09</v>
      </c>
      <c r="I128" t="n">
        <v>13</v>
      </c>
      <c r="J128" t="n">
        <v>163.13</v>
      </c>
      <c r="K128" t="n">
        <v>49.1</v>
      </c>
      <c r="L128" t="n">
        <v>10</v>
      </c>
      <c r="M128" t="n">
        <v>2</v>
      </c>
      <c r="N128" t="n">
        <v>29.04</v>
      </c>
      <c r="O128" t="n">
        <v>20353.94</v>
      </c>
      <c r="P128" t="n">
        <v>159.96</v>
      </c>
      <c r="Q128" t="n">
        <v>874.46</v>
      </c>
      <c r="R128" t="n">
        <v>100.23</v>
      </c>
      <c r="S128" t="n">
        <v>67.59999999999999</v>
      </c>
      <c r="T128" t="n">
        <v>7755.79</v>
      </c>
      <c r="U128" t="n">
        <v>0.67</v>
      </c>
      <c r="V128" t="n">
        <v>0.72</v>
      </c>
      <c r="W128" t="n">
        <v>4.71</v>
      </c>
      <c r="X128" t="n">
        <v>0.45</v>
      </c>
      <c r="Y128" t="n">
        <v>2</v>
      </c>
      <c r="Z128" t="n">
        <v>10</v>
      </c>
    </row>
    <row r="129">
      <c r="A129" t="n">
        <v>10</v>
      </c>
      <c r="B129" t="n">
        <v>75</v>
      </c>
      <c r="C129" t="inlineStr">
        <is>
          <t xml:space="preserve">CONCLUIDO	</t>
        </is>
      </c>
      <c r="D129" t="n">
        <v>5.0646</v>
      </c>
      <c r="E129" t="n">
        <v>19.74</v>
      </c>
      <c r="F129" t="n">
        <v>17.07</v>
      </c>
      <c r="G129" t="n">
        <v>78.79000000000001</v>
      </c>
      <c r="H129" t="n">
        <v>1.18</v>
      </c>
      <c r="I129" t="n">
        <v>13</v>
      </c>
      <c r="J129" t="n">
        <v>164.57</v>
      </c>
      <c r="K129" t="n">
        <v>49.1</v>
      </c>
      <c r="L129" t="n">
        <v>11</v>
      </c>
      <c r="M129" t="n">
        <v>0</v>
      </c>
      <c r="N129" t="n">
        <v>29.47</v>
      </c>
      <c r="O129" t="n">
        <v>20530.82</v>
      </c>
      <c r="P129" t="n">
        <v>161.78</v>
      </c>
      <c r="Q129" t="n">
        <v>874.25</v>
      </c>
      <c r="R129" t="n">
        <v>100.25</v>
      </c>
      <c r="S129" t="n">
        <v>67.59999999999999</v>
      </c>
      <c r="T129" t="n">
        <v>7764.59</v>
      </c>
      <c r="U129" t="n">
        <v>0.67</v>
      </c>
      <c r="V129" t="n">
        <v>0.72</v>
      </c>
      <c r="W129" t="n">
        <v>4.72</v>
      </c>
      <c r="X129" t="n">
        <v>0.46</v>
      </c>
      <c r="Y129" t="n">
        <v>2</v>
      </c>
      <c r="Z129" t="n">
        <v>10</v>
      </c>
    </row>
    <row r="130">
      <c r="A130" t="n">
        <v>0</v>
      </c>
      <c r="B130" t="n">
        <v>95</v>
      </c>
      <c r="C130" t="inlineStr">
        <is>
          <t xml:space="preserve">CONCLUIDO	</t>
        </is>
      </c>
      <c r="D130" t="n">
        <v>2.5007</v>
      </c>
      <c r="E130" t="n">
        <v>39.99</v>
      </c>
      <c r="F130" t="n">
        <v>27.4</v>
      </c>
      <c r="G130" t="n">
        <v>6.04</v>
      </c>
      <c r="H130" t="n">
        <v>0.1</v>
      </c>
      <c r="I130" t="n">
        <v>272</v>
      </c>
      <c r="J130" t="n">
        <v>185.69</v>
      </c>
      <c r="K130" t="n">
        <v>53.44</v>
      </c>
      <c r="L130" t="n">
        <v>1</v>
      </c>
      <c r="M130" t="n">
        <v>270</v>
      </c>
      <c r="N130" t="n">
        <v>36.26</v>
      </c>
      <c r="O130" t="n">
        <v>23136.14</v>
      </c>
      <c r="P130" t="n">
        <v>371.77</v>
      </c>
      <c r="Q130" t="n">
        <v>875.41</v>
      </c>
      <c r="R130" t="n">
        <v>446.57</v>
      </c>
      <c r="S130" t="n">
        <v>67.59999999999999</v>
      </c>
      <c r="T130" t="n">
        <v>179629.94</v>
      </c>
      <c r="U130" t="n">
        <v>0.15</v>
      </c>
      <c r="V130" t="n">
        <v>0.45</v>
      </c>
      <c r="W130" t="n">
        <v>5.12</v>
      </c>
      <c r="X130" t="n">
        <v>10.76</v>
      </c>
      <c r="Y130" t="n">
        <v>2</v>
      </c>
      <c r="Z130" t="n">
        <v>10</v>
      </c>
    </row>
    <row r="131">
      <c r="A131" t="n">
        <v>1</v>
      </c>
      <c r="B131" t="n">
        <v>95</v>
      </c>
      <c r="C131" t="inlineStr">
        <is>
          <t xml:space="preserve">CONCLUIDO	</t>
        </is>
      </c>
      <c r="D131" t="n">
        <v>3.7621</v>
      </c>
      <c r="E131" t="n">
        <v>26.58</v>
      </c>
      <c r="F131" t="n">
        <v>20.39</v>
      </c>
      <c r="G131" t="n">
        <v>12.23</v>
      </c>
      <c r="H131" t="n">
        <v>0.19</v>
      </c>
      <c r="I131" t="n">
        <v>100</v>
      </c>
      <c r="J131" t="n">
        <v>187.21</v>
      </c>
      <c r="K131" t="n">
        <v>53.44</v>
      </c>
      <c r="L131" t="n">
        <v>2</v>
      </c>
      <c r="M131" t="n">
        <v>98</v>
      </c>
      <c r="N131" t="n">
        <v>36.77</v>
      </c>
      <c r="O131" t="n">
        <v>23322.88</v>
      </c>
      <c r="P131" t="n">
        <v>273.46</v>
      </c>
      <c r="Q131" t="n">
        <v>874.58</v>
      </c>
      <c r="R131" t="n">
        <v>211.12</v>
      </c>
      <c r="S131" t="n">
        <v>67.59999999999999</v>
      </c>
      <c r="T131" t="n">
        <v>62768.72</v>
      </c>
      <c r="U131" t="n">
        <v>0.32</v>
      </c>
      <c r="V131" t="n">
        <v>0.6</v>
      </c>
      <c r="W131" t="n">
        <v>4.85</v>
      </c>
      <c r="X131" t="n">
        <v>3.77</v>
      </c>
      <c r="Y131" t="n">
        <v>2</v>
      </c>
      <c r="Z131" t="n">
        <v>10</v>
      </c>
    </row>
    <row r="132">
      <c r="A132" t="n">
        <v>2</v>
      </c>
      <c r="B132" t="n">
        <v>95</v>
      </c>
      <c r="C132" t="inlineStr">
        <is>
          <t xml:space="preserve">CONCLUIDO	</t>
        </is>
      </c>
      <c r="D132" t="n">
        <v>4.2353</v>
      </c>
      <c r="E132" t="n">
        <v>23.61</v>
      </c>
      <c r="F132" t="n">
        <v>18.87</v>
      </c>
      <c r="G132" t="n">
        <v>18.56</v>
      </c>
      <c r="H132" t="n">
        <v>0.28</v>
      </c>
      <c r="I132" t="n">
        <v>61</v>
      </c>
      <c r="J132" t="n">
        <v>188.73</v>
      </c>
      <c r="K132" t="n">
        <v>53.44</v>
      </c>
      <c r="L132" t="n">
        <v>3</v>
      </c>
      <c r="M132" t="n">
        <v>59</v>
      </c>
      <c r="N132" t="n">
        <v>37.29</v>
      </c>
      <c r="O132" t="n">
        <v>23510.33</v>
      </c>
      <c r="P132" t="n">
        <v>249.66</v>
      </c>
      <c r="Q132" t="n">
        <v>874.27</v>
      </c>
      <c r="R132" t="n">
        <v>160.92</v>
      </c>
      <c r="S132" t="n">
        <v>67.59999999999999</v>
      </c>
      <c r="T132" t="n">
        <v>37863.4</v>
      </c>
      <c r="U132" t="n">
        <v>0.42</v>
      </c>
      <c r="V132" t="n">
        <v>0.65</v>
      </c>
      <c r="W132" t="n">
        <v>4.77</v>
      </c>
      <c r="X132" t="n">
        <v>2.25</v>
      </c>
      <c r="Y132" t="n">
        <v>2</v>
      </c>
      <c r="Z132" t="n">
        <v>10</v>
      </c>
    </row>
    <row r="133">
      <c r="A133" t="n">
        <v>3</v>
      </c>
      <c r="B133" t="n">
        <v>95</v>
      </c>
      <c r="C133" t="inlineStr">
        <is>
          <t xml:space="preserve">CONCLUIDO	</t>
        </is>
      </c>
      <c r="D133" t="n">
        <v>4.4761</v>
      </c>
      <c r="E133" t="n">
        <v>22.34</v>
      </c>
      <c r="F133" t="n">
        <v>18.23</v>
      </c>
      <c r="G133" t="n">
        <v>24.87</v>
      </c>
      <c r="H133" t="n">
        <v>0.37</v>
      </c>
      <c r="I133" t="n">
        <v>44</v>
      </c>
      <c r="J133" t="n">
        <v>190.25</v>
      </c>
      <c r="K133" t="n">
        <v>53.44</v>
      </c>
      <c r="L133" t="n">
        <v>4</v>
      </c>
      <c r="M133" t="n">
        <v>42</v>
      </c>
      <c r="N133" t="n">
        <v>37.82</v>
      </c>
      <c r="O133" t="n">
        <v>23698.48</v>
      </c>
      <c r="P133" t="n">
        <v>237.99</v>
      </c>
      <c r="Q133" t="n">
        <v>874.34</v>
      </c>
      <c r="R133" t="n">
        <v>139.39</v>
      </c>
      <c r="S133" t="n">
        <v>67.59999999999999</v>
      </c>
      <c r="T133" t="n">
        <v>27183.59</v>
      </c>
      <c r="U133" t="n">
        <v>0.48</v>
      </c>
      <c r="V133" t="n">
        <v>0.68</v>
      </c>
      <c r="W133" t="n">
        <v>4.76</v>
      </c>
      <c r="X133" t="n">
        <v>1.62</v>
      </c>
      <c r="Y133" t="n">
        <v>2</v>
      </c>
      <c r="Z133" t="n">
        <v>10</v>
      </c>
    </row>
    <row r="134">
      <c r="A134" t="n">
        <v>4</v>
      </c>
      <c r="B134" t="n">
        <v>95</v>
      </c>
      <c r="C134" t="inlineStr">
        <is>
          <t xml:space="preserve">CONCLUIDO	</t>
        </is>
      </c>
      <c r="D134" t="n">
        <v>4.6285</v>
      </c>
      <c r="E134" t="n">
        <v>21.61</v>
      </c>
      <c r="F134" t="n">
        <v>17.87</v>
      </c>
      <c r="G134" t="n">
        <v>31.54</v>
      </c>
      <c r="H134" t="n">
        <v>0.46</v>
      </c>
      <c r="I134" t="n">
        <v>34</v>
      </c>
      <c r="J134" t="n">
        <v>191.78</v>
      </c>
      <c r="K134" t="n">
        <v>53.44</v>
      </c>
      <c r="L134" t="n">
        <v>5</v>
      </c>
      <c r="M134" t="n">
        <v>32</v>
      </c>
      <c r="N134" t="n">
        <v>38.35</v>
      </c>
      <c r="O134" t="n">
        <v>23887.36</v>
      </c>
      <c r="P134" t="n">
        <v>229.69</v>
      </c>
      <c r="Q134" t="n">
        <v>874.42</v>
      </c>
      <c r="R134" t="n">
        <v>127.17</v>
      </c>
      <c r="S134" t="n">
        <v>67.59999999999999</v>
      </c>
      <c r="T134" t="n">
        <v>21123.38</v>
      </c>
      <c r="U134" t="n">
        <v>0.53</v>
      </c>
      <c r="V134" t="n">
        <v>0.6899999999999999</v>
      </c>
      <c r="W134" t="n">
        <v>4.74</v>
      </c>
      <c r="X134" t="n">
        <v>1.25</v>
      </c>
      <c r="Y134" t="n">
        <v>2</v>
      </c>
      <c r="Z134" t="n">
        <v>10</v>
      </c>
    </row>
    <row r="135">
      <c r="A135" t="n">
        <v>5</v>
      </c>
      <c r="B135" t="n">
        <v>95</v>
      </c>
      <c r="C135" t="inlineStr">
        <is>
          <t xml:space="preserve">CONCLUIDO	</t>
        </is>
      </c>
      <c r="D135" t="n">
        <v>4.7311</v>
      </c>
      <c r="E135" t="n">
        <v>21.14</v>
      </c>
      <c r="F135" t="n">
        <v>17.63</v>
      </c>
      <c r="G135" t="n">
        <v>37.77</v>
      </c>
      <c r="H135" t="n">
        <v>0.55</v>
      </c>
      <c r="I135" t="n">
        <v>28</v>
      </c>
      <c r="J135" t="n">
        <v>193.32</v>
      </c>
      <c r="K135" t="n">
        <v>53.44</v>
      </c>
      <c r="L135" t="n">
        <v>6</v>
      </c>
      <c r="M135" t="n">
        <v>26</v>
      </c>
      <c r="N135" t="n">
        <v>38.89</v>
      </c>
      <c r="O135" t="n">
        <v>24076.95</v>
      </c>
      <c r="P135" t="n">
        <v>223.17</v>
      </c>
      <c r="Q135" t="n">
        <v>874.27</v>
      </c>
      <c r="R135" t="n">
        <v>119.08</v>
      </c>
      <c r="S135" t="n">
        <v>67.59999999999999</v>
      </c>
      <c r="T135" t="n">
        <v>17104.76</v>
      </c>
      <c r="U135" t="n">
        <v>0.57</v>
      </c>
      <c r="V135" t="n">
        <v>0.7</v>
      </c>
      <c r="W135" t="n">
        <v>4.73</v>
      </c>
      <c r="X135" t="n">
        <v>1.01</v>
      </c>
      <c r="Y135" t="n">
        <v>2</v>
      </c>
      <c r="Z135" t="n">
        <v>10</v>
      </c>
    </row>
    <row r="136">
      <c r="A136" t="n">
        <v>6</v>
      </c>
      <c r="B136" t="n">
        <v>95</v>
      </c>
      <c r="C136" t="inlineStr">
        <is>
          <t xml:space="preserve">CONCLUIDO	</t>
        </is>
      </c>
      <c r="D136" t="n">
        <v>4.7981</v>
      </c>
      <c r="E136" t="n">
        <v>20.84</v>
      </c>
      <c r="F136" t="n">
        <v>17.48</v>
      </c>
      <c r="G136" t="n">
        <v>43.7</v>
      </c>
      <c r="H136" t="n">
        <v>0.64</v>
      </c>
      <c r="I136" t="n">
        <v>24</v>
      </c>
      <c r="J136" t="n">
        <v>194.86</v>
      </c>
      <c r="K136" t="n">
        <v>53.44</v>
      </c>
      <c r="L136" t="n">
        <v>7</v>
      </c>
      <c r="M136" t="n">
        <v>22</v>
      </c>
      <c r="N136" t="n">
        <v>39.43</v>
      </c>
      <c r="O136" t="n">
        <v>24267.28</v>
      </c>
      <c r="P136" t="n">
        <v>217.16</v>
      </c>
      <c r="Q136" t="n">
        <v>874.27</v>
      </c>
      <c r="R136" t="n">
        <v>114.3</v>
      </c>
      <c r="S136" t="n">
        <v>67.59999999999999</v>
      </c>
      <c r="T136" t="n">
        <v>14734.18</v>
      </c>
      <c r="U136" t="n">
        <v>0.59</v>
      </c>
      <c r="V136" t="n">
        <v>0.7</v>
      </c>
      <c r="W136" t="n">
        <v>4.72</v>
      </c>
      <c r="X136" t="n">
        <v>0.86</v>
      </c>
      <c r="Y136" t="n">
        <v>2</v>
      </c>
      <c r="Z136" t="n">
        <v>10</v>
      </c>
    </row>
    <row r="137">
      <c r="A137" t="n">
        <v>7</v>
      </c>
      <c r="B137" t="n">
        <v>95</v>
      </c>
      <c r="C137" t="inlineStr">
        <is>
          <t xml:space="preserve">CONCLUIDO	</t>
        </is>
      </c>
      <c r="D137" t="n">
        <v>4.8714</v>
      </c>
      <c r="E137" t="n">
        <v>20.53</v>
      </c>
      <c r="F137" t="n">
        <v>17.31</v>
      </c>
      <c r="G137" t="n">
        <v>51.94</v>
      </c>
      <c r="H137" t="n">
        <v>0.72</v>
      </c>
      <c r="I137" t="n">
        <v>20</v>
      </c>
      <c r="J137" t="n">
        <v>196.41</v>
      </c>
      <c r="K137" t="n">
        <v>53.44</v>
      </c>
      <c r="L137" t="n">
        <v>8</v>
      </c>
      <c r="M137" t="n">
        <v>18</v>
      </c>
      <c r="N137" t="n">
        <v>39.98</v>
      </c>
      <c r="O137" t="n">
        <v>24458.36</v>
      </c>
      <c r="P137" t="n">
        <v>211.53</v>
      </c>
      <c r="Q137" t="n">
        <v>874.23</v>
      </c>
      <c r="R137" t="n">
        <v>108.63</v>
      </c>
      <c r="S137" t="n">
        <v>67.59999999999999</v>
      </c>
      <c r="T137" t="n">
        <v>11923.83</v>
      </c>
      <c r="U137" t="n">
        <v>0.62</v>
      </c>
      <c r="V137" t="n">
        <v>0.71</v>
      </c>
      <c r="W137" t="n">
        <v>4.72</v>
      </c>
      <c r="X137" t="n">
        <v>0.7</v>
      </c>
      <c r="Y137" t="n">
        <v>2</v>
      </c>
      <c r="Z137" t="n">
        <v>10</v>
      </c>
    </row>
    <row r="138">
      <c r="A138" t="n">
        <v>8</v>
      </c>
      <c r="B138" t="n">
        <v>95</v>
      </c>
      <c r="C138" t="inlineStr">
        <is>
          <t xml:space="preserve">CONCLUIDO	</t>
        </is>
      </c>
      <c r="D138" t="n">
        <v>4.9062</v>
      </c>
      <c r="E138" t="n">
        <v>20.38</v>
      </c>
      <c r="F138" t="n">
        <v>17.24</v>
      </c>
      <c r="G138" t="n">
        <v>57.48</v>
      </c>
      <c r="H138" t="n">
        <v>0.8100000000000001</v>
      </c>
      <c r="I138" t="n">
        <v>18</v>
      </c>
      <c r="J138" t="n">
        <v>197.97</v>
      </c>
      <c r="K138" t="n">
        <v>53.44</v>
      </c>
      <c r="L138" t="n">
        <v>9</v>
      </c>
      <c r="M138" t="n">
        <v>16</v>
      </c>
      <c r="N138" t="n">
        <v>40.53</v>
      </c>
      <c r="O138" t="n">
        <v>24650.18</v>
      </c>
      <c r="P138" t="n">
        <v>207.75</v>
      </c>
      <c r="Q138" t="n">
        <v>874.25</v>
      </c>
      <c r="R138" t="n">
        <v>106.42</v>
      </c>
      <c r="S138" t="n">
        <v>67.59999999999999</v>
      </c>
      <c r="T138" t="n">
        <v>10828.09</v>
      </c>
      <c r="U138" t="n">
        <v>0.64</v>
      </c>
      <c r="V138" t="n">
        <v>0.71</v>
      </c>
      <c r="W138" t="n">
        <v>4.71</v>
      </c>
      <c r="X138" t="n">
        <v>0.63</v>
      </c>
      <c r="Y138" t="n">
        <v>2</v>
      </c>
      <c r="Z138" t="n">
        <v>10</v>
      </c>
    </row>
    <row r="139">
      <c r="A139" t="n">
        <v>9</v>
      </c>
      <c r="B139" t="n">
        <v>95</v>
      </c>
      <c r="C139" t="inlineStr">
        <is>
          <t xml:space="preserve">CONCLUIDO	</t>
        </is>
      </c>
      <c r="D139" t="n">
        <v>4.9423</v>
      </c>
      <c r="E139" t="n">
        <v>20.23</v>
      </c>
      <c r="F139" t="n">
        <v>17.17</v>
      </c>
      <c r="G139" t="n">
        <v>64.38</v>
      </c>
      <c r="H139" t="n">
        <v>0.89</v>
      </c>
      <c r="I139" t="n">
        <v>16</v>
      </c>
      <c r="J139" t="n">
        <v>199.53</v>
      </c>
      <c r="K139" t="n">
        <v>53.44</v>
      </c>
      <c r="L139" t="n">
        <v>10</v>
      </c>
      <c r="M139" t="n">
        <v>14</v>
      </c>
      <c r="N139" t="n">
        <v>41.1</v>
      </c>
      <c r="O139" t="n">
        <v>24842.77</v>
      </c>
      <c r="P139" t="n">
        <v>202.1</v>
      </c>
      <c r="Q139" t="n">
        <v>874.22</v>
      </c>
      <c r="R139" t="n">
        <v>103.92</v>
      </c>
      <c r="S139" t="n">
        <v>67.59999999999999</v>
      </c>
      <c r="T139" t="n">
        <v>9585.780000000001</v>
      </c>
      <c r="U139" t="n">
        <v>0.65</v>
      </c>
      <c r="V139" t="n">
        <v>0.72</v>
      </c>
      <c r="W139" t="n">
        <v>4.71</v>
      </c>
      <c r="X139" t="n">
        <v>0.55</v>
      </c>
      <c r="Y139" t="n">
        <v>2</v>
      </c>
      <c r="Z139" t="n">
        <v>10</v>
      </c>
    </row>
    <row r="140">
      <c r="A140" t="n">
        <v>10</v>
      </c>
      <c r="B140" t="n">
        <v>95</v>
      </c>
      <c r="C140" t="inlineStr">
        <is>
          <t xml:space="preserve">CONCLUIDO	</t>
        </is>
      </c>
      <c r="D140" t="n">
        <v>4.9766</v>
      </c>
      <c r="E140" t="n">
        <v>20.09</v>
      </c>
      <c r="F140" t="n">
        <v>17.1</v>
      </c>
      <c r="G140" t="n">
        <v>73.3</v>
      </c>
      <c r="H140" t="n">
        <v>0.97</v>
      </c>
      <c r="I140" t="n">
        <v>14</v>
      </c>
      <c r="J140" t="n">
        <v>201.1</v>
      </c>
      <c r="K140" t="n">
        <v>53.44</v>
      </c>
      <c r="L140" t="n">
        <v>11</v>
      </c>
      <c r="M140" t="n">
        <v>12</v>
      </c>
      <c r="N140" t="n">
        <v>41.66</v>
      </c>
      <c r="O140" t="n">
        <v>25036.12</v>
      </c>
      <c r="P140" t="n">
        <v>197.64</v>
      </c>
      <c r="Q140" t="n">
        <v>874.22</v>
      </c>
      <c r="R140" t="n">
        <v>101.53</v>
      </c>
      <c r="S140" t="n">
        <v>67.59999999999999</v>
      </c>
      <c r="T140" t="n">
        <v>8399.129999999999</v>
      </c>
      <c r="U140" t="n">
        <v>0.67</v>
      </c>
      <c r="V140" t="n">
        <v>0.72</v>
      </c>
      <c r="W140" t="n">
        <v>4.71</v>
      </c>
      <c r="X140" t="n">
        <v>0.49</v>
      </c>
      <c r="Y140" t="n">
        <v>2</v>
      </c>
      <c r="Z140" t="n">
        <v>10</v>
      </c>
    </row>
    <row r="141">
      <c r="A141" t="n">
        <v>11</v>
      </c>
      <c r="B141" t="n">
        <v>95</v>
      </c>
      <c r="C141" t="inlineStr">
        <is>
          <t xml:space="preserve">CONCLUIDO	</t>
        </is>
      </c>
      <c r="D141" t="n">
        <v>4.9968</v>
      </c>
      <c r="E141" t="n">
        <v>20.01</v>
      </c>
      <c r="F141" t="n">
        <v>17.06</v>
      </c>
      <c r="G141" t="n">
        <v>78.73999999999999</v>
      </c>
      <c r="H141" t="n">
        <v>1.05</v>
      </c>
      <c r="I141" t="n">
        <v>13</v>
      </c>
      <c r="J141" t="n">
        <v>202.67</v>
      </c>
      <c r="K141" t="n">
        <v>53.44</v>
      </c>
      <c r="L141" t="n">
        <v>12</v>
      </c>
      <c r="M141" t="n">
        <v>11</v>
      </c>
      <c r="N141" t="n">
        <v>42.24</v>
      </c>
      <c r="O141" t="n">
        <v>25230.25</v>
      </c>
      <c r="P141" t="n">
        <v>194.34</v>
      </c>
      <c r="Q141" t="n">
        <v>874.1900000000001</v>
      </c>
      <c r="R141" t="n">
        <v>100.29</v>
      </c>
      <c r="S141" t="n">
        <v>67.59999999999999</v>
      </c>
      <c r="T141" t="n">
        <v>7787.79</v>
      </c>
      <c r="U141" t="n">
        <v>0.67</v>
      </c>
      <c r="V141" t="n">
        <v>0.72</v>
      </c>
      <c r="W141" t="n">
        <v>4.7</v>
      </c>
      <c r="X141" t="n">
        <v>0.45</v>
      </c>
      <c r="Y141" t="n">
        <v>2</v>
      </c>
      <c r="Z141" t="n">
        <v>10</v>
      </c>
    </row>
    <row r="142">
      <c r="A142" t="n">
        <v>12</v>
      </c>
      <c r="B142" t="n">
        <v>95</v>
      </c>
      <c r="C142" t="inlineStr">
        <is>
          <t xml:space="preserve">CONCLUIDO	</t>
        </is>
      </c>
      <c r="D142" t="n">
        <v>5.0123</v>
      </c>
      <c r="E142" t="n">
        <v>19.95</v>
      </c>
      <c r="F142" t="n">
        <v>17.04</v>
      </c>
      <c r="G142" t="n">
        <v>85.18000000000001</v>
      </c>
      <c r="H142" t="n">
        <v>1.13</v>
      </c>
      <c r="I142" t="n">
        <v>12</v>
      </c>
      <c r="J142" t="n">
        <v>204.25</v>
      </c>
      <c r="K142" t="n">
        <v>53.44</v>
      </c>
      <c r="L142" t="n">
        <v>13</v>
      </c>
      <c r="M142" t="n">
        <v>9</v>
      </c>
      <c r="N142" t="n">
        <v>42.82</v>
      </c>
      <c r="O142" t="n">
        <v>25425.3</v>
      </c>
      <c r="P142" t="n">
        <v>188.93</v>
      </c>
      <c r="Q142" t="n">
        <v>874.3</v>
      </c>
      <c r="R142" t="n">
        <v>99.36</v>
      </c>
      <c r="S142" t="n">
        <v>67.59999999999999</v>
      </c>
      <c r="T142" t="n">
        <v>7327.59</v>
      </c>
      <c r="U142" t="n">
        <v>0.68</v>
      </c>
      <c r="V142" t="n">
        <v>0.72</v>
      </c>
      <c r="W142" t="n">
        <v>4.71</v>
      </c>
      <c r="X142" t="n">
        <v>0.42</v>
      </c>
      <c r="Y142" t="n">
        <v>2</v>
      </c>
      <c r="Z142" t="n">
        <v>10</v>
      </c>
    </row>
    <row r="143">
      <c r="A143" t="n">
        <v>13</v>
      </c>
      <c r="B143" t="n">
        <v>95</v>
      </c>
      <c r="C143" t="inlineStr">
        <is>
          <t xml:space="preserve">CONCLUIDO	</t>
        </is>
      </c>
      <c r="D143" t="n">
        <v>5.0351</v>
      </c>
      <c r="E143" t="n">
        <v>19.86</v>
      </c>
      <c r="F143" t="n">
        <v>16.98</v>
      </c>
      <c r="G143" t="n">
        <v>92.63</v>
      </c>
      <c r="H143" t="n">
        <v>1.21</v>
      </c>
      <c r="I143" t="n">
        <v>11</v>
      </c>
      <c r="J143" t="n">
        <v>205.84</v>
      </c>
      <c r="K143" t="n">
        <v>53.44</v>
      </c>
      <c r="L143" t="n">
        <v>14</v>
      </c>
      <c r="M143" t="n">
        <v>4</v>
      </c>
      <c r="N143" t="n">
        <v>43.4</v>
      </c>
      <c r="O143" t="n">
        <v>25621.03</v>
      </c>
      <c r="P143" t="n">
        <v>183.91</v>
      </c>
      <c r="Q143" t="n">
        <v>874.23</v>
      </c>
      <c r="R143" t="n">
        <v>97.45</v>
      </c>
      <c r="S143" t="n">
        <v>67.59999999999999</v>
      </c>
      <c r="T143" t="n">
        <v>6374.16</v>
      </c>
      <c r="U143" t="n">
        <v>0.6899999999999999</v>
      </c>
      <c r="V143" t="n">
        <v>0.73</v>
      </c>
      <c r="W143" t="n">
        <v>4.71</v>
      </c>
      <c r="X143" t="n">
        <v>0.37</v>
      </c>
      <c r="Y143" t="n">
        <v>2</v>
      </c>
      <c r="Z143" t="n">
        <v>10</v>
      </c>
    </row>
    <row r="144">
      <c r="A144" t="n">
        <v>14</v>
      </c>
      <c r="B144" t="n">
        <v>95</v>
      </c>
      <c r="C144" t="inlineStr">
        <is>
          <t xml:space="preserve">CONCLUIDO	</t>
        </is>
      </c>
      <c r="D144" t="n">
        <v>5.0336</v>
      </c>
      <c r="E144" t="n">
        <v>19.87</v>
      </c>
      <c r="F144" t="n">
        <v>16.99</v>
      </c>
      <c r="G144" t="n">
        <v>92.67</v>
      </c>
      <c r="H144" t="n">
        <v>1.28</v>
      </c>
      <c r="I144" t="n">
        <v>11</v>
      </c>
      <c r="J144" t="n">
        <v>207.43</v>
      </c>
      <c r="K144" t="n">
        <v>53.44</v>
      </c>
      <c r="L144" t="n">
        <v>15</v>
      </c>
      <c r="M144" t="n">
        <v>1</v>
      </c>
      <c r="N144" t="n">
        <v>44</v>
      </c>
      <c r="O144" t="n">
        <v>25817.56</v>
      </c>
      <c r="P144" t="n">
        <v>183.99</v>
      </c>
      <c r="Q144" t="n">
        <v>874.29</v>
      </c>
      <c r="R144" t="n">
        <v>97.69</v>
      </c>
      <c r="S144" t="n">
        <v>67.59999999999999</v>
      </c>
      <c r="T144" t="n">
        <v>6497.29</v>
      </c>
      <c r="U144" t="n">
        <v>0.6899999999999999</v>
      </c>
      <c r="V144" t="n">
        <v>0.72</v>
      </c>
      <c r="W144" t="n">
        <v>4.71</v>
      </c>
      <c r="X144" t="n">
        <v>0.37</v>
      </c>
      <c r="Y144" t="n">
        <v>2</v>
      </c>
      <c r="Z144" t="n">
        <v>10</v>
      </c>
    </row>
    <row r="145">
      <c r="A145" t="n">
        <v>15</v>
      </c>
      <c r="B145" t="n">
        <v>95</v>
      </c>
      <c r="C145" t="inlineStr">
        <is>
          <t xml:space="preserve">CONCLUIDO	</t>
        </is>
      </c>
      <c r="D145" t="n">
        <v>5.0328</v>
      </c>
      <c r="E145" t="n">
        <v>19.87</v>
      </c>
      <c r="F145" t="n">
        <v>16.99</v>
      </c>
      <c r="G145" t="n">
        <v>92.68000000000001</v>
      </c>
      <c r="H145" t="n">
        <v>1.36</v>
      </c>
      <c r="I145" t="n">
        <v>11</v>
      </c>
      <c r="J145" t="n">
        <v>209.03</v>
      </c>
      <c r="K145" t="n">
        <v>53.44</v>
      </c>
      <c r="L145" t="n">
        <v>16</v>
      </c>
      <c r="M145" t="n">
        <v>0</v>
      </c>
      <c r="N145" t="n">
        <v>44.6</v>
      </c>
      <c r="O145" t="n">
        <v>26014.91</v>
      </c>
      <c r="P145" t="n">
        <v>185.09</v>
      </c>
      <c r="Q145" t="n">
        <v>874.29</v>
      </c>
      <c r="R145" t="n">
        <v>97.55</v>
      </c>
      <c r="S145" t="n">
        <v>67.59999999999999</v>
      </c>
      <c r="T145" t="n">
        <v>6427.58</v>
      </c>
      <c r="U145" t="n">
        <v>0.6899999999999999</v>
      </c>
      <c r="V145" t="n">
        <v>0.72</v>
      </c>
      <c r="W145" t="n">
        <v>4.71</v>
      </c>
      <c r="X145" t="n">
        <v>0.38</v>
      </c>
      <c r="Y145" t="n">
        <v>2</v>
      </c>
      <c r="Z145" t="n">
        <v>10</v>
      </c>
    </row>
    <row r="146">
      <c r="A146" t="n">
        <v>0</v>
      </c>
      <c r="B146" t="n">
        <v>55</v>
      </c>
      <c r="C146" t="inlineStr">
        <is>
          <t xml:space="preserve">CONCLUIDO	</t>
        </is>
      </c>
      <c r="D146" t="n">
        <v>3.4314</v>
      </c>
      <c r="E146" t="n">
        <v>29.14</v>
      </c>
      <c r="F146" t="n">
        <v>23.07</v>
      </c>
      <c r="G146" t="n">
        <v>8.289999999999999</v>
      </c>
      <c r="H146" t="n">
        <v>0.15</v>
      </c>
      <c r="I146" t="n">
        <v>167</v>
      </c>
      <c r="J146" t="n">
        <v>116.05</v>
      </c>
      <c r="K146" t="n">
        <v>43.4</v>
      </c>
      <c r="L146" t="n">
        <v>1</v>
      </c>
      <c r="M146" t="n">
        <v>165</v>
      </c>
      <c r="N146" t="n">
        <v>16.65</v>
      </c>
      <c r="O146" t="n">
        <v>14546.17</v>
      </c>
      <c r="P146" t="n">
        <v>228.4</v>
      </c>
      <c r="Q146" t="n">
        <v>875.0599999999999</v>
      </c>
      <c r="R146" t="n">
        <v>300.62</v>
      </c>
      <c r="S146" t="n">
        <v>67.59999999999999</v>
      </c>
      <c r="T146" t="n">
        <v>107181.2</v>
      </c>
      <c r="U146" t="n">
        <v>0.22</v>
      </c>
      <c r="V146" t="n">
        <v>0.53</v>
      </c>
      <c r="W146" t="n">
        <v>4.97</v>
      </c>
      <c r="X146" t="n">
        <v>6.44</v>
      </c>
      <c r="Y146" t="n">
        <v>2</v>
      </c>
      <c r="Z146" t="n">
        <v>10</v>
      </c>
    </row>
    <row r="147">
      <c r="A147" t="n">
        <v>1</v>
      </c>
      <c r="B147" t="n">
        <v>55</v>
      </c>
      <c r="C147" t="inlineStr">
        <is>
          <t xml:space="preserve">CONCLUIDO	</t>
        </is>
      </c>
      <c r="D147" t="n">
        <v>4.3851</v>
      </c>
      <c r="E147" t="n">
        <v>22.8</v>
      </c>
      <c r="F147" t="n">
        <v>19.12</v>
      </c>
      <c r="G147" t="n">
        <v>17.12</v>
      </c>
      <c r="H147" t="n">
        <v>0.3</v>
      </c>
      <c r="I147" t="n">
        <v>67</v>
      </c>
      <c r="J147" t="n">
        <v>117.34</v>
      </c>
      <c r="K147" t="n">
        <v>43.4</v>
      </c>
      <c r="L147" t="n">
        <v>2</v>
      </c>
      <c r="M147" t="n">
        <v>65</v>
      </c>
      <c r="N147" t="n">
        <v>16.94</v>
      </c>
      <c r="O147" t="n">
        <v>14705.49</v>
      </c>
      <c r="P147" t="n">
        <v>183.35</v>
      </c>
      <c r="Q147" t="n">
        <v>874.41</v>
      </c>
      <c r="R147" t="n">
        <v>169.05</v>
      </c>
      <c r="S147" t="n">
        <v>67.59999999999999</v>
      </c>
      <c r="T147" t="n">
        <v>41895.48</v>
      </c>
      <c r="U147" t="n">
        <v>0.4</v>
      </c>
      <c r="V147" t="n">
        <v>0.64</v>
      </c>
      <c r="W147" t="n">
        <v>4.79</v>
      </c>
      <c r="X147" t="n">
        <v>2.5</v>
      </c>
      <c r="Y147" t="n">
        <v>2</v>
      </c>
      <c r="Z147" t="n">
        <v>10</v>
      </c>
    </row>
    <row r="148">
      <c r="A148" t="n">
        <v>2</v>
      </c>
      <c r="B148" t="n">
        <v>55</v>
      </c>
      <c r="C148" t="inlineStr">
        <is>
          <t xml:space="preserve">CONCLUIDO	</t>
        </is>
      </c>
      <c r="D148" t="n">
        <v>4.7074</v>
      </c>
      <c r="E148" t="n">
        <v>21.24</v>
      </c>
      <c r="F148" t="n">
        <v>18.16</v>
      </c>
      <c r="G148" t="n">
        <v>25.94</v>
      </c>
      <c r="H148" t="n">
        <v>0.45</v>
      </c>
      <c r="I148" t="n">
        <v>42</v>
      </c>
      <c r="J148" t="n">
        <v>118.63</v>
      </c>
      <c r="K148" t="n">
        <v>43.4</v>
      </c>
      <c r="L148" t="n">
        <v>3</v>
      </c>
      <c r="M148" t="n">
        <v>40</v>
      </c>
      <c r="N148" t="n">
        <v>17.23</v>
      </c>
      <c r="O148" t="n">
        <v>14865.24</v>
      </c>
      <c r="P148" t="n">
        <v>167.9</v>
      </c>
      <c r="Q148" t="n">
        <v>874.41</v>
      </c>
      <c r="R148" t="n">
        <v>137.05</v>
      </c>
      <c r="S148" t="n">
        <v>67.59999999999999</v>
      </c>
      <c r="T148" t="n">
        <v>26023.24</v>
      </c>
      <c r="U148" t="n">
        <v>0.49</v>
      </c>
      <c r="V148" t="n">
        <v>0.68</v>
      </c>
      <c r="W148" t="n">
        <v>4.74</v>
      </c>
      <c r="X148" t="n">
        <v>1.54</v>
      </c>
      <c r="Y148" t="n">
        <v>2</v>
      </c>
      <c r="Z148" t="n">
        <v>10</v>
      </c>
    </row>
    <row r="149">
      <c r="A149" t="n">
        <v>3</v>
      </c>
      <c r="B149" t="n">
        <v>55</v>
      </c>
      <c r="C149" t="inlineStr">
        <is>
          <t xml:space="preserve">CONCLUIDO	</t>
        </is>
      </c>
      <c r="D149" t="n">
        <v>4.8693</v>
      </c>
      <c r="E149" t="n">
        <v>20.54</v>
      </c>
      <c r="F149" t="n">
        <v>17.74</v>
      </c>
      <c r="G149" t="n">
        <v>35.47</v>
      </c>
      <c r="H149" t="n">
        <v>0.59</v>
      </c>
      <c r="I149" t="n">
        <v>30</v>
      </c>
      <c r="J149" t="n">
        <v>119.93</v>
      </c>
      <c r="K149" t="n">
        <v>43.4</v>
      </c>
      <c r="L149" t="n">
        <v>4</v>
      </c>
      <c r="M149" t="n">
        <v>28</v>
      </c>
      <c r="N149" t="n">
        <v>17.53</v>
      </c>
      <c r="O149" t="n">
        <v>15025.44</v>
      </c>
      <c r="P149" t="n">
        <v>157.5</v>
      </c>
      <c r="Q149" t="n">
        <v>874.4299999999999</v>
      </c>
      <c r="R149" t="n">
        <v>122.67</v>
      </c>
      <c r="S149" t="n">
        <v>67.59999999999999</v>
      </c>
      <c r="T149" t="n">
        <v>18891.33</v>
      </c>
      <c r="U149" t="n">
        <v>0.55</v>
      </c>
      <c r="V149" t="n">
        <v>0.6899999999999999</v>
      </c>
      <c r="W149" t="n">
        <v>4.74</v>
      </c>
      <c r="X149" t="n">
        <v>1.12</v>
      </c>
      <c r="Y149" t="n">
        <v>2</v>
      </c>
      <c r="Z149" t="n">
        <v>10</v>
      </c>
    </row>
    <row r="150">
      <c r="A150" t="n">
        <v>4</v>
      </c>
      <c r="B150" t="n">
        <v>55</v>
      </c>
      <c r="C150" t="inlineStr">
        <is>
          <t xml:space="preserve">CONCLUIDO	</t>
        </is>
      </c>
      <c r="D150" t="n">
        <v>4.981</v>
      </c>
      <c r="E150" t="n">
        <v>20.08</v>
      </c>
      <c r="F150" t="n">
        <v>17.44</v>
      </c>
      <c r="G150" t="n">
        <v>45.5</v>
      </c>
      <c r="H150" t="n">
        <v>0.73</v>
      </c>
      <c r="I150" t="n">
        <v>23</v>
      </c>
      <c r="J150" t="n">
        <v>121.23</v>
      </c>
      <c r="K150" t="n">
        <v>43.4</v>
      </c>
      <c r="L150" t="n">
        <v>5</v>
      </c>
      <c r="M150" t="n">
        <v>21</v>
      </c>
      <c r="N150" t="n">
        <v>17.83</v>
      </c>
      <c r="O150" t="n">
        <v>15186.08</v>
      </c>
      <c r="P150" t="n">
        <v>147.89</v>
      </c>
      <c r="Q150" t="n">
        <v>874.26</v>
      </c>
      <c r="R150" t="n">
        <v>112.93</v>
      </c>
      <c r="S150" t="n">
        <v>67.59999999999999</v>
      </c>
      <c r="T150" t="n">
        <v>14058.39</v>
      </c>
      <c r="U150" t="n">
        <v>0.6</v>
      </c>
      <c r="V150" t="n">
        <v>0.71</v>
      </c>
      <c r="W150" t="n">
        <v>4.72</v>
      </c>
      <c r="X150" t="n">
        <v>0.83</v>
      </c>
      <c r="Y150" t="n">
        <v>2</v>
      </c>
      <c r="Z150" t="n">
        <v>10</v>
      </c>
    </row>
    <row r="151">
      <c r="A151" t="n">
        <v>5</v>
      </c>
      <c r="B151" t="n">
        <v>55</v>
      </c>
      <c r="C151" t="inlineStr">
        <is>
          <t xml:space="preserve">CONCLUIDO	</t>
        </is>
      </c>
      <c r="D151" t="n">
        <v>5.0609</v>
      </c>
      <c r="E151" t="n">
        <v>19.76</v>
      </c>
      <c r="F151" t="n">
        <v>17.25</v>
      </c>
      <c r="G151" t="n">
        <v>57.48</v>
      </c>
      <c r="H151" t="n">
        <v>0.86</v>
      </c>
      <c r="I151" t="n">
        <v>18</v>
      </c>
      <c r="J151" t="n">
        <v>122.54</v>
      </c>
      <c r="K151" t="n">
        <v>43.4</v>
      </c>
      <c r="L151" t="n">
        <v>6</v>
      </c>
      <c r="M151" t="n">
        <v>11</v>
      </c>
      <c r="N151" t="n">
        <v>18.14</v>
      </c>
      <c r="O151" t="n">
        <v>15347.16</v>
      </c>
      <c r="P151" t="n">
        <v>138.87</v>
      </c>
      <c r="Q151" t="n">
        <v>874.4299999999999</v>
      </c>
      <c r="R151" t="n">
        <v>106.25</v>
      </c>
      <c r="S151" t="n">
        <v>67.59999999999999</v>
      </c>
      <c r="T151" t="n">
        <v>10740.68</v>
      </c>
      <c r="U151" t="n">
        <v>0.64</v>
      </c>
      <c r="V151" t="n">
        <v>0.71</v>
      </c>
      <c r="W151" t="n">
        <v>4.72</v>
      </c>
      <c r="X151" t="n">
        <v>0.63</v>
      </c>
      <c r="Y151" t="n">
        <v>2</v>
      </c>
      <c r="Z151" t="n">
        <v>10</v>
      </c>
    </row>
    <row r="152">
      <c r="A152" t="n">
        <v>6</v>
      </c>
      <c r="B152" t="n">
        <v>55</v>
      </c>
      <c r="C152" t="inlineStr">
        <is>
          <t xml:space="preserve">CONCLUIDO	</t>
        </is>
      </c>
      <c r="D152" t="n">
        <v>5.0656</v>
      </c>
      <c r="E152" t="n">
        <v>19.74</v>
      </c>
      <c r="F152" t="n">
        <v>17.25</v>
      </c>
      <c r="G152" t="n">
        <v>60.89</v>
      </c>
      <c r="H152" t="n">
        <v>1</v>
      </c>
      <c r="I152" t="n">
        <v>17</v>
      </c>
      <c r="J152" t="n">
        <v>123.85</v>
      </c>
      <c r="K152" t="n">
        <v>43.4</v>
      </c>
      <c r="L152" t="n">
        <v>7</v>
      </c>
      <c r="M152" t="n">
        <v>0</v>
      </c>
      <c r="N152" t="n">
        <v>18.45</v>
      </c>
      <c r="O152" t="n">
        <v>15508.69</v>
      </c>
      <c r="P152" t="n">
        <v>138.02</v>
      </c>
      <c r="Q152" t="n">
        <v>874.48</v>
      </c>
      <c r="R152" t="n">
        <v>105.92</v>
      </c>
      <c r="S152" t="n">
        <v>67.59999999999999</v>
      </c>
      <c r="T152" t="n">
        <v>10580.62</v>
      </c>
      <c r="U152" t="n">
        <v>0.64</v>
      </c>
      <c r="V152" t="n">
        <v>0.71</v>
      </c>
      <c r="W152" t="n">
        <v>4.73</v>
      </c>
      <c r="X152" t="n">
        <v>0.64</v>
      </c>
      <c r="Y152" t="n">
        <v>2</v>
      </c>
      <c r="Z15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5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INDEX(resultados!$A$2:$ZZ$152, 1, MATCH($B$1, resultados!$A$1:$ZZ$1, 0))</f>
        <v/>
      </c>
      <c r="B7">
        <f>INDEX(resultados!$A$2:$ZZ$152, 1, MATCH($B$2, resultados!$A$1:$ZZ$1, 0))</f>
        <v/>
      </c>
      <c r="C7">
        <f>INDEX(resultados!$A$2:$ZZ$152, 1, MATCH($B$3, resultados!$A$1:$ZZ$1, 0))</f>
        <v/>
      </c>
    </row>
    <row r="8">
      <c r="A8">
        <f>INDEX(resultados!$A$2:$ZZ$152, 2, MATCH($B$1, resultados!$A$1:$ZZ$1, 0))</f>
        <v/>
      </c>
      <c r="B8">
        <f>INDEX(resultados!$A$2:$ZZ$152, 2, MATCH($B$2, resultados!$A$1:$ZZ$1, 0))</f>
        <v/>
      </c>
      <c r="C8">
        <f>INDEX(resultados!$A$2:$ZZ$152, 2, MATCH($B$3, resultados!$A$1:$ZZ$1, 0))</f>
        <v/>
      </c>
    </row>
    <row r="9">
      <c r="A9">
        <f>INDEX(resultados!$A$2:$ZZ$152, 3, MATCH($B$1, resultados!$A$1:$ZZ$1, 0))</f>
        <v/>
      </c>
      <c r="B9">
        <f>INDEX(resultados!$A$2:$ZZ$152, 3, MATCH($B$2, resultados!$A$1:$ZZ$1, 0))</f>
        <v/>
      </c>
      <c r="C9">
        <f>INDEX(resultados!$A$2:$ZZ$152, 3, MATCH($B$3, resultados!$A$1:$ZZ$1, 0))</f>
        <v/>
      </c>
    </row>
    <row r="10">
      <c r="A10">
        <f>INDEX(resultados!$A$2:$ZZ$152, 4, MATCH($B$1, resultados!$A$1:$ZZ$1, 0))</f>
        <v/>
      </c>
      <c r="B10">
        <f>INDEX(resultados!$A$2:$ZZ$152, 4, MATCH($B$2, resultados!$A$1:$ZZ$1, 0))</f>
        <v/>
      </c>
      <c r="C10">
        <f>INDEX(resultados!$A$2:$ZZ$152, 4, MATCH($B$3, resultados!$A$1:$ZZ$1, 0))</f>
        <v/>
      </c>
    </row>
    <row r="11">
      <c r="A11">
        <f>INDEX(resultados!$A$2:$ZZ$152, 5, MATCH($B$1, resultados!$A$1:$ZZ$1, 0))</f>
        <v/>
      </c>
      <c r="B11">
        <f>INDEX(resultados!$A$2:$ZZ$152, 5, MATCH($B$2, resultados!$A$1:$ZZ$1, 0))</f>
        <v/>
      </c>
      <c r="C11">
        <f>INDEX(resultados!$A$2:$ZZ$152, 5, MATCH($B$3, resultados!$A$1:$ZZ$1, 0))</f>
        <v/>
      </c>
    </row>
    <row r="12">
      <c r="A12">
        <f>INDEX(resultados!$A$2:$ZZ$152, 6, MATCH($B$1, resultados!$A$1:$ZZ$1, 0))</f>
        <v/>
      </c>
      <c r="B12">
        <f>INDEX(resultados!$A$2:$ZZ$152, 6, MATCH($B$2, resultados!$A$1:$ZZ$1, 0))</f>
        <v/>
      </c>
      <c r="C12">
        <f>INDEX(resultados!$A$2:$ZZ$152, 6, MATCH($B$3, resultados!$A$1:$ZZ$1, 0))</f>
        <v/>
      </c>
    </row>
    <row r="13">
      <c r="A13">
        <f>INDEX(resultados!$A$2:$ZZ$152, 7, MATCH($B$1, resultados!$A$1:$ZZ$1, 0))</f>
        <v/>
      </c>
      <c r="B13">
        <f>INDEX(resultados!$A$2:$ZZ$152, 7, MATCH($B$2, resultados!$A$1:$ZZ$1, 0))</f>
        <v/>
      </c>
      <c r="C13">
        <f>INDEX(resultados!$A$2:$ZZ$152, 7, MATCH($B$3, resultados!$A$1:$ZZ$1, 0))</f>
        <v/>
      </c>
    </row>
    <row r="14">
      <c r="A14">
        <f>INDEX(resultados!$A$2:$ZZ$152, 8, MATCH($B$1, resultados!$A$1:$ZZ$1, 0))</f>
        <v/>
      </c>
      <c r="B14">
        <f>INDEX(resultados!$A$2:$ZZ$152, 8, MATCH($B$2, resultados!$A$1:$ZZ$1, 0))</f>
        <v/>
      </c>
      <c r="C14">
        <f>INDEX(resultados!$A$2:$ZZ$152, 8, MATCH($B$3, resultados!$A$1:$ZZ$1, 0))</f>
        <v/>
      </c>
    </row>
    <row r="15">
      <c r="A15">
        <f>INDEX(resultados!$A$2:$ZZ$152, 9, MATCH($B$1, resultados!$A$1:$ZZ$1, 0))</f>
        <v/>
      </c>
      <c r="B15">
        <f>INDEX(resultados!$A$2:$ZZ$152, 9, MATCH($B$2, resultados!$A$1:$ZZ$1, 0))</f>
        <v/>
      </c>
      <c r="C15">
        <f>INDEX(resultados!$A$2:$ZZ$152, 9, MATCH($B$3, resultados!$A$1:$ZZ$1, 0))</f>
        <v/>
      </c>
    </row>
    <row r="16">
      <c r="A16">
        <f>INDEX(resultados!$A$2:$ZZ$152, 10, MATCH($B$1, resultados!$A$1:$ZZ$1, 0))</f>
        <v/>
      </c>
      <c r="B16">
        <f>INDEX(resultados!$A$2:$ZZ$152, 10, MATCH($B$2, resultados!$A$1:$ZZ$1, 0))</f>
        <v/>
      </c>
      <c r="C16">
        <f>INDEX(resultados!$A$2:$ZZ$152, 10, MATCH($B$3, resultados!$A$1:$ZZ$1, 0))</f>
        <v/>
      </c>
    </row>
    <row r="17">
      <c r="A17">
        <f>INDEX(resultados!$A$2:$ZZ$152, 11, MATCH($B$1, resultados!$A$1:$ZZ$1, 0))</f>
        <v/>
      </c>
      <c r="B17">
        <f>INDEX(resultados!$A$2:$ZZ$152, 11, MATCH($B$2, resultados!$A$1:$ZZ$1, 0))</f>
        <v/>
      </c>
      <c r="C17">
        <f>INDEX(resultados!$A$2:$ZZ$152, 11, MATCH($B$3, resultados!$A$1:$ZZ$1, 0))</f>
        <v/>
      </c>
    </row>
    <row r="18">
      <c r="A18">
        <f>INDEX(resultados!$A$2:$ZZ$152, 12, MATCH($B$1, resultados!$A$1:$ZZ$1, 0))</f>
        <v/>
      </c>
      <c r="B18">
        <f>INDEX(resultados!$A$2:$ZZ$152, 12, MATCH($B$2, resultados!$A$1:$ZZ$1, 0))</f>
        <v/>
      </c>
      <c r="C18">
        <f>INDEX(resultados!$A$2:$ZZ$152, 12, MATCH($B$3, resultados!$A$1:$ZZ$1, 0))</f>
        <v/>
      </c>
    </row>
    <row r="19">
      <c r="A19">
        <f>INDEX(resultados!$A$2:$ZZ$152, 13, MATCH($B$1, resultados!$A$1:$ZZ$1, 0))</f>
        <v/>
      </c>
      <c r="B19">
        <f>INDEX(resultados!$A$2:$ZZ$152, 13, MATCH($B$2, resultados!$A$1:$ZZ$1, 0))</f>
        <v/>
      </c>
      <c r="C19">
        <f>INDEX(resultados!$A$2:$ZZ$152, 13, MATCH($B$3, resultados!$A$1:$ZZ$1, 0))</f>
        <v/>
      </c>
    </row>
    <row r="20">
      <c r="A20">
        <f>INDEX(resultados!$A$2:$ZZ$152, 14, MATCH($B$1, resultados!$A$1:$ZZ$1, 0))</f>
        <v/>
      </c>
      <c r="B20">
        <f>INDEX(resultados!$A$2:$ZZ$152, 14, MATCH($B$2, resultados!$A$1:$ZZ$1, 0))</f>
        <v/>
      </c>
      <c r="C20">
        <f>INDEX(resultados!$A$2:$ZZ$152, 14, MATCH($B$3, resultados!$A$1:$ZZ$1, 0))</f>
        <v/>
      </c>
    </row>
    <row r="21">
      <c r="A21">
        <f>INDEX(resultados!$A$2:$ZZ$152, 15, MATCH($B$1, resultados!$A$1:$ZZ$1, 0))</f>
        <v/>
      </c>
      <c r="B21">
        <f>INDEX(resultados!$A$2:$ZZ$152, 15, MATCH($B$2, resultados!$A$1:$ZZ$1, 0))</f>
        <v/>
      </c>
      <c r="C21">
        <f>INDEX(resultados!$A$2:$ZZ$152, 15, MATCH($B$3, resultados!$A$1:$ZZ$1, 0))</f>
        <v/>
      </c>
    </row>
    <row r="22">
      <c r="A22">
        <f>INDEX(resultados!$A$2:$ZZ$152, 16, MATCH($B$1, resultados!$A$1:$ZZ$1, 0))</f>
        <v/>
      </c>
      <c r="B22">
        <f>INDEX(resultados!$A$2:$ZZ$152, 16, MATCH($B$2, resultados!$A$1:$ZZ$1, 0))</f>
        <v/>
      </c>
      <c r="C22">
        <f>INDEX(resultados!$A$2:$ZZ$152, 16, MATCH($B$3, resultados!$A$1:$ZZ$1, 0))</f>
        <v/>
      </c>
    </row>
    <row r="23">
      <c r="A23">
        <f>INDEX(resultados!$A$2:$ZZ$152, 17, MATCH($B$1, resultados!$A$1:$ZZ$1, 0))</f>
        <v/>
      </c>
      <c r="B23">
        <f>INDEX(resultados!$A$2:$ZZ$152, 17, MATCH($B$2, resultados!$A$1:$ZZ$1, 0))</f>
        <v/>
      </c>
      <c r="C23">
        <f>INDEX(resultados!$A$2:$ZZ$152, 17, MATCH($B$3, resultados!$A$1:$ZZ$1, 0))</f>
        <v/>
      </c>
    </row>
    <row r="24">
      <c r="A24">
        <f>INDEX(resultados!$A$2:$ZZ$152, 18, MATCH($B$1, resultados!$A$1:$ZZ$1, 0))</f>
        <v/>
      </c>
      <c r="B24">
        <f>INDEX(resultados!$A$2:$ZZ$152, 18, MATCH($B$2, resultados!$A$1:$ZZ$1, 0))</f>
        <v/>
      </c>
      <c r="C24">
        <f>INDEX(resultados!$A$2:$ZZ$152, 18, MATCH($B$3, resultados!$A$1:$ZZ$1, 0))</f>
        <v/>
      </c>
    </row>
    <row r="25">
      <c r="A25">
        <f>INDEX(resultados!$A$2:$ZZ$152, 19, MATCH($B$1, resultados!$A$1:$ZZ$1, 0))</f>
        <v/>
      </c>
      <c r="B25">
        <f>INDEX(resultados!$A$2:$ZZ$152, 19, MATCH($B$2, resultados!$A$1:$ZZ$1, 0))</f>
        <v/>
      </c>
      <c r="C25">
        <f>INDEX(resultados!$A$2:$ZZ$152, 19, MATCH($B$3, resultados!$A$1:$ZZ$1, 0))</f>
        <v/>
      </c>
    </row>
    <row r="26">
      <c r="A26">
        <f>INDEX(resultados!$A$2:$ZZ$152, 20, MATCH($B$1, resultados!$A$1:$ZZ$1, 0))</f>
        <v/>
      </c>
      <c r="B26">
        <f>INDEX(resultados!$A$2:$ZZ$152, 20, MATCH($B$2, resultados!$A$1:$ZZ$1, 0))</f>
        <v/>
      </c>
      <c r="C26">
        <f>INDEX(resultados!$A$2:$ZZ$152, 20, MATCH($B$3, resultados!$A$1:$ZZ$1, 0))</f>
        <v/>
      </c>
    </row>
    <row r="27">
      <c r="A27">
        <f>INDEX(resultados!$A$2:$ZZ$152, 21, MATCH($B$1, resultados!$A$1:$ZZ$1, 0))</f>
        <v/>
      </c>
      <c r="B27">
        <f>INDEX(resultados!$A$2:$ZZ$152, 21, MATCH($B$2, resultados!$A$1:$ZZ$1, 0))</f>
        <v/>
      </c>
      <c r="C27">
        <f>INDEX(resultados!$A$2:$ZZ$152, 21, MATCH($B$3, resultados!$A$1:$ZZ$1, 0))</f>
        <v/>
      </c>
    </row>
    <row r="28">
      <c r="A28">
        <f>INDEX(resultados!$A$2:$ZZ$152, 22, MATCH($B$1, resultados!$A$1:$ZZ$1, 0))</f>
        <v/>
      </c>
      <c r="B28">
        <f>INDEX(resultados!$A$2:$ZZ$152, 22, MATCH($B$2, resultados!$A$1:$ZZ$1, 0))</f>
        <v/>
      </c>
      <c r="C28">
        <f>INDEX(resultados!$A$2:$ZZ$152, 22, MATCH($B$3, resultados!$A$1:$ZZ$1, 0))</f>
        <v/>
      </c>
    </row>
    <row r="29">
      <c r="A29">
        <f>INDEX(resultados!$A$2:$ZZ$152, 23, MATCH($B$1, resultados!$A$1:$ZZ$1, 0))</f>
        <v/>
      </c>
      <c r="B29">
        <f>INDEX(resultados!$A$2:$ZZ$152, 23, MATCH($B$2, resultados!$A$1:$ZZ$1, 0))</f>
        <v/>
      </c>
      <c r="C29">
        <f>INDEX(resultados!$A$2:$ZZ$152, 23, MATCH($B$3, resultados!$A$1:$ZZ$1, 0))</f>
        <v/>
      </c>
    </row>
    <row r="30">
      <c r="A30">
        <f>INDEX(resultados!$A$2:$ZZ$152, 24, MATCH($B$1, resultados!$A$1:$ZZ$1, 0))</f>
        <v/>
      </c>
      <c r="B30">
        <f>INDEX(resultados!$A$2:$ZZ$152, 24, MATCH($B$2, resultados!$A$1:$ZZ$1, 0))</f>
        <v/>
      </c>
      <c r="C30">
        <f>INDEX(resultados!$A$2:$ZZ$152, 24, MATCH($B$3, resultados!$A$1:$ZZ$1, 0))</f>
        <v/>
      </c>
    </row>
    <row r="31">
      <c r="A31">
        <f>INDEX(resultados!$A$2:$ZZ$152, 25, MATCH($B$1, resultados!$A$1:$ZZ$1, 0))</f>
        <v/>
      </c>
      <c r="B31">
        <f>INDEX(resultados!$A$2:$ZZ$152, 25, MATCH($B$2, resultados!$A$1:$ZZ$1, 0))</f>
        <v/>
      </c>
      <c r="C31">
        <f>INDEX(resultados!$A$2:$ZZ$152, 25, MATCH($B$3, resultados!$A$1:$ZZ$1, 0))</f>
        <v/>
      </c>
    </row>
    <row r="32">
      <c r="A32">
        <f>INDEX(resultados!$A$2:$ZZ$152, 26, MATCH($B$1, resultados!$A$1:$ZZ$1, 0))</f>
        <v/>
      </c>
      <c r="B32">
        <f>INDEX(resultados!$A$2:$ZZ$152, 26, MATCH($B$2, resultados!$A$1:$ZZ$1, 0))</f>
        <v/>
      </c>
      <c r="C32">
        <f>INDEX(resultados!$A$2:$ZZ$152, 26, MATCH($B$3, resultados!$A$1:$ZZ$1, 0))</f>
        <v/>
      </c>
    </row>
    <row r="33">
      <c r="A33">
        <f>INDEX(resultados!$A$2:$ZZ$152, 27, MATCH($B$1, resultados!$A$1:$ZZ$1, 0))</f>
        <v/>
      </c>
      <c r="B33">
        <f>INDEX(resultados!$A$2:$ZZ$152, 27, MATCH($B$2, resultados!$A$1:$ZZ$1, 0))</f>
        <v/>
      </c>
      <c r="C33">
        <f>INDEX(resultados!$A$2:$ZZ$152, 27, MATCH($B$3, resultados!$A$1:$ZZ$1, 0))</f>
        <v/>
      </c>
    </row>
    <row r="34">
      <c r="A34">
        <f>INDEX(resultados!$A$2:$ZZ$152, 28, MATCH($B$1, resultados!$A$1:$ZZ$1, 0))</f>
        <v/>
      </c>
      <c r="B34">
        <f>INDEX(resultados!$A$2:$ZZ$152, 28, MATCH($B$2, resultados!$A$1:$ZZ$1, 0))</f>
        <v/>
      </c>
      <c r="C34">
        <f>INDEX(resultados!$A$2:$ZZ$152, 28, MATCH($B$3, resultados!$A$1:$ZZ$1, 0))</f>
        <v/>
      </c>
    </row>
    <row r="35">
      <c r="A35">
        <f>INDEX(resultados!$A$2:$ZZ$152, 29, MATCH($B$1, resultados!$A$1:$ZZ$1, 0))</f>
        <v/>
      </c>
      <c r="B35">
        <f>INDEX(resultados!$A$2:$ZZ$152, 29, MATCH($B$2, resultados!$A$1:$ZZ$1, 0))</f>
        <v/>
      </c>
      <c r="C35">
        <f>INDEX(resultados!$A$2:$ZZ$152, 29, MATCH($B$3, resultados!$A$1:$ZZ$1, 0))</f>
        <v/>
      </c>
    </row>
    <row r="36">
      <c r="A36">
        <f>INDEX(resultados!$A$2:$ZZ$152, 30, MATCH($B$1, resultados!$A$1:$ZZ$1, 0))</f>
        <v/>
      </c>
      <c r="B36">
        <f>INDEX(resultados!$A$2:$ZZ$152, 30, MATCH($B$2, resultados!$A$1:$ZZ$1, 0))</f>
        <v/>
      </c>
      <c r="C36">
        <f>INDEX(resultados!$A$2:$ZZ$152, 30, MATCH($B$3, resultados!$A$1:$ZZ$1, 0))</f>
        <v/>
      </c>
    </row>
    <row r="37">
      <c r="A37">
        <f>INDEX(resultados!$A$2:$ZZ$152, 31, MATCH($B$1, resultados!$A$1:$ZZ$1, 0))</f>
        <v/>
      </c>
      <c r="B37">
        <f>INDEX(resultados!$A$2:$ZZ$152, 31, MATCH($B$2, resultados!$A$1:$ZZ$1, 0))</f>
        <v/>
      </c>
      <c r="C37">
        <f>INDEX(resultados!$A$2:$ZZ$152, 31, MATCH($B$3, resultados!$A$1:$ZZ$1, 0))</f>
        <v/>
      </c>
    </row>
    <row r="38">
      <c r="A38">
        <f>INDEX(resultados!$A$2:$ZZ$152, 32, MATCH($B$1, resultados!$A$1:$ZZ$1, 0))</f>
        <v/>
      </c>
      <c r="B38">
        <f>INDEX(resultados!$A$2:$ZZ$152, 32, MATCH($B$2, resultados!$A$1:$ZZ$1, 0))</f>
        <v/>
      </c>
      <c r="C38">
        <f>INDEX(resultados!$A$2:$ZZ$152, 32, MATCH($B$3, resultados!$A$1:$ZZ$1, 0))</f>
        <v/>
      </c>
    </row>
    <row r="39">
      <c r="A39">
        <f>INDEX(resultados!$A$2:$ZZ$152, 33, MATCH($B$1, resultados!$A$1:$ZZ$1, 0))</f>
        <v/>
      </c>
      <c r="B39">
        <f>INDEX(resultados!$A$2:$ZZ$152, 33, MATCH($B$2, resultados!$A$1:$ZZ$1, 0))</f>
        <v/>
      </c>
      <c r="C39">
        <f>INDEX(resultados!$A$2:$ZZ$152, 33, MATCH($B$3, resultados!$A$1:$ZZ$1, 0))</f>
        <v/>
      </c>
    </row>
    <row r="40">
      <c r="A40">
        <f>INDEX(resultados!$A$2:$ZZ$152, 34, MATCH($B$1, resultados!$A$1:$ZZ$1, 0))</f>
        <v/>
      </c>
      <c r="B40">
        <f>INDEX(resultados!$A$2:$ZZ$152, 34, MATCH($B$2, resultados!$A$1:$ZZ$1, 0))</f>
        <v/>
      </c>
      <c r="C40">
        <f>INDEX(resultados!$A$2:$ZZ$152, 34, MATCH($B$3, resultados!$A$1:$ZZ$1, 0))</f>
        <v/>
      </c>
    </row>
    <row r="41">
      <c r="A41">
        <f>INDEX(resultados!$A$2:$ZZ$152, 35, MATCH($B$1, resultados!$A$1:$ZZ$1, 0))</f>
        <v/>
      </c>
      <c r="B41">
        <f>INDEX(resultados!$A$2:$ZZ$152, 35, MATCH($B$2, resultados!$A$1:$ZZ$1, 0))</f>
        <v/>
      </c>
      <c r="C41">
        <f>INDEX(resultados!$A$2:$ZZ$152, 35, MATCH($B$3, resultados!$A$1:$ZZ$1, 0))</f>
        <v/>
      </c>
    </row>
    <row r="42">
      <c r="A42">
        <f>INDEX(resultados!$A$2:$ZZ$152, 36, MATCH($B$1, resultados!$A$1:$ZZ$1, 0))</f>
        <v/>
      </c>
      <c r="B42">
        <f>INDEX(resultados!$A$2:$ZZ$152, 36, MATCH($B$2, resultados!$A$1:$ZZ$1, 0))</f>
        <v/>
      </c>
      <c r="C42">
        <f>INDEX(resultados!$A$2:$ZZ$152, 36, MATCH($B$3, resultados!$A$1:$ZZ$1, 0))</f>
        <v/>
      </c>
    </row>
    <row r="43">
      <c r="A43">
        <f>INDEX(resultados!$A$2:$ZZ$152, 37, MATCH($B$1, resultados!$A$1:$ZZ$1, 0))</f>
        <v/>
      </c>
      <c r="B43">
        <f>INDEX(resultados!$A$2:$ZZ$152, 37, MATCH($B$2, resultados!$A$1:$ZZ$1, 0))</f>
        <v/>
      </c>
      <c r="C43">
        <f>INDEX(resultados!$A$2:$ZZ$152, 37, MATCH($B$3, resultados!$A$1:$ZZ$1, 0))</f>
        <v/>
      </c>
    </row>
    <row r="44">
      <c r="A44">
        <f>INDEX(resultados!$A$2:$ZZ$152, 38, MATCH($B$1, resultados!$A$1:$ZZ$1, 0))</f>
        <v/>
      </c>
      <c r="B44">
        <f>INDEX(resultados!$A$2:$ZZ$152, 38, MATCH($B$2, resultados!$A$1:$ZZ$1, 0))</f>
        <v/>
      </c>
      <c r="C44">
        <f>INDEX(resultados!$A$2:$ZZ$152, 38, MATCH($B$3, resultados!$A$1:$ZZ$1, 0))</f>
        <v/>
      </c>
    </row>
    <row r="45">
      <c r="A45">
        <f>INDEX(resultados!$A$2:$ZZ$152, 39, MATCH($B$1, resultados!$A$1:$ZZ$1, 0))</f>
        <v/>
      </c>
      <c r="B45">
        <f>INDEX(resultados!$A$2:$ZZ$152, 39, MATCH($B$2, resultados!$A$1:$ZZ$1, 0))</f>
        <v/>
      </c>
      <c r="C45">
        <f>INDEX(resultados!$A$2:$ZZ$152, 39, MATCH($B$3, resultados!$A$1:$ZZ$1, 0))</f>
        <v/>
      </c>
    </row>
    <row r="46">
      <c r="A46">
        <f>INDEX(resultados!$A$2:$ZZ$152, 40, MATCH($B$1, resultados!$A$1:$ZZ$1, 0))</f>
        <v/>
      </c>
      <c r="B46">
        <f>INDEX(resultados!$A$2:$ZZ$152, 40, MATCH($B$2, resultados!$A$1:$ZZ$1, 0))</f>
        <v/>
      </c>
      <c r="C46">
        <f>INDEX(resultados!$A$2:$ZZ$152, 40, MATCH($B$3, resultados!$A$1:$ZZ$1, 0))</f>
        <v/>
      </c>
    </row>
    <row r="47">
      <c r="A47">
        <f>INDEX(resultados!$A$2:$ZZ$152, 41, MATCH($B$1, resultados!$A$1:$ZZ$1, 0))</f>
        <v/>
      </c>
      <c r="B47">
        <f>INDEX(resultados!$A$2:$ZZ$152, 41, MATCH($B$2, resultados!$A$1:$ZZ$1, 0))</f>
        <v/>
      </c>
      <c r="C47">
        <f>INDEX(resultados!$A$2:$ZZ$152, 41, MATCH($B$3, resultados!$A$1:$ZZ$1, 0))</f>
        <v/>
      </c>
    </row>
    <row r="48">
      <c r="A48">
        <f>INDEX(resultados!$A$2:$ZZ$152, 42, MATCH($B$1, resultados!$A$1:$ZZ$1, 0))</f>
        <v/>
      </c>
      <c r="B48">
        <f>INDEX(resultados!$A$2:$ZZ$152, 42, MATCH($B$2, resultados!$A$1:$ZZ$1, 0))</f>
        <v/>
      </c>
      <c r="C48">
        <f>INDEX(resultados!$A$2:$ZZ$152, 42, MATCH($B$3, resultados!$A$1:$ZZ$1, 0))</f>
        <v/>
      </c>
    </row>
    <row r="49">
      <c r="A49">
        <f>INDEX(resultados!$A$2:$ZZ$152, 43, MATCH($B$1, resultados!$A$1:$ZZ$1, 0))</f>
        <v/>
      </c>
      <c r="B49">
        <f>INDEX(resultados!$A$2:$ZZ$152, 43, MATCH($B$2, resultados!$A$1:$ZZ$1, 0))</f>
        <v/>
      </c>
      <c r="C49">
        <f>INDEX(resultados!$A$2:$ZZ$152, 43, MATCH($B$3, resultados!$A$1:$ZZ$1, 0))</f>
        <v/>
      </c>
    </row>
    <row r="50">
      <c r="A50">
        <f>INDEX(resultados!$A$2:$ZZ$152, 44, MATCH($B$1, resultados!$A$1:$ZZ$1, 0))</f>
        <v/>
      </c>
      <c r="B50">
        <f>INDEX(resultados!$A$2:$ZZ$152, 44, MATCH($B$2, resultados!$A$1:$ZZ$1, 0))</f>
        <v/>
      </c>
      <c r="C50">
        <f>INDEX(resultados!$A$2:$ZZ$152, 44, MATCH($B$3, resultados!$A$1:$ZZ$1, 0))</f>
        <v/>
      </c>
    </row>
    <row r="51">
      <c r="A51">
        <f>INDEX(resultados!$A$2:$ZZ$152, 45, MATCH($B$1, resultados!$A$1:$ZZ$1, 0))</f>
        <v/>
      </c>
      <c r="B51">
        <f>INDEX(resultados!$A$2:$ZZ$152, 45, MATCH($B$2, resultados!$A$1:$ZZ$1, 0))</f>
        <v/>
      </c>
      <c r="C51">
        <f>INDEX(resultados!$A$2:$ZZ$152, 45, MATCH($B$3, resultados!$A$1:$ZZ$1, 0))</f>
        <v/>
      </c>
    </row>
    <row r="52">
      <c r="A52">
        <f>INDEX(resultados!$A$2:$ZZ$152, 46, MATCH($B$1, resultados!$A$1:$ZZ$1, 0))</f>
        <v/>
      </c>
      <c r="B52">
        <f>INDEX(resultados!$A$2:$ZZ$152, 46, MATCH($B$2, resultados!$A$1:$ZZ$1, 0))</f>
        <v/>
      </c>
      <c r="C52">
        <f>INDEX(resultados!$A$2:$ZZ$152, 46, MATCH($B$3, resultados!$A$1:$ZZ$1, 0))</f>
        <v/>
      </c>
    </row>
    <row r="53">
      <c r="A53">
        <f>INDEX(resultados!$A$2:$ZZ$152, 47, MATCH($B$1, resultados!$A$1:$ZZ$1, 0))</f>
        <v/>
      </c>
      <c r="B53">
        <f>INDEX(resultados!$A$2:$ZZ$152, 47, MATCH($B$2, resultados!$A$1:$ZZ$1, 0))</f>
        <v/>
      </c>
      <c r="C53">
        <f>INDEX(resultados!$A$2:$ZZ$152, 47, MATCH($B$3, resultados!$A$1:$ZZ$1, 0))</f>
        <v/>
      </c>
    </row>
    <row r="54">
      <c r="A54">
        <f>INDEX(resultados!$A$2:$ZZ$152, 48, MATCH($B$1, resultados!$A$1:$ZZ$1, 0))</f>
        <v/>
      </c>
      <c r="B54">
        <f>INDEX(resultados!$A$2:$ZZ$152, 48, MATCH($B$2, resultados!$A$1:$ZZ$1, 0))</f>
        <v/>
      </c>
      <c r="C54">
        <f>INDEX(resultados!$A$2:$ZZ$152, 48, MATCH($B$3, resultados!$A$1:$ZZ$1, 0))</f>
        <v/>
      </c>
    </row>
    <row r="55">
      <c r="A55">
        <f>INDEX(resultados!$A$2:$ZZ$152, 49, MATCH($B$1, resultados!$A$1:$ZZ$1, 0))</f>
        <v/>
      </c>
      <c r="B55">
        <f>INDEX(resultados!$A$2:$ZZ$152, 49, MATCH($B$2, resultados!$A$1:$ZZ$1, 0))</f>
        <v/>
      </c>
      <c r="C55">
        <f>INDEX(resultados!$A$2:$ZZ$152, 49, MATCH($B$3, resultados!$A$1:$ZZ$1, 0))</f>
        <v/>
      </c>
    </row>
    <row r="56">
      <c r="A56">
        <f>INDEX(resultados!$A$2:$ZZ$152, 50, MATCH($B$1, resultados!$A$1:$ZZ$1, 0))</f>
        <v/>
      </c>
      <c r="B56">
        <f>INDEX(resultados!$A$2:$ZZ$152, 50, MATCH($B$2, resultados!$A$1:$ZZ$1, 0))</f>
        <v/>
      </c>
      <c r="C56">
        <f>INDEX(resultados!$A$2:$ZZ$152, 50, MATCH($B$3, resultados!$A$1:$ZZ$1, 0))</f>
        <v/>
      </c>
    </row>
    <row r="57">
      <c r="A57">
        <f>INDEX(resultados!$A$2:$ZZ$152, 51, MATCH($B$1, resultados!$A$1:$ZZ$1, 0))</f>
        <v/>
      </c>
      <c r="B57">
        <f>INDEX(resultados!$A$2:$ZZ$152, 51, MATCH($B$2, resultados!$A$1:$ZZ$1, 0))</f>
        <v/>
      </c>
      <c r="C57">
        <f>INDEX(resultados!$A$2:$ZZ$152, 51, MATCH($B$3, resultados!$A$1:$ZZ$1, 0))</f>
        <v/>
      </c>
    </row>
    <row r="58">
      <c r="A58">
        <f>INDEX(resultados!$A$2:$ZZ$152, 52, MATCH($B$1, resultados!$A$1:$ZZ$1, 0))</f>
        <v/>
      </c>
      <c r="B58">
        <f>INDEX(resultados!$A$2:$ZZ$152, 52, MATCH($B$2, resultados!$A$1:$ZZ$1, 0))</f>
        <v/>
      </c>
      <c r="C58">
        <f>INDEX(resultados!$A$2:$ZZ$152, 52, MATCH($B$3, resultados!$A$1:$ZZ$1, 0))</f>
        <v/>
      </c>
    </row>
    <row r="59">
      <c r="A59">
        <f>INDEX(resultados!$A$2:$ZZ$152, 53, MATCH($B$1, resultados!$A$1:$ZZ$1, 0))</f>
        <v/>
      </c>
      <c r="B59">
        <f>INDEX(resultados!$A$2:$ZZ$152, 53, MATCH($B$2, resultados!$A$1:$ZZ$1, 0))</f>
        <v/>
      </c>
      <c r="C59">
        <f>INDEX(resultados!$A$2:$ZZ$152, 53, MATCH($B$3, resultados!$A$1:$ZZ$1, 0))</f>
        <v/>
      </c>
    </row>
    <row r="60">
      <c r="A60">
        <f>INDEX(resultados!$A$2:$ZZ$152, 54, MATCH($B$1, resultados!$A$1:$ZZ$1, 0))</f>
        <v/>
      </c>
      <c r="B60">
        <f>INDEX(resultados!$A$2:$ZZ$152, 54, MATCH($B$2, resultados!$A$1:$ZZ$1, 0))</f>
        <v/>
      </c>
      <c r="C60">
        <f>INDEX(resultados!$A$2:$ZZ$152, 54, MATCH($B$3, resultados!$A$1:$ZZ$1, 0))</f>
        <v/>
      </c>
    </row>
    <row r="61">
      <c r="A61">
        <f>INDEX(resultados!$A$2:$ZZ$152, 55, MATCH($B$1, resultados!$A$1:$ZZ$1, 0))</f>
        <v/>
      </c>
      <c r="B61">
        <f>INDEX(resultados!$A$2:$ZZ$152, 55, MATCH($B$2, resultados!$A$1:$ZZ$1, 0))</f>
        <v/>
      </c>
      <c r="C61">
        <f>INDEX(resultados!$A$2:$ZZ$152, 55, MATCH($B$3, resultados!$A$1:$ZZ$1, 0))</f>
        <v/>
      </c>
    </row>
    <row r="62">
      <c r="A62">
        <f>INDEX(resultados!$A$2:$ZZ$152, 56, MATCH($B$1, resultados!$A$1:$ZZ$1, 0))</f>
        <v/>
      </c>
      <c r="B62">
        <f>INDEX(resultados!$A$2:$ZZ$152, 56, MATCH($B$2, resultados!$A$1:$ZZ$1, 0))</f>
        <v/>
      </c>
      <c r="C62">
        <f>INDEX(resultados!$A$2:$ZZ$152, 56, MATCH($B$3, resultados!$A$1:$ZZ$1, 0))</f>
        <v/>
      </c>
    </row>
    <row r="63">
      <c r="A63">
        <f>INDEX(resultados!$A$2:$ZZ$152, 57, MATCH($B$1, resultados!$A$1:$ZZ$1, 0))</f>
        <v/>
      </c>
      <c r="B63">
        <f>INDEX(resultados!$A$2:$ZZ$152, 57, MATCH($B$2, resultados!$A$1:$ZZ$1, 0))</f>
        <v/>
      </c>
      <c r="C63">
        <f>INDEX(resultados!$A$2:$ZZ$152, 57, MATCH($B$3, resultados!$A$1:$ZZ$1, 0))</f>
        <v/>
      </c>
    </row>
    <row r="64">
      <c r="A64">
        <f>INDEX(resultados!$A$2:$ZZ$152, 58, MATCH($B$1, resultados!$A$1:$ZZ$1, 0))</f>
        <v/>
      </c>
      <c r="B64">
        <f>INDEX(resultados!$A$2:$ZZ$152, 58, MATCH($B$2, resultados!$A$1:$ZZ$1, 0))</f>
        <v/>
      </c>
      <c r="C64">
        <f>INDEX(resultados!$A$2:$ZZ$152, 58, MATCH($B$3, resultados!$A$1:$ZZ$1, 0))</f>
        <v/>
      </c>
    </row>
    <row r="65">
      <c r="A65">
        <f>INDEX(resultados!$A$2:$ZZ$152, 59, MATCH($B$1, resultados!$A$1:$ZZ$1, 0))</f>
        <v/>
      </c>
      <c r="B65">
        <f>INDEX(resultados!$A$2:$ZZ$152, 59, MATCH($B$2, resultados!$A$1:$ZZ$1, 0))</f>
        <v/>
      </c>
      <c r="C65">
        <f>INDEX(resultados!$A$2:$ZZ$152, 59, MATCH($B$3, resultados!$A$1:$ZZ$1, 0))</f>
        <v/>
      </c>
    </row>
    <row r="66">
      <c r="A66">
        <f>INDEX(resultados!$A$2:$ZZ$152, 60, MATCH($B$1, resultados!$A$1:$ZZ$1, 0))</f>
        <v/>
      </c>
      <c r="B66">
        <f>INDEX(resultados!$A$2:$ZZ$152, 60, MATCH($B$2, resultados!$A$1:$ZZ$1, 0))</f>
        <v/>
      </c>
      <c r="C66">
        <f>INDEX(resultados!$A$2:$ZZ$152, 60, MATCH($B$3, resultados!$A$1:$ZZ$1, 0))</f>
        <v/>
      </c>
    </row>
    <row r="67">
      <c r="A67">
        <f>INDEX(resultados!$A$2:$ZZ$152, 61, MATCH($B$1, resultados!$A$1:$ZZ$1, 0))</f>
        <v/>
      </c>
      <c r="B67">
        <f>INDEX(resultados!$A$2:$ZZ$152, 61, MATCH($B$2, resultados!$A$1:$ZZ$1, 0))</f>
        <v/>
      </c>
      <c r="C67">
        <f>INDEX(resultados!$A$2:$ZZ$152, 61, MATCH($B$3, resultados!$A$1:$ZZ$1, 0))</f>
        <v/>
      </c>
    </row>
    <row r="68">
      <c r="A68">
        <f>INDEX(resultados!$A$2:$ZZ$152, 62, MATCH($B$1, resultados!$A$1:$ZZ$1, 0))</f>
        <v/>
      </c>
      <c r="B68">
        <f>INDEX(resultados!$A$2:$ZZ$152, 62, MATCH($B$2, resultados!$A$1:$ZZ$1, 0))</f>
        <v/>
      </c>
      <c r="C68">
        <f>INDEX(resultados!$A$2:$ZZ$152, 62, MATCH($B$3, resultados!$A$1:$ZZ$1, 0))</f>
        <v/>
      </c>
    </row>
    <row r="69">
      <c r="A69">
        <f>INDEX(resultados!$A$2:$ZZ$152, 63, MATCH($B$1, resultados!$A$1:$ZZ$1, 0))</f>
        <v/>
      </c>
      <c r="B69">
        <f>INDEX(resultados!$A$2:$ZZ$152, 63, MATCH($B$2, resultados!$A$1:$ZZ$1, 0))</f>
        <v/>
      </c>
      <c r="C69">
        <f>INDEX(resultados!$A$2:$ZZ$152, 63, MATCH($B$3, resultados!$A$1:$ZZ$1, 0))</f>
        <v/>
      </c>
    </row>
    <row r="70">
      <c r="A70">
        <f>INDEX(resultados!$A$2:$ZZ$152, 64, MATCH($B$1, resultados!$A$1:$ZZ$1, 0))</f>
        <v/>
      </c>
      <c r="B70">
        <f>INDEX(resultados!$A$2:$ZZ$152, 64, MATCH($B$2, resultados!$A$1:$ZZ$1, 0))</f>
        <v/>
      </c>
      <c r="C70">
        <f>INDEX(resultados!$A$2:$ZZ$152, 64, MATCH($B$3, resultados!$A$1:$ZZ$1, 0))</f>
        <v/>
      </c>
    </row>
    <row r="71">
      <c r="A71">
        <f>INDEX(resultados!$A$2:$ZZ$152, 65, MATCH($B$1, resultados!$A$1:$ZZ$1, 0))</f>
        <v/>
      </c>
      <c r="B71">
        <f>INDEX(resultados!$A$2:$ZZ$152, 65, MATCH($B$2, resultados!$A$1:$ZZ$1, 0))</f>
        <v/>
      </c>
      <c r="C71">
        <f>INDEX(resultados!$A$2:$ZZ$152, 65, MATCH($B$3, resultados!$A$1:$ZZ$1, 0))</f>
        <v/>
      </c>
    </row>
    <row r="72">
      <c r="A72">
        <f>INDEX(resultados!$A$2:$ZZ$152, 66, MATCH($B$1, resultados!$A$1:$ZZ$1, 0))</f>
        <v/>
      </c>
      <c r="B72">
        <f>INDEX(resultados!$A$2:$ZZ$152, 66, MATCH($B$2, resultados!$A$1:$ZZ$1, 0))</f>
        <v/>
      </c>
      <c r="C72">
        <f>INDEX(resultados!$A$2:$ZZ$152, 66, MATCH($B$3, resultados!$A$1:$ZZ$1, 0))</f>
        <v/>
      </c>
    </row>
    <row r="73">
      <c r="A73">
        <f>INDEX(resultados!$A$2:$ZZ$152, 67, MATCH($B$1, resultados!$A$1:$ZZ$1, 0))</f>
        <v/>
      </c>
      <c r="B73">
        <f>INDEX(resultados!$A$2:$ZZ$152, 67, MATCH($B$2, resultados!$A$1:$ZZ$1, 0))</f>
        <v/>
      </c>
      <c r="C73">
        <f>INDEX(resultados!$A$2:$ZZ$152, 67, MATCH($B$3, resultados!$A$1:$ZZ$1, 0))</f>
        <v/>
      </c>
    </row>
    <row r="74">
      <c r="A74">
        <f>INDEX(resultados!$A$2:$ZZ$152, 68, MATCH($B$1, resultados!$A$1:$ZZ$1, 0))</f>
        <v/>
      </c>
      <c r="B74">
        <f>INDEX(resultados!$A$2:$ZZ$152, 68, MATCH($B$2, resultados!$A$1:$ZZ$1, 0))</f>
        <v/>
      </c>
      <c r="C74">
        <f>INDEX(resultados!$A$2:$ZZ$152, 68, MATCH($B$3, resultados!$A$1:$ZZ$1, 0))</f>
        <v/>
      </c>
    </row>
    <row r="75">
      <c r="A75">
        <f>INDEX(resultados!$A$2:$ZZ$152, 69, MATCH($B$1, resultados!$A$1:$ZZ$1, 0))</f>
        <v/>
      </c>
      <c r="B75">
        <f>INDEX(resultados!$A$2:$ZZ$152, 69, MATCH($B$2, resultados!$A$1:$ZZ$1, 0))</f>
        <v/>
      </c>
      <c r="C75">
        <f>INDEX(resultados!$A$2:$ZZ$152, 69, MATCH($B$3, resultados!$A$1:$ZZ$1, 0))</f>
        <v/>
      </c>
    </row>
    <row r="76">
      <c r="A76">
        <f>INDEX(resultados!$A$2:$ZZ$152, 70, MATCH($B$1, resultados!$A$1:$ZZ$1, 0))</f>
        <v/>
      </c>
      <c r="B76">
        <f>INDEX(resultados!$A$2:$ZZ$152, 70, MATCH($B$2, resultados!$A$1:$ZZ$1, 0))</f>
        <v/>
      </c>
      <c r="C76">
        <f>INDEX(resultados!$A$2:$ZZ$152, 70, MATCH($B$3, resultados!$A$1:$ZZ$1, 0))</f>
        <v/>
      </c>
    </row>
    <row r="77">
      <c r="A77">
        <f>INDEX(resultados!$A$2:$ZZ$152, 71, MATCH($B$1, resultados!$A$1:$ZZ$1, 0))</f>
        <v/>
      </c>
      <c r="B77">
        <f>INDEX(resultados!$A$2:$ZZ$152, 71, MATCH($B$2, resultados!$A$1:$ZZ$1, 0))</f>
        <v/>
      </c>
      <c r="C77">
        <f>INDEX(resultados!$A$2:$ZZ$152, 71, MATCH($B$3, resultados!$A$1:$ZZ$1, 0))</f>
        <v/>
      </c>
    </row>
    <row r="78">
      <c r="A78">
        <f>INDEX(resultados!$A$2:$ZZ$152, 72, MATCH($B$1, resultados!$A$1:$ZZ$1, 0))</f>
        <v/>
      </c>
      <c r="B78">
        <f>INDEX(resultados!$A$2:$ZZ$152, 72, MATCH($B$2, resultados!$A$1:$ZZ$1, 0))</f>
        <v/>
      </c>
      <c r="C78">
        <f>INDEX(resultados!$A$2:$ZZ$152, 72, MATCH($B$3, resultados!$A$1:$ZZ$1, 0))</f>
        <v/>
      </c>
    </row>
    <row r="79">
      <c r="A79">
        <f>INDEX(resultados!$A$2:$ZZ$152, 73, MATCH($B$1, resultados!$A$1:$ZZ$1, 0))</f>
        <v/>
      </c>
      <c r="B79">
        <f>INDEX(resultados!$A$2:$ZZ$152, 73, MATCH($B$2, resultados!$A$1:$ZZ$1, 0))</f>
        <v/>
      </c>
      <c r="C79">
        <f>INDEX(resultados!$A$2:$ZZ$152, 73, MATCH($B$3, resultados!$A$1:$ZZ$1, 0))</f>
        <v/>
      </c>
    </row>
    <row r="80">
      <c r="A80">
        <f>INDEX(resultados!$A$2:$ZZ$152, 74, MATCH($B$1, resultados!$A$1:$ZZ$1, 0))</f>
        <v/>
      </c>
      <c r="B80">
        <f>INDEX(resultados!$A$2:$ZZ$152, 74, MATCH($B$2, resultados!$A$1:$ZZ$1, 0))</f>
        <v/>
      </c>
      <c r="C80">
        <f>INDEX(resultados!$A$2:$ZZ$152, 74, MATCH($B$3, resultados!$A$1:$ZZ$1, 0))</f>
        <v/>
      </c>
    </row>
    <row r="81">
      <c r="A81">
        <f>INDEX(resultados!$A$2:$ZZ$152, 75, MATCH($B$1, resultados!$A$1:$ZZ$1, 0))</f>
        <v/>
      </c>
      <c r="B81">
        <f>INDEX(resultados!$A$2:$ZZ$152, 75, MATCH($B$2, resultados!$A$1:$ZZ$1, 0))</f>
        <v/>
      </c>
      <c r="C81">
        <f>INDEX(resultados!$A$2:$ZZ$152, 75, MATCH($B$3, resultados!$A$1:$ZZ$1, 0))</f>
        <v/>
      </c>
    </row>
    <row r="82">
      <c r="A82">
        <f>INDEX(resultados!$A$2:$ZZ$152, 76, MATCH($B$1, resultados!$A$1:$ZZ$1, 0))</f>
        <v/>
      </c>
      <c r="B82">
        <f>INDEX(resultados!$A$2:$ZZ$152, 76, MATCH($B$2, resultados!$A$1:$ZZ$1, 0))</f>
        <v/>
      </c>
      <c r="C82">
        <f>INDEX(resultados!$A$2:$ZZ$152, 76, MATCH($B$3, resultados!$A$1:$ZZ$1, 0))</f>
        <v/>
      </c>
    </row>
    <row r="83">
      <c r="A83">
        <f>INDEX(resultados!$A$2:$ZZ$152, 77, MATCH($B$1, resultados!$A$1:$ZZ$1, 0))</f>
        <v/>
      </c>
      <c r="B83">
        <f>INDEX(resultados!$A$2:$ZZ$152, 77, MATCH($B$2, resultados!$A$1:$ZZ$1, 0))</f>
        <v/>
      </c>
      <c r="C83">
        <f>INDEX(resultados!$A$2:$ZZ$152, 77, MATCH($B$3, resultados!$A$1:$ZZ$1, 0))</f>
        <v/>
      </c>
    </row>
    <row r="84">
      <c r="A84">
        <f>INDEX(resultados!$A$2:$ZZ$152, 78, MATCH($B$1, resultados!$A$1:$ZZ$1, 0))</f>
        <v/>
      </c>
      <c r="B84">
        <f>INDEX(resultados!$A$2:$ZZ$152, 78, MATCH($B$2, resultados!$A$1:$ZZ$1, 0))</f>
        <v/>
      </c>
      <c r="C84">
        <f>INDEX(resultados!$A$2:$ZZ$152, 78, MATCH($B$3, resultados!$A$1:$ZZ$1, 0))</f>
        <v/>
      </c>
    </row>
    <row r="85">
      <c r="A85">
        <f>INDEX(resultados!$A$2:$ZZ$152, 79, MATCH($B$1, resultados!$A$1:$ZZ$1, 0))</f>
        <v/>
      </c>
      <c r="B85">
        <f>INDEX(resultados!$A$2:$ZZ$152, 79, MATCH($B$2, resultados!$A$1:$ZZ$1, 0))</f>
        <v/>
      </c>
      <c r="C85">
        <f>INDEX(resultados!$A$2:$ZZ$152, 79, MATCH($B$3, resultados!$A$1:$ZZ$1, 0))</f>
        <v/>
      </c>
    </row>
    <row r="86">
      <c r="A86">
        <f>INDEX(resultados!$A$2:$ZZ$152, 80, MATCH($B$1, resultados!$A$1:$ZZ$1, 0))</f>
        <v/>
      </c>
      <c r="B86">
        <f>INDEX(resultados!$A$2:$ZZ$152, 80, MATCH($B$2, resultados!$A$1:$ZZ$1, 0))</f>
        <v/>
      </c>
      <c r="C86">
        <f>INDEX(resultados!$A$2:$ZZ$152, 80, MATCH($B$3, resultados!$A$1:$ZZ$1, 0))</f>
        <v/>
      </c>
    </row>
    <row r="87">
      <c r="A87">
        <f>INDEX(resultados!$A$2:$ZZ$152, 81, MATCH($B$1, resultados!$A$1:$ZZ$1, 0))</f>
        <v/>
      </c>
      <c r="B87">
        <f>INDEX(resultados!$A$2:$ZZ$152, 81, MATCH($B$2, resultados!$A$1:$ZZ$1, 0))</f>
        <v/>
      </c>
      <c r="C87">
        <f>INDEX(resultados!$A$2:$ZZ$152, 81, MATCH($B$3, resultados!$A$1:$ZZ$1, 0))</f>
        <v/>
      </c>
    </row>
    <row r="88">
      <c r="A88">
        <f>INDEX(resultados!$A$2:$ZZ$152, 82, MATCH($B$1, resultados!$A$1:$ZZ$1, 0))</f>
        <v/>
      </c>
      <c r="B88">
        <f>INDEX(resultados!$A$2:$ZZ$152, 82, MATCH($B$2, resultados!$A$1:$ZZ$1, 0))</f>
        <v/>
      </c>
      <c r="C88">
        <f>INDEX(resultados!$A$2:$ZZ$152, 82, MATCH($B$3, resultados!$A$1:$ZZ$1, 0))</f>
        <v/>
      </c>
    </row>
    <row r="89">
      <c r="A89">
        <f>INDEX(resultados!$A$2:$ZZ$152, 83, MATCH($B$1, resultados!$A$1:$ZZ$1, 0))</f>
        <v/>
      </c>
      <c r="B89">
        <f>INDEX(resultados!$A$2:$ZZ$152, 83, MATCH($B$2, resultados!$A$1:$ZZ$1, 0))</f>
        <v/>
      </c>
      <c r="C89">
        <f>INDEX(resultados!$A$2:$ZZ$152, 83, MATCH($B$3, resultados!$A$1:$ZZ$1, 0))</f>
        <v/>
      </c>
    </row>
    <row r="90">
      <c r="A90">
        <f>INDEX(resultados!$A$2:$ZZ$152, 84, MATCH($B$1, resultados!$A$1:$ZZ$1, 0))</f>
        <v/>
      </c>
      <c r="B90">
        <f>INDEX(resultados!$A$2:$ZZ$152, 84, MATCH($B$2, resultados!$A$1:$ZZ$1, 0))</f>
        <v/>
      </c>
      <c r="C90">
        <f>INDEX(resultados!$A$2:$ZZ$152, 84, MATCH($B$3, resultados!$A$1:$ZZ$1, 0))</f>
        <v/>
      </c>
    </row>
    <row r="91">
      <c r="A91">
        <f>INDEX(resultados!$A$2:$ZZ$152, 85, MATCH($B$1, resultados!$A$1:$ZZ$1, 0))</f>
        <v/>
      </c>
      <c r="B91">
        <f>INDEX(resultados!$A$2:$ZZ$152, 85, MATCH($B$2, resultados!$A$1:$ZZ$1, 0))</f>
        <v/>
      </c>
      <c r="C91">
        <f>INDEX(resultados!$A$2:$ZZ$152, 85, MATCH($B$3, resultados!$A$1:$ZZ$1, 0))</f>
        <v/>
      </c>
    </row>
    <row r="92">
      <c r="A92">
        <f>INDEX(resultados!$A$2:$ZZ$152, 86, MATCH($B$1, resultados!$A$1:$ZZ$1, 0))</f>
        <v/>
      </c>
      <c r="B92">
        <f>INDEX(resultados!$A$2:$ZZ$152, 86, MATCH($B$2, resultados!$A$1:$ZZ$1, 0))</f>
        <v/>
      </c>
      <c r="C92">
        <f>INDEX(resultados!$A$2:$ZZ$152, 86, MATCH($B$3, resultados!$A$1:$ZZ$1, 0))</f>
        <v/>
      </c>
    </row>
    <row r="93">
      <c r="A93">
        <f>INDEX(resultados!$A$2:$ZZ$152, 87, MATCH($B$1, resultados!$A$1:$ZZ$1, 0))</f>
        <v/>
      </c>
      <c r="B93">
        <f>INDEX(resultados!$A$2:$ZZ$152, 87, MATCH($B$2, resultados!$A$1:$ZZ$1, 0))</f>
        <v/>
      </c>
      <c r="C93">
        <f>INDEX(resultados!$A$2:$ZZ$152, 87, MATCH($B$3, resultados!$A$1:$ZZ$1, 0))</f>
        <v/>
      </c>
    </row>
    <row r="94">
      <c r="A94">
        <f>INDEX(resultados!$A$2:$ZZ$152, 88, MATCH($B$1, resultados!$A$1:$ZZ$1, 0))</f>
        <v/>
      </c>
      <c r="B94">
        <f>INDEX(resultados!$A$2:$ZZ$152, 88, MATCH($B$2, resultados!$A$1:$ZZ$1, 0))</f>
        <v/>
      </c>
      <c r="C94">
        <f>INDEX(resultados!$A$2:$ZZ$152, 88, MATCH($B$3, resultados!$A$1:$ZZ$1, 0))</f>
        <v/>
      </c>
    </row>
    <row r="95">
      <c r="A95">
        <f>INDEX(resultados!$A$2:$ZZ$152, 89, MATCH($B$1, resultados!$A$1:$ZZ$1, 0))</f>
        <v/>
      </c>
      <c r="B95">
        <f>INDEX(resultados!$A$2:$ZZ$152, 89, MATCH($B$2, resultados!$A$1:$ZZ$1, 0))</f>
        <v/>
      </c>
      <c r="C95">
        <f>INDEX(resultados!$A$2:$ZZ$152, 89, MATCH($B$3, resultados!$A$1:$ZZ$1, 0))</f>
        <v/>
      </c>
    </row>
    <row r="96">
      <c r="A96">
        <f>INDEX(resultados!$A$2:$ZZ$152, 90, MATCH($B$1, resultados!$A$1:$ZZ$1, 0))</f>
        <v/>
      </c>
      <c r="B96">
        <f>INDEX(resultados!$A$2:$ZZ$152, 90, MATCH($B$2, resultados!$A$1:$ZZ$1, 0))</f>
        <v/>
      </c>
      <c r="C96">
        <f>INDEX(resultados!$A$2:$ZZ$152, 90, MATCH($B$3, resultados!$A$1:$ZZ$1, 0))</f>
        <v/>
      </c>
    </row>
    <row r="97">
      <c r="A97">
        <f>INDEX(resultados!$A$2:$ZZ$152, 91, MATCH($B$1, resultados!$A$1:$ZZ$1, 0))</f>
        <v/>
      </c>
      <c r="B97">
        <f>INDEX(resultados!$A$2:$ZZ$152, 91, MATCH($B$2, resultados!$A$1:$ZZ$1, 0))</f>
        <v/>
      </c>
      <c r="C97">
        <f>INDEX(resultados!$A$2:$ZZ$152, 91, MATCH($B$3, resultados!$A$1:$ZZ$1, 0))</f>
        <v/>
      </c>
    </row>
    <row r="98">
      <c r="A98">
        <f>INDEX(resultados!$A$2:$ZZ$152, 92, MATCH($B$1, resultados!$A$1:$ZZ$1, 0))</f>
        <v/>
      </c>
      <c r="B98">
        <f>INDEX(resultados!$A$2:$ZZ$152, 92, MATCH($B$2, resultados!$A$1:$ZZ$1, 0))</f>
        <v/>
      </c>
      <c r="C98">
        <f>INDEX(resultados!$A$2:$ZZ$152, 92, MATCH($B$3, resultados!$A$1:$ZZ$1, 0))</f>
        <v/>
      </c>
    </row>
    <row r="99">
      <c r="A99">
        <f>INDEX(resultados!$A$2:$ZZ$152, 93, MATCH($B$1, resultados!$A$1:$ZZ$1, 0))</f>
        <v/>
      </c>
      <c r="B99">
        <f>INDEX(resultados!$A$2:$ZZ$152, 93, MATCH($B$2, resultados!$A$1:$ZZ$1, 0))</f>
        <v/>
      </c>
      <c r="C99">
        <f>INDEX(resultados!$A$2:$ZZ$152, 93, MATCH($B$3, resultados!$A$1:$ZZ$1, 0))</f>
        <v/>
      </c>
    </row>
    <row r="100">
      <c r="A100">
        <f>INDEX(resultados!$A$2:$ZZ$152, 94, MATCH($B$1, resultados!$A$1:$ZZ$1, 0))</f>
        <v/>
      </c>
      <c r="B100">
        <f>INDEX(resultados!$A$2:$ZZ$152, 94, MATCH($B$2, resultados!$A$1:$ZZ$1, 0))</f>
        <v/>
      </c>
      <c r="C100">
        <f>INDEX(resultados!$A$2:$ZZ$152, 94, MATCH($B$3, resultados!$A$1:$ZZ$1, 0))</f>
        <v/>
      </c>
    </row>
    <row r="101">
      <c r="A101">
        <f>INDEX(resultados!$A$2:$ZZ$152, 95, MATCH($B$1, resultados!$A$1:$ZZ$1, 0))</f>
        <v/>
      </c>
      <c r="B101">
        <f>INDEX(resultados!$A$2:$ZZ$152, 95, MATCH($B$2, resultados!$A$1:$ZZ$1, 0))</f>
        <v/>
      </c>
      <c r="C101">
        <f>INDEX(resultados!$A$2:$ZZ$152, 95, MATCH($B$3, resultados!$A$1:$ZZ$1, 0))</f>
        <v/>
      </c>
    </row>
    <row r="102">
      <c r="A102">
        <f>INDEX(resultados!$A$2:$ZZ$152, 96, MATCH($B$1, resultados!$A$1:$ZZ$1, 0))</f>
        <v/>
      </c>
      <c r="B102">
        <f>INDEX(resultados!$A$2:$ZZ$152, 96, MATCH($B$2, resultados!$A$1:$ZZ$1, 0))</f>
        <v/>
      </c>
      <c r="C102">
        <f>INDEX(resultados!$A$2:$ZZ$152, 96, MATCH($B$3, resultados!$A$1:$ZZ$1, 0))</f>
        <v/>
      </c>
    </row>
    <row r="103">
      <c r="A103">
        <f>INDEX(resultados!$A$2:$ZZ$152, 97, MATCH($B$1, resultados!$A$1:$ZZ$1, 0))</f>
        <v/>
      </c>
      <c r="B103">
        <f>INDEX(resultados!$A$2:$ZZ$152, 97, MATCH($B$2, resultados!$A$1:$ZZ$1, 0))</f>
        <v/>
      </c>
      <c r="C103">
        <f>INDEX(resultados!$A$2:$ZZ$152, 97, MATCH($B$3, resultados!$A$1:$ZZ$1, 0))</f>
        <v/>
      </c>
    </row>
    <row r="104">
      <c r="A104">
        <f>INDEX(resultados!$A$2:$ZZ$152, 98, MATCH($B$1, resultados!$A$1:$ZZ$1, 0))</f>
        <v/>
      </c>
      <c r="B104">
        <f>INDEX(resultados!$A$2:$ZZ$152, 98, MATCH($B$2, resultados!$A$1:$ZZ$1, 0))</f>
        <v/>
      </c>
      <c r="C104">
        <f>INDEX(resultados!$A$2:$ZZ$152, 98, MATCH($B$3, resultados!$A$1:$ZZ$1, 0))</f>
        <v/>
      </c>
    </row>
    <row r="105">
      <c r="A105">
        <f>INDEX(resultados!$A$2:$ZZ$152, 99, MATCH($B$1, resultados!$A$1:$ZZ$1, 0))</f>
        <v/>
      </c>
      <c r="B105">
        <f>INDEX(resultados!$A$2:$ZZ$152, 99, MATCH($B$2, resultados!$A$1:$ZZ$1, 0))</f>
        <v/>
      </c>
      <c r="C105">
        <f>INDEX(resultados!$A$2:$ZZ$152, 99, MATCH($B$3, resultados!$A$1:$ZZ$1, 0))</f>
        <v/>
      </c>
    </row>
    <row r="106">
      <c r="A106">
        <f>INDEX(resultados!$A$2:$ZZ$152, 100, MATCH($B$1, resultados!$A$1:$ZZ$1, 0))</f>
        <v/>
      </c>
      <c r="B106">
        <f>INDEX(resultados!$A$2:$ZZ$152, 100, MATCH($B$2, resultados!$A$1:$ZZ$1, 0))</f>
        <v/>
      </c>
      <c r="C106">
        <f>INDEX(resultados!$A$2:$ZZ$152, 100, MATCH($B$3, resultados!$A$1:$ZZ$1, 0))</f>
        <v/>
      </c>
    </row>
    <row r="107">
      <c r="A107">
        <f>INDEX(resultados!$A$2:$ZZ$152, 101, MATCH($B$1, resultados!$A$1:$ZZ$1, 0))</f>
        <v/>
      </c>
      <c r="B107">
        <f>INDEX(resultados!$A$2:$ZZ$152, 101, MATCH($B$2, resultados!$A$1:$ZZ$1, 0))</f>
        <v/>
      </c>
      <c r="C107">
        <f>INDEX(resultados!$A$2:$ZZ$152, 101, MATCH($B$3, resultados!$A$1:$ZZ$1, 0))</f>
        <v/>
      </c>
    </row>
    <row r="108">
      <c r="A108">
        <f>INDEX(resultados!$A$2:$ZZ$152, 102, MATCH($B$1, resultados!$A$1:$ZZ$1, 0))</f>
        <v/>
      </c>
      <c r="B108">
        <f>INDEX(resultados!$A$2:$ZZ$152, 102, MATCH($B$2, resultados!$A$1:$ZZ$1, 0))</f>
        <v/>
      </c>
      <c r="C108">
        <f>INDEX(resultados!$A$2:$ZZ$152, 102, MATCH($B$3, resultados!$A$1:$ZZ$1, 0))</f>
        <v/>
      </c>
    </row>
    <row r="109">
      <c r="A109">
        <f>INDEX(resultados!$A$2:$ZZ$152, 103, MATCH($B$1, resultados!$A$1:$ZZ$1, 0))</f>
        <v/>
      </c>
      <c r="B109">
        <f>INDEX(resultados!$A$2:$ZZ$152, 103, MATCH($B$2, resultados!$A$1:$ZZ$1, 0))</f>
        <v/>
      </c>
      <c r="C109">
        <f>INDEX(resultados!$A$2:$ZZ$152, 103, MATCH($B$3, resultados!$A$1:$ZZ$1, 0))</f>
        <v/>
      </c>
    </row>
    <row r="110">
      <c r="A110">
        <f>INDEX(resultados!$A$2:$ZZ$152, 104, MATCH($B$1, resultados!$A$1:$ZZ$1, 0))</f>
        <v/>
      </c>
      <c r="B110">
        <f>INDEX(resultados!$A$2:$ZZ$152, 104, MATCH($B$2, resultados!$A$1:$ZZ$1, 0))</f>
        <v/>
      </c>
      <c r="C110">
        <f>INDEX(resultados!$A$2:$ZZ$152, 104, MATCH($B$3, resultados!$A$1:$ZZ$1, 0))</f>
        <v/>
      </c>
    </row>
    <row r="111">
      <c r="A111">
        <f>INDEX(resultados!$A$2:$ZZ$152, 105, MATCH($B$1, resultados!$A$1:$ZZ$1, 0))</f>
        <v/>
      </c>
      <c r="B111">
        <f>INDEX(resultados!$A$2:$ZZ$152, 105, MATCH($B$2, resultados!$A$1:$ZZ$1, 0))</f>
        <v/>
      </c>
      <c r="C111">
        <f>INDEX(resultados!$A$2:$ZZ$152, 105, MATCH($B$3, resultados!$A$1:$ZZ$1, 0))</f>
        <v/>
      </c>
    </row>
    <row r="112">
      <c r="A112">
        <f>INDEX(resultados!$A$2:$ZZ$152, 106, MATCH($B$1, resultados!$A$1:$ZZ$1, 0))</f>
        <v/>
      </c>
      <c r="B112">
        <f>INDEX(resultados!$A$2:$ZZ$152, 106, MATCH($B$2, resultados!$A$1:$ZZ$1, 0))</f>
        <v/>
      </c>
      <c r="C112">
        <f>INDEX(resultados!$A$2:$ZZ$152, 106, MATCH($B$3, resultados!$A$1:$ZZ$1, 0))</f>
        <v/>
      </c>
    </row>
    <row r="113">
      <c r="A113">
        <f>INDEX(resultados!$A$2:$ZZ$152, 107, MATCH($B$1, resultados!$A$1:$ZZ$1, 0))</f>
        <v/>
      </c>
      <c r="B113">
        <f>INDEX(resultados!$A$2:$ZZ$152, 107, MATCH($B$2, resultados!$A$1:$ZZ$1, 0))</f>
        <v/>
      </c>
      <c r="C113">
        <f>INDEX(resultados!$A$2:$ZZ$152, 107, MATCH($B$3, resultados!$A$1:$ZZ$1, 0))</f>
        <v/>
      </c>
    </row>
    <row r="114">
      <c r="A114">
        <f>INDEX(resultados!$A$2:$ZZ$152, 108, MATCH($B$1, resultados!$A$1:$ZZ$1, 0))</f>
        <v/>
      </c>
      <c r="B114">
        <f>INDEX(resultados!$A$2:$ZZ$152, 108, MATCH($B$2, resultados!$A$1:$ZZ$1, 0))</f>
        <v/>
      </c>
      <c r="C114">
        <f>INDEX(resultados!$A$2:$ZZ$152, 108, MATCH($B$3, resultados!$A$1:$ZZ$1, 0))</f>
        <v/>
      </c>
    </row>
    <row r="115">
      <c r="A115">
        <f>INDEX(resultados!$A$2:$ZZ$152, 109, MATCH($B$1, resultados!$A$1:$ZZ$1, 0))</f>
        <v/>
      </c>
      <c r="B115">
        <f>INDEX(resultados!$A$2:$ZZ$152, 109, MATCH($B$2, resultados!$A$1:$ZZ$1, 0))</f>
        <v/>
      </c>
      <c r="C115">
        <f>INDEX(resultados!$A$2:$ZZ$152, 109, MATCH($B$3, resultados!$A$1:$ZZ$1, 0))</f>
        <v/>
      </c>
    </row>
    <row r="116">
      <c r="A116">
        <f>INDEX(resultados!$A$2:$ZZ$152, 110, MATCH($B$1, resultados!$A$1:$ZZ$1, 0))</f>
        <v/>
      </c>
      <c r="B116">
        <f>INDEX(resultados!$A$2:$ZZ$152, 110, MATCH($B$2, resultados!$A$1:$ZZ$1, 0))</f>
        <v/>
      </c>
      <c r="C116">
        <f>INDEX(resultados!$A$2:$ZZ$152, 110, MATCH($B$3, resultados!$A$1:$ZZ$1, 0))</f>
        <v/>
      </c>
    </row>
    <row r="117">
      <c r="A117">
        <f>INDEX(resultados!$A$2:$ZZ$152, 111, MATCH($B$1, resultados!$A$1:$ZZ$1, 0))</f>
        <v/>
      </c>
      <c r="B117">
        <f>INDEX(resultados!$A$2:$ZZ$152, 111, MATCH($B$2, resultados!$A$1:$ZZ$1, 0))</f>
        <v/>
      </c>
      <c r="C117">
        <f>INDEX(resultados!$A$2:$ZZ$152, 111, MATCH($B$3, resultados!$A$1:$ZZ$1, 0))</f>
        <v/>
      </c>
    </row>
    <row r="118">
      <c r="A118">
        <f>INDEX(resultados!$A$2:$ZZ$152, 112, MATCH($B$1, resultados!$A$1:$ZZ$1, 0))</f>
        <v/>
      </c>
      <c r="B118">
        <f>INDEX(resultados!$A$2:$ZZ$152, 112, MATCH($B$2, resultados!$A$1:$ZZ$1, 0))</f>
        <v/>
      </c>
      <c r="C118">
        <f>INDEX(resultados!$A$2:$ZZ$152, 112, MATCH($B$3, resultados!$A$1:$ZZ$1, 0))</f>
        <v/>
      </c>
    </row>
    <row r="119">
      <c r="A119">
        <f>INDEX(resultados!$A$2:$ZZ$152, 113, MATCH($B$1, resultados!$A$1:$ZZ$1, 0))</f>
        <v/>
      </c>
      <c r="B119">
        <f>INDEX(resultados!$A$2:$ZZ$152, 113, MATCH($B$2, resultados!$A$1:$ZZ$1, 0))</f>
        <v/>
      </c>
      <c r="C119">
        <f>INDEX(resultados!$A$2:$ZZ$152, 113, MATCH($B$3, resultados!$A$1:$ZZ$1, 0))</f>
        <v/>
      </c>
    </row>
    <row r="120">
      <c r="A120">
        <f>INDEX(resultados!$A$2:$ZZ$152, 114, MATCH($B$1, resultados!$A$1:$ZZ$1, 0))</f>
        <v/>
      </c>
      <c r="B120">
        <f>INDEX(resultados!$A$2:$ZZ$152, 114, MATCH($B$2, resultados!$A$1:$ZZ$1, 0))</f>
        <v/>
      </c>
      <c r="C120">
        <f>INDEX(resultados!$A$2:$ZZ$152, 114, MATCH($B$3, resultados!$A$1:$ZZ$1, 0))</f>
        <v/>
      </c>
    </row>
    <row r="121">
      <c r="A121">
        <f>INDEX(resultados!$A$2:$ZZ$152, 115, MATCH($B$1, resultados!$A$1:$ZZ$1, 0))</f>
        <v/>
      </c>
      <c r="B121">
        <f>INDEX(resultados!$A$2:$ZZ$152, 115, MATCH($B$2, resultados!$A$1:$ZZ$1, 0))</f>
        <v/>
      </c>
      <c r="C121">
        <f>INDEX(resultados!$A$2:$ZZ$152, 115, MATCH($B$3, resultados!$A$1:$ZZ$1, 0))</f>
        <v/>
      </c>
    </row>
    <row r="122">
      <c r="A122">
        <f>INDEX(resultados!$A$2:$ZZ$152, 116, MATCH($B$1, resultados!$A$1:$ZZ$1, 0))</f>
        <v/>
      </c>
      <c r="B122">
        <f>INDEX(resultados!$A$2:$ZZ$152, 116, MATCH($B$2, resultados!$A$1:$ZZ$1, 0))</f>
        <v/>
      </c>
      <c r="C122">
        <f>INDEX(resultados!$A$2:$ZZ$152, 116, MATCH($B$3, resultados!$A$1:$ZZ$1, 0))</f>
        <v/>
      </c>
    </row>
    <row r="123">
      <c r="A123">
        <f>INDEX(resultados!$A$2:$ZZ$152, 117, MATCH($B$1, resultados!$A$1:$ZZ$1, 0))</f>
        <v/>
      </c>
      <c r="B123">
        <f>INDEX(resultados!$A$2:$ZZ$152, 117, MATCH($B$2, resultados!$A$1:$ZZ$1, 0))</f>
        <v/>
      </c>
      <c r="C123">
        <f>INDEX(resultados!$A$2:$ZZ$152, 117, MATCH($B$3, resultados!$A$1:$ZZ$1, 0))</f>
        <v/>
      </c>
    </row>
    <row r="124">
      <c r="A124">
        <f>INDEX(resultados!$A$2:$ZZ$152, 118, MATCH($B$1, resultados!$A$1:$ZZ$1, 0))</f>
        <v/>
      </c>
      <c r="B124">
        <f>INDEX(resultados!$A$2:$ZZ$152, 118, MATCH($B$2, resultados!$A$1:$ZZ$1, 0))</f>
        <v/>
      </c>
      <c r="C124">
        <f>INDEX(resultados!$A$2:$ZZ$152, 118, MATCH($B$3, resultados!$A$1:$ZZ$1, 0))</f>
        <v/>
      </c>
    </row>
    <row r="125">
      <c r="A125">
        <f>INDEX(resultados!$A$2:$ZZ$152, 119, MATCH($B$1, resultados!$A$1:$ZZ$1, 0))</f>
        <v/>
      </c>
      <c r="B125">
        <f>INDEX(resultados!$A$2:$ZZ$152, 119, MATCH($B$2, resultados!$A$1:$ZZ$1, 0))</f>
        <v/>
      </c>
      <c r="C125">
        <f>INDEX(resultados!$A$2:$ZZ$152, 119, MATCH($B$3, resultados!$A$1:$ZZ$1, 0))</f>
        <v/>
      </c>
    </row>
    <row r="126">
      <c r="A126">
        <f>INDEX(resultados!$A$2:$ZZ$152, 120, MATCH($B$1, resultados!$A$1:$ZZ$1, 0))</f>
        <v/>
      </c>
      <c r="B126">
        <f>INDEX(resultados!$A$2:$ZZ$152, 120, MATCH($B$2, resultados!$A$1:$ZZ$1, 0))</f>
        <v/>
      </c>
      <c r="C126">
        <f>INDEX(resultados!$A$2:$ZZ$152, 120, MATCH($B$3, resultados!$A$1:$ZZ$1, 0))</f>
        <v/>
      </c>
    </row>
    <row r="127">
      <c r="A127">
        <f>INDEX(resultados!$A$2:$ZZ$152, 121, MATCH($B$1, resultados!$A$1:$ZZ$1, 0))</f>
        <v/>
      </c>
      <c r="B127">
        <f>INDEX(resultados!$A$2:$ZZ$152, 121, MATCH($B$2, resultados!$A$1:$ZZ$1, 0))</f>
        <v/>
      </c>
      <c r="C127">
        <f>INDEX(resultados!$A$2:$ZZ$152, 121, MATCH($B$3, resultados!$A$1:$ZZ$1, 0))</f>
        <v/>
      </c>
    </row>
    <row r="128">
      <c r="A128">
        <f>INDEX(resultados!$A$2:$ZZ$152, 122, MATCH($B$1, resultados!$A$1:$ZZ$1, 0))</f>
        <v/>
      </c>
      <c r="B128">
        <f>INDEX(resultados!$A$2:$ZZ$152, 122, MATCH($B$2, resultados!$A$1:$ZZ$1, 0))</f>
        <v/>
      </c>
      <c r="C128">
        <f>INDEX(resultados!$A$2:$ZZ$152, 122, MATCH($B$3, resultados!$A$1:$ZZ$1, 0))</f>
        <v/>
      </c>
    </row>
    <row r="129">
      <c r="A129">
        <f>INDEX(resultados!$A$2:$ZZ$152, 123, MATCH($B$1, resultados!$A$1:$ZZ$1, 0))</f>
        <v/>
      </c>
      <c r="B129">
        <f>INDEX(resultados!$A$2:$ZZ$152, 123, MATCH($B$2, resultados!$A$1:$ZZ$1, 0))</f>
        <v/>
      </c>
      <c r="C129">
        <f>INDEX(resultados!$A$2:$ZZ$152, 123, MATCH($B$3, resultados!$A$1:$ZZ$1, 0))</f>
        <v/>
      </c>
    </row>
    <row r="130">
      <c r="A130">
        <f>INDEX(resultados!$A$2:$ZZ$152, 124, MATCH($B$1, resultados!$A$1:$ZZ$1, 0))</f>
        <v/>
      </c>
      <c r="B130">
        <f>INDEX(resultados!$A$2:$ZZ$152, 124, MATCH($B$2, resultados!$A$1:$ZZ$1, 0))</f>
        <v/>
      </c>
      <c r="C130">
        <f>INDEX(resultados!$A$2:$ZZ$152, 124, MATCH($B$3, resultados!$A$1:$ZZ$1, 0))</f>
        <v/>
      </c>
    </row>
    <row r="131">
      <c r="A131">
        <f>INDEX(resultados!$A$2:$ZZ$152, 125, MATCH($B$1, resultados!$A$1:$ZZ$1, 0))</f>
        <v/>
      </c>
      <c r="B131">
        <f>INDEX(resultados!$A$2:$ZZ$152, 125, MATCH($B$2, resultados!$A$1:$ZZ$1, 0))</f>
        <v/>
      </c>
      <c r="C131">
        <f>INDEX(resultados!$A$2:$ZZ$152, 125, MATCH($B$3, resultados!$A$1:$ZZ$1, 0))</f>
        <v/>
      </c>
    </row>
    <row r="132">
      <c r="A132">
        <f>INDEX(resultados!$A$2:$ZZ$152, 126, MATCH($B$1, resultados!$A$1:$ZZ$1, 0))</f>
        <v/>
      </c>
      <c r="B132">
        <f>INDEX(resultados!$A$2:$ZZ$152, 126, MATCH($B$2, resultados!$A$1:$ZZ$1, 0))</f>
        <v/>
      </c>
      <c r="C132">
        <f>INDEX(resultados!$A$2:$ZZ$152, 126, MATCH($B$3, resultados!$A$1:$ZZ$1, 0))</f>
        <v/>
      </c>
    </row>
    <row r="133">
      <c r="A133">
        <f>INDEX(resultados!$A$2:$ZZ$152, 127, MATCH($B$1, resultados!$A$1:$ZZ$1, 0))</f>
        <v/>
      </c>
      <c r="B133">
        <f>INDEX(resultados!$A$2:$ZZ$152, 127, MATCH($B$2, resultados!$A$1:$ZZ$1, 0))</f>
        <v/>
      </c>
      <c r="C133">
        <f>INDEX(resultados!$A$2:$ZZ$152, 127, MATCH($B$3, resultados!$A$1:$ZZ$1, 0))</f>
        <v/>
      </c>
    </row>
    <row r="134">
      <c r="A134">
        <f>INDEX(resultados!$A$2:$ZZ$152, 128, MATCH($B$1, resultados!$A$1:$ZZ$1, 0))</f>
        <v/>
      </c>
      <c r="B134">
        <f>INDEX(resultados!$A$2:$ZZ$152, 128, MATCH($B$2, resultados!$A$1:$ZZ$1, 0))</f>
        <v/>
      </c>
      <c r="C134">
        <f>INDEX(resultados!$A$2:$ZZ$152, 128, MATCH($B$3, resultados!$A$1:$ZZ$1, 0))</f>
        <v/>
      </c>
    </row>
    <row r="135">
      <c r="A135">
        <f>INDEX(resultados!$A$2:$ZZ$152, 129, MATCH($B$1, resultados!$A$1:$ZZ$1, 0))</f>
        <v/>
      </c>
      <c r="B135">
        <f>INDEX(resultados!$A$2:$ZZ$152, 129, MATCH($B$2, resultados!$A$1:$ZZ$1, 0))</f>
        <v/>
      </c>
      <c r="C135">
        <f>INDEX(resultados!$A$2:$ZZ$152, 129, MATCH($B$3, resultados!$A$1:$ZZ$1, 0))</f>
        <v/>
      </c>
    </row>
    <row r="136">
      <c r="A136">
        <f>INDEX(resultados!$A$2:$ZZ$152, 130, MATCH($B$1, resultados!$A$1:$ZZ$1, 0))</f>
        <v/>
      </c>
      <c r="B136">
        <f>INDEX(resultados!$A$2:$ZZ$152, 130, MATCH($B$2, resultados!$A$1:$ZZ$1, 0))</f>
        <v/>
      </c>
      <c r="C136">
        <f>INDEX(resultados!$A$2:$ZZ$152, 130, MATCH($B$3, resultados!$A$1:$ZZ$1, 0))</f>
        <v/>
      </c>
    </row>
    <row r="137">
      <c r="A137">
        <f>INDEX(resultados!$A$2:$ZZ$152, 131, MATCH($B$1, resultados!$A$1:$ZZ$1, 0))</f>
        <v/>
      </c>
      <c r="B137">
        <f>INDEX(resultados!$A$2:$ZZ$152, 131, MATCH($B$2, resultados!$A$1:$ZZ$1, 0))</f>
        <v/>
      </c>
      <c r="C137">
        <f>INDEX(resultados!$A$2:$ZZ$152, 131, MATCH($B$3, resultados!$A$1:$ZZ$1, 0))</f>
        <v/>
      </c>
    </row>
    <row r="138">
      <c r="A138">
        <f>INDEX(resultados!$A$2:$ZZ$152, 132, MATCH($B$1, resultados!$A$1:$ZZ$1, 0))</f>
        <v/>
      </c>
      <c r="B138">
        <f>INDEX(resultados!$A$2:$ZZ$152, 132, MATCH($B$2, resultados!$A$1:$ZZ$1, 0))</f>
        <v/>
      </c>
      <c r="C138">
        <f>INDEX(resultados!$A$2:$ZZ$152, 132, MATCH($B$3, resultados!$A$1:$ZZ$1, 0))</f>
        <v/>
      </c>
    </row>
    <row r="139">
      <c r="A139">
        <f>INDEX(resultados!$A$2:$ZZ$152, 133, MATCH($B$1, resultados!$A$1:$ZZ$1, 0))</f>
        <v/>
      </c>
      <c r="B139">
        <f>INDEX(resultados!$A$2:$ZZ$152, 133, MATCH($B$2, resultados!$A$1:$ZZ$1, 0))</f>
        <v/>
      </c>
      <c r="C139">
        <f>INDEX(resultados!$A$2:$ZZ$152, 133, MATCH($B$3, resultados!$A$1:$ZZ$1, 0))</f>
        <v/>
      </c>
    </row>
    <row r="140">
      <c r="A140">
        <f>INDEX(resultados!$A$2:$ZZ$152, 134, MATCH($B$1, resultados!$A$1:$ZZ$1, 0))</f>
        <v/>
      </c>
      <c r="B140">
        <f>INDEX(resultados!$A$2:$ZZ$152, 134, MATCH($B$2, resultados!$A$1:$ZZ$1, 0))</f>
        <v/>
      </c>
      <c r="C140">
        <f>INDEX(resultados!$A$2:$ZZ$152, 134, MATCH($B$3, resultados!$A$1:$ZZ$1, 0))</f>
        <v/>
      </c>
    </row>
    <row r="141">
      <c r="A141">
        <f>INDEX(resultados!$A$2:$ZZ$152, 135, MATCH($B$1, resultados!$A$1:$ZZ$1, 0))</f>
        <v/>
      </c>
      <c r="B141">
        <f>INDEX(resultados!$A$2:$ZZ$152, 135, MATCH($B$2, resultados!$A$1:$ZZ$1, 0))</f>
        <v/>
      </c>
      <c r="C141">
        <f>INDEX(resultados!$A$2:$ZZ$152, 135, MATCH($B$3, resultados!$A$1:$ZZ$1, 0))</f>
        <v/>
      </c>
    </row>
    <row r="142">
      <c r="A142">
        <f>INDEX(resultados!$A$2:$ZZ$152, 136, MATCH($B$1, resultados!$A$1:$ZZ$1, 0))</f>
        <v/>
      </c>
      <c r="B142">
        <f>INDEX(resultados!$A$2:$ZZ$152, 136, MATCH($B$2, resultados!$A$1:$ZZ$1, 0))</f>
        <v/>
      </c>
      <c r="C142">
        <f>INDEX(resultados!$A$2:$ZZ$152, 136, MATCH($B$3, resultados!$A$1:$ZZ$1, 0))</f>
        <v/>
      </c>
    </row>
    <row r="143">
      <c r="A143">
        <f>INDEX(resultados!$A$2:$ZZ$152, 137, MATCH($B$1, resultados!$A$1:$ZZ$1, 0))</f>
        <v/>
      </c>
      <c r="B143">
        <f>INDEX(resultados!$A$2:$ZZ$152, 137, MATCH($B$2, resultados!$A$1:$ZZ$1, 0))</f>
        <v/>
      </c>
      <c r="C143">
        <f>INDEX(resultados!$A$2:$ZZ$152, 137, MATCH($B$3, resultados!$A$1:$ZZ$1, 0))</f>
        <v/>
      </c>
    </row>
    <row r="144">
      <c r="A144">
        <f>INDEX(resultados!$A$2:$ZZ$152, 138, MATCH($B$1, resultados!$A$1:$ZZ$1, 0))</f>
        <v/>
      </c>
      <c r="B144">
        <f>INDEX(resultados!$A$2:$ZZ$152, 138, MATCH($B$2, resultados!$A$1:$ZZ$1, 0))</f>
        <v/>
      </c>
      <c r="C144">
        <f>INDEX(resultados!$A$2:$ZZ$152, 138, MATCH($B$3, resultados!$A$1:$ZZ$1, 0))</f>
        <v/>
      </c>
    </row>
    <row r="145">
      <c r="A145">
        <f>INDEX(resultados!$A$2:$ZZ$152, 139, MATCH($B$1, resultados!$A$1:$ZZ$1, 0))</f>
        <v/>
      </c>
      <c r="B145">
        <f>INDEX(resultados!$A$2:$ZZ$152, 139, MATCH($B$2, resultados!$A$1:$ZZ$1, 0))</f>
        <v/>
      </c>
      <c r="C145">
        <f>INDEX(resultados!$A$2:$ZZ$152, 139, MATCH($B$3, resultados!$A$1:$ZZ$1, 0))</f>
        <v/>
      </c>
    </row>
    <row r="146">
      <c r="A146">
        <f>INDEX(resultados!$A$2:$ZZ$152, 140, MATCH($B$1, resultados!$A$1:$ZZ$1, 0))</f>
        <v/>
      </c>
      <c r="B146">
        <f>INDEX(resultados!$A$2:$ZZ$152, 140, MATCH($B$2, resultados!$A$1:$ZZ$1, 0))</f>
        <v/>
      </c>
      <c r="C146">
        <f>INDEX(resultados!$A$2:$ZZ$152, 140, MATCH($B$3, resultados!$A$1:$ZZ$1, 0))</f>
        <v/>
      </c>
    </row>
    <row r="147">
      <c r="A147">
        <f>INDEX(resultados!$A$2:$ZZ$152, 141, MATCH($B$1, resultados!$A$1:$ZZ$1, 0))</f>
        <v/>
      </c>
      <c r="B147">
        <f>INDEX(resultados!$A$2:$ZZ$152, 141, MATCH($B$2, resultados!$A$1:$ZZ$1, 0))</f>
        <v/>
      </c>
      <c r="C147">
        <f>INDEX(resultados!$A$2:$ZZ$152, 141, MATCH($B$3, resultados!$A$1:$ZZ$1, 0))</f>
        <v/>
      </c>
    </row>
    <row r="148">
      <c r="A148">
        <f>INDEX(resultados!$A$2:$ZZ$152, 142, MATCH($B$1, resultados!$A$1:$ZZ$1, 0))</f>
        <v/>
      </c>
      <c r="B148">
        <f>INDEX(resultados!$A$2:$ZZ$152, 142, MATCH($B$2, resultados!$A$1:$ZZ$1, 0))</f>
        <v/>
      </c>
      <c r="C148">
        <f>INDEX(resultados!$A$2:$ZZ$152, 142, MATCH($B$3, resultados!$A$1:$ZZ$1, 0))</f>
        <v/>
      </c>
    </row>
    <row r="149">
      <c r="A149">
        <f>INDEX(resultados!$A$2:$ZZ$152, 143, MATCH($B$1, resultados!$A$1:$ZZ$1, 0))</f>
        <v/>
      </c>
      <c r="B149">
        <f>INDEX(resultados!$A$2:$ZZ$152, 143, MATCH($B$2, resultados!$A$1:$ZZ$1, 0))</f>
        <v/>
      </c>
      <c r="C149">
        <f>INDEX(resultados!$A$2:$ZZ$152, 143, MATCH($B$3, resultados!$A$1:$ZZ$1, 0))</f>
        <v/>
      </c>
    </row>
    <row r="150">
      <c r="A150">
        <f>INDEX(resultados!$A$2:$ZZ$152, 144, MATCH($B$1, resultados!$A$1:$ZZ$1, 0))</f>
        <v/>
      </c>
      <c r="B150">
        <f>INDEX(resultados!$A$2:$ZZ$152, 144, MATCH($B$2, resultados!$A$1:$ZZ$1, 0))</f>
        <v/>
      </c>
      <c r="C150">
        <f>INDEX(resultados!$A$2:$ZZ$152, 144, MATCH($B$3, resultados!$A$1:$ZZ$1, 0))</f>
        <v/>
      </c>
    </row>
    <row r="151">
      <c r="A151">
        <f>INDEX(resultados!$A$2:$ZZ$152, 145, MATCH($B$1, resultados!$A$1:$ZZ$1, 0))</f>
        <v/>
      </c>
      <c r="B151">
        <f>INDEX(resultados!$A$2:$ZZ$152, 145, MATCH($B$2, resultados!$A$1:$ZZ$1, 0))</f>
        <v/>
      </c>
      <c r="C151">
        <f>INDEX(resultados!$A$2:$ZZ$152, 145, MATCH($B$3, resultados!$A$1:$ZZ$1, 0))</f>
        <v/>
      </c>
    </row>
    <row r="152">
      <c r="A152">
        <f>INDEX(resultados!$A$2:$ZZ$152, 146, MATCH($B$1, resultados!$A$1:$ZZ$1, 0))</f>
        <v/>
      </c>
      <c r="B152">
        <f>INDEX(resultados!$A$2:$ZZ$152, 146, MATCH($B$2, resultados!$A$1:$ZZ$1, 0))</f>
        <v/>
      </c>
      <c r="C152">
        <f>INDEX(resultados!$A$2:$ZZ$152, 146, MATCH($B$3, resultados!$A$1:$ZZ$1, 0))</f>
        <v/>
      </c>
    </row>
    <row r="153">
      <c r="A153">
        <f>INDEX(resultados!$A$2:$ZZ$152, 147, MATCH($B$1, resultados!$A$1:$ZZ$1, 0))</f>
        <v/>
      </c>
      <c r="B153">
        <f>INDEX(resultados!$A$2:$ZZ$152, 147, MATCH($B$2, resultados!$A$1:$ZZ$1, 0))</f>
        <v/>
      </c>
      <c r="C153">
        <f>INDEX(resultados!$A$2:$ZZ$152, 147, MATCH($B$3, resultados!$A$1:$ZZ$1, 0))</f>
        <v/>
      </c>
    </row>
    <row r="154">
      <c r="A154">
        <f>INDEX(resultados!$A$2:$ZZ$152, 148, MATCH($B$1, resultados!$A$1:$ZZ$1, 0))</f>
        <v/>
      </c>
      <c r="B154">
        <f>INDEX(resultados!$A$2:$ZZ$152, 148, MATCH($B$2, resultados!$A$1:$ZZ$1, 0))</f>
        <v/>
      </c>
      <c r="C154">
        <f>INDEX(resultados!$A$2:$ZZ$152, 148, MATCH($B$3, resultados!$A$1:$ZZ$1, 0))</f>
        <v/>
      </c>
    </row>
    <row r="155">
      <c r="A155">
        <f>INDEX(resultados!$A$2:$ZZ$152, 149, MATCH($B$1, resultados!$A$1:$ZZ$1, 0))</f>
        <v/>
      </c>
      <c r="B155">
        <f>INDEX(resultados!$A$2:$ZZ$152, 149, MATCH($B$2, resultados!$A$1:$ZZ$1, 0))</f>
        <v/>
      </c>
      <c r="C155">
        <f>INDEX(resultados!$A$2:$ZZ$152, 149, MATCH($B$3, resultados!$A$1:$ZZ$1, 0))</f>
        <v/>
      </c>
    </row>
    <row r="156">
      <c r="A156">
        <f>INDEX(resultados!$A$2:$ZZ$152, 150, MATCH($B$1, resultados!$A$1:$ZZ$1, 0))</f>
        <v/>
      </c>
      <c r="B156">
        <f>INDEX(resultados!$A$2:$ZZ$152, 150, MATCH($B$2, resultados!$A$1:$ZZ$1, 0))</f>
        <v/>
      </c>
      <c r="C156">
        <f>INDEX(resultados!$A$2:$ZZ$152, 150, MATCH($B$3, resultados!$A$1:$ZZ$1, 0))</f>
        <v/>
      </c>
    </row>
    <row r="157">
      <c r="A157">
        <f>INDEX(resultados!$A$2:$ZZ$152, 151, MATCH($B$1, resultados!$A$1:$ZZ$1, 0))</f>
        <v/>
      </c>
      <c r="B157">
        <f>INDEX(resultados!$A$2:$ZZ$152, 151, MATCH($B$2, resultados!$A$1:$ZZ$1, 0))</f>
        <v/>
      </c>
      <c r="C157">
        <f>INDEX(resultados!$A$2:$ZZ$152, 151,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4.1758</v>
      </c>
      <c r="E2" t="n">
        <v>23.95</v>
      </c>
      <c r="F2" t="n">
        <v>20.5</v>
      </c>
      <c r="G2" t="n">
        <v>11.94</v>
      </c>
      <c r="H2" t="n">
        <v>0.24</v>
      </c>
      <c r="I2" t="n">
        <v>103</v>
      </c>
      <c r="J2" t="n">
        <v>71.52</v>
      </c>
      <c r="K2" t="n">
        <v>32.27</v>
      </c>
      <c r="L2" t="n">
        <v>1</v>
      </c>
      <c r="M2" t="n">
        <v>101</v>
      </c>
      <c r="N2" t="n">
        <v>8.25</v>
      </c>
      <c r="O2" t="n">
        <v>9054.6</v>
      </c>
      <c r="P2" t="n">
        <v>141.24</v>
      </c>
      <c r="Q2" t="n">
        <v>874.7</v>
      </c>
      <c r="R2" t="n">
        <v>215.49</v>
      </c>
      <c r="S2" t="n">
        <v>67.59999999999999</v>
      </c>
      <c r="T2" t="n">
        <v>64936.93</v>
      </c>
      <c r="U2" t="n">
        <v>0.31</v>
      </c>
      <c r="V2" t="n">
        <v>0.6</v>
      </c>
      <c r="W2" t="n">
        <v>4.84</v>
      </c>
      <c r="X2" t="n">
        <v>3.88</v>
      </c>
      <c r="Y2" t="n">
        <v>2</v>
      </c>
      <c r="Z2" t="n">
        <v>10</v>
      </c>
      <c r="AA2" t="n">
        <v>72.06517402086872</v>
      </c>
      <c r="AB2" t="n">
        <v>98.60275038640904</v>
      </c>
      <c r="AC2" t="n">
        <v>89.192242279384</v>
      </c>
      <c r="AD2" t="n">
        <v>72065.17402086873</v>
      </c>
      <c r="AE2" t="n">
        <v>98602.75038640904</v>
      </c>
      <c r="AF2" t="n">
        <v>4.58134631971762e-06</v>
      </c>
      <c r="AG2" t="n">
        <v>0.4989583333333333</v>
      </c>
      <c r="AH2" t="n">
        <v>89192.24227938401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4.8413</v>
      </c>
      <c r="E3" t="n">
        <v>20.66</v>
      </c>
      <c r="F3" t="n">
        <v>18.16</v>
      </c>
      <c r="G3" t="n">
        <v>25.94</v>
      </c>
      <c r="H3" t="n">
        <v>0.48</v>
      </c>
      <c r="I3" t="n">
        <v>42</v>
      </c>
      <c r="J3" t="n">
        <v>72.7</v>
      </c>
      <c r="K3" t="n">
        <v>32.27</v>
      </c>
      <c r="L3" t="n">
        <v>2</v>
      </c>
      <c r="M3" t="n">
        <v>40</v>
      </c>
      <c r="N3" t="n">
        <v>8.43</v>
      </c>
      <c r="O3" t="n">
        <v>9200.25</v>
      </c>
      <c r="P3" t="n">
        <v>113.84</v>
      </c>
      <c r="Q3" t="n">
        <v>874.33</v>
      </c>
      <c r="R3" t="n">
        <v>136.76</v>
      </c>
      <c r="S3" t="n">
        <v>67.59999999999999</v>
      </c>
      <c r="T3" t="n">
        <v>25877.51</v>
      </c>
      <c r="U3" t="n">
        <v>0.49</v>
      </c>
      <c r="V3" t="n">
        <v>0.68</v>
      </c>
      <c r="W3" t="n">
        <v>4.75</v>
      </c>
      <c r="X3" t="n">
        <v>1.54</v>
      </c>
      <c r="Y3" t="n">
        <v>2</v>
      </c>
      <c r="Z3" t="n">
        <v>10</v>
      </c>
      <c r="AA3" t="n">
        <v>52.46180617714511</v>
      </c>
      <c r="AB3" t="n">
        <v>71.7805576630879</v>
      </c>
      <c r="AC3" t="n">
        <v>64.92992198438418</v>
      </c>
      <c r="AD3" t="n">
        <v>52461.80617714511</v>
      </c>
      <c r="AE3" t="n">
        <v>71780.55766308791</v>
      </c>
      <c r="AF3" t="n">
        <v>5.311478504154634e-06</v>
      </c>
      <c r="AG3" t="n">
        <v>0.4304166666666667</v>
      </c>
      <c r="AH3" t="n">
        <v>64929.92198438418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4.9759</v>
      </c>
      <c r="E4" t="n">
        <v>20.1</v>
      </c>
      <c r="F4" t="n">
        <v>17.77</v>
      </c>
      <c r="G4" t="n">
        <v>34.4</v>
      </c>
      <c r="H4" t="n">
        <v>0.71</v>
      </c>
      <c r="I4" t="n">
        <v>31</v>
      </c>
      <c r="J4" t="n">
        <v>73.88</v>
      </c>
      <c r="K4" t="n">
        <v>32.27</v>
      </c>
      <c r="L4" t="n">
        <v>3</v>
      </c>
      <c r="M4" t="n">
        <v>1</v>
      </c>
      <c r="N4" t="n">
        <v>8.609999999999999</v>
      </c>
      <c r="O4" t="n">
        <v>9346.23</v>
      </c>
      <c r="P4" t="n">
        <v>104.79</v>
      </c>
      <c r="Q4" t="n">
        <v>874.65</v>
      </c>
      <c r="R4" t="n">
        <v>122.67</v>
      </c>
      <c r="S4" t="n">
        <v>67.59999999999999</v>
      </c>
      <c r="T4" t="n">
        <v>18884.21</v>
      </c>
      <c r="U4" t="n">
        <v>0.55</v>
      </c>
      <c r="V4" t="n">
        <v>0.6899999999999999</v>
      </c>
      <c r="W4" t="n">
        <v>4.77</v>
      </c>
      <c r="X4" t="n">
        <v>1.16</v>
      </c>
      <c r="Y4" t="n">
        <v>2</v>
      </c>
      <c r="Z4" t="n">
        <v>10</v>
      </c>
      <c r="AA4" t="n">
        <v>48.25207599840532</v>
      </c>
      <c r="AB4" t="n">
        <v>66.02061911235096</v>
      </c>
      <c r="AC4" t="n">
        <v>59.71970388480322</v>
      </c>
      <c r="AD4" t="n">
        <v>48252.07599840531</v>
      </c>
      <c r="AE4" t="n">
        <v>66020.61911235096</v>
      </c>
      <c r="AF4" t="n">
        <v>5.459150618392382e-06</v>
      </c>
      <c r="AG4" t="n">
        <v>0.41875</v>
      </c>
      <c r="AH4" t="n">
        <v>59719.70388480322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4.9755</v>
      </c>
      <c r="E5" t="n">
        <v>20.1</v>
      </c>
      <c r="F5" t="n">
        <v>17.77</v>
      </c>
      <c r="G5" t="n">
        <v>34.4</v>
      </c>
      <c r="H5" t="n">
        <v>0.93</v>
      </c>
      <c r="I5" t="n">
        <v>31</v>
      </c>
      <c r="J5" t="n">
        <v>75.06999999999999</v>
      </c>
      <c r="K5" t="n">
        <v>32.27</v>
      </c>
      <c r="L5" t="n">
        <v>4</v>
      </c>
      <c r="M5" t="n">
        <v>0</v>
      </c>
      <c r="N5" t="n">
        <v>8.800000000000001</v>
      </c>
      <c r="O5" t="n">
        <v>9492.549999999999</v>
      </c>
      <c r="P5" t="n">
        <v>106.34</v>
      </c>
      <c r="Q5" t="n">
        <v>874.6900000000001</v>
      </c>
      <c r="R5" t="n">
        <v>122.72</v>
      </c>
      <c r="S5" t="n">
        <v>67.59999999999999</v>
      </c>
      <c r="T5" t="n">
        <v>18910.42</v>
      </c>
      <c r="U5" t="n">
        <v>0.55</v>
      </c>
      <c r="V5" t="n">
        <v>0.6899999999999999</v>
      </c>
      <c r="W5" t="n">
        <v>4.77</v>
      </c>
      <c r="X5" t="n">
        <v>1.16</v>
      </c>
      <c r="Y5" t="n">
        <v>2</v>
      </c>
      <c r="Z5" t="n">
        <v>10</v>
      </c>
      <c r="AA5" t="n">
        <v>48.67952768683419</v>
      </c>
      <c r="AB5" t="n">
        <v>66.60547737029665</v>
      </c>
      <c r="AC5" t="n">
        <v>60.24874409146445</v>
      </c>
      <c r="AD5" t="n">
        <v>48679.52768683419</v>
      </c>
      <c r="AE5" t="n">
        <v>66605.47737029665</v>
      </c>
      <c r="AF5" t="n">
        <v>5.458711771098957e-06</v>
      </c>
      <c r="AG5" t="n">
        <v>0.41875</v>
      </c>
      <c r="AH5" t="n">
        <v>60248.74409146445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4.694</v>
      </c>
      <c r="E2" t="n">
        <v>21.3</v>
      </c>
      <c r="F2" t="n">
        <v>18.93</v>
      </c>
      <c r="G2" t="n">
        <v>18.62</v>
      </c>
      <c r="H2" t="n">
        <v>0.43</v>
      </c>
      <c r="I2" t="n">
        <v>61</v>
      </c>
      <c r="J2" t="n">
        <v>39.78</v>
      </c>
      <c r="K2" t="n">
        <v>19.54</v>
      </c>
      <c r="L2" t="n">
        <v>1</v>
      </c>
      <c r="M2" t="n">
        <v>10</v>
      </c>
      <c r="N2" t="n">
        <v>4.24</v>
      </c>
      <c r="O2" t="n">
        <v>5140</v>
      </c>
      <c r="P2" t="n">
        <v>74.93000000000001</v>
      </c>
      <c r="Q2" t="n">
        <v>875.55</v>
      </c>
      <c r="R2" t="n">
        <v>160.42</v>
      </c>
      <c r="S2" t="n">
        <v>67.59999999999999</v>
      </c>
      <c r="T2" t="n">
        <v>37610.46</v>
      </c>
      <c r="U2" t="n">
        <v>0.42</v>
      </c>
      <c r="V2" t="n">
        <v>0.65</v>
      </c>
      <c r="W2" t="n">
        <v>4.84</v>
      </c>
      <c r="X2" t="n">
        <v>2.31</v>
      </c>
      <c r="Y2" t="n">
        <v>2</v>
      </c>
      <c r="Z2" t="n">
        <v>10</v>
      </c>
      <c r="AA2" t="n">
        <v>38.92763601819662</v>
      </c>
      <c r="AB2" t="n">
        <v>53.2625089660312</v>
      </c>
      <c r="AC2" t="n">
        <v>48.17920986481547</v>
      </c>
      <c r="AD2" t="n">
        <v>38927.63601819662</v>
      </c>
      <c r="AE2" t="n">
        <v>53262.5089660312</v>
      </c>
      <c r="AF2" t="n">
        <v>5.527384694023614e-06</v>
      </c>
      <c r="AG2" t="n">
        <v>0.44375</v>
      </c>
      <c r="AH2" t="n">
        <v>48179.20986481547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4.7079</v>
      </c>
      <c r="E3" t="n">
        <v>21.24</v>
      </c>
      <c r="F3" t="n">
        <v>18.88</v>
      </c>
      <c r="G3" t="n">
        <v>18.88</v>
      </c>
      <c r="H3" t="n">
        <v>0.84</v>
      </c>
      <c r="I3" t="n">
        <v>60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76.20999999999999</v>
      </c>
      <c r="Q3" t="n">
        <v>875.5700000000001</v>
      </c>
      <c r="R3" t="n">
        <v>158.35</v>
      </c>
      <c r="S3" t="n">
        <v>67.59999999999999</v>
      </c>
      <c r="T3" t="n">
        <v>36579.92</v>
      </c>
      <c r="U3" t="n">
        <v>0.43</v>
      </c>
      <c r="V3" t="n">
        <v>0.65</v>
      </c>
      <c r="W3" t="n">
        <v>4.85</v>
      </c>
      <c r="X3" t="n">
        <v>2.26</v>
      </c>
      <c r="Y3" t="n">
        <v>2</v>
      </c>
      <c r="Z3" t="n">
        <v>10</v>
      </c>
      <c r="AA3" t="n">
        <v>39.15071761121057</v>
      </c>
      <c r="AB3" t="n">
        <v>53.56773904325669</v>
      </c>
      <c r="AC3" t="n">
        <v>48.45530921186457</v>
      </c>
      <c r="AD3" t="n">
        <v>39150.71761121057</v>
      </c>
      <c r="AE3" t="n">
        <v>53567.7390432567</v>
      </c>
      <c r="AF3" t="n">
        <v>5.543752535362968e-06</v>
      </c>
      <c r="AG3" t="n">
        <v>0.4424999999999999</v>
      </c>
      <c r="AH3" t="n">
        <v>48455.30921186457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3.0576</v>
      </c>
      <c r="E2" t="n">
        <v>32.71</v>
      </c>
      <c r="F2" t="n">
        <v>24.58</v>
      </c>
      <c r="G2" t="n">
        <v>7.23</v>
      </c>
      <c r="H2" t="n">
        <v>0.12</v>
      </c>
      <c r="I2" t="n">
        <v>204</v>
      </c>
      <c r="J2" t="n">
        <v>141.81</v>
      </c>
      <c r="K2" t="n">
        <v>47.83</v>
      </c>
      <c r="L2" t="n">
        <v>1</v>
      </c>
      <c r="M2" t="n">
        <v>202</v>
      </c>
      <c r="N2" t="n">
        <v>22.98</v>
      </c>
      <c r="O2" t="n">
        <v>17723.39</v>
      </c>
      <c r="P2" t="n">
        <v>279.23</v>
      </c>
      <c r="Q2" t="n">
        <v>874.75</v>
      </c>
      <c r="R2" t="n">
        <v>351.3</v>
      </c>
      <c r="S2" t="n">
        <v>67.59999999999999</v>
      </c>
      <c r="T2" t="n">
        <v>132338.45</v>
      </c>
      <c r="U2" t="n">
        <v>0.19</v>
      </c>
      <c r="V2" t="n">
        <v>0.5</v>
      </c>
      <c r="W2" t="n">
        <v>5.03</v>
      </c>
      <c r="X2" t="n">
        <v>7.96</v>
      </c>
      <c r="Y2" t="n">
        <v>2</v>
      </c>
      <c r="Z2" t="n">
        <v>10</v>
      </c>
      <c r="AA2" t="n">
        <v>180.6268160527189</v>
      </c>
      <c r="AB2" t="n">
        <v>247.1415784159394</v>
      </c>
      <c r="AC2" t="n">
        <v>223.5547330373778</v>
      </c>
      <c r="AD2" t="n">
        <v>180626.8160527189</v>
      </c>
      <c r="AE2" t="n">
        <v>247141.5784159394</v>
      </c>
      <c r="AF2" t="n">
        <v>3.011021448767112e-06</v>
      </c>
      <c r="AG2" t="n">
        <v>0.6814583333333334</v>
      </c>
      <c r="AH2" t="n">
        <v>223554.7330373778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4.1442</v>
      </c>
      <c r="E3" t="n">
        <v>24.13</v>
      </c>
      <c r="F3" t="n">
        <v>19.59</v>
      </c>
      <c r="G3" t="n">
        <v>14.69</v>
      </c>
      <c r="H3" t="n">
        <v>0.25</v>
      </c>
      <c r="I3" t="n">
        <v>80</v>
      </c>
      <c r="J3" t="n">
        <v>143.17</v>
      </c>
      <c r="K3" t="n">
        <v>47.83</v>
      </c>
      <c r="L3" t="n">
        <v>2</v>
      </c>
      <c r="M3" t="n">
        <v>78</v>
      </c>
      <c r="N3" t="n">
        <v>23.34</v>
      </c>
      <c r="O3" t="n">
        <v>17891.86</v>
      </c>
      <c r="P3" t="n">
        <v>217.94</v>
      </c>
      <c r="Q3" t="n">
        <v>874.66</v>
      </c>
      <c r="R3" t="n">
        <v>184.82</v>
      </c>
      <c r="S3" t="n">
        <v>67.59999999999999</v>
      </c>
      <c r="T3" t="n">
        <v>49716.76</v>
      </c>
      <c r="U3" t="n">
        <v>0.37</v>
      </c>
      <c r="V3" t="n">
        <v>0.63</v>
      </c>
      <c r="W3" t="n">
        <v>4.81</v>
      </c>
      <c r="X3" t="n">
        <v>2.97</v>
      </c>
      <c r="Y3" t="n">
        <v>2</v>
      </c>
      <c r="Z3" t="n">
        <v>10</v>
      </c>
      <c r="AA3" t="n">
        <v>105.7838304042638</v>
      </c>
      <c r="AB3" t="n">
        <v>144.7381036122798</v>
      </c>
      <c r="AC3" t="n">
        <v>130.9245021447673</v>
      </c>
      <c r="AD3" t="n">
        <v>105783.8304042638</v>
      </c>
      <c r="AE3" t="n">
        <v>144738.1036122798</v>
      </c>
      <c r="AF3" t="n">
        <v>4.081068513860762e-06</v>
      </c>
      <c r="AG3" t="n">
        <v>0.5027083333333333</v>
      </c>
      <c r="AH3" t="n">
        <v>130924.5021447673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4.5351</v>
      </c>
      <c r="E4" t="n">
        <v>22.05</v>
      </c>
      <c r="F4" t="n">
        <v>18.41</v>
      </c>
      <c r="G4" t="n">
        <v>22.54</v>
      </c>
      <c r="H4" t="n">
        <v>0.37</v>
      </c>
      <c r="I4" t="n">
        <v>49</v>
      </c>
      <c r="J4" t="n">
        <v>144.54</v>
      </c>
      <c r="K4" t="n">
        <v>47.83</v>
      </c>
      <c r="L4" t="n">
        <v>3</v>
      </c>
      <c r="M4" t="n">
        <v>47</v>
      </c>
      <c r="N4" t="n">
        <v>23.71</v>
      </c>
      <c r="O4" t="n">
        <v>18060.85</v>
      </c>
      <c r="P4" t="n">
        <v>199.78</v>
      </c>
      <c r="Q4" t="n">
        <v>874.26</v>
      </c>
      <c r="R4" t="n">
        <v>145.41</v>
      </c>
      <c r="S4" t="n">
        <v>67.59999999999999</v>
      </c>
      <c r="T4" t="n">
        <v>30165.23</v>
      </c>
      <c r="U4" t="n">
        <v>0.46</v>
      </c>
      <c r="V4" t="n">
        <v>0.67</v>
      </c>
      <c r="W4" t="n">
        <v>4.75</v>
      </c>
      <c r="X4" t="n">
        <v>1.79</v>
      </c>
      <c r="Y4" t="n">
        <v>2</v>
      </c>
      <c r="Z4" t="n">
        <v>10</v>
      </c>
      <c r="AA4" t="n">
        <v>89.67538363632849</v>
      </c>
      <c r="AB4" t="n">
        <v>122.6978160898859</v>
      </c>
      <c r="AC4" t="n">
        <v>110.9877087297658</v>
      </c>
      <c r="AD4" t="n">
        <v>89675.38363632849</v>
      </c>
      <c r="AE4" t="n">
        <v>122697.8160898859</v>
      </c>
      <c r="AF4" t="n">
        <v>4.466013661794784e-06</v>
      </c>
      <c r="AG4" t="n">
        <v>0.459375</v>
      </c>
      <c r="AH4" t="n">
        <v>110987.7087297658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4.7311</v>
      </c>
      <c r="E5" t="n">
        <v>21.14</v>
      </c>
      <c r="F5" t="n">
        <v>17.9</v>
      </c>
      <c r="G5" t="n">
        <v>30.68</v>
      </c>
      <c r="H5" t="n">
        <v>0.49</v>
      </c>
      <c r="I5" t="n">
        <v>35</v>
      </c>
      <c r="J5" t="n">
        <v>145.92</v>
      </c>
      <c r="K5" t="n">
        <v>47.83</v>
      </c>
      <c r="L5" t="n">
        <v>4</v>
      </c>
      <c r="M5" t="n">
        <v>33</v>
      </c>
      <c r="N5" t="n">
        <v>24.09</v>
      </c>
      <c r="O5" t="n">
        <v>18230.35</v>
      </c>
      <c r="P5" t="n">
        <v>188.99</v>
      </c>
      <c r="Q5" t="n">
        <v>874.28</v>
      </c>
      <c r="R5" t="n">
        <v>128.27</v>
      </c>
      <c r="S5" t="n">
        <v>67.59999999999999</v>
      </c>
      <c r="T5" t="n">
        <v>21666.86</v>
      </c>
      <c r="U5" t="n">
        <v>0.53</v>
      </c>
      <c r="V5" t="n">
        <v>0.6899999999999999</v>
      </c>
      <c r="W5" t="n">
        <v>4.74</v>
      </c>
      <c r="X5" t="n">
        <v>1.28</v>
      </c>
      <c r="Y5" t="n">
        <v>2</v>
      </c>
      <c r="Z5" t="n">
        <v>10</v>
      </c>
      <c r="AA5" t="n">
        <v>82.22802662181856</v>
      </c>
      <c r="AB5" t="n">
        <v>112.5080136684352</v>
      </c>
      <c r="AC5" t="n">
        <v>101.7704067499376</v>
      </c>
      <c r="AD5" t="n">
        <v>82228.02662181856</v>
      </c>
      <c r="AE5" t="n">
        <v>112508.0136684352</v>
      </c>
      <c r="AF5" t="n">
        <v>4.659027857228573e-06</v>
      </c>
      <c r="AG5" t="n">
        <v>0.4404166666666667</v>
      </c>
      <c r="AH5" t="n">
        <v>101770.4067499376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4.8572</v>
      </c>
      <c r="E6" t="n">
        <v>20.59</v>
      </c>
      <c r="F6" t="n">
        <v>17.58</v>
      </c>
      <c r="G6" t="n">
        <v>39.07</v>
      </c>
      <c r="H6" t="n">
        <v>0.6</v>
      </c>
      <c r="I6" t="n">
        <v>27</v>
      </c>
      <c r="J6" t="n">
        <v>147.3</v>
      </c>
      <c r="K6" t="n">
        <v>47.83</v>
      </c>
      <c r="L6" t="n">
        <v>5</v>
      </c>
      <c r="M6" t="n">
        <v>25</v>
      </c>
      <c r="N6" t="n">
        <v>24.47</v>
      </c>
      <c r="O6" t="n">
        <v>18400.38</v>
      </c>
      <c r="P6" t="n">
        <v>181.07</v>
      </c>
      <c r="Q6" t="n">
        <v>874.2</v>
      </c>
      <c r="R6" t="n">
        <v>117.62</v>
      </c>
      <c r="S6" t="n">
        <v>67.59999999999999</v>
      </c>
      <c r="T6" t="n">
        <v>16379.83</v>
      </c>
      <c r="U6" t="n">
        <v>0.57</v>
      </c>
      <c r="V6" t="n">
        <v>0.7</v>
      </c>
      <c r="W6" t="n">
        <v>4.73</v>
      </c>
      <c r="X6" t="n">
        <v>0.96</v>
      </c>
      <c r="Y6" t="n">
        <v>2</v>
      </c>
      <c r="Z6" t="n">
        <v>10</v>
      </c>
      <c r="AA6" t="n">
        <v>77.49095268446112</v>
      </c>
      <c r="AB6" t="n">
        <v>106.0265401223933</v>
      </c>
      <c r="AC6" t="n">
        <v>95.90751594232262</v>
      </c>
      <c r="AD6" t="n">
        <v>77490.95268446112</v>
      </c>
      <c r="AE6" t="n">
        <v>106026.5401223933</v>
      </c>
      <c r="AF6" t="n">
        <v>4.783206888066332e-06</v>
      </c>
      <c r="AG6" t="n">
        <v>0.4289583333333333</v>
      </c>
      <c r="AH6" t="n">
        <v>95907.51594232261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4.93</v>
      </c>
      <c r="E7" t="n">
        <v>20.28</v>
      </c>
      <c r="F7" t="n">
        <v>17.42</v>
      </c>
      <c r="G7" t="n">
        <v>47.51</v>
      </c>
      <c r="H7" t="n">
        <v>0.71</v>
      </c>
      <c r="I7" t="n">
        <v>22</v>
      </c>
      <c r="J7" t="n">
        <v>148.68</v>
      </c>
      <c r="K7" t="n">
        <v>47.83</v>
      </c>
      <c r="L7" t="n">
        <v>6</v>
      </c>
      <c r="M7" t="n">
        <v>20</v>
      </c>
      <c r="N7" t="n">
        <v>24.85</v>
      </c>
      <c r="O7" t="n">
        <v>18570.94</v>
      </c>
      <c r="P7" t="n">
        <v>173.94</v>
      </c>
      <c r="Q7" t="n">
        <v>874.25</v>
      </c>
      <c r="R7" t="n">
        <v>112.16</v>
      </c>
      <c r="S7" t="n">
        <v>67.59999999999999</v>
      </c>
      <c r="T7" t="n">
        <v>13674.83</v>
      </c>
      <c r="U7" t="n">
        <v>0.6</v>
      </c>
      <c r="V7" t="n">
        <v>0.71</v>
      </c>
      <c r="W7" t="n">
        <v>4.72</v>
      </c>
      <c r="X7" t="n">
        <v>0.8</v>
      </c>
      <c r="Y7" t="n">
        <v>2</v>
      </c>
      <c r="Z7" t="n">
        <v>10</v>
      </c>
      <c r="AA7" t="n">
        <v>74.19270246587124</v>
      </c>
      <c r="AB7" t="n">
        <v>101.5137286647907</v>
      </c>
      <c r="AC7" t="n">
        <v>91.82540087646152</v>
      </c>
      <c r="AD7" t="n">
        <v>74192.70246587123</v>
      </c>
      <c r="AE7" t="n">
        <v>101513.7286647907</v>
      </c>
      <c r="AF7" t="n">
        <v>4.854897874941739e-06</v>
      </c>
      <c r="AG7" t="n">
        <v>0.4225</v>
      </c>
      <c r="AH7" t="n">
        <v>91825.40087646151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4.9986</v>
      </c>
      <c r="E8" t="n">
        <v>20.01</v>
      </c>
      <c r="F8" t="n">
        <v>17.26</v>
      </c>
      <c r="G8" t="n">
        <v>57.52</v>
      </c>
      <c r="H8" t="n">
        <v>0.83</v>
      </c>
      <c r="I8" t="n">
        <v>18</v>
      </c>
      <c r="J8" t="n">
        <v>150.07</v>
      </c>
      <c r="K8" t="n">
        <v>47.83</v>
      </c>
      <c r="L8" t="n">
        <v>7</v>
      </c>
      <c r="M8" t="n">
        <v>16</v>
      </c>
      <c r="N8" t="n">
        <v>25.24</v>
      </c>
      <c r="O8" t="n">
        <v>18742.03</v>
      </c>
      <c r="P8" t="n">
        <v>165.8</v>
      </c>
      <c r="Q8" t="n">
        <v>874.1900000000001</v>
      </c>
      <c r="R8" t="n">
        <v>106.87</v>
      </c>
      <c r="S8" t="n">
        <v>67.59999999999999</v>
      </c>
      <c r="T8" t="n">
        <v>11052.68</v>
      </c>
      <c r="U8" t="n">
        <v>0.63</v>
      </c>
      <c r="V8" t="n">
        <v>0.71</v>
      </c>
      <c r="W8" t="n">
        <v>4.71</v>
      </c>
      <c r="X8" t="n">
        <v>0.64</v>
      </c>
      <c r="Y8" t="n">
        <v>2</v>
      </c>
      <c r="Z8" t="n">
        <v>10</v>
      </c>
      <c r="AA8" t="n">
        <v>70.77501303948816</v>
      </c>
      <c r="AB8" t="n">
        <v>96.8374952137996</v>
      </c>
      <c r="AC8" t="n">
        <v>87.59546058289666</v>
      </c>
      <c r="AD8" t="n">
        <v>70775.01303948816</v>
      </c>
      <c r="AE8" t="n">
        <v>96837.4952137996</v>
      </c>
      <c r="AF8" t="n">
        <v>4.922452843343565e-06</v>
      </c>
      <c r="AG8" t="n">
        <v>0.4168750000000001</v>
      </c>
      <c r="AH8" t="n">
        <v>87595.46058289666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5.0352</v>
      </c>
      <c r="E9" t="n">
        <v>19.86</v>
      </c>
      <c r="F9" t="n">
        <v>17.17</v>
      </c>
      <c r="G9" t="n">
        <v>64.39</v>
      </c>
      <c r="H9" t="n">
        <v>0.9399999999999999</v>
      </c>
      <c r="I9" t="n">
        <v>16</v>
      </c>
      <c r="J9" t="n">
        <v>151.46</v>
      </c>
      <c r="K9" t="n">
        <v>47.83</v>
      </c>
      <c r="L9" t="n">
        <v>8</v>
      </c>
      <c r="M9" t="n">
        <v>14</v>
      </c>
      <c r="N9" t="n">
        <v>25.63</v>
      </c>
      <c r="O9" t="n">
        <v>18913.66</v>
      </c>
      <c r="P9" t="n">
        <v>159.42</v>
      </c>
      <c r="Q9" t="n">
        <v>874.38</v>
      </c>
      <c r="R9" t="n">
        <v>103.84</v>
      </c>
      <c r="S9" t="n">
        <v>67.59999999999999</v>
      </c>
      <c r="T9" t="n">
        <v>9544.530000000001</v>
      </c>
      <c r="U9" t="n">
        <v>0.65</v>
      </c>
      <c r="V9" t="n">
        <v>0.72</v>
      </c>
      <c r="W9" t="n">
        <v>4.71</v>
      </c>
      <c r="X9" t="n">
        <v>0.55</v>
      </c>
      <c r="Y9" t="n">
        <v>2</v>
      </c>
      <c r="Z9" t="n">
        <v>10</v>
      </c>
      <c r="AA9" t="n">
        <v>68.43255980325094</v>
      </c>
      <c r="AB9" t="n">
        <v>93.63244735423815</v>
      </c>
      <c r="AC9" t="n">
        <v>84.6962979927378</v>
      </c>
      <c r="AD9" t="n">
        <v>68432.55980325094</v>
      </c>
      <c r="AE9" t="n">
        <v>93632.44735423815</v>
      </c>
      <c r="AF9" t="n">
        <v>4.958495290041916e-06</v>
      </c>
      <c r="AG9" t="n">
        <v>0.41375</v>
      </c>
      <c r="AH9" t="n">
        <v>84696.2979927378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5.0674</v>
      </c>
      <c r="E10" t="n">
        <v>19.73</v>
      </c>
      <c r="F10" t="n">
        <v>17.1</v>
      </c>
      <c r="G10" t="n">
        <v>73.29000000000001</v>
      </c>
      <c r="H10" t="n">
        <v>1.04</v>
      </c>
      <c r="I10" t="n">
        <v>14</v>
      </c>
      <c r="J10" t="n">
        <v>152.85</v>
      </c>
      <c r="K10" t="n">
        <v>47.83</v>
      </c>
      <c r="L10" t="n">
        <v>9</v>
      </c>
      <c r="M10" t="n">
        <v>3</v>
      </c>
      <c r="N10" t="n">
        <v>26.03</v>
      </c>
      <c r="O10" t="n">
        <v>19085.83</v>
      </c>
      <c r="P10" t="n">
        <v>155.19</v>
      </c>
      <c r="Q10" t="n">
        <v>874.33</v>
      </c>
      <c r="R10" t="n">
        <v>101.13</v>
      </c>
      <c r="S10" t="n">
        <v>67.59999999999999</v>
      </c>
      <c r="T10" t="n">
        <v>8201.18</v>
      </c>
      <c r="U10" t="n">
        <v>0.67</v>
      </c>
      <c r="V10" t="n">
        <v>0.72</v>
      </c>
      <c r="W10" t="n">
        <v>4.72</v>
      </c>
      <c r="X10" t="n">
        <v>0.49</v>
      </c>
      <c r="Y10" t="n">
        <v>2</v>
      </c>
      <c r="Z10" t="n">
        <v>10</v>
      </c>
      <c r="AA10" t="n">
        <v>66.7827362331</v>
      </c>
      <c r="AB10" t="n">
        <v>91.37508596047977</v>
      </c>
      <c r="AC10" t="n">
        <v>82.65437600217237</v>
      </c>
      <c r="AD10" t="n">
        <v>66782.73623309999</v>
      </c>
      <c r="AE10" t="n">
        <v>91375.08596047976</v>
      </c>
      <c r="AF10" t="n">
        <v>4.990204765006039e-06</v>
      </c>
      <c r="AG10" t="n">
        <v>0.4110416666666667</v>
      </c>
      <c r="AH10" t="n">
        <v>82654.37600217237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5.0633</v>
      </c>
      <c r="E11" t="n">
        <v>19.75</v>
      </c>
      <c r="F11" t="n">
        <v>17.12</v>
      </c>
      <c r="G11" t="n">
        <v>73.36</v>
      </c>
      <c r="H11" t="n">
        <v>1.15</v>
      </c>
      <c r="I11" t="n">
        <v>14</v>
      </c>
      <c r="J11" t="n">
        <v>154.25</v>
      </c>
      <c r="K11" t="n">
        <v>47.83</v>
      </c>
      <c r="L11" t="n">
        <v>10</v>
      </c>
      <c r="M11" t="n">
        <v>0</v>
      </c>
      <c r="N11" t="n">
        <v>26.43</v>
      </c>
      <c r="O11" t="n">
        <v>19258.55</v>
      </c>
      <c r="P11" t="n">
        <v>155.92</v>
      </c>
      <c r="Q11" t="n">
        <v>874.25</v>
      </c>
      <c r="R11" t="n">
        <v>101.46</v>
      </c>
      <c r="S11" t="n">
        <v>67.59999999999999</v>
      </c>
      <c r="T11" t="n">
        <v>8367.790000000001</v>
      </c>
      <c r="U11" t="n">
        <v>0.67</v>
      </c>
      <c r="V11" t="n">
        <v>0.72</v>
      </c>
      <c r="W11" t="n">
        <v>4.73</v>
      </c>
      <c r="X11" t="n">
        <v>0.5</v>
      </c>
      <c r="Y11" t="n">
        <v>2</v>
      </c>
      <c r="Z11" t="n">
        <v>10</v>
      </c>
      <c r="AA11" t="n">
        <v>67.057531831408</v>
      </c>
      <c r="AB11" t="n">
        <v>91.75107342121076</v>
      </c>
      <c r="AC11" t="n">
        <v>82.99447974735307</v>
      </c>
      <c r="AD11" t="n">
        <v>67057.53183140799</v>
      </c>
      <c r="AE11" t="n">
        <v>91751.07342121076</v>
      </c>
      <c r="AF11" t="n">
        <v>4.986167223162781e-06</v>
      </c>
      <c r="AG11" t="n">
        <v>0.4114583333333333</v>
      </c>
      <c r="AH11" t="n">
        <v>82994.47974735306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2.6013</v>
      </c>
      <c r="E2" t="n">
        <v>38.44</v>
      </c>
      <c r="F2" t="n">
        <v>26.85</v>
      </c>
      <c r="G2" t="n">
        <v>6.24</v>
      </c>
      <c r="H2" t="n">
        <v>0.1</v>
      </c>
      <c r="I2" t="n">
        <v>258</v>
      </c>
      <c r="J2" t="n">
        <v>176.73</v>
      </c>
      <c r="K2" t="n">
        <v>52.44</v>
      </c>
      <c r="L2" t="n">
        <v>1</v>
      </c>
      <c r="M2" t="n">
        <v>256</v>
      </c>
      <c r="N2" t="n">
        <v>33.29</v>
      </c>
      <c r="O2" t="n">
        <v>22031.19</v>
      </c>
      <c r="P2" t="n">
        <v>352.81</v>
      </c>
      <c r="Q2" t="n">
        <v>875.33</v>
      </c>
      <c r="R2" t="n">
        <v>427.4</v>
      </c>
      <c r="S2" t="n">
        <v>67.59999999999999</v>
      </c>
      <c r="T2" t="n">
        <v>170117.44</v>
      </c>
      <c r="U2" t="n">
        <v>0.16</v>
      </c>
      <c r="V2" t="n">
        <v>0.46</v>
      </c>
      <c r="W2" t="n">
        <v>5.12</v>
      </c>
      <c r="X2" t="n">
        <v>10.22</v>
      </c>
      <c r="Y2" t="n">
        <v>2</v>
      </c>
      <c r="Z2" t="n">
        <v>10</v>
      </c>
      <c r="AA2" t="n">
        <v>263.3695786465927</v>
      </c>
      <c r="AB2" t="n">
        <v>360.353876550048</v>
      </c>
      <c r="AC2" t="n">
        <v>325.9622083319529</v>
      </c>
      <c r="AD2" t="n">
        <v>263369.5786465927</v>
      </c>
      <c r="AE2" t="n">
        <v>360353.876550048</v>
      </c>
      <c r="AF2" t="n">
        <v>2.468509219248938e-06</v>
      </c>
      <c r="AG2" t="n">
        <v>0.8008333333333333</v>
      </c>
      <c r="AH2" t="n">
        <v>325962.2083319529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3.8308</v>
      </c>
      <c r="E3" t="n">
        <v>26.1</v>
      </c>
      <c r="F3" t="n">
        <v>20.27</v>
      </c>
      <c r="G3" t="n">
        <v>12.67</v>
      </c>
      <c r="H3" t="n">
        <v>0.2</v>
      </c>
      <c r="I3" t="n">
        <v>96</v>
      </c>
      <c r="J3" t="n">
        <v>178.21</v>
      </c>
      <c r="K3" t="n">
        <v>52.44</v>
      </c>
      <c r="L3" t="n">
        <v>2</v>
      </c>
      <c r="M3" t="n">
        <v>94</v>
      </c>
      <c r="N3" t="n">
        <v>33.77</v>
      </c>
      <c r="O3" t="n">
        <v>22213.89</v>
      </c>
      <c r="P3" t="n">
        <v>262.94</v>
      </c>
      <c r="Q3" t="n">
        <v>874.41</v>
      </c>
      <c r="R3" t="n">
        <v>207.27</v>
      </c>
      <c r="S3" t="n">
        <v>67.59999999999999</v>
      </c>
      <c r="T3" t="n">
        <v>60862.72</v>
      </c>
      <c r="U3" t="n">
        <v>0.33</v>
      </c>
      <c r="V3" t="n">
        <v>0.61</v>
      </c>
      <c r="W3" t="n">
        <v>4.84</v>
      </c>
      <c r="X3" t="n">
        <v>3.65</v>
      </c>
      <c r="Y3" t="n">
        <v>2</v>
      </c>
      <c r="Z3" t="n">
        <v>10</v>
      </c>
      <c r="AA3" t="n">
        <v>135.1494088281888</v>
      </c>
      <c r="AB3" t="n">
        <v>184.9173835297609</v>
      </c>
      <c r="AC3" t="n">
        <v>167.2691279789103</v>
      </c>
      <c r="AD3" t="n">
        <v>135149.4088281888</v>
      </c>
      <c r="AE3" t="n">
        <v>184917.3835297609</v>
      </c>
      <c r="AF3" t="n">
        <v>3.635245883634657e-06</v>
      </c>
      <c r="AG3" t="n">
        <v>0.5437500000000001</v>
      </c>
      <c r="AH3" t="n">
        <v>167269.1279789103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4.2895</v>
      </c>
      <c r="E4" t="n">
        <v>23.31</v>
      </c>
      <c r="F4" t="n">
        <v>18.79</v>
      </c>
      <c r="G4" t="n">
        <v>19.11</v>
      </c>
      <c r="H4" t="n">
        <v>0.3</v>
      </c>
      <c r="I4" t="n">
        <v>59</v>
      </c>
      <c r="J4" t="n">
        <v>179.7</v>
      </c>
      <c r="K4" t="n">
        <v>52.44</v>
      </c>
      <c r="L4" t="n">
        <v>3</v>
      </c>
      <c r="M4" t="n">
        <v>57</v>
      </c>
      <c r="N4" t="n">
        <v>34.26</v>
      </c>
      <c r="O4" t="n">
        <v>22397.24</v>
      </c>
      <c r="P4" t="n">
        <v>240.37</v>
      </c>
      <c r="Q4" t="n">
        <v>874.41</v>
      </c>
      <c r="R4" t="n">
        <v>157.99</v>
      </c>
      <c r="S4" t="n">
        <v>67.59999999999999</v>
      </c>
      <c r="T4" t="n">
        <v>36408.77</v>
      </c>
      <c r="U4" t="n">
        <v>0.43</v>
      </c>
      <c r="V4" t="n">
        <v>0.66</v>
      </c>
      <c r="W4" t="n">
        <v>4.78</v>
      </c>
      <c r="X4" t="n">
        <v>2.18</v>
      </c>
      <c r="Y4" t="n">
        <v>2</v>
      </c>
      <c r="Z4" t="n">
        <v>10</v>
      </c>
      <c r="AA4" t="n">
        <v>111.2429750240044</v>
      </c>
      <c r="AB4" t="n">
        <v>152.2075461214682</v>
      </c>
      <c r="AC4" t="n">
        <v>137.6810715443094</v>
      </c>
      <c r="AD4" t="n">
        <v>111242.9750240044</v>
      </c>
      <c r="AE4" t="n">
        <v>152207.5461214682</v>
      </c>
      <c r="AF4" t="n">
        <v>4.070530233332688e-06</v>
      </c>
      <c r="AG4" t="n">
        <v>0.485625</v>
      </c>
      <c r="AH4" t="n">
        <v>137681.0715443094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4.5322</v>
      </c>
      <c r="E5" t="n">
        <v>22.06</v>
      </c>
      <c r="F5" t="n">
        <v>18.15</v>
      </c>
      <c r="G5" t="n">
        <v>25.93</v>
      </c>
      <c r="H5" t="n">
        <v>0.39</v>
      </c>
      <c r="I5" t="n">
        <v>42</v>
      </c>
      <c r="J5" t="n">
        <v>181.19</v>
      </c>
      <c r="K5" t="n">
        <v>52.44</v>
      </c>
      <c r="L5" t="n">
        <v>4</v>
      </c>
      <c r="M5" t="n">
        <v>40</v>
      </c>
      <c r="N5" t="n">
        <v>34.75</v>
      </c>
      <c r="O5" t="n">
        <v>22581.25</v>
      </c>
      <c r="P5" t="n">
        <v>228.23</v>
      </c>
      <c r="Q5" t="n">
        <v>874.48</v>
      </c>
      <c r="R5" t="n">
        <v>136.67</v>
      </c>
      <c r="S5" t="n">
        <v>67.59999999999999</v>
      </c>
      <c r="T5" t="n">
        <v>25831.04</v>
      </c>
      <c r="U5" t="n">
        <v>0.49</v>
      </c>
      <c r="V5" t="n">
        <v>0.68</v>
      </c>
      <c r="W5" t="n">
        <v>4.75</v>
      </c>
      <c r="X5" t="n">
        <v>1.53</v>
      </c>
      <c r="Y5" t="n">
        <v>2</v>
      </c>
      <c r="Z5" t="n">
        <v>10</v>
      </c>
      <c r="AA5" t="n">
        <v>100.7178936590333</v>
      </c>
      <c r="AB5" t="n">
        <v>137.806665464103</v>
      </c>
      <c r="AC5" t="n">
        <v>124.6545907251158</v>
      </c>
      <c r="AD5" t="n">
        <v>100717.8936590333</v>
      </c>
      <c r="AE5" t="n">
        <v>137806.665464103</v>
      </c>
      <c r="AF5" t="n">
        <v>4.300840919340344e-06</v>
      </c>
      <c r="AG5" t="n">
        <v>0.4595833333333333</v>
      </c>
      <c r="AH5" t="n">
        <v>124654.5907251157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4.6747</v>
      </c>
      <c r="E6" t="n">
        <v>21.39</v>
      </c>
      <c r="F6" t="n">
        <v>17.8</v>
      </c>
      <c r="G6" t="n">
        <v>32.36</v>
      </c>
      <c r="H6" t="n">
        <v>0.49</v>
      </c>
      <c r="I6" t="n">
        <v>33</v>
      </c>
      <c r="J6" t="n">
        <v>182.69</v>
      </c>
      <c r="K6" t="n">
        <v>52.44</v>
      </c>
      <c r="L6" t="n">
        <v>5</v>
      </c>
      <c r="M6" t="n">
        <v>31</v>
      </c>
      <c r="N6" t="n">
        <v>35.25</v>
      </c>
      <c r="O6" t="n">
        <v>22766.06</v>
      </c>
      <c r="P6" t="n">
        <v>220.23</v>
      </c>
      <c r="Q6" t="n">
        <v>874.29</v>
      </c>
      <c r="R6" t="n">
        <v>124.81</v>
      </c>
      <c r="S6" t="n">
        <v>67.59999999999999</v>
      </c>
      <c r="T6" t="n">
        <v>19944.13</v>
      </c>
      <c r="U6" t="n">
        <v>0.54</v>
      </c>
      <c r="V6" t="n">
        <v>0.6899999999999999</v>
      </c>
      <c r="W6" t="n">
        <v>4.74</v>
      </c>
      <c r="X6" t="n">
        <v>1.18</v>
      </c>
      <c r="Y6" t="n">
        <v>2</v>
      </c>
      <c r="Z6" t="n">
        <v>10</v>
      </c>
      <c r="AA6" t="n">
        <v>94.83333874647741</v>
      </c>
      <c r="AB6" t="n">
        <v>129.7551578245076</v>
      </c>
      <c r="AC6" t="n">
        <v>117.3715076742788</v>
      </c>
      <c r="AD6" t="n">
        <v>94833.33874647741</v>
      </c>
      <c r="AE6" t="n">
        <v>129755.1578245077</v>
      </c>
      <c r="AF6" t="n">
        <v>4.436066600247188e-06</v>
      </c>
      <c r="AG6" t="n">
        <v>0.445625</v>
      </c>
      <c r="AH6" t="n">
        <v>117371.5076742789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4.7681</v>
      </c>
      <c r="E7" t="n">
        <v>20.97</v>
      </c>
      <c r="F7" t="n">
        <v>17.59</v>
      </c>
      <c r="G7" t="n">
        <v>39.09</v>
      </c>
      <c r="H7" t="n">
        <v>0.58</v>
      </c>
      <c r="I7" t="n">
        <v>27</v>
      </c>
      <c r="J7" t="n">
        <v>184.19</v>
      </c>
      <c r="K7" t="n">
        <v>52.44</v>
      </c>
      <c r="L7" t="n">
        <v>6</v>
      </c>
      <c r="M7" t="n">
        <v>25</v>
      </c>
      <c r="N7" t="n">
        <v>35.75</v>
      </c>
      <c r="O7" t="n">
        <v>22951.43</v>
      </c>
      <c r="P7" t="n">
        <v>213.82</v>
      </c>
      <c r="Q7" t="n">
        <v>874.29</v>
      </c>
      <c r="R7" t="n">
        <v>118.08</v>
      </c>
      <c r="S7" t="n">
        <v>67.59999999999999</v>
      </c>
      <c r="T7" t="n">
        <v>16611.79</v>
      </c>
      <c r="U7" t="n">
        <v>0.57</v>
      </c>
      <c r="V7" t="n">
        <v>0.7</v>
      </c>
      <c r="W7" t="n">
        <v>4.72</v>
      </c>
      <c r="X7" t="n">
        <v>0.98</v>
      </c>
      <c r="Y7" t="n">
        <v>2</v>
      </c>
      <c r="Z7" t="n">
        <v>10</v>
      </c>
      <c r="AA7" t="n">
        <v>90.86327381344064</v>
      </c>
      <c r="AB7" t="n">
        <v>124.3231398362258</v>
      </c>
      <c r="AC7" t="n">
        <v>112.4579138589118</v>
      </c>
      <c r="AD7" t="n">
        <v>90863.27381344064</v>
      </c>
      <c r="AE7" t="n">
        <v>124323.1398362258</v>
      </c>
      <c r="AF7" t="n">
        <v>4.52469873075034e-06</v>
      </c>
      <c r="AG7" t="n">
        <v>0.436875</v>
      </c>
      <c r="AH7" t="n">
        <v>112457.9138589118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4.8378</v>
      </c>
      <c r="E8" t="n">
        <v>20.67</v>
      </c>
      <c r="F8" t="n">
        <v>17.43</v>
      </c>
      <c r="G8" t="n">
        <v>45.48</v>
      </c>
      <c r="H8" t="n">
        <v>0.67</v>
      </c>
      <c r="I8" t="n">
        <v>23</v>
      </c>
      <c r="J8" t="n">
        <v>185.7</v>
      </c>
      <c r="K8" t="n">
        <v>52.44</v>
      </c>
      <c r="L8" t="n">
        <v>7</v>
      </c>
      <c r="M8" t="n">
        <v>21</v>
      </c>
      <c r="N8" t="n">
        <v>36.26</v>
      </c>
      <c r="O8" t="n">
        <v>23137.49</v>
      </c>
      <c r="P8" t="n">
        <v>208.5</v>
      </c>
      <c r="Q8" t="n">
        <v>874.2</v>
      </c>
      <c r="R8" t="n">
        <v>112.88</v>
      </c>
      <c r="S8" t="n">
        <v>67.59999999999999</v>
      </c>
      <c r="T8" t="n">
        <v>14029.8</v>
      </c>
      <c r="U8" t="n">
        <v>0.6</v>
      </c>
      <c r="V8" t="n">
        <v>0.71</v>
      </c>
      <c r="W8" t="n">
        <v>4.71</v>
      </c>
      <c r="X8" t="n">
        <v>0.82</v>
      </c>
      <c r="Y8" t="n">
        <v>2</v>
      </c>
      <c r="Z8" t="n">
        <v>10</v>
      </c>
      <c r="AA8" t="n">
        <v>87.84498587261777</v>
      </c>
      <c r="AB8" t="n">
        <v>120.1933851181279</v>
      </c>
      <c r="AC8" t="n">
        <v>108.7222971349607</v>
      </c>
      <c r="AD8" t="n">
        <v>87844.98587261776</v>
      </c>
      <c r="AE8" t="n">
        <v>120193.3851181279</v>
      </c>
      <c r="AF8" t="n">
        <v>4.590840695376355e-06</v>
      </c>
      <c r="AG8" t="n">
        <v>0.430625</v>
      </c>
      <c r="AH8" t="n">
        <v>108722.2971349607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4.8888</v>
      </c>
      <c r="E9" t="n">
        <v>20.45</v>
      </c>
      <c r="F9" t="n">
        <v>17.32</v>
      </c>
      <c r="G9" t="n">
        <v>51.97</v>
      </c>
      <c r="H9" t="n">
        <v>0.76</v>
      </c>
      <c r="I9" t="n">
        <v>20</v>
      </c>
      <c r="J9" t="n">
        <v>187.22</v>
      </c>
      <c r="K9" t="n">
        <v>52.44</v>
      </c>
      <c r="L9" t="n">
        <v>8</v>
      </c>
      <c r="M9" t="n">
        <v>18</v>
      </c>
      <c r="N9" t="n">
        <v>36.78</v>
      </c>
      <c r="O9" t="n">
        <v>23324.24</v>
      </c>
      <c r="P9" t="n">
        <v>202.79</v>
      </c>
      <c r="Q9" t="n">
        <v>874.3099999999999</v>
      </c>
      <c r="R9" t="n">
        <v>109.27</v>
      </c>
      <c r="S9" t="n">
        <v>67.59999999999999</v>
      </c>
      <c r="T9" t="n">
        <v>12241</v>
      </c>
      <c r="U9" t="n">
        <v>0.62</v>
      </c>
      <c r="V9" t="n">
        <v>0.71</v>
      </c>
      <c r="W9" t="n">
        <v>4.71</v>
      </c>
      <c r="X9" t="n">
        <v>0.71</v>
      </c>
      <c r="Y9" t="n">
        <v>2</v>
      </c>
      <c r="Z9" t="n">
        <v>10</v>
      </c>
      <c r="AA9" t="n">
        <v>85.19512265807855</v>
      </c>
      <c r="AB9" t="n">
        <v>116.5677253642828</v>
      </c>
      <c r="AC9" t="n">
        <v>105.4426652593759</v>
      </c>
      <c r="AD9" t="n">
        <v>85195.12265807854</v>
      </c>
      <c r="AE9" t="n">
        <v>116567.7253642828</v>
      </c>
      <c r="AF9" t="n">
        <v>4.639237254858804e-06</v>
      </c>
      <c r="AG9" t="n">
        <v>0.4260416666666667</v>
      </c>
      <c r="AH9" t="n">
        <v>105442.6652593759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4.9398</v>
      </c>
      <c r="E10" t="n">
        <v>20.24</v>
      </c>
      <c r="F10" t="n">
        <v>17.22</v>
      </c>
      <c r="G10" t="n">
        <v>60.77</v>
      </c>
      <c r="H10" t="n">
        <v>0.85</v>
      </c>
      <c r="I10" t="n">
        <v>17</v>
      </c>
      <c r="J10" t="n">
        <v>188.74</v>
      </c>
      <c r="K10" t="n">
        <v>52.44</v>
      </c>
      <c r="L10" t="n">
        <v>9</v>
      </c>
      <c r="M10" t="n">
        <v>15</v>
      </c>
      <c r="N10" t="n">
        <v>37.3</v>
      </c>
      <c r="O10" t="n">
        <v>23511.69</v>
      </c>
      <c r="P10" t="n">
        <v>197.47</v>
      </c>
      <c r="Q10" t="n">
        <v>874.29</v>
      </c>
      <c r="R10" t="n">
        <v>105.4</v>
      </c>
      <c r="S10" t="n">
        <v>67.59999999999999</v>
      </c>
      <c r="T10" t="n">
        <v>10322.42</v>
      </c>
      <c r="U10" t="n">
        <v>0.64</v>
      </c>
      <c r="V10" t="n">
        <v>0.72</v>
      </c>
      <c r="W10" t="n">
        <v>4.72</v>
      </c>
      <c r="X10" t="n">
        <v>0.6</v>
      </c>
      <c r="Y10" t="n">
        <v>2</v>
      </c>
      <c r="Z10" t="n">
        <v>10</v>
      </c>
      <c r="AA10" t="n">
        <v>82.7223515416717</v>
      </c>
      <c r="AB10" t="n">
        <v>113.1843708318542</v>
      </c>
      <c r="AC10" t="n">
        <v>102.3822133349533</v>
      </c>
      <c r="AD10" t="n">
        <v>82722.3515416717</v>
      </c>
      <c r="AE10" t="n">
        <v>113184.3708318542</v>
      </c>
      <c r="AF10" t="n">
        <v>4.687633814341254e-06</v>
      </c>
      <c r="AG10" t="n">
        <v>0.4216666666666666</v>
      </c>
      <c r="AH10" t="n">
        <v>102382.2133349534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4.9763</v>
      </c>
      <c r="E11" t="n">
        <v>20.1</v>
      </c>
      <c r="F11" t="n">
        <v>17.14</v>
      </c>
      <c r="G11" t="n">
        <v>68.56999999999999</v>
      </c>
      <c r="H11" t="n">
        <v>0.93</v>
      </c>
      <c r="I11" t="n">
        <v>15</v>
      </c>
      <c r="J11" t="n">
        <v>190.26</v>
      </c>
      <c r="K11" t="n">
        <v>52.44</v>
      </c>
      <c r="L11" t="n">
        <v>10</v>
      </c>
      <c r="M11" t="n">
        <v>13</v>
      </c>
      <c r="N11" t="n">
        <v>37.82</v>
      </c>
      <c r="O11" t="n">
        <v>23699.85</v>
      </c>
      <c r="P11" t="n">
        <v>192.12</v>
      </c>
      <c r="Q11" t="n">
        <v>874.24</v>
      </c>
      <c r="R11" t="n">
        <v>102.99</v>
      </c>
      <c r="S11" t="n">
        <v>67.59999999999999</v>
      </c>
      <c r="T11" t="n">
        <v>9124.82</v>
      </c>
      <c r="U11" t="n">
        <v>0.66</v>
      </c>
      <c r="V11" t="n">
        <v>0.72</v>
      </c>
      <c r="W11" t="n">
        <v>4.71</v>
      </c>
      <c r="X11" t="n">
        <v>0.53</v>
      </c>
      <c r="Y11" t="n">
        <v>2</v>
      </c>
      <c r="Z11" t="n">
        <v>10</v>
      </c>
      <c r="AA11" t="n">
        <v>80.55054582875979</v>
      </c>
      <c r="AB11" t="n">
        <v>110.2128104421438</v>
      </c>
      <c r="AC11" t="n">
        <v>99.69425449822474</v>
      </c>
      <c r="AD11" t="n">
        <v>80550.5458287598</v>
      </c>
      <c r="AE11" t="n">
        <v>110212.8104421438</v>
      </c>
      <c r="AF11" t="n">
        <v>4.722270567696341e-06</v>
      </c>
      <c r="AG11" t="n">
        <v>0.41875</v>
      </c>
      <c r="AH11" t="n">
        <v>99694.25449822473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4.993</v>
      </c>
      <c r="E12" t="n">
        <v>20.03</v>
      </c>
      <c r="F12" t="n">
        <v>17.11</v>
      </c>
      <c r="G12" t="n">
        <v>73.33</v>
      </c>
      <c r="H12" t="n">
        <v>1.02</v>
      </c>
      <c r="I12" t="n">
        <v>14</v>
      </c>
      <c r="J12" t="n">
        <v>191.79</v>
      </c>
      <c r="K12" t="n">
        <v>52.44</v>
      </c>
      <c r="L12" t="n">
        <v>11</v>
      </c>
      <c r="M12" t="n">
        <v>12</v>
      </c>
      <c r="N12" t="n">
        <v>38.35</v>
      </c>
      <c r="O12" t="n">
        <v>23888.73</v>
      </c>
      <c r="P12" t="n">
        <v>185.54</v>
      </c>
      <c r="Q12" t="n">
        <v>874.1900000000001</v>
      </c>
      <c r="R12" t="n">
        <v>101.89</v>
      </c>
      <c r="S12" t="n">
        <v>67.59999999999999</v>
      </c>
      <c r="T12" t="n">
        <v>8583.08</v>
      </c>
      <c r="U12" t="n">
        <v>0.66</v>
      </c>
      <c r="V12" t="n">
        <v>0.72</v>
      </c>
      <c r="W12" t="n">
        <v>4.71</v>
      </c>
      <c r="X12" t="n">
        <v>0.49</v>
      </c>
      <c r="Y12" t="n">
        <v>2</v>
      </c>
      <c r="Z12" t="n">
        <v>10</v>
      </c>
      <c r="AA12" t="n">
        <v>78.45041787743806</v>
      </c>
      <c r="AB12" t="n">
        <v>107.3393227280406</v>
      </c>
      <c r="AC12" t="n">
        <v>97.09500841858932</v>
      </c>
      <c r="AD12" t="n">
        <v>78450.41787743806</v>
      </c>
      <c r="AE12" t="n">
        <v>107339.3227280406</v>
      </c>
      <c r="AF12" t="n">
        <v>4.738118068546476e-06</v>
      </c>
      <c r="AG12" t="n">
        <v>0.4172916666666667</v>
      </c>
      <c r="AH12" t="n">
        <v>97095.00841858932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5.0351</v>
      </c>
      <c r="E13" t="n">
        <v>19.86</v>
      </c>
      <c r="F13" t="n">
        <v>17.01</v>
      </c>
      <c r="G13" t="n">
        <v>85.06999999999999</v>
      </c>
      <c r="H13" t="n">
        <v>1.1</v>
      </c>
      <c r="I13" t="n">
        <v>12</v>
      </c>
      <c r="J13" t="n">
        <v>193.33</v>
      </c>
      <c r="K13" t="n">
        <v>52.44</v>
      </c>
      <c r="L13" t="n">
        <v>12</v>
      </c>
      <c r="M13" t="n">
        <v>10</v>
      </c>
      <c r="N13" t="n">
        <v>38.89</v>
      </c>
      <c r="O13" t="n">
        <v>24078.33</v>
      </c>
      <c r="P13" t="n">
        <v>180.94</v>
      </c>
      <c r="Q13" t="n">
        <v>874.22</v>
      </c>
      <c r="R13" t="n">
        <v>98.58</v>
      </c>
      <c r="S13" t="n">
        <v>67.59999999999999</v>
      </c>
      <c r="T13" t="n">
        <v>6938.96</v>
      </c>
      <c r="U13" t="n">
        <v>0.6899999999999999</v>
      </c>
      <c r="V13" t="n">
        <v>0.72</v>
      </c>
      <c r="W13" t="n">
        <v>4.71</v>
      </c>
      <c r="X13" t="n">
        <v>0.4</v>
      </c>
      <c r="Y13" t="n">
        <v>2</v>
      </c>
      <c r="Z13" t="n">
        <v>10</v>
      </c>
      <c r="AA13" t="n">
        <v>76.42277944669044</v>
      </c>
      <c r="AB13" t="n">
        <v>104.5650183739988</v>
      </c>
      <c r="AC13" t="n">
        <v>94.58547977833578</v>
      </c>
      <c r="AD13" t="n">
        <v>76422.77944669045</v>
      </c>
      <c r="AE13" t="n">
        <v>104565.0183739988</v>
      </c>
      <c r="AF13" t="n">
        <v>4.778068953923165e-06</v>
      </c>
      <c r="AG13" t="n">
        <v>0.41375</v>
      </c>
      <c r="AH13" t="n">
        <v>94585.47977833578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5.0478</v>
      </c>
      <c r="E14" t="n">
        <v>19.81</v>
      </c>
      <c r="F14" t="n">
        <v>17</v>
      </c>
      <c r="G14" t="n">
        <v>92.72</v>
      </c>
      <c r="H14" t="n">
        <v>1.18</v>
      </c>
      <c r="I14" t="n">
        <v>11</v>
      </c>
      <c r="J14" t="n">
        <v>194.88</v>
      </c>
      <c r="K14" t="n">
        <v>52.44</v>
      </c>
      <c r="L14" t="n">
        <v>13</v>
      </c>
      <c r="M14" t="n">
        <v>3</v>
      </c>
      <c r="N14" t="n">
        <v>39.43</v>
      </c>
      <c r="O14" t="n">
        <v>24268.67</v>
      </c>
      <c r="P14" t="n">
        <v>177.15</v>
      </c>
      <c r="Q14" t="n">
        <v>874.4400000000001</v>
      </c>
      <c r="R14" t="n">
        <v>97.90000000000001</v>
      </c>
      <c r="S14" t="n">
        <v>67.59999999999999</v>
      </c>
      <c r="T14" t="n">
        <v>6599.1</v>
      </c>
      <c r="U14" t="n">
        <v>0.6899999999999999</v>
      </c>
      <c r="V14" t="n">
        <v>0.72</v>
      </c>
      <c r="W14" t="n">
        <v>4.71</v>
      </c>
      <c r="X14" t="n">
        <v>0.38</v>
      </c>
      <c r="Y14" t="n">
        <v>2</v>
      </c>
      <c r="Z14" t="n">
        <v>10</v>
      </c>
      <c r="AA14" t="n">
        <v>75.19893892093985</v>
      </c>
      <c r="AB14" t="n">
        <v>102.8905057746343</v>
      </c>
      <c r="AC14" t="n">
        <v>93.07078031126085</v>
      </c>
      <c r="AD14" t="n">
        <v>75198.93892093985</v>
      </c>
      <c r="AE14" t="n">
        <v>102890.5057746343</v>
      </c>
      <c r="AF14" t="n">
        <v>4.790120646186441e-06</v>
      </c>
      <c r="AG14" t="n">
        <v>0.4127083333333333</v>
      </c>
      <c r="AH14" t="n">
        <v>93070.78031126085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5.0492</v>
      </c>
      <c r="E15" t="n">
        <v>19.8</v>
      </c>
      <c r="F15" t="n">
        <v>16.99</v>
      </c>
      <c r="G15" t="n">
        <v>92.69</v>
      </c>
      <c r="H15" t="n">
        <v>1.27</v>
      </c>
      <c r="I15" t="n">
        <v>11</v>
      </c>
      <c r="J15" t="n">
        <v>196.42</v>
      </c>
      <c r="K15" t="n">
        <v>52.44</v>
      </c>
      <c r="L15" t="n">
        <v>14</v>
      </c>
      <c r="M15" t="n">
        <v>1</v>
      </c>
      <c r="N15" t="n">
        <v>39.98</v>
      </c>
      <c r="O15" t="n">
        <v>24459.75</v>
      </c>
      <c r="P15" t="n">
        <v>177.93</v>
      </c>
      <c r="Q15" t="n">
        <v>874.3200000000001</v>
      </c>
      <c r="R15" t="n">
        <v>97.7</v>
      </c>
      <c r="S15" t="n">
        <v>67.59999999999999</v>
      </c>
      <c r="T15" t="n">
        <v>6499.62</v>
      </c>
      <c r="U15" t="n">
        <v>0.6899999999999999</v>
      </c>
      <c r="V15" t="n">
        <v>0.72</v>
      </c>
      <c r="W15" t="n">
        <v>4.71</v>
      </c>
      <c r="X15" t="n">
        <v>0.38</v>
      </c>
      <c r="Y15" t="n">
        <v>2</v>
      </c>
      <c r="Z15" t="n">
        <v>10</v>
      </c>
      <c r="AA15" t="n">
        <v>75.37414068465982</v>
      </c>
      <c r="AB15" t="n">
        <v>103.1302245571121</v>
      </c>
      <c r="AC15" t="n">
        <v>93.28762066958654</v>
      </c>
      <c r="AD15" t="n">
        <v>75374.14068465983</v>
      </c>
      <c r="AE15" t="n">
        <v>103130.2245571121</v>
      </c>
      <c r="AF15" t="n">
        <v>4.791449179191842e-06</v>
      </c>
      <c r="AG15" t="n">
        <v>0.4125</v>
      </c>
      <c r="AH15" t="n">
        <v>93287.62066958654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5.0498</v>
      </c>
      <c r="E16" t="n">
        <v>19.8</v>
      </c>
      <c r="F16" t="n">
        <v>16.99</v>
      </c>
      <c r="G16" t="n">
        <v>92.68000000000001</v>
      </c>
      <c r="H16" t="n">
        <v>1.35</v>
      </c>
      <c r="I16" t="n">
        <v>11</v>
      </c>
      <c r="J16" t="n">
        <v>197.98</v>
      </c>
      <c r="K16" t="n">
        <v>52.44</v>
      </c>
      <c r="L16" t="n">
        <v>15</v>
      </c>
      <c r="M16" t="n">
        <v>0</v>
      </c>
      <c r="N16" t="n">
        <v>40.54</v>
      </c>
      <c r="O16" t="n">
        <v>24651.58</v>
      </c>
      <c r="P16" t="n">
        <v>179.27</v>
      </c>
      <c r="Q16" t="n">
        <v>874.39</v>
      </c>
      <c r="R16" t="n">
        <v>97.68000000000001</v>
      </c>
      <c r="S16" t="n">
        <v>67.59999999999999</v>
      </c>
      <c r="T16" t="n">
        <v>6489.76</v>
      </c>
      <c r="U16" t="n">
        <v>0.6899999999999999</v>
      </c>
      <c r="V16" t="n">
        <v>0.72</v>
      </c>
      <c r="W16" t="n">
        <v>4.71</v>
      </c>
      <c r="X16" t="n">
        <v>0.38</v>
      </c>
      <c r="Y16" t="n">
        <v>2</v>
      </c>
      <c r="Z16" t="n">
        <v>10</v>
      </c>
      <c r="AA16" t="n">
        <v>75.72659723759111</v>
      </c>
      <c r="AB16" t="n">
        <v>103.6124711621181</v>
      </c>
      <c r="AC16" t="n">
        <v>93.72384233544831</v>
      </c>
      <c r="AD16" t="n">
        <v>75726.59723759111</v>
      </c>
      <c r="AE16" t="n">
        <v>103612.4711621181</v>
      </c>
      <c r="AF16" t="n">
        <v>4.792018550479871e-06</v>
      </c>
      <c r="AG16" t="n">
        <v>0.4125</v>
      </c>
      <c r="AH16" t="n">
        <v>93723.84233544831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4.4115</v>
      </c>
      <c r="E2" t="n">
        <v>22.67</v>
      </c>
      <c r="F2" t="n">
        <v>20.03</v>
      </c>
      <c r="G2" t="n">
        <v>13.5</v>
      </c>
      <c r="H2" t="n">
        <v>0.64</v>
      </c>
      <c r="I2" t="n">
        <v>89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57.94</v>
      </c>
      <c r="Q2" t="n">
        <v>875.5700000000001</v>
      </c>
      <c r="R2" t="n">
        <v>195.36</v>
      </c>
      <c r="S2" t="n">
        <v>67.59999999999999</v>
      </c>
      <c r="T2" t="n">
        <v>54941.07</v>
      </c>
      <c r="U2" t="n">
        <v>0.35</v>
      </c>
      <c r="V2" t="n">
        <v>0.61</v>
      </c>
      <c r="W2" t="n">
        <v>4.94</v>
      </c>
      <c r="X2" t="n">
        <v>3.41</v>
      </c>
      <c r="Y2" t="n">
        <v>2</v>
      </c>
      <c r="Z2" t="n">
        <v>10</v>
      </c>
      <c r="AA2" t="n">
        <v>34.5207982179059</v>
      </c>
      <c r="AB2" t="n">
        <v>47.23287907174004</v>
      </c>
      <c r="AC2" t="n">
        <v>42.72503938497881</v>
      </c>
      <c r="AD2" t="n">
        <v>34520.7982179059</v>
      </c>
      <c r="AE2" t="n">
        <v>47232.87907174004</v>
      </c>
      <c r="AF2" t="n">
        <v>5.379153337117906e-06</v>
      </c>
      <c r="AG2" t="n">
        <v>0.4722916666666667</v>
      </c>
      <c r="AH2" t="n">
        <v>42725.03938497882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3.711</v>
      </c>
      <c r="E2" t="n">
        <v>26.95</v>
      </c>
      <c r="F2" t="n">
        <v>22.04</v>
      </c>
      <c r="G2" t="n">
        <v>9.31</v>
      </c>
      <c r="H2" t="n">
        <v>0.18</v>
      </c>
      <c r="I2" t="n">
        <v>142</v>
      </c>
      <c r="J2" t="n">
        <v>98.70999999999999</v>
      </c>
      <c r="K2" t="n">
        <v>39.72</v>
      </c>
      <c r="L2" t="n">
        <v>1</v>
      </c>
      <c r="M2" t="n">
        <v>140</v>
      </c>
      <c r="N2" t="n">
        <v>12.99</v>
      </c>
      <c r="O2" t="n">
        <v>12407.75</v>
      </c>
      <c r="P2" t="n">
        <v>194.49</v>
      </c>
      <c r="Q2" t="n">
        <v>874.9</v>
      </c>
      <c r="R2" t="n">
        <v>266.42</v>
      </c>
      <c r="S2" t="n">
        <v>67.59999999999999</v>
      </c>
      <c r="T2" t="n">
        <v>90205.69</v>
      </c>
      <c r="U2" t="n">
        <v>0.25</v>
      </c>
      <c r="V2" t="n">
        <v>0.5600000000000001</v>
      </c>
      <c r="W2" t="n">
        <v>4.91</v>
      </c>
      <c r="X2" t="n">
        <v>5.42</v>
      </c>
      <c r="Y2" t="n">
        <v>2</v>
      </c>
      <c r="Z2" t="n">
        <v>10</v>
      </c>
      <c r="AA2" t="n">
        <v>107.2443260527719</v>
      </c>
      <c r="AB2" t="n">
        <v>146.7364181910881</v>
      </c>
      <c r="AC2" t="n">
        <v>132.7321003848269</v>
      </c>
      <c r="AD2" t="n">
        <v>107244.3260527719</v>
      </c>
      <c r="AE2" t="n">
        <v>146736.4181910881</v>
      </c>
      <c r="AF2" t="n">
        <v>3.87843425559076e-06</v>
      </c>
      <c r="AG2" t="n">
        <v>0.5614583333333333</v>
      </c>
      <c r="AH2" t="n">
        <v>132732.1003848269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4.534</v>
      </c>
      <c r="E3" t="n">
        <v>22.06</v>
      </c>
      <c r="F3" t="n">
        <v>18.85</v>
      </c>
      <c r="G3" t="n">
        <v>19.17</v>
      </c>
      <c r="H3" t="n">
        <v>0.35</v>
      </c>
      <c r="I3" t="n">
        <v>59</v>
      </c>
      <c r="J3" t="n">
        <v>99.95</v>
      </c>
      <c r="K3" t="n">
        <v>39.72</v>
      </c>
      <c r="L3" t="n">
        <v>2</v>
      </c>
      <c r="M3" t="n">
        <v>57</v>
      </c>
      <c r="N3" t="n">
        <v>13.24</v>
      </c>
      <c r="O3" t="n">
        <v>12561.45</v>
      </c>
      <c r="P3" t="n">
        <v>159.15</v>
      </c>
      <c r="Q3" t="n">
        <v>874.3200000000001</v>
      </c>
      <c r="R3" t="n">
        <v>159.81</v>
      </c>
      <c r="S3" t="n">
        <v>67.59999999999999</v>
      </c>
      <c r="T3" t="n">
        <v>37315.18</v>
      </c>
      <c r="U3" t="n">
        <v>0.42</v>
      </c>
      <c r="V3" t="n">
        <v>0.65</v>
      </c>
      <c r="W3" t="n">
        <v>4.79</v>
      </c>
      <c r="X3" t="n">
        <v>2.24</v>
      </c>
      <c r="Y3" t="n">
        <v>2</v>
      </c>
      <c r="Z3" t="n">
        <v>10</v>
      </c>
      <c r="AA3" t="n">
        <v>73.66105111398406</v>
      </c>
      <c r="AB3" t="n">
        <v>100.7862998303368</v>
      </c>
      <c r="AC3" t="n">
        <v>91.16739682901483</v>
      </c>
      <c r="AD3" t="n">
        <v>73661.05111398405</v>
      </c>
      <c r="AE3" t="n">
        <v>100786.2998303368</v>
      </c>
      <c r="AF3" t="n">
        <v>4.738566670667882e-06</v>
      </c>
      <c r="AG3" t="n">
        <v>0.4595833333333333</v>
      </c>
      <c r="AH3" t="n">
        <v>91167.39682901483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4.8362</v>
      </c>
      <c r="E4" t="n">
        <v>20.68</v>
      </c>
      <c r="F4" t="n">
        <v>17.95</v>
      </c>
      <c r="G4" t="n">
        <v>29.92</v>
      </c>
      <c r="H4" t="n">
        <v>0.52</v>
      </c>
      <c r="I4" t="n">
        <v>36</v>
      </c>
      <c r="J4" t="n">
        <v>101.2</v>
      </c>
      <c r="K4" t="n">
        <v>39.72</v>
      </c>
      <c r="L4" t="n">
        <v>3</v>
      </c>
      <c r="M4" t="n">
        <v>34</v>
      </c>
      <c r="N4" t="n">
        <v>13.49</v>
      </c>
      <c r="O4" t="n">
        <v>12715.54</v>
      </c>
      <c r="P4" t="n">
        <v>142.96</v>
      </c>
      <c r="Q4" t="n">
        <v>874.37</v>
      </c>
      <c r="R4" t="n">
        <v>129.94</v>
      </c>
      <c r="S4" t="n">
        <v>67.59999999999999</v>
      </c>
      <c r="T4" t="n">
        <v>22498.82</v>
      </c>
      <c r="U4" t="n">
        <v>0.52</v>
      </c>
      <c r="V4" t="n">
        <v>0.6899999999999999</v>
      </c>
      <c r="W4" t="n">
        <v>4.74</v>
      </c>
      <c r="X4" t="n">
        <v>1.33</v>
      </c>
      <c r="Y4" t="n">
        <v>2</v>
      </c>
      <c r="Z4" t="n">
        <v>10</v>
      </c>
      <c r="AA4" t="n">
        <v>63.59817834640222</v>
      </c>
      <c r="AB4" t="n">
        <v>87.01783336712357</v>
      </c>
      <c r="AC4" t="n">
        <v>78.7129734808823</v>
      </c>
      <c r="AD4" t="n">
        <v>63598.17834640222</v>
      </c>
      <c r="AE4" t="n">
        <v>87017.83336712357</v>
      </c>
      <c r="AF4" t="n">
        <v>5.054401440821352e-06</v>
      </c>
      <c r="AG4" t="n">
        <v>0.4308333333333333</v>
      </c>
      <c r="AH4" t="n">
        <v>78712.9734808823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4.994</v>
      </c>
      <c r="E5" t="n">
        <v>20.02</v>
      </c>
      <c r="F5" t="n">
        <v>17.52</v>
      </c>
      <c r="G5" t="n">
        <v>42.05</v>
      </c>
      <c r="H5" t="n">
        <v>0.6899999999999999</v>
      </c>
      <c r="I5" t="n">
        <v>25</v>
      </c>
      <c r="J5" t="n">
        <v>102.45</v>
      </c>
      <c r="K5" t="n">
        <v>39.72</v>
      </c>
      <c r="L5" t="n">
        <v>4</v>
      </c>
      <c r="M5" t="n">
        <v>23</v>
      </c>
      <c r="N5" t="n">
        <v>13.74</v>
      </c>
      <c r="O5" t="n">
        <v>12870.03</v>
      </c>
      <c r="P5" t="n">
        <v>131.68</v>
      </c>
      <c r="Q5" t="n">
        <v>874.2</v>
      </c>
      <c r="R5" t="n">
        <v>115.5</v>
      </c>
      <c r="S5" t="n">
        <v>67.59999999999999</v>
      </c>
      <c r="T5" t="n">
        <v>15332.54</v>
      </c>
      <c r="U5" t="n">
        <v>0.59</v>
      </c>
      <c r="V5" t="n">
        <v>0.7</v>
      </c>
      <c r="W5" t="n">
        <v>4.73</v>
      </c>
      <c r="X5" t="n">
        <v>0.91</v>
      </c>
      <c r="Y5" t="n">
        <v>2</v>
      </c>
      <c r="Z5" t="n">
        <v>10</v>
      </c>
      <c r="AA5" t="n">
        <v>58.10059872999616</v>
      </c>
      <c r="AB5" t="n">
        <v>79.49580239986524</v>
      </c>
      <c r="AC5" t="n">
        <v>71.90883459189993</v>
      </c>
      <c r="AD5" t="n">
        <v>58100.59872999616</v>
      </c>
      <c r="AE5" t="n">
        <v>79495.80239986524</v>
      </c>
      <c r="AF5" t="n">
        <v>5.21932111894914e-06</v>
      </c>
      <c r="AG5" t="n">
        <v>0.4170833333333333</v>
      </c>
      <c r="AH5" t="n">
        <v>71908.83459189993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5.0536</v>
      </c>
      <c r="E6" t="n">
        <v>19.79</v>
      </c>
      <c r="F6" t="n">
        <v>17.37</v>
      </c>
      <c r="G6" t="n">
        <v>49.62</v>
      </c>
      <c r="H6" t="n">
        <v>0.85</v>
      </c>
      <c r="I6" t="n">
        <v>21</v>
      </c>
      <c r="J6" t="n">
        <v>103.71</v>
      </c>
      <c r="K6" t="n">
        <v>39.72</v>
      </c>
      <c r="L6" t="n">
        <v>5</v>
      </c>
      <c r="M6" t="n">
        <v>2</v>
      </c>
      <c r="N6" t="n">
        <v>14</v>
      </c>
      <c r="O6" t="n">
        <v>13024.91</v>
      </c>
      <c r="P6" t="n">
        <v>126.07</v>
      </c>
      <c r="Q6" t="n">
        <v>874.37</v>
      </c>
      <c r="R6" t="n">
        <v>109.81</v>
      </c>
      <c r="S6" t="n">
        <v>67.59999999999999</v>
      </c>
      <c r="T6" t="n">
        <v>12506.61</v>
      </c>
      <c r="U6" t="n">
        <v>0.62</v>
      </c>
      <c r="V6" t="n">
        <v>0.71</v>
      </c>
      <c r="W6" t="n">
        <v>4.74</v>
      </c>
      <c r="X6" t="n">
        <v>0.75</v>
      </c>
      <c r="Y6" t="n">
        <v>2</v>
      </c>
      <c r="Z6" t="n">
        <v>10</v>
      </c>
      <c r="AA6" t="n">
        <v>55.76416713245564</v>
      </c>
      <c r="AB6" t="n">
        <v>76.29899361202459</v>
      </c>
      <c r="AC6" t="n">
        <v>69.01712474802046</v>
      </c>
      <c r="AD6" t="n">
        <v>55764.16713245564</v>
      </c>
      <c r="AE6" t="n">
        <v>76298.99361202458</v>
      </c>
      <c r="AF6" t="n">
        <v>5.281610173552538e-06</v>
      </c>
      <c r="AG6" t="n">
        <v>0.4122916666666667</v>
      </c>
      <c r="AH6" t="n">
        <v>69017.12474802046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5.0502</v>
      </c>
      <c r="E7" t="n">
        <v>19.8</v>
      </c>
      <c r="F7" t="n">
        <v>17.38</v>
      </c>
      <c r="G7" t="n">
        <v>49.66</v>
      </c>
      <c r="H7" t="n">
        <v>1.01</v>
      </c>
      <c r="I7" t="n">
        <v>21</v>
      </c>
      <c r="J7" t="n">
        <v>104.97</v>
      </c>
      <c r="K7" t="n">
        <v>39.72</v>
      </c>
      <c r="L7" t="n">
        <v>6</v>
      </c>
      <c r="M7" t="n">
        <v>0</v>
      </c>
      <c r="N7" t="n">
        <v>14.25</v>
      </c>
      <c r="O7" t="n">
        <v>13180.19</v>
      </c>
      <c r="P7" t="n">
        <v>127.43</v>
      </c>
      <c r="Q7" t="n">
        <v>874.75</v>
      </c>
      <c r="R7" t="n">
        <v>110.07</v>
      </c>
      <c r="S7" t="n">
        <v>67.59999999999999</v>
      </c>
      <c r="T7" t="n">
        <v>12635.22</v>
      </c>
      <c r="U7" t="n">
        <v>0.61</v>
      </c>
      <c r="V7" t="n">
        <v>0.71</v>
      </c>
      <c r="W7" t="n">
        <v>4.74</v>
      </c>
      <c r="X7" t="n">
        <v>0.77</v>
      </c>
      <c r="Y7" t="n">
        <v>2</v>
      </c>
      <c r="Z7" t="n">
        <v>10</v>
      </c>
      <c r="AA7" t="n">
        <v>56.17743875019199</v>
      </c>
      <c r="AB7" t="n">
        <v>76.86445007166816</v>
      </c>
      <c r="AC7" t="n">
        <v>69.52861483677897</v>
      </c>
      <c r="AD7" t="n">
        <v>56177.43875019199</v>
      </c>
      <c r="AE7" t="n">
        <v>76864.45007166817</v>
      </c>
      <c r="AF7" t="n">
        <v>5.27805677110872e-06</v>
      </c>
      <c r="AG7" t="n">
        <v>0.4125</v>
      </c>
      <c r="AH7" t="n">
        <v>69528.61483677897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3.3056</v>
      </c>
      <c r="E2" t="n">
        <v>30.25</v>
      </c>
      <c r="F2" t="n">
        <v>23.55</v>
      </c>
      <c r="G2" t="n">
        <v>7.89</v>
      </c>
      <c r="H2" t="n">
        <v>0.14</v>
      </c>
      <c r="I2" t="n">
        <v>179</v>
      </c>
      <c r="J2" t="n">
        <v>124.63</v>
      </c>
      <c r="K2" t="n">
        <v>45</v>
      </c>
      <c r="L2" t="n">
        <v>1</v>
      </c>
      <c r="M2" t="n">
        <v>177</v>
      </c>
      <c r="N2" t="n">
        <v>18.64</v>
      </c>
      <c r="O2" t="n">
        <v>15605.44</v>
      </c>
      <c r="P2" t="n">
        <v>245.01</v>
      </c>
      <c r="Q2" t="n">
        <v>874.88</v>
      </c>
      <c r="R2" t="n">
        <v>317.05</v>
      </c>
      <c r="S2" t="n">
        <v>67.59999999999999</v>
      </c>
      <c r="T2" t="n">
        <v>115338.08</v>
      </c>
      <c r="U2" t="n">
        <v>0.21</v>
      </c>
      <c r="V2" t="n">
        <v>0.52</v>
      </c>
      <c r="W2" t="n">
        <v>4.97</v>
      </c>
      <c r="X2" t="n">
        <v>6.92</v>
      </c>
      <c r="Y2" t="n">
        <v>2</v>
      </c>
      <c r="Z2" t="n">
        <v>10</v>
      </c>
      <c r="AA2" t="n">
        <v>148.2776053547758</v>
      </c>
      <c r="AB2" t="n">
        <v>202.8799611925827</v>
      </c>
      <c r="AC2" t="n">
        <v>183.5173824402343</v>
      </c>
      <c r="AD2" t="n">
        <v>148277.6053547758</v>
      </c>
      <c r="AE2" t="n">
        <v>202879.9611925827</v>
      </c>
      <c r="AF2" t="n">
        <v>3.326177264308918e-06</v>
      </c>
      <c r="AG2" t="n">
        <v>0.6302083333333334</v>
      </c>
      <c r="AH2" t="n">
        <v>183517.3824402342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4.2863</v>
      </c>
      <c r="E3" t="n">
        <v>23.33</v>
      </c>
      <c r="F3" t="n">
        <v>19.36</v>
      </c>
      <c r="G3" t="n">
        <v>16.13</v>
      </c>
      <c r="H3" t="n">
        <v>0.28</v>
      </c>
      <c r="I3" t="n">
        <v>72</v>
      </c>
      <c r="J3" t="n">
        <v>125.95</v>
      </c>
      <c r="K3" t="n">
        <v>45</v>
      </c>
      <c r="L3" t="n">
        <v>2</v>
      </c>
      <c r="M3" t="n">
        <v>70</v>
      </c>
      <c r="N3" t="n">
        <v>18.95</v>
      </c>
      <c r="O3" t="n">
        <v>15767.7</v>
      </c>
      <c r="P3" t="n">
        <v>195.97</v>
      </c>
      <c r="Q3" t="n">
        <v>874.3</v>
      </c>
      <c r="R3" t="n">
        <v>176.63</v>
      </c>
      <c r="S3" t="n">
        <v>67.59999999999999</v>
      </c>
      <c r="T3" t="n">
        <v>45663.1</v>
      </c>
      <c r="U3" t="n">
        <v>0.38</v>
      </c>
      <c r="V3" t="n">
        <v>0.64</v>
      </c>
      <c r="W3" t="n">
        <v>4.81</v>
      </c>
      <c r="X3" t="n">
        <v>2.74</v>
      </c>
      <c r="Y3" t="n">
        <v>2</v>
      </c>
      <c r="Z3" t="n">
        <v>10</v>
      </c>
      <c r="AA3" t="n">
        <v>93.21698141392021</v>
      </c>
      <c r="AB3" t="n">
        <v>127.5435864134512</v>
      </c>
      <c r="AC3" t="n">
        <v>115.3710055347329</v>
      </c>
      <c r="AD3" t="n">
        <v>93216.98141392021</v>
      </c>
      <c r="AE3" t="n">
        <v>127543.5864134512</v>
      </c>
      <c r="AF3" t="n">
        <v>4.312982093419444e-06</v>
      </c>
      <c r="AG3" t="n">
        <v>0.4860416666666666</v>
      </c>
      <c r="AH3" t="n">
        <v>115371.0055347329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4.6518</v>
      </c>
      <c r="E4" t="n">
        <v>21.5</v>
      </c>
      <c r="F4" t="n">
        <v>18.24</v>
      </c>
      <c r="G4" t="n">
        <v>24.87</v>
      </c>
      <c r="H4" t="n">
        <v>0.42</v>
      </c>
      <c r="I4" t="n">
        <v>44</v>
      </c>
      <c r="J4" t="n">
        <v>127.27</v>
      </c>
      <c r="K4" t="n">
        <v>45</v>
      </c>
      <c r="L4" t="n">
        <v>3</v>
      </c>
      <c r="M4" t="n">
        <v>42</v>
      </c>
      <c r="N4" t="n">
        <v>19.27</v>
      </c>
      <c r="O4" t="n">
        <v>15930.42</v>
      </c>
      <c r="P4" t="n">
        <v>178.98</v>
      </c>
      <c r="Q4" t="n">
        <v>874.29</v>
      </c>
      <c r="R4" t="n">
        <v>139.65</v>
      </c>
      <c r="S4" t="n">
        <v>67.59999999999999</v>
      </c>
      <c r="T4" t="n">
        <v>27309.99</v>
      </c>
      <c r="U4" t="n">
        <v>0.48</v>
      </c>
      <c r="V4" t="n">
        <v>0.68</v>
      </c>
      <c r="W4" t="n">
        <v>4.75</v>
      </c>
      <c r="X4" t="n">
        <v>1.62</v>
      </c>
      <c r="Y4" t="n">
        <v>2</v>
      </c>
      <c r="Z4" t="n">
        <v>10</v>
      </c>
      <c r="AA4" t="n">
        <v>79.58854096878378</v>
      </c>
      <c r="AB4" t="n">
        <v>108.8965529520661</v>
      </c>
      <c r="AC4" t="n">
        <v>98.50361877562071</v>
      </c>
      <c r="AD4" t="n">
        <v>79588.54096878378</v>
      </c>
      <c r="AE4" t="n">
        <v>108896.5529520662</v>
      </c>
      <c r="AF4" t="n">
        <v>4.680757320338886e-06</v>
      </c>
      <c r="AG4" t="n">
        <v>0.4479166666666667</v>
      </c>
      <c r="AH4" t="n">
        <v>98503.61877562071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4.8253</v>
      </c>
      <c r="E5" t="n">
        <v>20.72</v>
      </c>
      <c r="F5" t="n">
        <v>17.77</v>
      </c>
      <c r="G5" t="n">
        <v>33.33</v>
      </c>
      <c r="H5" t="n">
        <v>0.55</v>
      </c>
      <c r="I5" t="n">
        <v>32</v>
      </c>
      <c r="J5" t="n">
        <v>128.59</v>
      </c>
      <c r="K5" t="n">
        <v>45</v>
      </c>
      <c r="L5" t="n">
        <v>4</v>
      </c>
      <c r="M5" t="n">
        <v>30</v>
      </c>
      <c r="N5" t="n">
        <v>19.59</v>
      </c>
      <c r="O5" t="n">
        <v>16093.6</v>
      </c>
      <c r="P5" t="n">
        <v>168.33</v>
      </c>
      <c r="Q5" t="n">
        <v>874.22</v>
      </c>
      <c r="R5" t="n">
        <v>123.96</v>
      </c>
      <c r="S5" t="n">
        <v>67.59999999999999</v>
      </c>
      <c r="T5" t="n">
        <v>19524.96</v>
      </c>
      <c r="U5" t="n">
        <v>0.55</v>
      </c>
      <c r="V5" t="n">
        <v>0.6899999999999999</v>
      </c>
      <c r="W5" t="n">
        <v>4.74</v>
      </c>
      <c r="X5" t="n">
        <v>1.16</v>
      </c>
      <c r="Y5" t="n">
        <v>2</v>
      </c>
      <c r="Z5" t="n">
        <v>10</v>
      </c>
      <c r="AA5" t="n">
        <v>73.19002981074503</v>
      </c>
      <c r="AB5" t="n">
        <v>100.1418277032521</v>
      </c>
      <c r="AC5" t="n">
        <v>90.58443221721666</v>
      </c>
      <c r="AD5" t="n">
        <v>73190.02981074504</v>
      </c>
      <c r="AE5" t="n">
        <v>100141.8277032521</v>
      </c>
      <c r="AF5" t="n">
        <v>4.85533735281638e-06</v>
      </c>
      <c r="AG5" t="n">
        <v>0.4316666666666666</v>
      </c>
      <c r="AH5" t="n">
        <v>90584.43221721666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4.9423</v>
      </c>
      <c r="E6" t="n">
        <v>20.23</v>
      </c>
      <c r="F6" t="n">
        <v>17.49</v>
      </c>
      <c r="G6" t="n">
        <v>43.72</v>
      </c>
      <c r="H6" t="n">
        <v>0.68</v>
      </c>
      <c r="I6" t="n">
        <v>24</v>
      </c>
      <c r="J6" t="n">
        <v>129.92</v>
      </c>
      <c r="K6" t="n">
        <v>45</v>
      </c>
      <c r="L6" t="n">
        <v>5</v>
      </c>
      <c r="M6" t="n">
        <v>22</v>
      </c>
      <c r="N6" t="n">
        <v>19.92</v>
      </c>
      <c r="O6" t="n">
        <v>16257.24</v>
      </c>
      <c r="P6" t="n">
        <v>159.61</v>
      </c>
      <c r="Q6" t="n">
        <v>874.33</v>
      </c>
      <c r="R6" t="n">
        <v>114.49</v>
      </c>
      <c r="S6" t="n">
        <v>67.59999999999999</v>
      </c>
      <c r="T6" t="n">
        <v>14832.47</v>
      </c>
      <c r="U6" t="n">
        <v>0.59</v>
      </c>
      <c r="V6" t="n">
        <v>0.7</v>
      </c>
      <c r="W6" t="n">
        <v>4.72</v>
      </c>
      <c r="X6" t="n">
        <v>0.87</v>
      </c>
      <c r="Y6" t="n">
        <v>2</v>
      </c>
      <c r="Z6" t="n">
        <v>10</v>
      </c>
      <c r="AA6" t="n">
        <v>68.75125359214471</v>
      </c>
      <c r="AB6" t="n">
        <v>94.06849825598007</v>
      </c>
      <c r="AC6" t="n">
        <v>85.09073280841888</v>
      </c>
      <c r="AD6" t="n">
        <v>68751.25359214471</v>
      </c>
      <c r="AE6" t="n">
        <v>94068.49825598007</v>
      </c>
      <c r="AF6" t="n">
        <v>4.973065674429443e-06</v>
      </c>
      <c r="AG6" t="n">
        <v>0.4214583333333333</v>
      </c>
      <c r="AH6" t="n">
        <v>85090.73280841888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5.027</v>
      </c>
      <c r="E7" t="n">
        <v>19.89</v>
      </c>
      <c r="F7" t="n">
        <v>17.27</v>
      </c>
      <c r="G7" t="n">
        <v>54.55</v>
      </c>
      <c r="H7" t="n">
        <v>0.8100000000000001</v>
      </c>
      <c r="I7" t="n">
        <v>19</v>
      </c>
      <c r="J7" t="n">
        <v>131.25</v>
      </c>
      <c r="K7" t="n">
        <v>45</v>
      </c>
      <c r="L7" t="n">
        <v>6</v>
      </c>
      <c r="M7" t="n">
        <v>17</v>
      </c>
      <c r="N7" t="n">
        <v>20.25</v>
      </c>
      <c r="O7" t="n">
        <v>16421.36</v>
      </c>
      <c r="P7" t="n">
        <v>150.81</v>
      </c>
      <c r="Q7" t="n">
        <v>874.2</v>
      </c>
      <c r="R7" t="n">
        <v>107.31</v>
      </c>
      <c r="S7" t="n">
        <v>67.59999999999999</v>
      </c>
      <c r="T7" t="n">
        <v>11264.76</v>
      </c>
      <c r="U7" t="n">
        <v>0.63</v>
      </c>
      <c r="V7" t="n">
        <v>0.71</v>
      </c>
      <c r="W7" t="n">
        <v>4.72</v>
      </c>
      <c r="X7" t="n">
        <v>0.66</v>
      </c>
      <c r="Y7" t="n">
        <v>2</v>
      </c>
      <c r="Z7" t="n">
        <v>10</v>
      </c>
      <c r="AA7" t="n">
        <v>64.9727747631874</v>
      </c>
      <c r="AB7" t="n">
        <v>88.89861682748207</v>
      </c>
      <c r="AC7" t="n">
        <v>80.41425760748095</v>
      </c>
      <c r="AD7" t="n">
        <v>64972.77476318741</v>
      </c>
      <c r="AE7" t="n">
        <v>88898.61682748207</v>
      </c>
      <c r="AF7" t="n">
        <v>5.058292929477533e-06</v>
      </c>
      <c r="AG7" t="n">
        <v>0.414375</v>
      </c>
      <c r="AH7" t="n">
        <v>80414.25760748095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5.0699</v>
      </c>
      <c r="E8" t="n">
        <v>19.72</v>
      </c>
      <c r="F8" t="n">
        <v>17.18</v>
      </c>
      <c r="G8" t="n">
        <v>64.44</v>
      </c>
      <c r="H8" t="n">
        <v>0.93</v>
      </c>
      <c r="I8" t="n">
        <v>16</v>
      </c>
      <c r="J8" t="n">
        <v>132.58</v>
      </c>
      <c r="K8" t="n">
        <v>45</v>
      </c>
      <c r="L8" t="n">
        <v>7</v>
      </c>
      <c r="M8" t="n">
        <v>6</v>
      </c>
      <c r="N8" t="n">
        <v>20.59</v>
      </c>
      <c r="O8" t="n">
        <v>16585.95</v>
      </c>
      <c r="P8" t="n">
        <v>142.83</v>
      </c>
      <c r="Q8" t="n">
        <v>874.26</v>
      </c>
      <c r="R8" t="n">
        <v>103.98</v>
      </c>
      <c r="S8" t="n">
        <v>67.59999999999999</v>
      </c>
      <c r="T8" t="n">
        <v>9614.42</v>
      </c>
      <c r="U8" t="n">
        <v>0.65</v>
      </c>
      <c r="V8" t="n">
        <v>0.72</v>
      </c>
      <c r="W8" t="n">
        <v>4.72</v>
      </c>
      <c r="X8" t="n">
        <v>0.57</v>
      </c>
      <c r="Y8" t="n">
        <v>2</v>
      </c>
      <c r="Z8" t="n">
        <v>10</v>
      </c>
      <c r="AA8" t="n">
        <v>62.1873410233629</v>
      </c>
      <c r="AB8" t="n">
        <v>85.08746349999225</v>
      </c>
      <c r="AC8" t="n">
        <v>76.96683540457826</v>
      </c>
      <c r="AD8" t="n">
        <v>62187.3410233629</v>
      </c>
      <c r="AE8" t="n">
        <v>85087.46349999226</v>
      </c>
      <c r="AF8" t="n">
        <v>5.101459980735655e-06</v>
      </c>
      <c r="AG8" t="n">
        <v>0.4108333333333333</v>
      </c>
      <c r="AH8" t="n">
        <v>76966.83540457826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5.0689</v>
      </c>
      <c r="E9" t="n">
        <v>19.73</v>
      </c>
      <c r="F9" t="n">
        <v>17.19</v>
      </c>
      <c r="G9" t="n">
        <v>64.45</v>
      </c>
      <c r="H9" t="n">
        <v>1.06</v>
      </c>
      <c r="I9" t="n">
        <v>16</v>
      </c>
      <c r="J9" t="n">
        <v>133.92</v>
      </c>
      <c r="K9" t="n">
        <v>45</v>
      </c>
      <c r="L9" t="n">
        <v>8</v>
      </c>
      <c r="M9" t="n">
        <v>0</v>
      </c>
      <c r="N9" t="n">
        <v>20.93</v>
      </c>
      <c r="O9" t="n">
        <v>16751.02</v>
      </c>
      <c r="P9" t="n">
        <v>143.67</v>
      </c>
      <c r="Q9" t="n">
        <v>874.38</v>
      </c>
      <c r="R9" t="n">
        <v>103.77</v>
      </c>
      <c r="S9" t="n">
        <v>67.59999999999999</v>
      </c>
      <c r="T9" t="n">
        <v>9510.879999999999</v>
      </c>
      <c r="U9" t="n">
        <v>0.65</v>
      </c>
      <c r="V9" t="n">
        <v>0.72</v>
      </c>
      <c r="W9" t="n">
        <v>4.73</v>
      </c>
      <c r="X9" t="n">
        <v>0.57</v>
      </c>
      <c r="Y9" t="n">
        <v>2</v>
      </c>
      <c r="Z9" t="n">
        <v>10</v>
      </c>
      <c r="AA9" t="n">
        <v>62.43724026588509</v>
      </c>
      <c r="AB9" t="n">
        <v>85.42938666838742</v>
      </c>
      <c r="AC9" t="n">
        <v>77.27612590567406</v>
      </c>
      <c r="AD9" t="n">
        <v>62437.24026588509</v>
      </c>
      <c r="AE9" t="n">
        <v>85429.38666838742</v>
      </c>
      <c r="AF9" t="n">
        <v>5.100453755764605e-06</v>
      </c>
      <c r="AG9" t="n">
        <v>0.4110416666666667</v>
      </c>
      <c r="AH9" t="n">
        <v>77276.12590567407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2024-09-25T23:05:22Z</dcterms:created>
  <dcterms:modified xmlns:dcterms="http://purl.org/dc/terms/" xmlns:xsi="http://www.w3.org/2001/XMLSchema-instance" xsi:type="dcterms:W3CDTF">2024-09-25T23:05:22Z</dcterms:modified>
</cp:coreProperties>
</file>