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xVal>
          <yVal>
            <numRef>
              <f>gráficos!$B$7:$B$233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  <c r="AA2" t="n">
        <v>10400.56729025145</v>
      </c>
      <c r="AB2" t="n">
        <v>14230.51500716834</v>
      </c>
      <c r="AC2" t="n">
        <v>12872.37462753691</v>
      </c>
      <c r="AD2" t="n">
        <v>10400567.29025145</v>
      </c>
      <c r="AE2" t="n">
        <v>14230515.00716834</v>
      </c>
      <c r="AF2" t="n">
        <v>4.976117822208981e-07</v>
      </c>
      <c r="AG2" t="n">
        <v>6.107708333333334</v>
      </c>
      <c r="AH2" t="n">
        <v>12872374.62753691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  <c r="AA3" t="n">
        <v>3369.291164657896</v>
      </c>
      <c r="AB3" t="n">
        <v>4610.012814120711</v>
      </c>
      <c r="AC3" t="n">
        <v>4170.039661334477</v>
      </c>
      <c r="AD3" t="n">
        <v>3369291.164657896</v>
      </c>
      <c r="AE3" t="n">
        <v>4610012.814120712</v>
      </c>
      <c r="AF3" t="n">
        <v>9.440181303874029e-07</v>
      </c>
      <c r="AG3" t="n">
        <v>3.219375</v>
      </c>
      <c r="AH3" t="n">
        <v>4170039.661334478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  <c r="AA4" t="n">
        <v>2569.326302429303</v>
      </c>
      <c r="AB4" t="n">
        <v>3515.465597660547</v>
      </c>
      <c r="AC4" t="n">
        <v>3179.954495006647</v>
      </c>
      <c r="AD4" t="n">
        <v>2569326.302429303</v>
      </c>
      <c r="AE4" t="n">
        <v>3515465.597660547</v>
      </c>
      <c r="AF4" t="n">
        <v>1.109888724461036e-06</v>
      </c>
      <c r="AG4" t="n">
        <v>2.738333333333333</v>
      </c>
      <c r="AH4" t="n">
        <v>3179954.495006647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  <c r="AA5" t="n">
        <v>2259.203163291723</v>
      </c>
      <c r="AB5" t="n">
        <v>3091.141437025191</v>
      </c>
      <c r="AC5" t="n">
        <v>2796.127236719645</v>
      </c>
      <c r="AD5" t="n">
        <v>2259203.163291723</v>
      </c>
      <c r="AE5" t="n">
        <v>3091141.437025191</v>
      </c>
      <c r="AF5" t="n">
        <v>1.198586456384315e-06</v>
      </c>
      <c r="AG5" t="n">
        <v>2.535833333333333</v>
      </c>
      <c r="AH5" t="n">
        <v>2796127.236719645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  <c r="AA6" t="n">
        <v>2092.586674075784</v>
      </c>
      <c r="AB6" t="n">
        <v>2863.169405879041</v>
      </c>
      <c r="AC6" t="n">
        <v>2589.912536265444</v>
      </c>
      <c r="AD6" t="n">
        <v>2092586.674075784</v>
      </c>
      <c r="AE6" t="n">
        <v>2863169.405879041</v>
      </c>
      <c r="AF6" t="n">
        <v>1.253584885553848e-06</v>
      </c>
      <c r="AG6" t="n">
        <v>2.424583333333333</v>
      </c>
      <c r="AH6" t="n">
        <v>2589912.536265444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  <c r="AA7" t="n">
        <v>1985.858044960676</v>
      </c>
      <c r="AB7" t="n">
        <v>2717.138586988946</v>
      </c>
      <c r="AC7" t="n">
        <v>2457.818693774678</v>
      </c>
      <c r="AD7" t="n">
        <v>1985858.044960676</v>
      </c>
      <c r="AE7" t="n">
        <v>2717138.586988946</v>
      </c>
      <c r="AF7" t="n">
        <v>1.291514836705251e-06</v>
      </c>
      <c r="AG7" t="n">
        <v>2.353125</v>
      </c>
      <c r="AH7" t="n">
        <v>2457818.693774678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  <c r="AA8" t="n">
        <v>1912.327772735523</v>
      </c>
      <c r="AB8" t="n">
        <v>2616.531224603825</v>
      </c>
      <c r="AC8" t="n">
        <v>2366.813156852274</v>
      </c>
      <c r="AD8" t="n">
        <v>1912327.772735523</v>
      </c>
      <c r="AE8" t="n">
        <v>2616531.224603825</v>
      </c>
      <c r="AF8" t="n">
        <v>1.318649340221254e-06</v>
      </c>
      <c r="AG8" t="n">
        <v>2.304791666666667</v>
      </c>
      <c r="AH8" t="n">
        <v>2366813.156852274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  <c r="AA9" t="n">
        <v>1857.117298075576</v>
      </c>
      <c r="AB9" t="n">
        <v>2540.989817459849</v>
      </c>
      <c r="AC9" t="n">
        <v>2298.481315583088</v>
      </c>
      <c r="AD9" t="n">
        <v>1857117.298075576</v>
      </c>
      <c r="AE9" t="n">
        <v>2540989.817459849</v>
      </c>
      <c r="AF9" t="n">
        <v>1.339073160072009e-06</v>
      </c>
      <c r="AG9" t="n">
        <v>2.269791666666667</v>
      </c>
      <c r="AH9" t="n">
        <v>2298481.315583088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  <c r="AA10" t="n">
        <v>1810.137492443303</v>
      </c>
      <c r="AB10" t="n">
        <v>2476.709974791024</v>
      </c>
      <c r="AC10" t="n">
        <v>2240.33625088125</v>
      </c>
      <c r="AD10" t="n">
        <v>1810137.492443303</v>
      </c>
      <c r="AE10" t="n">
        <v>2476709.974791024</v>
      </c>
      <c r="AF10" t="n">
        <v>1.356433406945151e-06</v>
      </c>
      <c r="AG10" t="n">
        <v>2.240625</v>
      </c>
      <c r="AH10" t="n">
        <v>2240336.25088125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  <c r="AA11" t="n">
        <v>1775.842806129647</v>
      </c>
      <c r="AB11" t="n">
        <v>2429.786472001901</v>
      </c>
      <c r="AC11" t="n">
        <v>2197.891061340771</v>
      </c>
      <c r="AD11" t="n">
        <v>1775842.806129647</v>
      </c>
      <c r="AE11" t="n">
        <v>2429786.4720019</v>
      </c>
      <c r="AF11" t="n">
        <v>1.36883358328311e-06</v>
      </c>
      <c r="AG11" t="n">
        <v>2.220416666666666</v>
      </c>
      <c r="AH11" t="n">
        <v>2197891.061340771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  <c r="AA12" t="n">
        <v>1743.219981035794</v>
      </c>
      <c r="AB12" t="n">
        <v>2385.150483491022</v>
      </c>
      <c r="AC12" t="n">
        <v>2157.515068926368</v>
      </c>
      <c r="AD12" t="n">
        <v>1743219.981035794</v>
      </c>
      <c r="AE12" t="n">
        <v>2385150.483491023</v>
      </c>
      <c r="AF12" t="n">
        <v>1.38021256862853e-06</v>
      </c>
      <c r="AG12" t="n">
        <v>2.201875</v>
      </c>
      <c r="AH12" t="n">
        <v>2157515.068926368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  <c r="AA13" t="n">
        <v>1716.880116544607</v>
      </c>
      <c r="AB13" t="n">
        <v>2349.111118861372</v>
      </c>
      <c r="AC13" t="n">
        <v>2124.915250675405</v>
      </c>
      <c r="AD13" t="n">
        <v>1716880.116544607</v>
      </c>
      <c r="AE13" t="n">
        <v>2349111.118861372</v>
      </c>
      <c r="AF13" t="n">
        <v>1.389111518706359e-06</v>
      </c>
      <c r="AG13" t="n">
        <v>2.187916666666667</v>
      </c>
      <c r="AH13" t="n">
        <v>2124915.250675405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  <c r="AA14" t="n">
        <v>1691.783086986272</v>
      </c>
      <c r="AB14" t="n">
        <v>2314.772255816856</v>
      </c>
      <c r="AC14" t="n">
        <v>2093.853640524961</v>
      </c>
      <c r="AD14" t="n">
        <v>1691783.086986272</v>
      </c>
      <c r="AE14" t="n">
        <v>2314772.255816856</v>
      </c>
      <c r="AF14" t="n">
        <v>1.397135162219156e-06</v>
      </c>
      <c r="AG14" t="n">
        <v>2.175416666666667</v>
      </c>
      <c r="AH14" t="n">
        <v>2093853.640524961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  <c r="AA15" t="n">
        <v>1672.496417223462</v>
      </c>
      <c r="AB15" t="n">
        <v>2288.383383379562</v>
      </c>
      <c r="AC15" t="n">
        <v>2069.983285036066</v>
      </c>
      <c r="AD15" t="n">
        <v>1672496.417223462</v>
      </c>
      <c r="AE15" t="n">
        <v>2288383.383379561</v>
      </c>
      <c r="AF15" t="n">
        <v>1.402678770464361e-06</v>
      </c>
      <c r="AG15" t="n">
        <v>2.166875</v>
      </c>
      <c r="AH15" t="n">
        <v>2069983.285036066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  <c r="AA16" t="n">
        <v>1648.86308558961</v>
      </c>
      <c r="AB16" t="n">
        <v>2256.047216409118</v>
      </c>
      <c r="AC16" t="n">
        <v>2040.733236457186</v>
      </c>
      <c r="AD16" t="n">
        <v>1648863.08558961</v>
      </c>
      <c r="AE16" t="n">
        <v>2256047.216409118</v>
      </c>
      <c r="AF16" t="n">
        <v>1.40968122298462e-06</v>
      </c>
      <c r="AG16" t="n">
        <v>2.155833333333333</v>
      </c>
      <c r="AH16" t="n">
        <v>2040733.236457186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  <c r="AA17" t="n">
        <v>1630.873281425175</v>
      </c>
      <c r="AB17" t="n">
        <v>2231.432772697191</v>
      </c>
      <c r="AC17" t="n">
        <v>2018.467960706537</v>
      </c>
      <c r="AD17" t="n">
        <v>1630873.281425175</v>
      </c>
      <c r="AE17" t="n">
        <v>2231432.772697192</v>
      </c>
      <c r="AF17" t="n">
        <v>1.414349524664792e-06</v>
      </c>
      <c r="AG17" t="n">
        <v>2.14875</v>
      </c>
      <c r="AH17" t="n">
        <v>2018467.960706537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  <c r="AA18" t="n">
        <v>1612.089867242374</v>
      </c>
      <c r="AB18" t="n">
        <v>2205.732476746534</v>
      </c>
      <c r="AC18" t="n">
        <v>1995.220464930819</v>
      </c>
      <c r="AD18" t="n">
        <v>1612089.867242374</v>
      </c>
      <c r="AE18" t="n">
        <v>2205732.476746534</v>
      </c>
      <c r="AF18" t="n">
        <v>1.419309595199976e-06</v>
      </c>
      <c r="AG18" t="n">
        <v>2.141458333333333</v>
      </c>
      <c r="AH18" t="n">
        <v>1995220.464930819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  <c r="AA19" t="n">
        <v>1596.504406313956</v>
      </c>
      <c r="AB19" t="n">
        <v>2184.407761522264</v>
      </c>
      <c r="AC19" t="n">
        <v>1975.930950598127</v>
      </c>
      <c r="AD19" t="n">
        <v>1596504.406313956</v>
      </c>
      <c r="AE19" t="n">
        <v>2184407.761522264</v>
      </c>
      <c r="AF19" t="n">
        <v>1.422810821460105e-06</v>
      </c>
      <c r="AG19" t="n">
        <v>2.136041666666667</v>
      </c>
      <c r="AH19" t="n">
        <v>1975930.950598127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  <c r="AA20" t="n">
        <v>1580.883582578796</v>
      </c>
      <c r="AB20" t="n">
        <v>2163.034661345712</v>
      </c>
      <c r="AC20" t="n">
        <v>1956.597669105091</v>
      </c>
      <c r="AD20" t="n">
        <v>1580883.582578796</v>
      </c>
      <c r="AE20" t="n">
        <v>2163034.661345712</v>
      </c>
      <c r="AF20" t="n">
        <v>1.425874394437719e-06</v>
      </c>
      <c r="AG20" t="n">
        <v>2.131458333333333</v>
      </c>
      <c r="AH20" t="n">
        <v>1956597.66910509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  <c r="AA21" t="n">
        <v>1565.746249454592</v>
      </c>
      <c r="AB21" t="n">
        <v>2142.323094353169</v>
      </c>
      <c r="AC21" t="n">
        <v>1937.86278499745</v>
      </c>
      <c r="AD21" t="n">
        <v>1565746.249454592</v>
      </c>
      <c r="AE21" t="n">
        <v>2142323.094353169</v>
      </c>
      <c r="AF21" t="n">
        <v>1.429667389552859e-06</v>
      </c>
      <c r="AG21" t="n">
        <v>2.126041666666667</v>
      </c>
      <c r="AH21" t="n">
        <v>1937862.78499745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  <c r="AA22" t="n">
        <v>1548.850757480483</v>
      </c>
      <c r="AB22" t="n">
        <v>2119.205936857694</v>
      </c>
      <c r="AC22" t="n">
        <v>1916.951896568208</v>
      </c>
      <c r="AD22" t="n">
        <v>1548850.757480483</v>
      </c>
      <c r="AE22" t="n">
        <v>2119205.936857694</v>
      </c>
      <c r="AF22" t="n">
        <v>1.433314500240494e-06</v>
      </c>
      <c r="AG22" t="n">
        <v>2.120416666666667</v>
      </c>
      <c r="AH22" t="n">
        <v>1916951.896568208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  <c r="AA23" t="n">
        <v>1536.388657579418</v>
      </c>
      <c r="AB23" t="n">
        <v>2102.154741984012</v>
      </c>
      <c r="AC23" t="n">
        <v>1901.528043801767</v>
      </c>
      <c r="AD23" t="n">
        <v>1536388.657579418</v>
      </c>
      <c r="AE23" t="n">
        <v>2102154.741984012</v>
      </c>
      <c r="AF23" t="n">
        <v>1.435356882225569e-06</v>
      </c>
      <c r="AG23" t="n">
        <v>2.117291666666667</v>
      </c>
      <c r="AH23" t="n">
        <v>1901528.043801767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  <c r="AA24" t="n">
        <v>1521.194007418377</v>
      </c>
      <c r="AB24" t="n">
        <v>2081.364751293021</v>
      </c>
      <c r="AC24" t="n">
        <v>1882.72222064339</v>
      </c>
      <c r="AD24" t="n">
        <v>1521194.007418377</v>
      </c>
      <c r="AE24" t="n">
        <v>2081364.751293021</v>
      </c>
      <c r="AF24" t="n">
        <v>1.437836917493161e-06</v>
      </c>
      <c r="AG24" t="n">
        <v>2.11375</v>
      </c>
      <c r="AH24" t="n">
        <v>1882722.22064339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  <c r="AA25" t="n">
        <v>1507.913149500777</v>
      </c>
      <c r="AB25" t="n">
        <v>2063.19329558006</v>
      </c>
      <c r="AC25" t="n">
        <v>1866.285023159876</v>
      </c>
      <c r="AD25" t="n">
        <v>1507913.149500777</v>
      </c>
      <c r="AE25" t="n">
        <v>2063193.29558006</v>
      </c>
      <c r="AF25" t="n">
        <v>1.440025183905742e-06</v>
      </c>
      <c r="AG25" t="n">
        <v>2.110625</v>
      </c>
      <c r="AH25" t="n">
        <v>1866285.023159876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  <c r="AA26" t="n">
        <v>1504.150557542846</v>
      </c>
      <c r="AB26" t="n">
        <v>2058.045151269378</v>
      </c>
      <c r="AC26" t="n">
        <v>1861.628210516739</v>
      </c>
      <c r="AD26" t="n">
        <v>1504150.557542846</v>
      </c>
      <c r="AE26" t="n">
        <v>2058045.151269378</v>
      </c>
      <c r="AF26" t="n">
        <v>1.441192259325785e-06</v>
      </c>
      <c r="AG26" t="n">
        <v>2.10875</v>
      </c>
      <c r="AH26" t="n">
        <v>1861628.210516739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  <c r="AA27" t="n">
        <v>1510.115808455741</v>
      </c>
      <c r="AB27" t="n">
        <v>2066.207070736696</v>
      </c>
      <c r="AC27" t="n">
        <v>1869.011167845423</v>
      </c>
      <c r="AD27" t="n">
        <v>1510115.808455741</v>
      </c>
      <c r="AE27" t="n">
        <v>2066207.070736696</v>
      </c>
      <c r="AF27" t="n">
        <v>1.441046374898279e-06</v>
      </c>
      <c r="AG27" t="n">
        <v>2.108958333333333</v>
      </c>
      <c r="AH27" t="n">
        <v>1869011.167845423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0.4338</v>
      </c>
      <c r="E2" t="n">
        <v>230.53</v>
      </c>
      <c r="F2" t="n">
        <v>176.27</v>
      </c>
      <c r="G2" t="n">
        <v>6.56</v>
      </c>
      <c r="H2" t="n">
        <v>0.11</v>
      </c>
      <c r="I2" t="n">
        <v>1612</v>
      </c>
      <c r="J2" t="n">
        <v>159.12</v>
      </c>
      <c r="K2" t="n">
        <v>50.28</v>
      </c>
      <c r="L2" t="n">
        <v>1</v>
      </c>
      <c r="M2" t="n">
        <v>1610</v>
      </c>
      <c r="N2" t="n">
        <v>27.84</v>
      </c>
      <c r="O2" t="n">
        <v>19859.16</v>
      </c>
      <c r="P2" t="n">
        <v>2197.86</v>
      </c>
      <c r="Q2" t="n">
        <v>3385.81</v>
      </c>
      <c r="R2" t="n">
        <v>2993.63</v>
      </c>
      <c r="S2" t="n">
        <v>262.42</v>
      </c>
      <c r="T2" t="n">
        <v>1354750.66</v>
      </c>
      <c r="U2" t="n">
        <v>0.09</v>
      </c>
      <c r="V2" t="n">
        <v>0.48</v>
      </c>
      <c r="W2" t="n">
        <v>59.47</v>
      </c>
      <c r="X2" t="n">
        <v>80.11</v>
      </c>
      <c r="Y2" t="n">
        <v>4</v>
      </c>
      <c r="Z2" t="n">
        <v>10</v>
      </c>
      <c r="AA2" t="n">
        <v>6209.006391920912</v>
      </c>
      <c r="AB2" t="n">
        <v>8495.436467456242</v>
      </c>
      <c r="AC2" t="n">
        <v>7684.643934421867</v>
      </c>
      <c r="AD2" t="n">
        <v>6209006.391920912</v>
      </c>
      <c r="AE2" t="n">
        <v>8495436.467456242</v>
      </c>
      <c r="AF2" t="n">
        <v>6.546710017763942e-07</v>
      </c>
      <c r="AG2" t="n">
        <v>4.802708333333333</v>
      </c>
      <c r="AH2" t="n">
        <v>7684643.934421867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0.7066</v>
      </c>
      <c r="E3" t="n">
        <v>141.52</v>
      </c>
      <c r="F3" t="n">
        <v>121.54</v>
      </c>
      <c r="G3" t="n">
        <v>13.31</v>
      </c>
      <c r="H3" t="n">
        <v>0.22</v>
      </c>
      <c r="I3" t="n">
        <v>548</v>
      </c>
      <c r="J3" t="n">
        <v>160.54</v>
      </c>
      <c r="K3" t="n">
        <v>50.28</v>
      </c>
      <c r="L3" t="n">
        <v>2</v>
      </c>
      <c r="M3" t="n">
        <v>546</v>
      </c>
      <c r="N3" t="n">
        <v>28.26</v>
      </c>
      <c r="O3" t="n">
        <v>20034.4</v>
      </c>
      <c r="P3" t="n">
        <v>1511.65</v>
      </c>
      <c r="Q3" t="n">
        <v>3366.57</v>
      </c>
      <c r="R3" t="n">
        <v>1138.39</v>
      </c>
      <c r="S3" t="n">
        <v>262.42</v>
      </c>
      <c r="T3" t="n">
        <v>432450.12</v>
      </c>
      <c r="U3" t="n">
        <v>0.23</v>
      </c>
      <c r="V3" t="n">
        <v>0.6899999999999999</v>
      </c>
      <c r="W3" t="n">
        <v>57.71</v>
      </c>
      <c r="X3" t="n">
        <v>25.64</v>
      </c>
      <c r="Y3" t="n">
        <v>4</v>
      </c>
      <c r="Z3" t="n">
        <v>10</v>
      </c>
      <c r="AA3" t="n">
        <v>2628.373428000239</v>
      </c>
      <c r="AB3" t="n">
        <v>3596.256479842037</v>
      </c>
      <c r="AC3" t="n">
        <v>3253.034808783447</v>
      </c>
      <c r="AD3" t="n">
        <v>2628373.428000239</v>
      </c>
      <c r="AE3" t="n">
        <v>3596256.479842037</v>
      </c>
      <c r="AF3" t="n">
        <v>1.066368210823421e-06</v>
      </c>
      <c r="AG3" t="n">
        <v>2.948333333333334</v>
      </c>
      <c r="AH3" t="n">
        <v>3253034.808783447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0.8061</v>
      </c>
      <c r="E4" t="n">
        <v>124.05</v>
      </c>
      <c r="F4" t="n">
        <v>111.09</v>
      </c>
      <c r="G4" t="n">
        <v>20.2</v>
      </c>
      <c r="H4" t="n">
        <v>0.33</v>
      </c>
      <c r="I4" t="n">
        <v>330</v>
      </c>
      <c r="J4" t="n">
        <v>161.97</v>
      </c>
      <c r="K4" t="n">
        <v>50.28</v>
      </c>
      <c r="L4" t="n">
        <v>3</v>
      </c>
      <c r="M4" t="n">
        <v>328</v>
      </c>
      <c r="N4" t="n">
        <v>28.69</v>
      </c>
      <c r="O4" t="n">
        <v>20210.21</v>
      </c>
      <c r="P4" t="n">
        <v>1370.77</v>
      </c>
      <c r="Q4" t="n">
        <v>3362.78</v>
      </c>
      <c r="R4" t="n">
        <v>784.67</v>
      </c>
      <c r="S4" t="n">
        <v>262.42</v>
      </c>
      <c r="T4" t="n">
        <v>256677.41</v>
      </c>
      <c r="U4" t="n">
        <v>0.33</v>
      </c>
      <c r="V4" t="n">
        <v>0.75</v>
      </c>
      <c r="W4" t="n">
        <v>57.38</v>
      </c>
      <c r="X4" t="n">
        <v>15.24</v>
      </c>
      <c r="Y4" t="n">
        <v>4</v>
      </c>
      <c r="Z4" t="n">
        <v>10</v>
      </c>
      <c r="AA4" t="n">
        <v>2095.36662942177</v>
      </c>
      <c r="AB4" t="n">
        <v>2866.973063426394</v>
      </c>
      <c r="AC4" t="n">
        <v>2593.353178074944</v>
      </c>
      <c r="AD4" t="n">
        <v>2095366.62942177</v>
      </c>
      <c r="AE4" t="n">
        <v>2866973.063426394</v>
      </c>
      <c r="AF4" t="n">
        <v>1.216529033038154e-06</v>
      </c>
      <c r="AG4" t="n">
        <v>2.584375</v>
      </c>
      <c r="AH4" t="n">
        <v>2593353.178074944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0.8578</v>
      </c>
      <c r="E5" t="n">
        <v>116.58</v>
      </c>
      <c r="F5" t="n">
        <v>106.65</v>
      </c>
      <c r="G5" t="n">
        <v>27.11</v>
      </c>
      <c r="H5" t="n">
        <v>0.43</v>
      </c>
      <c r="I5" t="n">
        <v>236</v>
      </c>
      <c r="J5" t="n">
        <v>163.4</v>
      </c>
      <c r="K5" t="n">
        <v>50.28</v>
      </c>
      <c r="L5" t="n">
        <v>4</v>
      </c>
      <c r="M5" t="n">
        <v>234</v>
      </c>
      <c r="N5" t="n">
        <v>29.12</v>
      </c>
      <c r="O5" t="n">
        <v>20386.62</v>
      </c>
      <c r="P5" t="n">
        <v>1303.65</v>
      </c>
      <c r="Q5" t="n">
        <v>3360.41</v>
      </c>
      <c r="R5" t="n">
        <v>634.9400000000001</v>
      </c>
      <c r="S5" t="n">
        <v>262.42</v>
      </c>
      <c r="T5" t="n">
        <v>182282.18</v>
      </c>
      <c r="U5" t="n">
        <v>0.41</v>
      </c>
      <c r="V5" t="n">
        <v>0.78</v>
      </c>
      <c r="W5" t="n">
        <v>57.22</v>
      </c>
      <c r="X5" t="n">
        <v>10.82</v>
      </c>
      <c r="Y5" t="n">
        <v>4</v>
      </c>
      <c r="Z5" t="n">
        <v>10</v>
      </c>
      <c r="AA5" t="n">
        <v>1878.449089114737</v>
      </c>
      <c r="AB5" t="n">
        <v>2570.17691505183</v>
      </c>
      <c r="AC5" t="n">
        <v>2324.882837545239</v>
      </c>
      <c r="AD5" t="n">
        <v>1878449.089114737</v>
      </c>
      <c r="AE5" t="n">
        <v>2570176.91505183</v>
      </c>
      <c r="AF5" t="n">
        <v>1.294552294430131e-06</v>
      </c>
      <c r="AG5" t="n">
        <v>2.42875</v>
      </c>
      <c r="AH5" t="n">
        <v>2324882.837545238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0.8903</v>
      </c>
      <c r="E6" t="n">
        <v>112.32</v>
      </c>
      <c r="F6" t="n">
        <v>104.13</v>
      </c>
      <c r="G6" t="n">
        <v>34.33</v>
      </c>
      <c r="H6" t="n">
        <v>0.54</v>
      </c>
      <c r="I6" t="n">
        <v>182</v>
      </c>
      <c r="J6" t="n">
        <v>164.83</v>
      </c>
      <c r="K6" t="n">
        <v>50.28</v>
      </c>
      <c r="L6" t="n">
        <v>5</v>
      </c>
      <c r="M6" t="n">
        <v>180</v>
      </c>
      <c r="N6" t="n">
        <v>29.55</v>
      </c>
      <c r="O6" t="n">
        <v>20563.61</v>
      </c>
      <c r="P6" t="n">
        <v>1259.54</v>
      </c>
      <c r="Q6" t="n">
        <v>3359.73</v>
      </c>
      <c r="R6" t="n">
        <v>550.4299999999999</v>
      </c>
      <c r="S6" t="n">
        <v>262.42</v>
      </c>
      <c r="T6" t="n">
        <v>140298.86</v>
      </c>
      <c r="U6" t="n">
        <v>0.48</v>
      </c>
      <c r="V6" t="n">
        <v>0.8</v>
      </c>
      <c r="W6" t="n">
        <v>57.12</v>
      </c>
      <c r="X6" t="n">
        <v>8.32</v>
      </c>
      <c r="Y6" t="n">
        <v>4</v>
      </c>
      <c r="Z6" t="n">
        <v>10</v>
      </c>
      <c r="AA6" t="n">
        <v>1754.440679000132</v>
      </c>
      <c r="AB6" t="n">
        <v>2400.503137468088</v>
      </c>
      <c r="AC6" t="n">
        <v>2171.402487155447</v>
      </c>
      <c r="AD6" t="n">
        <v>1754440.679000132</v>
      </c>
      <c r="AE6" t="n">
        <v>2400503.137468088</v>
      </c>
      <c r="AF6" t="n">
        <v>1.343599799173637e-06</v>
      </c>
      <c r="AG6" t="n">
        <v>2.34</v>
      </c>
      <c r="AH6" t="n">
        <v>2171402.487155447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0.9123</v>
      </c>
      <c r="E7" t="n">
        <v>109.62</v>
      </c>
      <c r="F7" t="n">
        <v>102.52</v>
      </c>
      <c r="G7" t="n">
        <v>41.56</v>
      </c>
      <c r="H7" t="n">
        <v>0.64</v>
      </c>
      <c r="I7" t="n">
        <v>148</v>
      </c>
      <c r="J7" t="n">
        <v>166.27</v>
      </c>
      <c r="K7" t="n">
        <v>50.28</v>
      </c>
      <c r="L7" t="n">
        <v>6</v>
      </c>
      <c r="M7" t="n">
        <v>146</v>
      </c>
      <c r="N7" t="n">
        <v>29.99</v>
      </c>
      <c r="O7" t="n">
        <v>20741.2</v>
      </c>
      <c r="P7" t="n">
        <v>1226.75</v>
      </c>
      <c r="Q7" t="n">
        <v>3359.29</v>
      </c>
      <c r="R7" t="n">
        <v>496.48</v>
      </c>
      <c r="S7" t="n">
        <v>262.42</v>
      </c>
      <c r="T7" t="n">
        <v>113492.78</v>
      </c>
      <c r="U7" t="n">
        <v>0.53</v>
      </c>
      <c r="V7" t="n">
        <v>0.82</v>
      </c>
      <c r="W7" t="n">
        <v>57.06</v>
      </c>
      <c r="X7" t="n">
        <v>6.72</v>
      </c>
      <c r="Y7" t="n">
        <v>4</v>
      </c>
      <c r="Z7" t="n">
        <v>10</v>
      </c>
      <c r="AA7" t="n">
        <v>1673.174011714489</v>
      </c>
      <c r="AB7" t="n">
        <v>2289.310498055543</v>
      </c>
      <c r="AC7" t="n">
        <v>2070.821917188585</v>
      </c>
      <c r="AD7" t="n">
        <v>1673174.011714489</v>
      </c>
      <c r="AE7" t="n">
        <v>2289310.498055543</v>
      </c>
      <c r="AF7" t="n">
        <v>1.37680118700001e-06</v>
      </c>
      <c r="AG7" t="n">
        <v>2.28375</v>
      </c>
      <c r="AH7" t="n">
        <v>2070821.917188586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0.928</v>
      </c>
      <c r="E8" t="n">
        <v>107.76</v>
      </c>
      <c r="F8" t="n">
        <v>101.44</v>
      </c>
      <c r="G8" t="n">
        <v>49.08</v>
      </c>
      <c r="H8" t="n">
        <v>0.74</v>
      </c>
      <c r="I8" t="n">
        <v>124</v>
      </c>
      <c r="J8" t="n">
        <v>167.72</v>
      </c>
      <c r="K8" t="n">
        <v>50.28</v>
      </c>
      <c r="L8" t="n">
        <v>7</v>
      </c>
      <c r="M8" t="n">
        <v>122</v>
      </c>
      <c r="N8" t="n">
        <v>30.44</v>
      </c>
      <c r="O8" t="n">
        <v>20919.39</v>
      </c>
      <c r="P8" t="n">
        <v>1200.3</v>
      </c>
      <c r="Q8" t="n">
        <v>3358.94</v>
      </c>
      <c r="R8" t="n">
        <v>459.64</v>
      </c>
      <c r="S8" t="n">
        <v>262.42</v>
      </c>
      <c r="T8" t="n">
        <v>95194.53</v>
      </c>
      <c r="U8" t="n">
        <v>0.57</v>
      </c>
      <c r="V8" t="n">
        <v>0.83</v>
      </c>
      <c r="W8" t="n">
        <v>57.03</v>
      </c>
      <c r="X8" t="n">
        <v>5.64</v>
      </c>
      <c r="Y8" t="n">
        <v>4</v>
      </c>
      <c r="Z8" t="n">
        <v>10</v>
      </c>
      <c r="AA8" t="n">
        <v>1614.997329210018</v>
      </c>
      <c r="AB8" t="n">
        <v>2209.710594478833</v>
      </c>
      <c r="AC8" t="n">
        <v>1998.818916690071</v>
      </c>
      <c r="AD8" t="n">
        <v>1614997.329210018</v>
      </c>
      <c r="AE8" t="n">
        <v>2209710.594478833</v>
      </c>
      <c r="AF8" t="n">
        <v>1.400494904676104e-06</v>
      </c>
      <c r="AG8" t="n">
        <v>2.245</v>
      </c>
      <c r="AH8" t="n">
        <v>1998818.916690071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0.9396</v>
      </c>
      <c r="E9" t="n">
        <v>106.43</v>
      </c>
      <c r="F9" t="n">
        <v>100.66</v>
      </c>
      <c r="G9" t="n">
        <v>56.44</v>
      </c>
      <c r="H9" t="n">
        <v>0.84</v>
      </c>
      <c r="I9" t="n">
        <v>107</v>
      </c>
      <c r="J9" t="n">
        <v>169.17</v>
      </c>
      <c r="K9" t="n">
        <v>50.28</v>
      </c>
      <c r="L9" t="n">
        <v>8</v>
      </c>
      <c r="M9" t="n">
        <v>105</v>
      </c>
      <c r="N9" t="n">
        <v>30.89</v>
      </c>
      <c r="O9" t="n">
        <v>21098.19</v>
      </c>
      <c r="P9" t="n">
        <v>1177.73</v>
      </c>
      <c r="Q9" t="n">
        <v>3358.3</v>
      </c>
      <c r="R9" t="n">
        <v>433.25</v>
      </c>
      <c r="S9" t="n">
        <v>262.42</v>
      </c>
      <c r="T9" t="n">
        <v>82084.7</v>
      </c>
      <c r="U9" t="n">
        <v>0.61</v>
      </c>
      <c r="V9" t="n">
        <v>0.83</v>
      </c>
      <c r="W9" t="n">
        <v>57.01</v>
      </c>
      <c r="X9" t="n">
        <v>4.86</v>
      </c>
      <c r="Y9" t="n">
        <v>4</v>
      </c>
      <c r="Z9" t="n">
        <v>10</v>
      </c>
      <c r="AA9" t="n">
        <v>1570.540707086486</v>
      </c>
      <c r="AB9" t="n">
        <v>2148.88308280167</v>
      </c>
      <c r="AC9" t="n">
        <v>1943.796697355427</v>
      </c>
      <c r="AD9" t="n">
        <v>1570540.707086486</v>
      </c>
      <c r="AE9" t="n">
        <v>2148883.08280167</v>
      </c>
      <c r="AF9" t="n">
        <v>1.418001090984555e-06</v>
      </c>
      <c r="AG9" t="n">
        <v>2.217291666666667</v>
      </c>
      <c r="AH9" t="n">
        <v>1943796.697355427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0.9495</v>
      </c>
      <c r="E10" t="n">
        <v>105.32</v>
      </c>
      <c r="F10" t="n">
        <v>100</v>
      </c>
      <c r="G10" t="n">
        <v>64.52</v>
      </c>
      <c r="H10" t="n">
        <v>0.9399999999999999</v>
      </c>
      <c r="I10" t="n">
        <v>93</v>
      </c>
      <c r="J10" t="n">
        <v>170.62</v>
      </c>
      <c r="K10" t="n">
        <v>50.28</v>
      </c>
      <c r="L10" t="n">
        <v>9</v>
      </c>
      <c r="M10" t="n">
        <v>91</v>
      </c>
      <c r="N10" t="n">
        <v>31.34</v>
      </c>
      <c r="O10" t="n">
        <v>21277.6</v>
      </c>
      <c r="P10" t="n">
        <v>1154.92</v>
      </c>
      <c r="Q10" t="n">
        <v>3358.49</v>
      </c>
      <c r="R10" t="n">
        <v>411.82</v>
      </c>
      <c r="S10" t="n">
        <v>262.42</v>
      </c>
      <c r="T10" t="n">
        <v>71438.37</v>
      </c>
      <c r="U10" t="n">
        <v>0.64</v>
      </c>
      <c r="V10" t="n">
        <v>0.84</v>
      </c>
      <c r="W10" t="n">
        <v>56.96</v>
      </c>
      <c r="X10" t="n">
        <v>4.21</v>
      </c>
      <c r="Y10" t="n">
        <v>4</v>
      </c>
      <c r="Z10" t="n">
        <v>10</v>
      </c>
      <c r="AA10" t="n">
        <v>1530.23124113105</v>
      </c>
      <c r="AB10" t="n">
        <v>2093.729893153312</v>
      </c>
      <c r="AC10" t="n">
        <v>1893.90725071912</v>
      </c>
      <c r="AD10" t="n">
        <v>1530231.24113105</v>
      </c>
      <c r="AE10" t="n">
        <v>2093729.893153312</v>
      </c>
      <c r="AF10" t="n">
        <v>1.432941715506423e-06</v>
      </c>
      <c r="AG10" t="n">
        <v>2.194166666666666</v>
      </c>
      <c r="AH10" t="n">
        <v>1893907.25071912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0.9568</v>
      </c>
      <c r="E11" t="n">
        <v>104.52</v>
      </c>
      <c r="F11" t="n">
        <v>99.52</v>
      </c>
      <c r="G11" t="n">
        <v>71.94</v>
      </c>
      <c r="H11" t="n">
        <v>1.03</v>
      </c>
      <c r="I11" t="n">
        <v>83</v>
      </c>
      <c r="J11" t="n">
        <v>172.08</v>
      </c>
      <c r="K11" t="n">
        <v>50.28</v>
      </c>
      <c r="L11" t="n">
        <v>10</v>
      </c>
      <c r="M11" t="n">
        <v>81</v>
      </c>
      <c r="N11" t="n">
        <v>31.8</v>
      </c>
      <c r="O11" t="n">
        <v>21457.64</v>
      </c>
      <c r="P11" t="n">
        <v>1135.76</v>
      </c>
      <c r="Q11" t="n">
        <v>3358.18</v>
      </c>
      <c r="R11" t="n">
        <v>395.13</v>
      </c>
      <c r="S11" t="n">
        <v>262.42</v>
      </c>
      <c r="T11" t="n">
        <v>63142.94</v>
      </c>
      <c r="U11" t="n">
        <v>0.66</v>
      </c>
      <c r="V11" t="n">
        <v>0.84</v>
      </c>
      <c r="W11" t="n">
        <v>56.96</v>
      </c>
      <c r="X11" t="n">
        <v>3.73</v>
      </c>
      <c r="Y11" t="n">
        <v>4</v>
      </c>
      <c r="Z11" t="n">
        <v>10</v>
      </c>
      <c r="AA11" t="n">
        <v>1498.943266147293</v>
      </c>
      <c r="AB11" t="n">
        <v>2050.920305452498</v>
      </c>
      <c r="AC11" t="n">
        <v>1855.183349984838</v>
      </c>
      <c r="AD11" t="n">
        <v>1498943.266147293</v>
      </c>
      <c r="AE11" t="n">
        <v>2050920.305452498</v>
      </c>
      <c r="AF11" t="n">
        <v>1.44395853964881e-06</v>
      </c>
      <c r="AG11" t="n">
        <v>2.1775</v>
      </c>
      <c r="AH11" t="n">
        <v>1855183.349984838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0.9631999999999999</v>
      </c>
      <c r="E12" t="n">
        <v>103.82</v>
      </c>
      <c r="F12" t="n">
        <v>99.11</v>
      </c>
      <c r="G12" t="n">
        <v>80.36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72</v>
      </c>
      <c r="N12" t="n">
        <v>32.27</v>
      </c>
      <c r="O12" t="n">
        <v>21638.31</v>
      </c>
      <c r="P12" t="n">
        <v>1116.23</v>
      </c>
      <c r="Q12" t="n">
        <v>3358.05</v>
      </c>
      <c r="R12" t="n">
        <v>381.68</v>
      </c>
      <c r="S12" t="n">
        <v>262.42</v>
      </c>
      <c r="T12" t="n">
        <v>56465.42</v>
      </c>
      <c r="U12" t="n">
        <v>0.6899999999999999</v>
      </c>
      <c r="V12" t="n">
        <v>0.84</v>
      </c>
      <c r="W12" t="n">
        <v>56.94</v>
      </c>
      <c r="X12" t="n">
        <v>3.33</v>
      </c>
      <c r="Y12" t="n">
        <v>4</v>
      </c>
      <c r="Z12" t="n">
        <v>10</v>
      </c>
      <c r="AA12" t="n">
        <v>1469.481386910428</v>
      </c>
      <c r="AB12" t="n">
        <v>2010.609262514241</v>
      </c>
      <c r="AC12" t="n">
        <v>1818.719536407704</v>
      </c>
      <c r="AD12" t="n">
        <v>1469481.386910428</v>
      </c>
      <c r="AE12" t="n">
        <v>2010609.262514241</v>
      </c>
      <c r="AF12" t="n">
        <v>1.453617125198301e-06</v>
      </c>
      <c r="AG12" t="n">
        <v>2.162916666666666</v>
      </c>
      <c r="AH12" t="n">
        <v>1818719.536407704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0.9681999999999999</v>
      </c>
      <c r="E13" t="n">
        <v>103.29</v>
      </c>
      <c r="F13" t="n">
        <v>98.8</v>
      </c>
      <c r="G13" t="n">
        <v>88.48</v>
      </c>
      <c r="H13" t="n">
        <v>1.22</v>
      </c>
      <c r="I13" t="n">
        <v>67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1098.59</v>
      </c>
      <c r="Q13" t="n">
        <v>3357.56</v>
      </c>
      <c r="R13" t="n">
        <v>370.89</v>
      </c>
      <c r="S13" t="n">
        <v>262.42</v>
      </c>
      <c r="T13" t="n">
        <v>51100.94</v>
      </c>
      <c r="U13" t="n">
        <v>0.71</v>
      </c>
      <c r="V13" t="n">
        <v>0.85</v>
      </c>
      <c r="W13" t="n">
        <v>56.94</v>
      </c>
      <c r="X13" t="n">
        <v>3.02</v>
      </c>
      <c r="Y13" t="n">
        <v>4</v>
      </c>
      <c r="Z13" t="n">
        <v>10</v>
      </c>
      <c r="AA13" t="n">
        <v>1444.640408532638</v>
      </c>
      <c r="AB13" t="n">
        <v>1976.620739991128</v>
      </c>
      <c r="AC13" t="n">
        <v>1787.974830771007</v>
      </c>
      <c r="AD13" t="n">
        <v>1444640.408532638</v>
      </c>
      <c r="AE13" t="n">
        <v>1976620.739991128</v>
      </c>
      <c r="AF13" t="n">
        <v>1.46116289515884e-06</v>
      </c>
      <c r="AG13" t="n">
        <v>2.151875</v>
      </c>
      <c r="AH13" t="n">
        <v>1787974.830771007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0.9729</v>
      </c>
      <c r="E14" t="n">
        <v>102.78</v>
      </c>
      <c r="F14" t="n">
        <v>98.48999999999999</v>
      </c>
      <c r="G14" t="n">
        <v>96.88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1079.59</v>
      </c>
      <c r="Q14" t="n">
        <v>3357.6</v>
      </c>
      <c r="R14" t="n">
        <v>360.97</v>
      </c>
      <c r="S14" t="n">
        <v>262.42</v>
      </c>
      <c r="T14" t="n">
        <v>46175.09</v>
      </c>
      <c r="U14" t="n">
        <v>0.73</v>
      </c>
      <c r="V14" t="n">
        <v>0.85</v>
      </c>
      <c r="W14" t="n">
        <v>56.91</v>
      </c>
      <c r="X14" t="n">
        <v>2.71</v>
      </c>
      <c r="Y14" t="n">
        <v>4</v>
      </c>
      <c r="Z14" t="n">
        <v>10</v>
      </c>
      <c r="AA14" t="n">
        <v>1419.273343236089</v>
      </c>
      <c r="AB14" t="n">
        <v>1941.912402136452</v>
      </c>
      <c r="AC14" t="n">
        <v>1756.579007967722</v>
      </c>
      <c r="AD14" t="n">
        <v>1419273.343236089</v>
      </c>
      <c r="AE14" t="n">
        <v>1941912.402136452</v>
      </c>
      <c r="AF14" t="n">
        <v>1.468255918921747e-06</v>
      </c>
      <c r="AG14" t="n">
        <v>2.14125</v>
      </c>
      <c r="AH14" t="n">
        <v>1756579.007967722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0.9766</v>
      </c>
      <c r="E15" t="n">
        <v>102.4</v>
      </c>
      <c r="F15" t="n">
        <v>98.27</v>
      </c>
      <c r="G15" t="n">
        <v>105.29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1060.78</v>
      </c>
      <c r="Q15" t="n">
        <v>3357.56</v>
      </c>
      <c r="R15" t="n">
        <v>353.09</v>
      </c>
      <c r="S15" t="n">
        <v>262.42</v>
      </c>
      <c r="T15" t="n">
        <v>42259.07</v>
      </c>
      <c r="U15" t="n">
        <v>0.74</v>
      </c>
      <c r="V15" t="n">
        <v>0.85</v>
      </c>
      <c r="W15" t="n">
        <v>56.92</v>
      </c>
      <c r="X15" t="n">
        <v>2.49</v>
      </c>
      <c r="Y15" t="n">
        <v>4</v>
      </c>
      <c r="Z15" t="n">
        <v>10</v>
      </c>
      <c r="AA15" t="n">
        <v>1396.149557145826</v>
      </c>
      <c r="AB15" t="n">
        <v>1910.273417858309</v>
      </c>
      <c r="AC15" t="n">
        <v>1727.959603943493</v>
      </c>
      <c r="AD15" t="n">
        <v>1396149.557145826</v>
      </c>
      <c r="AE15" t="n">
        <v>1910273.417858309</v>
      </c>
      <c r="AF15" t="n">
        <v>1.473839788692546e-06</v>
      </c>
      <c r="AG15" t="n">
        <v>2.133333333333333</v>
      </c>
      <c r="AH15" t="n">
        <v>1727959.603943493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</v>
      </c>
      <c r="E16" t="n">
        <v>102.04</v>
      </c>
      <c r="F16" t="n">
        <v>98.08</v>
      </c>
      <c r="G16" t="n">
        <v>115.38</v>
      </c>
      <c r="H16" t="n">
        <v>1.48</v>
      </c>
      <c r="I16" t="n">
        <v>51</v>
      </c>
      <c r="J16" t="n">
        <v>179.46</v>
      </c>
      <c r="K16" t="n">
        <v>50.28</v>
      </c>
      <c r="L16" t="n">
        <v>15</v>
      </c>
      <c r="M16" t="n">
        <v>49</v>
      </c>
      <c r="N16" t="n">
        <v>34.18</v>
      </c>
      <c r="O16" t="n">
        <v>22367.38</v>
      </c>
      <c r="P16" t="n">
        <v>1042.7</v>
      </c>
      <c r="Q16" t="n">
        <v>3357.31</v>
      </c>
      <c r="R16" t="n">
        <v>346.73</v>
      </c>
      <c r="S16" t="n">
        <v>262.42</v>
      </c>
      <c r="T16" t="n">
        <v>39101.15</v>
      </c>
      <c r="U16" t="n">
        <v>0.76</v>
      </c>
      <c r="V16" t="n">
        <v>0.85</v>
      </c>
      <c r="W16" t="n">
        <v>56.91</v>
      </c>
      <c r="X16" t="n">
        <v>2.3</v>
      </c>
      <c r="Y16" t="n">
        <v>4</v>
      </c>
      <c r="Z16" t="n">
        <v>10</v>
      </c>
      <c r="AA16" t="n">
        <v>1374.401250542626</v>
      </c>
      <c r="AB16" t="n">
        <v>1880.516425296241</v>
      </c>
      <c r="AC16" t="n">
        <v>1701.042576987346</v>
      </c>
      <c r="AD16" t="n">
        <v>1374401.250542626</v>
      </c>
      <c r="AE16" t="n">
        <v>1880516.425296241</v>
      </c>
      <c r="AF16" t="n">
        <v>1.478970912265713e-06</v>
      </c>
      <c r="AG16" t="n">
        <v>2.125833333333333</v>
      </c>
      <c r="AH16" t="n">
        <v>1701042.576987346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0.983</v>
      </c>
      <c r="E17" t="n">
        <v>101.73</v>
      </c>
      <c r="F17" t="n">
        <v>97.89</v>
      </c>
      <c r="G17" t="n">
        <v>124.97</v>
      </c>
      <c r="H17" t="n">
        <v>1.57</v>
      </c>
      <c r="I17" t="n">
        <v>47</v>
      </c>
      <c r="J17" t="n">
        <v>180.95</v>
      </c>
      <c r="K17" t="n">
        <v>50.28</v>
      </c>
      <c r="L17" t="n">
        <v>16</v>
      </c>
      <c r="M17" t="n">
        <v>45</v>
      </c>
      <c r="N17" t="n">
        <v>34.67</v>
      </c>
      <c r="O17" t="n">
        <v>22551.28</v>
      </c>
      <c r="P17" t="n">
        <v>1025.66</v>
      </c>
      <c r="Q17" t="n">
        <v>3357.53</v>
      </c>
      <c r="R17" t="n">
        <v>340.39</v>
      </c>
      <c r="S17" t="n">
        <v>262.42</v>
      </c>
      <c r="T17" t="n">
        <v>35952.15</v>
      </c>
      <c r="U17" t="n">
        <v>0.77</v>
      </c>
      <c r="V17" t="n">
        <v>0.85</v>
      </c>
      <c r="W17" t="n">
        <v>56.9</v>
      </c>
      <c r="X17" t="n">
        <v>2.12</v>
      </c>
      <c r="Y17" t="n">
        <v>4</v>
      </c>
      <c r="Z17" t="n">
        <v>10</v>
      </c>
      <c r="AA17" t="n">
        <v>1354.274728891444</v>
      </c>
      <c r="AB17" t="n">
        <v>1852.978430453625</v>
      </c>
      <c r="AC17" t="n">
        <v>1676.132769722691</v>
      </c>
      <c r="AD17" t="n">
        <v>1354274.728891444</v>
      </c>
      <c r="AE17" t="n">
        <v>1852978.430453625</v>
      </c>
      <c r="AF17" t="n">
        <v>1.483498374242037e-06</v>
      </c>
      <c r="AG17" t="n">
        <v>2.119375</v>
      </c>
      <c r="AH17" t="n">
        <v>1676132.769722691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0.9855</v>
      </c>
      <c r="E18" t="n">
        <v>101.47</v>
      </c>
      <c r="F18" t="n">
        <v>97.73</v>
      </c>
      <c r="G18" t="n">
        <v>133.27</v>
      </c>
      <c r="H18" t="n">
        <v>1.65</v>
      </c>
      <c r="I18" t="n">
        <v>44</v>
      </c>
      <c r="J18" t="n">
        <v>182.45</v>
      </c>
      <c r="K18" t="n">
        <v>50.28</v>
      </c>
      <c r="L18" t="n">
        <v>17</v>
      </c>
      <c r="M18" t="n">
        <v>24</v>
      </c>
      <c r="N18" t="n">
        <v>35.17</v>
      </c>
      <c r="O18" t="n">
        <v>22735.98</v>
      </c>
      <c r="P18" t="n">
        <v>1009.6</v>
      </c>
      <c r="Q18" t="n">
        <v>3357.65</v>
      </c>
      <c r="R18" t="n">
        <v>334.06</v>
      </c>
      <c r="S18" t="n">
        <v>262.42</v>
      </c>
      <c r="T18" t="n">
        <v>32802.02</v>
      </c>
      <c r="U18" t="n">
        <v>0.79</v>
      </c>
      <c r="V18" t="n">
        <v>0.86</v>
      </c>
      <c r="W18" t="n">
        <v>56.92</v>
      </c>
      <c r="X18" t="n">
        <v>1.95</v>
      </c>
      <c r="Y18" t="n">
        <v>4</v>
      </c>
      <c r="Z18" t="n">
        <v>10</v>
      </c>
      <c r="AA18" t="n">
        <v>1335.945221481378</v>
      </c>
      <c r="AB18" t="n">
        <v>1827.899189774377</v>
      </c>
      <c r="AC18" t="n">
        <v>1653.447056574935</v>
      </c>
      <c r="AD18" t="n">
        <v>1335945.221481378</v>
      </c>
      <c r="AE18" t="n">
        <v>1827899.189774377</v>
      </c>
      <c r="AF18" t="n">
        <v>1.487271259222306e-06</v>
      </c>
      <c r="AG18" t="n">
        <v>2.113958333333333</v>
      </c>
      <c r="AH18" t="n">
        <v>1653447.056574935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0.9858</v>
      </c>
      <c r="E19" t="n">
        <v>101.44</v>
      </c>
      <c r="F19" t="n">
        <v>97.73</v>
      </c>
      <c r="G19" t="n">
        <v>136.36</v>
      </c>
      <c r="H19" t="n">
        <v>1.74</v>
      </c>
      <c r="I19" t="n">
        <v>43</v>
      </c>
      <c r="J19" t="n">
        <v>183.95</v>
      </c>
      <c r="K19" t="n">
        <v>50.28</v>
      </c>
      <c r="L19" t="n">
        <v>18</v>
      </c>
      <c r="M19" t="n">
        <v>1</v>
      </c>
      <c r="N19" t="n">
        <v>35.67</v>
      </c>
      <c r="O19" t="n">
        <v>22921.24</v>
      </c>
      <c r="P19" t="n">
        <v>1011.1</v>
      </c>
      <c r="Q19" t="n">
        <v>3357.97</v>
      </c>
      <c r="R19" t="n">
        <v>333.08</v>
      </c>
      <c r="S19" t="n">
        <v>262.42</v>
      </c>
      <c r="T19" t="n">
        <v>32319.17</v>
      </c>
      <c r="U19" t="n">
        <v>0.79</v>
      </c>
      <c r="V19" t="n">
        <v>0.86</v>
      </c>
      <c r="W19" t="n">
        <v>56.95</v>
      </c>
      <c r="X19" t="n">
        <v>1.95</v>
      </c>
      <c r="Y19" t="n">
        <v>4</v>
      </c>
      <c r="Z19" t="n">
        <v>10</v>
      </c>
      <c r="AA19" t="n">
        <v>1336.864223708928</v>
      </c>
      <c r="AB19" t="n">
        <v>1829.156609165626</v>
      </c>
      <c r="AC19" t="n">
        <v>1654.584469624283</v>
      </c>
      <c r="AD19" t="n">
        <v>1336864.223708927</v>
      </c>
      <c r="AE19" t="n">
        <v>1829156.609165626</v>
      </c>
      <c r="AF19" t="n">
        <v>1.487724005419939e-06</v>
      </c>
      <c r="AG19" t="n">
        <v>2.113333333333333</v>
      </c>
      <c r="AH19" t="n">
        <v>1654584.469624283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0.9859</v>
      </c>
      <c r="E20" t="n">
        <v>101.43</v>
      </c>
      <c r="F20" t="n">
        <v>97.72</v>
      </c>
      <c r="G20" t="n">
        <v>136.36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1018.33</v>
      </c>
      <c r="Q20" t="n">
        <v>3357.92</v>
      </c>
      <c r="R20" t="n">
        <v>332.89</v>
      </c>
      <c r="S20" t="n">
        <v>262.42</v>
      </c>
      <c r="T20" t="n">
        <v>32225.47</v>
      </c>
      <c r="U20" t="n">
        <v>0.79</v>
      </c>
      <c r="V20" t="n">
        <v>0.86</v>
      </c>
      <c r="W20" t="n">
        <v>56.95</v>
      </c>
      <c r="X20" t="n">
        <v>1.95</v>
      </c>
      <c r="Y20" t="n">
        <v>4</v>
      </c>
      <c r="Z20" t="n">
        <v>10</v>
      </c>
      <c r="AA20" t="n">
        <v>1343.069818025851</v>
      </c>
      <c r="AB20" t="n">
        <v>1837.647377081541</v>
      </c>
      <c r="AC20" t="n">
        <v>1662.26489056717</v>
      </c>
      <c r="AD20" t="n">
        <v>1343069.818025851</v>
      </c>
      <c r="AE20" t="n">
        <v>1837647.37708154</v>
      </c>
      <c r="AF20" t="n">
        <v>1.487874920819149e-06</v>
      </c>
      <c r="AG20" t="n">
        <v>2.113125</v>
      </c>
      <c r="AH20" t="n">
        <v>1662264.89056717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0.6815</v>
      </c>
      <c r="E2" t="n">
        <v>146.73</v>
      </c>
      <c r="F2" t="n">
        <v>131.82</v>
      </c>
      <c r="G2" t="n">
        <v>10.46</v>
      </c>
      <c r="H2" t="n">
        <v>0.22</v>
      </c>
      <c r="I2" t="n">
        <v>756</v>
      </c>
      <c r="J2" t="n">
        <v>80.84</v>
      </c>
      <c r="K2" t="n">
        <v>35.1</v>
      </c>
      <c r="L2" t="n">
        <v>1</v>
      </c>
      <c r="M2" t="n">
        <v>754</v>
      </c>
      <c r="N2" t="n">
        <v>9.74</v>
      </c>
      <c r="O2" t="n">
        <v>10204.21</v>
      </c>
      <c r="P2" t="n">
        <v>1040.58</v>
      </c>
      <c r="Q2" t="n">
        <v>3370.55</v>
      </c>
      <c r="R2" t="n">
        <v>1485.59</v>
      </c>
      <c r="S2" t="n">
        <v>262.42</v>
      </c>
      <c r="T2" t="n">
        <v>605007.64</v>
      </c>
      <c r="U2" t="n">
        <v>0.18</v>
      </c>
      <c r="V2" t="n">
        <v>0.64</v>
      </c>
      <c r="W2" t="n">
        <v>58.07</v>
      </c>
      <c r="X2" t="n">
        <v>35.87</v>
      </c>
      <c r="Y2" t="n">
        <v>4</v>
      </c>
      <c r="Z2" t="n">
        <v>10</v>
      </c>
      <c r="AA2" t="n">
        <v>1948.669159102968</v>
      </c>
      <c r="AB2" t="n">
        <v>2666.255112700578</v>
      </c>
      <c r="AC2" t="n">
        <v>2411.791466856987</v>
      </c>
      <c r="AD2" t="n">
        <v>1948669.159102968</v>
      </c>
      <c r="AE2" t="n">
        <v>2666255.112700578</v>
      </c>
      <c r="AF2" t="n">
        <v>1.147643277529564e-06</v>
      </c>
      <c r="AG2" t="n">
        <v>3.056875</v>
      </c>
      <c r="AH2" t="n">
        <v>2411791.466856987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0.8554</v>
      </c>
      <c r="E3" t="n">
        <v>116.91</v>
      </c>
      <c r="F3" t="n">
        <v>109.8</v>
      </c>
      <c r="G3" t="n">
        <v>21.74</v>
      </c>
      <c r="H3" t="n">
        <v>0.43</v>
      </c>
      <c r="I3" t="n">
        <v>303</v>
      </c>
      <c r="J3" t="n">
        <v>82.04000000000001</v>
      </c>
      <c r="K3" t="n">
        <v>35.1</v>
      </c>
      <c r="L3" t="n">
        <v>2</v>
      </c>
      <c r="M3" t="n">
        <v>301</v>
      </c>
      <c r="N3" t="n">
        <v>9.94</v>
      </c>
      <c r="O3" t="n">
        <v>10352.53</v>
      </c>
      <c r="P3" t="n">
        <v>839.21</v>
      </c>
      <c r="Q3" t="n">
        <v>3361.85</v>
      </c>
      <c r="R3" t="n">
        <v>741.88</v>
      </c>
      <c r="S3" t="n">
        <v>262.42</v>
      </c>
      <c r="T3" t="n">
        <v>235416.31</v>
      </c>
      <c r="U3" t="n">
        <v>0.35</v>
      </c>
      <c r="V3" t="n">
        <v>0.76</v>
      </c>
      <c r="W3" t="n">
        <v>57.31</v>
      </c>
      <c r="X3" t="n">
        <v>13.96</v>
      </c>
      <c r="Y3" t="n">
        <v>4</v>
      </c>
      <c r="Z3" t="n">
        <v>10</v>
      </c>
      <c r="AA3" t="n">
        <v>1267.211457834643</v>
      </c>
      <c r="AB3" t="n">
        <v>1733.854622033272</v>
      </c>
      <c r="AC3" t="n">
        <v>1568.377970386662</v>
      </c>
      <c r="AD3" t="n">
        <v>1267211.457834643</v>
      </c>
      <c r="AE3" t="n">
        <v>1733854.622033272</v>
      </c>
      <c r="AF3" t="n">
        <v>1.440490182830212e-06</v>
      </c>
      <c r="AG3" t="n">
        <v>2.435625</v>
      </c>
      <c r="AH3" t="n">
        <v>1568377.970386662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0.9145</v>
      </c>
      <c r="E4" t="n">
        <v>109.35</v>
      </c>
      <c r="F4" t="n">
        <v>104.27</v>
      </c>
      <c r="G4" t="n">
        <v>33.82</v>
      </c>
      <c r="H4" t="n">
        <v>0.63</v>
      </c>
      <c r="I4" t="n">
        <v>185</v>
      </c>
      <c r="J4" t="n">
        <v>83.25</v>
      </c>
      <c r="K4" t="n">
        <v>35.1</v>
      </c>
      <c r="L4" t="n">
        <v>3</v>
      </c>
      <c r="M4" t="n">
        <v>183</v>
      </c>
      <c r="N4" t="n">
        <v>10.15</v>
      </c>
      <c r="O4" t="n">
        <v>10501.19</v>
      </c>
      <c r="P4" t="n">
        <v>766.14</v>
      </c>
      <c r="Q4" t="n">
        <v>3360.11</v>
      </c>
      <c r="R4" t="n">
        <v>555.22</v>
      </c>
      <c r="S4" t="n">
        <v>262.42</v>
      </c>
      <c r="T4" t="n">
        <v>142677.46</v>
      </c>
      <c r="U4" t="n">
        <v>0.47</v>
      </c>
      <c r="V4" t="n">
        <v>0.8</v>
      </c>
      <c r="W4" t="n">
        <v>57.13</v>
      </c>
      <c r="X4" t="n">
        <v>8.460000000000001</v>
      </c>
      <c r="Y4" t="n">
        <v>4</v>
      </c>
      <c r="Z4" t="n">
        <v>10</v>
      </c>
      <c r="AA4" t="n">
        <v>1096.941883241301</v>
      </c>
      <c r="AB4" t="n">
        <v>1500.884278311183</v>
      </c>
      <c r="AC4" t="n">
        <v>1357.641989293478</v>
      </c>
      <c r="AD4" t="n">
        <v>1096941.8832413</v>
      </c>
      <c r="AE4" t="n">
        <v>1500884.278311183</v>
      </c>
      <c r="AF4" t="n">
        <v>1.540014346736297e-06</v>
      </c>
      <c r="AG4" t="n">
        <v>2.278125</v>
      </c>
      <c r="AH4" t="n">
        <v>1357641.989293478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0.945</v>
      </c>
      <c r="E5" t="n">
        <v>105.82</v>
      </c>
      <c r="F5" t="n">
        <v>101.71</v>
      </c>
      <c r="G5" t="n">
        <v>47.31</v>
      </c>
      <c r="H5" t="n">
        <v>0.83</v>
      </c>
      <c r="I5" t="n">
        <v>129</v>
      </c>
      <c r="J5" t="n">
        <v>84.45999999999999</v>
      </c>
      <c r="K5" t="n">
        <v>35.1</v>
      </c>
      <c r="L5" t="n">
        <v>4</v>
      </c>
      <c r="M5" t="n">
        <v>127</v>
      </c>
      <c r="N5" t="n">
        <v>10.36</v>
      </c>
      <c r="O5" t="n">
        <v>10650.22</v>
      </c>
      <c r="P5" t="n">
        <v>713.3</v>
      </c>
      <c r="Q5" t="n">
        <v>3358.91</v>
      </c>
      <c r="R5" t="n">
        <v>468.24</v>
      </c>
      <c r="S5" t="n">
        <v>262.42</v>
      </c>
      <c r="T5" t="n">
        <v>99468.14</v>
      </c>
      <c r="U5" t="n">
        <v>0.5600000000000001</v>
      </c>
      <c r="V5" t="n">
        <v>0.82</v>
      </c>
      <c r="W5" t="n">
        <v>57.05</v>
      </c>
      <c r="X5" t="n">
        <v>5.91</v>
      </c>
      <c r="Y5" t="n">
        <v>4</v>
      </c>
      <c r="Z5" t="n">
        <v>10</v>
      </c>
      <c r="AA5" t="n">
        <v>1004.434373607508</v>
      </c>
      <c r="AB5" t="n">
        <v>1374.311422486936</v>
      </c>
      <c r="AC5" t="n">
        <v>1243.149069182978</v>
      </c>
      <c r="AD5" t="n">
        <v>1004434.373607508</v>
      </c>
      <c r="AE5" t="n">
        <v>1374311.422486936</v>
      </c>
      <c r="AF5" t="n">
        <v>1.59137622489426e-06</v>
      </c>
      <c r="AG5" t="n">
        <v>2.204583333333333</v>
      </c>
      <c r="AH5" t="n">
        <v>1243149.069182978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0.9621</v>
      </c>
      <c r="E6" t="n">
        <v>103.94</v>
      </c>
      <c r="F6" t="n">
        <v>100.34</v>
      </c>
      <c r="G6" t="n">
        <v>60.81</v>
      </c>
      <c r="H6" t="n">
        <v>1.02</v>
      </c>
      <c r="I6" t="n">
        <v>99</v>
      </c>
      <c r="J6" t="n">
        <v>85.67</v>
      </c>
      <c r="K6" t="n">
        <v>35.1</v>
      </c>
      <c r="L6" t="n">
        <v>5</v>
      </c>
      <c r="M6" t="n">
        <v>46</v>
      </c>
      <c r="N6" t="n">
        <v>10.57</v>
      </c>
      <c r="O6" t="n">
        <v>10799.59</v>
      </c>
      <c r="P6" t="n">
        <v>672.0599999999999</v>
      </c>
      <c r="Q6" t="n">
        <v>3359.14</v>
      </c>
      <c r="R6" t="n">
        <v>420.43</v>
      </c>
      <c r="S6" t="n">
        <v>262.42</v>
      </c>
      <c r="T6" t="n">
        <v>75710.77</v>
      </c>
      <c r="U6" t="n">
        <v>0.62</v>
      </c>
      <c r="V6" t="n">
        <v>0.83</v>
      </c>
      <c r="W6" t="n">
        <v>57.06</v>
      </c>
      <c r="X6" t="n">
        <v>4.55</v>
      </c>
      <c r="Y6" t="n">
        <v>4</v>
      </c>
      <c r="Z6" t="n">
        <v>10</v>
      </c>
      <c r="AA6" t="n">
        <v>944.8363521523756</v>
      </c>
      <c r="AB6" t="n">
        <v>1292.766780252883</v>
      </c>
      <c r="AC6" t="n">
        <v>1169.386933155118</v>
      </c>
      <c r="AD6" t="n">
        <v>944836.3521523756</v>
      </c>
      <c r="AE6" t="n">
        <v>1292766.780252883</v>
      </c>
      <c r="AF6" t="n">
        <v>1.620172556582823e-06</v>
      </c>
      <c r="AG6" t="n">
        <v>2.165416666666667</v>
      </c>
      <c r="AH6" t="n">
        <v>1169386.933155118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0.9629</v>
      </c>
      <c r="E7" t="n">
        <v>103.85</v>
      </c>
      <c r="F7" t="n">
        <v>100.29</v>
      </c>
      <c r="G7" t="n">
        <v>62.04</v>
      </c>
      <c r="H7" t="n">
        <v>1.21</v>
      </c>
      <c r="I7" t="n">
        <v>97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676.92</v>
      </c>
      <c r="Q7" t="n">
        <v>3359.56</v>
      </c>
      <c r="R7" t="n">
        <v>416.78</v>
      </c>
      <c r="S7" t="n">
        <v>262.42</v>
      </c>
      <c r="T7" t="n">
        <v>73896.19</v>
      </c>
      <c r="U7" t="n">
        <v>0.63</v>
      </c>
      <c r="V7" t="n">
        <v>0.83</v>
      </c>
      <c r="W7" t="n">
        <v>57.11</v>
      </c>
      <c r="X7" t="n">
        <v>4.5</v>
      </c>
      <c r="Y7" t="n">
        <v>4</v>
      </c>
      <c r="Z7" t="n">
        <v>10</v>
      </c>
      <c r="AA7" t="n">
        <v>948.2848605957516</v>
      </c>
      <c r="AB7" t="n">
        <v>1297.485181642565</v>
      </c>
      <c r="AC7" t="n">
        <v>1173.655016938487</v>
      </c>
      <c r="AD7" t="n">
        <v>948284.8605957517</v>
      </c>
      <c r="AE7" t="n">
        <v>1297485.181642565</v>
      </c>
      <c r="AF7" t="n">
        <v>1.621519753386966e-06</v>
      </c>
      <c r="AG7" t="n">
        <v>2.163541666666667</v>
      </c>
      <c r="AH7" t="n">
        <v>1173655.016938487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0.5895</v>
      </c>
      <c r="E2" t="n">
        <v>169.65</v>
      </c>
      <c r="F2" t="n">
        <v>144.99</v>
      </c>
      <c r="G2" t="n">
        <v>8.550000000000001</v>
      </c>
      <c r="H2" t="n">
        <v>0.16</v>
      </c>
      <c r="I2" t="n">
        <v>1018</v>
      </c>
      <c r="J2" t="n">
        <v>107.41</v>
      </c>
      <c r="K2" t="n">
        <v>41.65</v>
      </c>
      <c r="L2" t="n">
        <v>1</v>
      </c>
      <c r="M2" t="n">
        <v>1016</v>
      </c>
      <c r="N2" t="n">
        <v>14.77</v>
      </c>
      <c r="O2" t="n">
        <v>13481.73</v>
      </c>
      <c r="P2" t="n">
        <v>1396.83</v>
      </c>
      <c r="Q2" t="n">
        <v>3376.02</v>
      </c>
      <c r="R2" t="n">
        <v>1930.41</v>
      </c>
      <c r="S2" t="n">
        <v>262.42</v>
      </c>
      <c r="T2" t="n">
        <v>826108.01</v>
      </c>
      <c r="U2" t="n">
        <v>0.14</v>
      </c>
      <c r="V2" t="n">
        <v>0.58</v>
      </c>
      <c r="W2" t="n">
        <v>58.53</v>
      </c>
      <c r="X2" t="n">
        <v>48.98</v>
      </c>
      <c r="Y2" t="n">
        <v>4</v>
      </c>
      <c r="Z2" t="n">
        <v>10</v>
      </c>
      <c r="AA2" t="n">
        <v>2968.186754268217</v>
      </c>
      <c r="AB2" t="n">
        <v>4061.204064347818</v>
      </c>
      <c r="AC2" t="n">
        <v>3673.608448382012</v>
      </c>
      <c r="AD2" t="n">
        <v>2968186.754268216</v>
      </c>
      <c r="AE2" t="n">
        <v>4061204.064347818</v>
      </c>
      <c r="AF2" t="n">
        <v>9.496995563920913e-07</v>
      </c>
      <c r="AG2" t="n">
        <v>3.534375</v>
      </c>
      <c r="AH2" t="n">
        <v>3673608.448382012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0.8016</v>
      </c>
      <c r="E3" t="n">
        <v>124.75</v>
      </c>
      <c r="F3" t="n">
        <v>114.03</v>
      </c>
      <c r="G3" t="n">
        <v>17.5</v>
      </c>
      <c r="H3" t="n">
        <v>0.32</v>
      </c>
      <c r="I3" t="n">
        <v>391</v>
      </c>
      <c r="J3" t="n">
        <v>108.68</v>
      </c>
      <c r="K3" t="n">
        <v>41.65</v>
      </c>
      <c r="L3" t="n">
        <v>2</v>
      </c>
      <c r="M3" t="n">
        <v>389</v>
      </c>
      <c r="N3" t="n">
        <v>15.03</v>
      </c>
      <c r="O3" t="n">
        <v>13638.32</v>
      </c>
      <c r="P3" t="n">
        <v>1082.12</v>
      </c>
      <c r="Q3" t="n">
        <v>3363.23</v>
      </c>
      <c r="R3" t="n">
        <v>884.4299999999999</v>
      </c>
      <c r="S3" t="n">
        <v>262.42</v>
      </c>
      <c r="T3" t="n">
        <v>306251.38</v>
      </c>
      <c r="U3" t="n">
        <v>0.3</v>
      </c>
      <c r="V3" t="n">
        <v>0.73</v>
      </c>
      <c r="W3" t="n">
        <v>57.47</v>
      </c>
      <c r="X3" t="n">
        <v>18.17</v>
      </c>
      <c r="Y3" t="n">
        <v>4</v>
      </c>
      <c r="Z3" t="n">
        <v>10</v>
      </c>
      <c r="AA3" t="n">
        <v>1701.743668306892</v>
      </c>
      <c r="AB3" t="n">
        <v>2328.400762609564</v>
      </c>
      <c r="AC3" t="n">
        <v>2106.181461757101</v>
      </c>
      <c r="AD3" t="n">
        <v>1701743.668306892</v>
      </c>
      <c r="AE3" t="n">
        <v>2328400.762609564</v>
      </c>
      <c r="AF3" t="n">
        <v>1.29139807362833e-06</v>
      </c>
      <c r="AG3" t="n">
        <v>2.598958333333333</v>
      </c>
      <c r="AH3" t="n">
        <v>2106181.461757101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0.8763</v>
      </c>
      <c r="E4" t="n">
        <v>114.12</v>
      </c>
      <c r="F4" t="n">
        <v>106.77</v>
      </c>
      <c r="G4" t="n">
        <v>26.8</v>
      </c>
      <c r="H4" t="n">
        <v>0.48</v>
      </c>
      <c r="I4" t="n">
        <v>239</v>
      </c>
      <c r="J4" t="n">
        <v>109.96</v>
      </c>
      <c r="K4" t="n">
        <v>41.65</v>
      </c>
      <c r="L4" t="n">
        <v>3</v>
      </c>
      <c r="M4" t="n">
        <v>237</v>
      </c>
      <c r="N4" t="n">
        <v>15.31</v>
      </c>
      <c r="O4" t="n">
        <v>13795.21</v>
      </c>
      <c r="P4" t="n">
        <v>992.6799999999999</v>
      </c>
      <c r="Q4" t="n">
        <v>3360.82</v>
      </c>
      <c r="R4" t="n">
        <v>639.72</v>
      </c>
      <c r="S4" t="n">
        <v>262.42</v>
      </c>
      <c r="T4" t="n">
        <v>184656.81</v>
      </c>
      <c r="U4" t="n">
        <v>0.41</v>
      </c>
      <c r="V4" t="n">
        <v>0.78</v>
      </c>
      <c r="W4" t="n">
        <v>57.21</v>
      </c>
      <c r="X4" t="n">
        <v>10.95</v>
      </c>
      <c r="Y4" t="n">
        <v>4</v>
      </c>
      <c r="Z4" t="n">
        <v>10</v>
      </c>
      <c r="AA4" t="n">
        <v>1438.027209419315</v>
      </c>
      <c r="AB4" t="n">
        <v>1967.572269210526</v>
      </c>
      <c r="AC4" t="n">
        <v>1779.789933342096</v>
      </c>
      <c r="AD4" t="n">
        <v>1438027.209419315</v>
      </c>
      <c r="AE4" t="n">
        <v>1967572.269210526</v>
      </c>
      <c r="AF4" t="n">
        <v>1.411741681537556e-06</v>
      </c>
      <c r="AG4" t="n">
        <v>2.3775</v>
      </c>
      <c r="AH4" t="n">
        <v>1779789.933342096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0.9143</v>
      </c>
      <c r="E5" t="n">
        <v>109.37</v>
      </c>
      <c r="F5" t="n">
        <v>103.56</v>
      </c>
      <c r="G5" t="n">
        <v>36.55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168</v>
      </c>
      <c r="N5" t="n">
        <v>15.58</v>
      </c>
      <c r="O5" t="n">
        <v>13952.52</v>
      </c>
      <c r="P5" t="n">
        <v>940.59</v>
      </c>
      <c r="Q5" t="n">
        <v>3359.81</v>
      </c>
      <c r="R5" t="n">
        <v>531.2</v>
      </c>
      <c r="S5" t="n">
        <v>262.42</v>
      </c>
      <c r="T5" t="n">
        <v>130742.75</v>
      </c>
      <c r="U5" t="n">
        <v>0.49</v>
      </c>
      <c r="V5" t="n">
        <v>0.8100000000000001</v>
      </c>
      <c r="W5" t="n">
        <v>57.1</v>
      </c>
      <c r="X5" t="n">
        <v>7.75</v>
      </c>
      <c r="Y5" t="n">
        <v>4</v>
      </c>
      <c r="Z5" t="n">
        <v>10</v>
      </c>
      <c r="AA5" t="n">
        <v>1316.042660673991</v>
      </c>
      <c r="AB5" t="n">
        <v>1800.667628038696</v>
      </c>
      <c r="AC5" t="n">
        <v>1628.81443687157</v>
      </c>
      <c r="AD5" t="n">
        <v>1316042.660673991</v>
      </c>
      <c r="AE5" t="n">
        <v>1800667.628038696</v>
      </c>
      <c r="AF5" t="n">
        <v>1.47296065209379e-06</v>
      </c>
      <c r="AG5" t="n">
        <v>2.278541666666667</v>
      </c>
      <c r="AH5" t="n">
        <v>1628814.43687157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0.9370000000000001</v>
      </c>
      <c r="E6" t="n">
        <v>106.73</v>
      </c>
      <c r="F6" t="n">
        <v>101.78</v>
      </c>
      <c r="G6" t="n">
        <v>46.62</v>
      </c>
      <c r="H6" t="n">
        <v>0.78</v>
      </c>
      <c r="I6" t="n">
        <v>131</v>
      </c>
      <c r="J6" t="n">
        <v>112.51</v>
      </c>
      <c r="K6" t="n">
        <v>41.65</v>
      </c>
      <c r="L6" t="n">
        <v>5</v>
      </c>
      <c r="M6" t="n">
        <v>129</v>
      </c>
      <c r="N6" t="n">
        <v>15.86</v>
      </c>
      <c r="O6" t="n">
        <v>14110.24</v>
      </c>
      <c r="P6" t="n">
        <v>901.11</v>
      </c>
      <c r="Q6" t="n">
        <v>3358.72</v>
      </c>
      <c r="R6" t="n">
        <v>471.65</v>
      </c>
      <c r="S6" t="n">
        <v>262.42</v>
      </c>
      <c r="T6" t="n">
        <v>101161.35</v>
      </c>
      <c r="U6" t="n">
        <v>0.5600000000000001</v>
      </c>
      <c r="V6" t="n">
        <v>0.82</v>
      </c>
      <c r="W6" t="n">
        <v>57.04</v>
      </c>
      <c r="X6" t="n">
        <v>5.98</v>
      </c>
      <c r="Y6" t="n">
        <v>4</v>
      </c>
      <c r="Z6" t="n">
        <v>10</v>
      </c>
      <c r="AA6" t="n">
        <v>1240.653894348965</v>
      </c>
      <c r="AB6" t="n">
        <v>1697.517392035156</v>
      </c>
      <c r="AC6" t="n">
        <v>1535.508714619943</v>
      </c>
      <c r="AD6" t="n">
        <v>1240653.894348965</v>
      </c>
      <c r="AE6" t="n">
        <v>1697517.392035156</v>
      </c>
      <c r="AF6" t="n">
        <v>1.509530931873435e-06</v>
      </c>
      <c r="AG6" t="n">
        <v>2.223541666666667</v>
      </c>
      <c r="AH6" t="n">
        <v>1535508.714619943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0.9529</v>
      </c>
      <c r="E7" t="n">
        <v>104.94</v>
      </c>
      <c r="F7" t="n">
        <v>100.57</v>
      </c>
      <c r="G7" t="n">
        <v>57.47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103</v>
      </c>
      <c r="N7" t="n">
        <v>16.14</v>
      </c>
      <c r="O7" t="n">
        <v>14268.39</v>
      </c>
      <c r="P7" t="n">
        <v>866.55</v>
      </c>
      <c r="Q7" t="n">
        <v>3358.27</v>
      </c>
      <c r="R7" t="n">
        <v>430.59</v>
      </c>
      <c r="S7" t="n">
        <v>262.42</v>
      </c>
      <c r="T7" t="n">
        <v>80762.92</v>
      </c>
      <c r="U7" t="n">
        <v>0.61</v>
      </c>
      <c r="V7" t="n">
        <v>0.83</v>
      </c>
      <c r="W7" t="n">
        <v>57</v>
      </c>
      <c r="X7" t="n">
        <v>4.78</v>
      </c>
      <c r="Y7" t="n">
        <v>4</v>
      </c>
      <c r="Z7" t="n">
        <v>10</v>
      </c>
      <c r="AA7" t="n">
        <v>1183.814939595566</v>
      </c>
      <c r="AB7" t="n">
        <v>1619.747826583847</v>
      </c>
      <c r="AC7" t="n">
        <v>1465.161367345037</v>
      </c>
      <c r="AD7" t="n">
        <v>1183814.939595566</v>
      </c>
      <c r="AE7" t="n">
        <v>1619747.826583847</v>
      </c>
      <c r="AF7" t="n">
        <v>1.535146237974595e-06</v>
      </c>
      <c r="AG7" t="n">
        <v>2.18625</v>
      </c>
      <c r="AH7" t="n">
        <v>1465161.367345036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0.9645</v>
      </c>
      <c r="E8" t="n">
        <v>103.68</v>
      </c>
      <c r="F8" t="n">
        <v>99.70999999999999</v>
      </c>
      <c r="G8" t="n">
        <v>68.77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833.66</v>
      </c>
      <c r="Q8" t="n">
        <v>3358.4</v>
      </c>
      <c r="R8" t="n">
        <v>401.62</v>
      </c>
      <c r="S8" t="n">
        <v>262.42</v>
      </c>
      <c r="T8" t="n">
        <v>66370.28</v>
      </c>
      <c r="U8" t="n">
        <v>0.65</v>
      </c>
      <c r="V8" t="n">
        <v>0.84</v>
      </c>
      <c r="W8" t="n">
        <v>56.96</v>
      </c>
      <c r="X8" t="n">
        <v>3.92</v>
      </c>
      <c r="Y8" t="n">
        <v>4</v>
      </c>
      <c r="Z8" t="n">
        <v>10</v>
      </c>
      <c r="AA8" t="n">
        <v>1136.685918711834</v>
      </c>
      <c r="AB8" t="n">
        <v>1555.263821025065</v>
      </c>
      <c r="AC8" t="n">
        <v>1406.831624772914</v>
      </c>
      <c r="AD8" t="n">
        <v>1136685.918711834</v>
      </c>
      <c r="AE8" t="n">
        <v>1555263.821025065</v>
      </c>
      <c r="AF8" t="n">
        <v>1.553834134249656e-06</v>
      </c>
      <c r="AG8" t="n">
        <v>2.16</v>
      </c>
      <c r="AH8" t="n">
        <v>1406831.624772914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0.9733000000000001</v>
      </c>
      <c r="E9" t="n">
        <v>102.74</v>
      </c>
      <c r="F9" t="n">
        <v>99.08</v>
      </c>
      <c r="G9" t="n">
        <v>81.44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65</v>
      </c>
      <c r="N9" t="n">
        <v>16.72</v>
      </c>
      <c r="O9" t="n">
        <v>14585.96</v>
      </c>
      <c r="P9" t="n">
        <v>802.48</v>
      </c>
      <c r="Q9" t="n">
        <v>3357.97</v>
      </c>
      <c r="R9" t="n">
        <v>380.32</v>
      </c>
      <c r="S9" t="n">
        <v>262.42</v>
      </c>
      <c r="T9" t="n">
        <v>55790.09</v>
      </c>
      <c r="U9" t="n">
        <v>0.6899999999999999</v>
      </c>
      <c r="V9" t="n">
        <v>0.84</v>
      </c>
      <c r="W9" t="n">
        <v>56.95</v>
      </c>
      <c r="X9" t="n">
        <v>3.3</v>
      </c>
      <c r="Y9" t="n">
        <v>4</v>
      </c>
      <c r="Z9" t="n">
        <v>10</v>
      </c>
      <c r="AA9" t="n">
        <v>1096.192724863498</v>
      </c>
      <c r="AB9" t="n">
        <v>1499.859246768139</v>
      </c>
      <c r="AC9" t="n">
        <v>1356.714785322261</v>
      </c>
      <c r="AD9" t="n">
        <v>1096192.724863498</v>
      </c>
      <c r="AE9" t="n">
        <v>1499859.246768139</v>
      </c>
      <c r="AF9" t="n">
        <v>1.568011159010047e-06</v>
      </c>
      <c r="AG9" t="n">
        <v>2.140416666666666</v>
      </c>
      <c r="AH9" t="n">
        <v>1356714.785322261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0.9752</v>
      </c>
      <c r="E10" t="n">
        <v>102.55</v>
      </c>
      <c r="F10" t="n">
        <v>98.98</v>
      </c>
      <c r="G10" t="n">
        <v>86.06999999999999</v>
      </c>
      <c r="H10" t="n">
        <v>1.35</v>
      </c>
      <c r="I10" t="n">
        <v>69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794.89</v>
      </c>
      <c r="Q10" t="n">
        <v>3358.78</v>
      </c>
      <c r="R10" t="n">
        <v>373.63</v>
      </c>
      <c r="S10" t="n">
        <v>262.42</v>
      </c>
      <c r="T10" t="n">
        <v>52460.84</v>
      </c>
      <c r="U10" t="n">
        <v>0.7</v>
      </c>
      <c r="V10" t="n">
        <v>0.85</v>
      </c>
      <c r="W10" t="n">
        <v>57.03</v>
      </c>
      <c r="X10" t="n">
        <v>3.19</v>
      </c>
      <c r="Y10" t="n">
        <v>4</v>
      </c>
      <c r="Z10" t="n">
        <v>10</v>
      </c>
      <c r="AA10" t="n">
        <v>1086.914178953138</v>
      </c>
      <c r="AB10" t="n">
        <v>1487.163930913029</v>
      </c>
      <c r="AC10" t="n">
        <v>1345.231092594375</v>
      </c>
      <c r="AD10" t="n">
        <v>1086914.178953138</v>
      </c>
      <c r="AE10" t="n">
        <v>1487163.930913029</v>
      </c>
      <c r="AF10" t="n">
        <v>1.571072107537858e-06</v>
      </c>
      <c r="AG10" t="n">
        <v>2.136458333333333</v>
      </c>
      <c r="AH10" t="n">
        <v>1345231.092594375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0.9752</v>
      </c>
      <c r="E11" t="n">
        <v>102.54</v>
      </c>
      <c r="F11" t="n">
        <v>98.97</v>
      </c>
      <c r="G11" t="n">
        <v>86.06</v>
      </c>
      <c r="H11" t="n">
        <v>1.48</v>
      </c>
      <c r="I11" t="n">
        <v>69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802.49</v>
      </c>
      <c r="Q11" t="n">
        <v>3358.69</v>
      </c>
      <c r="R11" t="n">
        <v>373.75</v>
      </c>
      <c r="S11" t="n">
        <v>262.42</v>
      </c>
      <c r="T11" t="n">
        <v>52521.15</v>
      </c>
      <c r="U11" t="n">
        <v>0.7</v>
      </c>
      <c r="V11" t="n">
        <v>0.85</v>
      </c>
      <c r="W11" t="n">
        <v>57.03</v>
      </c>
      <c r="X11" t="n">
        <v>3.19</v>
      </c>
      <c r="Y11" t="n">
        <v>4</v>
      </c>
      <c r="Z11" t="n">
        <v>10</v>
      </c>
      <c r="AA11" t="n">
        <v>1093.662006845765</v>
      </c>
      <c r="AB11" t="n">
        <v>1496.396606728877</v>
      </c>
      <c r="AC11" t="n">
        <v>1353.5826147885</v>
      </c>
      <c r="AD11" t="n">
        <v>1093662.006845765</v>
      </c>
      <c r="AE11" t="n">
        <v>1496396.606728876</v>
      </c>
      <c r="AF11" t="n">
        <v>1.571072107537858e-06</v>
      </c>
      <c r="AG11" t="n">
        <v>2.13625</v>
      </c>
      <c r="AH11" t="n">
        <v>1353582.6147885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0.7543</v>
      </c>
      <c r="E2" t="n">
        <v>132.57</v>
      </c>
      <c r="F2" t="n">
        <v>122.82</v>
      </c>
      <c r="G2" t="n">
        <v>12.86</v>
      </c>
      <c r="H2" t="n">
        <v>0.28</v>
      </c>
      <c r="I2" t="n">
        <v>573</v>
      </c>
      <c r="J2" t="n">
        <v>61.76</v>
      </c>
      <c r="K2" t="n">
        <v>28.92</v>
      </c>
      <c r="L2" t="n">
        <v>1</v>
      </c>
      <c r="M2" t="n">
        <v>571</v>
      </c>
      <c r="N2" t="n">
        <v>6.84</v>
      </c>
      <c r="O2" t="n">
        <v>7851.41</v>
      </c>
      <c r="P2" t="n">
        <v>790.1900000000001</v>
      </c>
      <c r="Q2" t="n">
        <v>3366.93</v>
      </c>
      <c r="R2" t="n">
        <v>1181</v>
      </c>
      <c r="S2" t="n">
        <v>262.42</v>
      </c>
      <c r="T2" t="n">
        <v>453628.31</v>
      </c>
      <c r="U2" t="n">
        <v>0.22</v>
      </c>
      <c r="V2" t="n">
        <v>0.68</v>
      </c>
      <c r="W2" t="n">
        <v>57.77</v>
      </c>
      <c r="X2" t="n">
        <v>26.91</v>
      </c>
      <c r="Y2" t="n">
        <v>4</v>
      </c>
      <c r="Z2" t="n">
        <v>10</v>
      </c>
      <c r="AA2" t="n">
        <v>1369.262168924074</v>
      </c>
      <c r="AB2" t="n">
        <v>1873.484907105458</v>
      </c>
      <c r="AC2" t="n">
        <v>1694.682137023894</v>
      </c>
      <c r="AD2" t="n">
        <v>1369262.168924074</v>
      </c>
      <c r="AE2" t="n">
        <v>1873484.907105458</v>
      </c>
      <c r="AF2" t="n">
        <v>1.319249237881258e-06</v>
      </c>
      <c r="AG2" t="n">
        <v>2.761875</v>
      </c>
      <c r="AH2" t="n">
        <v>1694682.137023895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0.8964</v>
      </c>
      <c r="E3" t="n">
        <v>111.55</v>
      </c>
      <c r="F3" t="n">
        <v>106.52</v>
      </c>
      <c r="G3" t="n">
        <v>27.43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231</v>
      </c>
      <c r="N3" t="n">
        <v>7</v>
      </c>
      <c r="O3" t="n">
        <v>7994.37</v>
      </c>
      <c r="P3" t="n">
        <v>644.2</v>
      </c>
      <c r="Q3" t="n">
        <v>3360.88</v>
      </c>
      <c r="R3" t="n">
        <v>631.1799999999999</v>
      </c>
      <c r="S3" t="n">
        <v>262.42</v>
      </c>
      <c r="T3" t="n">
        <v>180419.44</v>
      </c>
      <c r="U3" t="n">
        <v>0.42</v>
      </c>
      <c r="V3" t="n">
        <v>0.79</v>
      </c>
      <c r="W3" t="n">
        <v>57.21</v>
      </c>
      <c r="X3" t="n">
        <v>10.7</v>
      </c>
      <c r="Y3" t="n">
        <v>4</v>
      </c>
      <c r="Z3" t="n">
        <v>10</v>
      </c>
      <c r="AA3" t="n">
        <v>961.0058632598775</v>
      </c>
      <c r="AB3" t="n">
        <v>1314.890618698651</v>
      </c>
      <c r="AC3" t="n">
        <v>1189.399303510625</v>
      </c>
      <c r="AD3" t="n">
        <v>961005.8632598775</v>
      </c>
      <c r="AE3" t="n">
        <v>1314890.618698651</v>
      </c>
      <c r="AF3" t="n">
        <v>1.567778094706031e-06</v>
      </c>
      <c r="AG3" t="n">
        <v>2.323958333333333</v>
      </c>
      <c r="AH3" t="n">
        <v>1189399.303510625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0.9438</v>
      </c>
      <c r="E4" t="n">
        <v>105.95</v>
      </c>
      <c r="F4" t="n">
        <v>102.21</v>
      </c>
      <c r="G4" t="n">
        <v>43.81</v>
      </c>
      <c r="H4" t="n">
        <v>0.8100000000000001</v>
      </c>
      <c r="I4" t="n">
        <v>140</v>
      </c>
      <c r="J4" t="n">
        <v>64.08</v>
      </c>
      <c r="K4" t="n">
        <v>28.92</v>
      </c>
      <c r="L4" t="n">
        <v>3</v>
      </c>
      <c r="M4" t="n">
        <v>86</v>
      </c>
      <c r="N4" t="n">
        <v>7.16</v>
      </c>
      <c r="O4" t="n">
        <v>8137.65</v>
      </c>
      <c r="P4" t="n">
        <v>573.24</v>
      </c>
      <c r="Q4" t="n">
        <v>3359.88</v>
      </c>
      <c r="R4" t="n">
        <v>483.32</v>
      </c>
      <c r="S4" t="n">
        <v>262.42</v>
      </c>
      <c r="T4" t="n">
        <v>106955.36</v>
      </c>
      <c r="U4" t="n">
        <v>0.54</v>
      </c>
      <c r="V4" t="n">
        <v>0.82</v>
      </c>
      <c r="W4" t="n">
        <v>57.13</v>
      </c>
      <c r="X4" t="n">
        <v>6.41</v>
      </c>
      <c r="Y4" t="n">
        <v>4</v>
      </c>
      <c r="Z4" t="n">
        <v>10</v>
      </c>
      <c r="AA4" t="n">
        <v>834.8938829479754</v>
      </c>
      <c r="AB4" t="n">
        <v>1142.338643567999</v>
      </c>
      <c r="AC4" t="n">
        <v>1033.315446708225</v>
      </c>
      <c r="AD4" t="n">
        <v>834893.8829479754</v>
      </c>
      <c r="AE4" t="n">
        <v>1142338.643568</v>
      </c>
      <c r="AF4" t="n">
        <v>1.650679346032521e-06</v>
      </c>
      <c r="AG4" t="n">
        <v>2.207291666666667</v>
      </c>
      <c r="AH4" t="n">
        <v>1033315.446708225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102.11</v>
      </c>
      <c r="G5" t="n">
        <v>45.05</v>
      </c>
      <c r="H5" t="n">
        <v>1.07</v>
      </c>
      <c r="I5" t="n">
        <v>136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578.25</v>
      </c>
      <c r="Q5" t="n">
        <v>3360.84</v>
      </c>
      <c r="R5" t="n">
        <v>476.35</v>
      </c>
      <c r="S5" t="n">
        <v>262.42</v>
      </c>
      <c r="T5" t="n">
        <v>103490.14</v>
      </c>
      <c r="U5" t="n">
        <v>0.55</v>
      </c>
      <c r="V5" t="n">
        <v>0.82</v>
      </c>
      <c r="W5" t="n">
        <v>57.22</v>
      </c>
      <c r="X5" t="n">
        <v>6.31</v>
      </c>
      <c r="Y5" t="n">
        <v>4</v>
      </c>
      <c r="Z5" t="n">
        <v>10</v>
      </c>
      <c r="AA5" t="n">
        <v>837.9859595069893</v>
      </c>
      <c r="AB5" t="n">
        <v>1146.569359128832</v>
      </c>
      <c r="AC5" t="n">
        <v>1037.142388713778</v>
      </c>
      <c r="AD5" t="n">
        <v>837985.9595069892</v>
      </c>
      <c r="AE5" t="n">
        <v>1146569.359128832</v>
      </c>
      <c r="AF5" t="n">
        <v>1.653127906198283e-06</v>
      </c>
      <c r="AG5" t="n">
        <v>2.203958333333333</v>
      </c>
      <c r="AH5" t="n">
        <v>1037142.388713778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0.41</v>
      </c>
      <c r="E2" t="n">
        <v>243.91</v>
      </c>
      <c r="F2" t="n">
        <v>182.84</v>
      </c>
      <c r="G2" t="n">
        <v>6.33</v>
      </c>
      <c r="H2" t="n">
        <v>0.11</v>
      </c>
      <c r="I2" t="n">
        <v>1732</v>
      </c>
      <c r="J2" t="n">
        <v>167.88</v>
      </c>
      <c r="K2" t="n">
        <v>51.39</v>
      </c>
      <c r="L2" t="n">
        <v>1</v>
      </c>
      <c r="M2" t="n">
        <v>1730</v>
      </c>
      <c r="N2" t="n">
        <v>30.49</v>
      </c>
      <c r="O2" t="n">
        <v>20939.59</v>
      </c>
      <c r="P2" t="n">
        <v>2358.85</v>
      </c>
      <c r="Q2" t="n">
        <v>3389.1</v>
      </c>
      <c r="R2" t="n">
        <v>3216.52</v>
      </c>
      <c r="S2" t="n">
        <v>262.42</v>
      </c>
      <c r="T2" t="n">
        <v>1465594.69</v>
      </c>
      <c r="U2" t="n">
        <v>0.08</v>
      </c>
      <c r="V2" t="n">
        <v>0.46</v>
      </c>
      <c r="W2" t="n">
        <v>59.68</v>
      </c>
      <c r="X2" t="n">
        <v>86.65000000000001</v>
      </c>
      <c r="Y2" t="n">
        <v>4</v>
      </c>
      <c r="Z2" t="n">
        <v>10</v>
      </c>
      <c r="AA2" t="n">
        <v>7029.768232762812</v>
      </c>
      <c r="AB2" t="n">
        <v>9618.439027553077</v>
      </c>
      <c r="AC2" t="n">
        <v>8700.468706327008</v>
      </c>
      <c r="AD2" t="n">
        <v>7029768.232762812</v>
      </c>
      <c r="AE2" t="n">
        <v>9618439.027553076</v>
      </c>
      <c r="AF2" t="n">
        <v>6.131949217319512e-07</v>
      </c>
      <c r="AG2" t="n">
        <v>5.081458333333333</v>
      </c>
      <c r="AH2" t="n">
        <v>8700468.706327008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0.6917</v>
      </c>
      <c r="E3" t="n">
        <v>144.57</v>
      </c>
      <c r="F3" t="n">
        <v>122.78</v>
      </c>
      <c r="G3" t="n">
        <v>12.86</v>
      </c>
      <c r="H3" t="n">
        <v>0.21</v>
      </c>
      <c r="I3" t="n">
        <v>573</v>
      </c>
      <c r="J3" t="n">
        <v>169.33</v>
      </c>
      <c r="K3" t="n">
        <v>51.39</v>
      </c>
      <c r="L3" t="n">
        <v>2</v>
      </c>
      <c r="M3" t="n">
        <v>571</v>
      </c>
      <c r="N3" t="n">
        <v>30.94</v>
      </c>
      <c r="O3" t="n">
        <v>21118.46</v>
      </c>
      <c r="P3" t="n">
        <v>1581.9</v>
      </c>
      <c r="Q3" t="n">
        <v>3367.19</v>
      </c>
      <c r="R3" t="n">
        <v>1180.62</v>
      </c>
      <c r="S3" t="n">
        <v>262.42</v>
      </c>
      <c r="T3" t="n">
        <v>453438.54</v>
      </c>
      <c r="U3" t="n">
        <v>0.22</v>
      </c>
      <c r="V3" t="n">
        <v>0.68</v>
      </c>
      <c r="W3" t="n">
        <v>57.74</v>
      </c>
      <c r="X3" t="n">
        <v>26.87</v>
      </c>
      <c r="Y3" t="n">
        <v>4</v>
      </c>
      <c r="Z3" t="n">
        <v>10</v>
      </c>
      <c r="AA3" t="n">
        <v>2800.671246857495</v>
      </c>
      <c r="AB3" t="n">
        <v>3832.001956845847</v>
      </c>
      <c r="AC3" t="n">
        <v>3466.281068332859</v>
      </c>
      <c r="AD3" t="n">
        <v>2800671.246857495</v>
      </c>
      <c r="AE3" t="n">
        <v>3832001.956845846</v>
      </c>
      <c r="AF3" t="n">
        <v>1.034504700882904e-06</v>
      </c>
      <c r="AG3" t="n">
        <v>3.011875</v>
      </c>
      <c r="AH3" t="n">
        <v>3466281.068332859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0.7944</v>
      </c>
      <c r="E4" t="n">
        <v>125.89</v>
      </c>
      <c r="F4" t="n">
        <v>111.82</v>
      </c>
      <c r="G4" t="n">
        <v>19.45</v>
      </c>
      <c r="H4" t="n">
        <v>0.31</v>
      </c>
      <c r="I4" t="n">
        <v>345</v>
      </c>
      <c r="J4" t="n">
        <v>170.79</v>
      </c>
      <c r="K4" t="n">
        <v>51.39</v>
      </c>
      <c r="L4" t="n">
        <v>3</v>
      </c>
      <c r="M4" t="n">
        <v>343</v>
      </c>
      <c r="N4" t="n">
        <v>31.4</v>
      </c>
      <c r="O4" t="n">
        <v>21297.94</v>
      </c>
      <c r="P4" t="n">
        <v>1430.91</v>
      </c>
      <c r="Q4" t="n">
        <v>3362.43</v>
      </c>
      <c r="R4" t="n">
        <v>809.4</v>
      </c>
      <c r="S4" t="n">
        <v>262.42</v>
      </c>
      <c r="T4" t="n">
        <v>268967.38</v>
      </c>
      <c r="U4" t="n">
        <v>0.32</v>
      </c>
      <c r="V4" t="n">
        <v>0.75</v>
      </c>
      <c r="W4" t="n">
        <v>57.41</v>
      </c>
      <c r="X4" t="n">
        <v>15.98</v>
      </c>
      <c r="Y4" t="n">
        <v>4</v>
      </c>
      <c r="Z4" t="n">
        <v>10</v>
      </c>
      <c r="AA4" t="n">
        <v>2211.433418240043</v>
      </c>
      <c r="AB4" t="n">
        <v>3025.780764393063</v>
      </c>
      <c r="AC4" t="n">
        <v>2737.00449494925</v>
      </c>
      <c r="AD4" t="n">
        <v>2211433.418240043</v>
      </c>
      <c r="AE4" t="n">
        <v>3025780.764393063</v>
      </c>
      <c r="AF4" t="n">
        <v>1.188102550789908e-06</v>
      </c>
      <c r="AG4" t="n">
        <v>2.622708333333333</v>
      </c>
      <c r="AH4" t="n">
        <v>2737004.49494925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0.8484</v>
      </c>
      <c r="E5" t="n">
        <v>117.86</v>
      </c>
      <c r="F5" t="n">
        <v>107.16</v>
      </c>
      <c r="G5" t="n">
        <v>26.14</v>
      </c>
      <c r="H5" t="n">
        <v>0.41</v>
      </c>
      <c r="I5" t="n">
        <v>246</v>
      </c>
      <c r="J5" t="n">
        <v>172.25</v>
      </c>
      <c r="K5" t="n">
        <v>51.39</v>
      </c>
      <c r="L5" t="n">
        <v>4</v>
      </c>
      <c r="M5" t="n">
        <v>244</v>
      </c>
      <c r="N5" t="n">
        <v>31.86</v>
      </c>
      <c r="O5" t="n">
        <v>21478.05</v>
      </c>
      <c r="P5" t="n">
        <v>1359.6</v>
      </c>
      <c r="Q5" t="n">
        <v>3360.81</v>
      </c>
      <c r="R5" t="n">
        <v>652.59</v>
      </c>
      <c r="S5" t="n">
        <v>262.42</v>
      </c>
      <c r="T5" t="n">
        <v>191056.49</v>
      </c>
      <c r="U5" t="n">
        <v>0.4</v>
      </c>
      <c r="V5" t="n">
        <v>0.78</v>
      </c>
      <c r="W5" t="n">
        <v>57.23</v>
      </c>
      <c r="X5" t="n">
        <v>11.33</v>
      </c>
      <c r="Y5" t="n">
        <v>4</v>
      </c>
      <c r="Z5" t="n">
        <v>10</v>
      </c>
      <c r="AA5" t="n">
        <v>1973.020250637755</v>
      </c>
      <c r="AB5" t="n">
        <v>2699.573350432812</v>
      </c>
      <c r="AC5" t="n">
        <v>2441.929858742498</v>
      </c>
      <c r="AD5" t="n">
        <v>1973020.250637755</v>
      </c>
      <c r="AE5" t="n">
        <v>2699573.350432812</v>
      </c>
      <c r="AF5" t="n">
        <v>1.268864808774116e-06</v>
      </c>
      <c r="AG5" t="n">
        <v>2.455416666666667</v>
      </c>
      <c r="AH5" t="n">
        <v>2441929.858742498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0.8823</v>
      </c>
      <c r="E6" t="n">
        <v>113.34</v>
      </c>
      <c r="F6" t="n">
        <v>104.53</v>
      </c>
      <c r="G6" t="n">
        <v>33.01</v>
      </c>
      <c r="H6" t="n">
        <v>0.51</v>
      </c>
      <c r="I6" t="n">
        <v>190</v>
      </c>
      <c r="J6" t="n">
        <v>173.71</v>
      </c>
      <c r="K6" t="n">
        <v>51.39</v>
      </c>
      <c r="L6" t="n">
        <v>5</v>
      </c>
      <c r="M6" t="n">
        <v>188</v>
      </c>
      <c r="N6" t="n">
        <v>32.32</v>
      </c>
      <c r="O6" t="n">
        <v>21658.78</v>
      </c>
      <c r="P6" t="n">
        <v>1314.42</v>
      </c>
      <c r="Q6" t="n">
        <v>3360.2</v>
      </c>
      <c r="R6" t="n">
        <v>564.12</v>
      </c>
      <c r="S6" t="n">
        <v>262.42</v>
      </c>
      <c r="T6" t="n">
        <v>147101.71</v>
      </c>
      <c r="U6" t="n">
        <v>0.47</v>
      </c>
      <c r="V6" t="n">
        <v>0.8</v>
      </c>
      <c r="W6" t="n">
        <v>57.14</v>
      </c>
      <c r="X6" t="n">
        <v>8.720000000000001</v>
      </c>
      <c r="Y6" t="n">
        <v>4</v>
      </c>
      <c r="Z6" t="n">
        <v>10</v>
      </c>
      <c r="AA6" t="n">
        <v>1839.354165535735</v>
      </c>
      <c r="AB6" t="n">
        <v>2516.685515864737</v>
      </c>
      <c r="AC6" t="n">
        <v>2276.496582420913</v>
      </c>
      <c r="AD6" t="n">
        <v>1839354.165535735</v>
      </c>
      <c r="AE6" t="n">
        <v>2516685.515864737</v>
      </c>
      <c r="AF6" t="n">
        <v>1.319565559619758e-06</v>
      </c>
      <c r="AG6" t="n">
        <v>2.36125</v>
      </c>
      <c r="AH6" t="n">
        <v>2276496.582420913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0.9051</v>
      </c>
      <c r="E7" t="n">
        <v>110.49</v>
      </c>
      <c r="F7" t="n">
        <v>102.86</v>
      </c>
      <c r="G7" t="n">
        <v>39.82</v>
      </c>
      <c r="H7" t="n">
        <v>0.61</v>
      </c>
      <c r="I7" t="n">
        <v>155</v>
      </c>
      <c r="J7" t="n">
        <v>175.18</v>
      </c>
      <c r="K7" t="n">
        <v>51.39</v>
      </c>
      <c r="L7" t="n">
        <v>6</v>
      </c>
      <c r="M7" t="n">
        <v>153</v>
      </c>
      <c r="N7" t="n">
        <v>32.79</v>
      </c>
      <c r="O7" t="n">
        <v>21840.16</v>
      </c>
      <c r="P7" t="n">
        <v>1281.17</v>
      </c>
      <c r="Q7" t="n">
        <v>3359.22</v>
      </c>
      <c r="R7" t="n">
        <v>507.87</v>
      </c>
      <c r="S7" t="n">
        <v>262.42</v>
      </c>
      <c r="T7" t="n">
        <v>119150.86</v>
      </c>
      <c r="U7" t="n">
        <v>0.52</v>
      </c>
      <c r="V7" t="n">
        <v>0.8100000000000001</v>
      </c>
      <c r="W7" t="n">
        <v>57.08</v>
      </c>
      <c r="X7" t="n">
        <v>7.06</v>
      </c>
      <c r="Y7" t="n">
        <v>4</v>
      </c>
      <c r="Z7" t="n">
        <v>10</v>
      </c>
      <c r="AA7" t="n">
        <v>1752.8209459088</v>
      </c>
      <c r="AB7" t="n">
        <v>2398.286947194947</v>
      </c>
      <c r="AC7" t="n">
        <v>2169.397806971531</v>
      </c>
      <c r="AD7" t="n">
        <v>1752820.9459088</v>
      </c>
      <c r="AE7" t="n">
        <v>2398286.947194946</v>
      </c>
      <c r="AF7" t="n">
        <v>1.353665179657535e-06</v>
      </c>
      <c r="AG7" t="n">
        <v>2.301875</v>
      </c>
      <c r="AH7" t="n">
        <v>2169397.806971531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0.9218</v>
      </c>
      <c r="E8" t="n">
        <v>108.49</v>
      </c>
      <c r="F8" t="n">
        <v>101.71</v>
      </c>
      <c r="G8" t="n">
        <v>46.94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1254.33</v>
      </c>
      <c r="Q8" t="n">
        <v>3358.81</v>
      </c>
      <c r="R8" t="n">
        <v>469.29</v>
      </c>
      <c r="S8" t="n">
        <v>262.42</v>
      </c>
      <c r="T8" t="n">
        <v>99990.13</v>
      </c>
      <c r="U8" t="n">
        <v>0.5600000000000001</v>
      </c>
      <c r="V8" t="n">
        <v>0.82</v>
      </c>
      <c r="W8" t="n">
        <v>57.03</v>
      </c>
      <c r="X8" t="n">
        <v>5.91</v>
      </c>
      <c r="Y8" t="n">
        <v>4</v>
      </c>
      <c r="Z8" t="n">
        <v>10</v>
      </c>
      <c r="AA8" t="n">
        <v>1690.162492473619</v>
      </c>
      <c r="AB8" t="n">
        <v>2312.554886909061</v>
      </c>
      <c r="AC8" t="n">
        <v>2091.847894193628</v>
      </c>
      <c r="AD8" t="n">
        <v>1690162.492473619</v>
      </c>
      <c r="AE8" t="n">
        <v>2312554.886909061</v>
      </c>
      <c r="AF8" t="n">
        <v>1.378641655737836e-06</v>
      </c>
      <c r="AG8" t="n">
        <v>2.260208333333333</v>
      </c>
      <c r="AH8" t="n">
        <v>2091847.894193628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0.9341</v>
      </c>
      <c r="E9" t="n">
        <v>107.05</v>
      </c>
      <c r="F9" t="n">
        <v>100.88</v>
      </c>
      <c r="G9" t="n">
        <v>54.05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1231.83</v>
      </c>
      <c r="Q9" t="n">
        <v>3358.59</v>
      </c>
      <c r="R9" t="n">
        <v>441.02</v>
      </c>
      <c r="S9" t="n">
        <v>262.42</v>
      </c>
      <c r="T9" t="n">
        <v>85942.42999999999</v>
      </c>
      <c r="U9" t="n">
        <v>0.6</v>
      </c>
      <c r="V9" t="n">
        <v>0.83</v>
      </c>
      <c r="W9" t="n">
        <v>57.01</v>
      </c>
      <c r="X9" t="n">
        <v>5.09</v>
      </c>
      <c r="Y9" t="n">
        <v>4</v>
      </c>
      <c r="Z9" t="n">
        <v>10</v>
      </c>
      <c r="AA9" t="n">
        <v>1642.97979660739</v>
      </c>
      <c r="AB9" t="n">
        <v>2247.997440871253</v>
      </c>
      <c r="AC9" t="n">
        <v>2033.451720198724</v>
      </c>
      <c r="AD9" t="n">
        <v>1642979.79660739</v>
      </c>
      <c r="AE9" t="n">
        <v>2247997.440871253</v>
      </c>
      <c r="AF9" t="n">
        <v>1.397037503389795e-06</v>
      </c>
      <c r="AG9" t="n">
        <v>2.230208333333333</v>
      </c>
      <c r="AH9" t="n">
        <v>2033451.720198724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0.9438</v>
      </c>
      <c r="E10" t="n">
        <v>105.95</v>
      </c>
      <c r="F10" t="n">
        <v>100.26</v>
      </c>
      <c r="G10" t="n">
        <v>61.38</v>
      </c>
      <c r="H10" t="n">
        <v>0.89</v>
      </c>
      <c r="I10" t="n">
        <v>98</v>
      </c>
      <c r="J10" t="n">
        <v>179.63</v>
      </c>
      <c r="K10" t="n">
        <v>51.39</v>
      </c>
      <c r="L10" t="n">
        <v>9</v>
      </c>
      <c r="M10" t="n">
        <v>96</v>
      </c>
      <c r="N10" t="n">
        <v>34.24</v>
      </c>
      <c r="O10" t="n">
        <v>22388.15</v>
      </c>
      <c r="P10" t="n">
        <v>1210.76</v>
      </c>
      <c r="Q10" t="n">
        <v>3358.39</v>
      </c>
      <c r="R10" t="n">
        <v>420.07</v>
      </c>
      <c r="S10" t="n">
        <v>262.42</v>
      </c>
      <c r="T10" t="n">
        <v>75540.5</v>
      </c>
      <c r="U10" t="n">
        <v>0.62</v>
      </c>
      <c r="V10" t="n">
        <v>0.83</v>
      </c>
      <c r="W10" t="n">
        <v>56.99</v>
      </c>
      <c r="X10" t="n">
        <v>4.46</v>
      </c>
      <c r="Y10" t="n">
        <v>4</v>
      </c>
      <c r="Z10" t="n">
        <v>10</v>
      </c>
      <c r="AA10" t="n">
        <v>1603.734215683705</v>
      </c>
      <c r="AB10" t="n">
        <v>2194.299905658633</v>
      </c>
      <c r="AC10" t="n">
        <v>1984.879002381832</v>
      </c>
      <c r="AD10" t="n">
        <v>1603734.215683705</v>
      </c>
      <c r="AE10" t="n">
        <v>2194299.905658633</v>
      </c>
      <c r="AF10" t="n">
        <v>1.41154479787955e-06</v>
      </c>
      <c r="AG10" t="n">
        <v>2.207291666666667</v>
      </c>
      <c r="AH10" t="n">
        <v>1984879.002381832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0.9520999999999999</v>
      </c>
      <c r="E11" t="n">
        <v>105.03</v>
      </c>
      <c r="F11" t="n">
        <v>99.70999999999999</v>
      </c>
      <c r="G11" t="n">
        <v>68.76000000000001</v>
      </c>
      <c r="H11" t="n">
        <v>0.98</v>
      </c>
      <c r="I11" t="n">
        <v>87</v>
      </c>
      <c r="J11" t="n">
        <v>181.12</v>
      </c>
      <c r="K11" t="n">
        <v>51.39</v>
      </c>
      <c r="L11" t="n">
        <v>10</v>
      </c>
      <c r="M11" t="n">
        <v>85</v>
      </c>
      <c r="N11" t="n">
        <v>34.73</v>
      </c>
      <c r="O11" t="n">
        <v>22572.13</v>
      </c>
      <c r="P11" t="n">
        <v>1192</v>
      </c>
      <c r="Q11" t="n">
        <v>3358.16</v>
      </c>
      <c r="R11" t="n">
        <v>401.53</v>
      </c>
      <c r="S11" t="n">
        <v>262.42</v>
      </c>
      <c r="T11" t="n">
        <v>66324.52</v>
      </c>
      <c r="U11" t="n">
        <v>0.65</v>
      </c>
      <c r="V11" t="n">
        <v>0.84</v>
      </c>
      <c r="W11" t="n">
        <v>56.97</v>
      </c>
      <c r="X11" t="n">
        <v>3.92</v>
      </c>
      <c r="Y11" t="n">
        <v>4</v>
      </c>
      <c r="Z11" t="n">
        <v>10</v>
      </c>
      <c r="AA11" t="n">
        <v>1570.027932139506</v>
      </c>
      <c r="AB11" t="n">
        <v>2148.181481497179</v>
      </c>
      <c r="AC11" t="n">
        <v>1943.162055894733</v>
      </c>
      <c r="AD11" t="n">
        <v>1570027.932139506</v>
      </c>
      <c r="AE11" t="n">
        <v>2148181.481497178</v>
      </c>
      <c r="AF11" t="n">
        <v>1.423958256051197e-06</v>
      </c>
      <c r="AG11" t="n">
        <v>2.188125</v>
      </c>
      <c r="AH11" t="n">
        <v>1943162.055894733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0.9586</v>
      </c>
      <c r="E12" t="n">
        <v>104.32</v>
      </c>
      <c r="F12" t="n">
        <v>99.3</v>
      </c>
      <c r="G12" t="n">
        <v>76.39</v>
      </c>
      <c r="H12" t="n">
        <v>1.07</v>
      </c>
      <c r="I12" t="n">
        <v>78</v>
      </c>
      <c r="J12" t="n">
        <v>182.62</v>
      </c>
      <c r="K12" t="n">
        <v>51.39</v>
      </c>
      <c r="L12" t="n">
        <v>11</v>
      </c>
      <c r="M12" t="n">
        <v>76</v>
      </c>
      <c r="N12" t="n">
        <v>35.22</v>
      </c>
      <c r="O12" t="n">
        <v>22756.91</v>
      </c>
      <c r="P12" t="n">
        <v>1173.27</v>
      </c>
      <c r="Q12" t="n">
        <v>3358.11</v>
      </c>
      <c r="R12" t="n">
        <v>388</v>
      </c>
      <c r="S12" t="n">
        <v>262.42</v>
      </c>
      <c r="T12" t="n">
        <v>59601.93</v>
      </c>
      <c r="U12" t="n">
        <v>0.68</v>
      </c>
      <c r="V12" t="n">
        <v>0.84</v>
      </c>
      <c r="W12" t="n">
        <v>56.95</v>
      </c>
      <c r="X12" t="n">
        <v>3.52</v>
      </c>
      <c r="Y12" t="n">
        <v>4</v>
      </c>
      <c r="Z12" t="n">
        <v>10</v>
      </c>
      <c r="AA12" t="n">
        <v>1540.467552402099</v>
      </c>
      <c r="AB12" t="n">
        <v>2107.735665828543</v>
      </c>
      <c r="AC12" t="n">
        <v>1906.576332107453</v>
      </c>
      <c r="AD12" t="n">
        <v>1540467.552402099</v>
      </c>
      <c r="AE12" t="n">
        <v>2107735.665828543</v>
      </c>
      <c r="AF12" t="n">
        <v>1.433679638956704e-06</v>
      </c>
      <c r="AG12" t="n">
        <v>2.173333333333333</v>
      </c>
      <c r="AH12" t="n">
        <v>1906576.332107453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0.9646</v>
      </c>
      <c r="E13" t="n">
        <v>103.67</v>
      </c>
      <c r="F13" t="n">
        <v>98.92</v>
      </c>
      <c r="G13" t="n">
        <v>84.79000000000001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1154.95</v>
      </c>
      <c r="Q13" t="n">
        <v>3357.81</v>
      </c>
      <c r="R13" t="n">
        <v>375.66</v>
      </c>
      <c r="S13" t="n">
        <v>262.42</v>
      </c>
      <c r="T13" t="n">
        <v>53472.78</v>
      </c>
      <c r="U13" t="n">
        <v>0.7</v>
      </c>
      <c r="V13" t="n">
        <v>0.85</v>
      </c>
      <c r="W13" t="n">
        <v>56.92</v>
      </c>
      <c r="X13" t="n">
        <v>3.14</v>
      </c>
      <c r="Y13" t="n">
        <v>4</v>
      </c>
      <c r="Z13" t="n">
        <v>10</v>
      </c>
      <c r="AA13" t="n">
        <v>1512.596796499349</v>
      </c>
      <c r="AB13" t="n">
        <v>2069.601668031429</v>
      </c>
      <c r="AC13" t="n">
        <v>1872.081789538693</v>
      </c>
      <c r="AD13" t="n">
        <v>1512596.796499349</v>
      </c>
      <c r="AE13" t="n">
        <v>2069601.668031429</v>
      </c>
      <c r="AF13" t="n">
        <v>1.442653223177171e-06</v>
      </c>
      <c r="AG13" t="n">
        <v>2.159791666666667</v>
      </c>
      <c r="AH13" t="n">
        <v>1872081.789538693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0.969</v>
      </c>
      <c r="E14" t="n">
        <v>103.2</v>
      </c>
      <c r="F14" t="n">
        <v>98.65000000000001</v>
      </c>
      <c r="G14" t="n">
        <v>92.48999999999999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1138.79</v>
      </c>
      <c r="Q14" t="n">
        <v>3357.65</v>
      </c>
      <c r="R14" t="n">
        <v>366.13</v>
      </c>
      <c r="S14" t="n">
        <v>262.42</v>
      </c>
      <c r="T14" t="n">
        <v>48736.06</v>
      </c>
      <c r="U14" t="n">
        <v>0.72</v>
      </c>
      <c r="V14" t="n">
        <v>0.85</v>
      </c>
      <c r="W14" t="n">
        <v>56.93</v>
      </c>
      <c r="X14" t="n">
        <v>2.87</v>
      </c>
      <c r="Y14" t="n">
        <v>4</v>
      </c>
      <c r="Z14" t="n">
        <v>10</v>
      </c>
      <c r="AA14" t="n">
        <v>1489.968886196611</v>
      </c>
      <c r="AB14" t="n">
        <v>2038.641162882275</v>
      </c>
      <c r="AC14" t="n">
        <v>1844.076111547633</v>
      </c>
      <c r="AD14" t="n">
        <v>1489968.886196611</v>
      </c>
      <c r="AE14" t="n">
        <v>2038641.162882275</v>
      </c>
      <c r="AF14" t="n">
        <v>1.449233851605514e-06</v>
      </c>
      <c r="AG14" t="n">
        <v>2.15</v>
      </c>
      <c r="AH14" t="n">
        <v>1844076.111547633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0.9728</v>
      </c>
      <c r="E15" t="n">
        <v>102.79</v>
      </c>
      <c r="F15" t="n">
        <v>98.42</v>
      </c>
      <c r="G15" t="n">
        <v>100.09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1121.82</v>
      </c>
      <c r="Q15" t="n">
        <v>3357.72</v>
      </c>
      <c r="R15" t="n">
        <v>358.21</v>
      </c>
      <c r="S15" t="n">
        <v>262.42</v>
      </c>
      <c r="T15" t="n">
        <v>44801.97</v>
      </c>
      <c r="U15" t="n">
        <v>0.73</v>
      </c>
      <c r="V15" t="n">
        <v>0.85</v>
      </c>
      <c r="W15" t="n">
        <v>56.92</v>
      </c>
      <c r="X15" t="n">
        <v>2.64</v>
      </c>
      <c r="Y15" t="n">
        <v>4</v>
      </c>
      <c r="Z15" t="n">
        <v>10</v>
      </c>
      <c r="AA15" t="n">
        <v>1467.907948277973</v>
      </c>
      <c r="AB15" t="n">
        <v>2008.456414362103</v>
      </c>
      <c r="AC15" t="n">
        <v>1816.772153061665</v>
      </c>
      <c r="AD15" t="n">
        <v>1467907.948277973</v>
      </c>
      <c r="AE15" t="n">
        <v>2008456.414362103</v>
      </c>
      <c r="AF15" t="n">
        <v>1.45491712161181e-06</v>
      </c>
      <c r="AG15" t="n">
        <v>2.141458333333333</v>
      </c>
      <c r="AH15" t="n">
        <v>1816772.153061665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0.9767</v>
      </c>
      <c r="E16" t="n">
        <v>102.39</v>
      </c>
      <c r="F16" t="n">
        <v>98.19</v>
      </c>
      <c r="G16" t="n">
        <v>109.1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1104.16</v>
      </c>
      <c r="Q16" t="n">
        <v>3357.56</v>
      </c>
      <c r="R16" t="n">
        <v>350.31</v>
      </c>
      <c r="S16" t="n">
        <v>262.42</v>
      </c>
      <c r="T16" t="n">
        <v>40880.03</v>
      </c>
      <c r="U16" t="n">
        <v>0.75</v>
      </c>
      <c r="V16" t="n">
        <v>0.85</v>
      </c>
      <c r="W16" t="n">
        <v>56.91</v>
      </c>
      <c r="X16" t="n">
        <v>2.41</v>
      </c>
      <c r="Y16" t="n">
        <v>4</v>
      </c>
      <c r="Z16" t="n">
        <v>10</v>
      </c>
      <c r="AA16" t="n">
        <v>1445.257197108423</v>
      </c>
      <c r="AB16" t="n">
        <v>1977.464657331308</v>
      </c>
      <c r="AC16" t="n">
        <v>1788.738205824685</v>
      </c>
      <c r="AD16" t="n">
        <v>1445257.197108423</v>
      </c>
      <c r="AE16" t="n">
        <v>1977464.657331308</v>
      </c>
      <c r="AF16" t="n">
        <v>1.460749951355114e-06</v>
      </c>
      <c r="AG16" t="n">
        <v>2.133125</v>
      </c>
      <c r="AH16" t="n">
        <v>1788738.205824685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0.9795</v>
      </c>
      <c r="E17" t="n">
        <v>102.09</v>
      </c>
      <c r="F17" t="n">
        <v>98.03</v>
      </c>
      <c r="G17" t="n">
        <v>117.63</v>
      </c>
      <c r="H17" t="n">
        <v>1.49</v>
      </c>
      <c r="I17" t="n">
        <v>50</v>
      </c>
      <c r="J17" t="n">
        <v>190.19</v>
      </c>
      <c r="K17" t="n">
        <v>51.39</v>
      </c>
      <c r="L17" t="n">
        <v>16</v>
      </c>
      <c r="M17" t="n">
        <v>48</v>
      </c>
      <c r="N17" t="n">
        <v>37.79</v>
      </c>
      <c r="O17" t="n">
        <v>23690.52</v>
      </c>
      <c r="P17" t="n">
        <v>1089.42</v>
      </c>
      <c r="Q17" t="n">
        <v>3357.47</v>
      </c>
      <c r="R17" t="n">
        <v>345</v>
      </c>
      <c r="S17" t="n">
        <v>262.42</v>
      </c>
      <c r="T17" t="n">
        <v>38243.09</v>
      </c>
      <c r="U17" t="n">
        <v>0.76</v>
      </c>
      <c r="V17" t="n">
        <v>0.85</v>
      </c>
      <c r="W17" t="n">
        <v>56.91</v>
      </c>
      <c r="X17" t="n">
        <v>2.25</v>
      </c>
      <c r="Y17" t="n">
        <v>4</v>
      </c>
      <c r="Z17" t="n">
        <v>10</v>
      </c>
      <c r="AA17" t="n">
        <v>1427.296413168509</v>
      </c>
      <c r="AB17" t="n">
        <v>1952.889920370854</v>
      </c>
      <c r="AC17" t="n">
        <v>1766.508847268876</v>
      </c>
      <c r="AD17" t="n">
        <v>1427296.413168509</v>
      </c>
      <c r="AE17" t="n">
        <v>1952889.920370854</v>
      </c>
      <c r="AF17" t="n">
        <v>1.464937623991333e-06</v>
      </c>
      <c r="AG17" t="n">
        <v>2.126875</v>
      </c>
      <c r="AH17" t="n">
        <v>1766508.847268876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0.9827</v>
      </c>
      <c r="E18" t="n">
        <v>101.76</v>
      </c>
      <c r="F18" t="n">
        <v>97.83</v>
      </c>
      <c r="G18" t="n">
        <v>127.6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44</v>
      </c>
      <c r="N18" t="n">
        <v>38.33</v>
      </c>
      <c r="O18" t="n">
        <v>23879.37</v>
      </c>
      <c r="P18" t="n">
        <v>1069.07</v>
      </c>
      <c r="Q18" t="n">
        <v>3357.25</v>
      </c>
      <c r="R18" t="n">
        <v>338.85</v>
      </c>
      <c r="S18" t="n">
        <v>262.42</v>
      </c>
      <c r="T18" t="n">
        <v>35189.39</v>
      </c>
      <c r="U18" t="n">
        <v>0.77</v>
      </c>
      <c r="V18" t="n">
        <v>0.86</v>
      </c>
      <c r="W18" t="n">
        <v>56.89</v>
      </c>
      <c r="X18" t="n">
        <v>2.05</v>
      </c>
      <c r="Y18" t="n">
        <v>4</v>
      </c>
      <c r="Z18" t="n">
        <v>10</v>
      </c>
      <c r="AA18" t="n">
        <v>1403.712992541088</v>
      </c>
      <c r="AB18" t="n">
        <v>1920.622043841327</v>
      </c>
      <c r="AC18" t="n">
        <v>1737.320571587079</v>
      </c>
      <c r="AD18" t="n">
        <v>1403712.992541088</v>
      </c>
      <c r="AE18" t="n">
        <v>1920622.043841327</v>
      </c>
      <c r="AF18" t="n">
        <v>1.469723535575582e-06</v>
      </c>
      <c r="AG18" t="n">
        <v>2.12</v>
      </c>
      <c r="AH18" t="n">
        <v>1737320.571587079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0.9851</v>
      </c>
      <c r="E19" t="n">
        <v>101.51</v>
      </c>
      <c r="F19" t="n">
        <v>97.68000000000001</v>
      </c>
      <c r="G19" t="n">
        <v>136.3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40</v>
      </c>
      <c r="N19" t="n">
        <v>38.86</v>
      </c>
      <c r="O19" t="n">
        <v>24068.93</v>
      </c>
      <c r="P19" t="n">
        <v>1054.23</v>
      </c>
      <c r="Q19" t="n">
        <v>3357.28</v>
      </c>
      <c r="R19" t="n">
        <v>333.19</v>
      </c>
      <c r="S19" t="n">
        <v>262.42</v>
      </c>
      <c r="T19" t="n">
        <v>32371.01</v>
      </c>
      <c r="U19" t="n">
        <v>0.79</v>
      </c>
      <c r="V19" t="n">
        <v>0.86</v>
      </c>
      <c r="W19" t="n">
        <v>56.9</v>
      </c>
      <c r="X19" t="n">
        <v>1.91</v>
      </c>
      <c r="Y19" t="n">
        <v>4</v>
      </c>
      <c r="Z19" t="n">
        <v>10</v>
      </c>
      <c r="AA19" t="n">
        <v>1386.499081816545</v>
      </c>
      <c r="AB19" t="n">
        <v>1897.069211763864</v>
      </c>
      <c r="AC19" t="n">
        <v>1716.015588746481</v>
      </c>
      <c r="AD19" t="n">
        <v>1386499.081816545</v>
      </c>
      <c r="AE19" t="n">
        <v>1897069.211763864</v>
      </c>
      <c r="AF19" t="n">
        <v>1.473312969263769e-06</v>
      </c>
      <c r="AG19" t="n">
        <v>2.114791666666667</v>
      </c>
      <c r="AH19" t="n">
        <v>1716015.588746481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0.9862</v>
      </c>
      <c r="E20" t="n">
        <v>101.4</v>
      </c>
      <c r="F20" t="n">
        <v>97.64</v>
      </c>
      <c r="G20" t="n">
        <v>142.88</v>
      </c>
      <c r="H20" t="n">
        <v>1.73</v>
      </c>
      <c r="I20" t="n">
        <v>41</v>
      </c>
      <c r="J20" t="n">
        <v>194.8</v>
      </c>
      <c r="K20" t="n">
        <v>51.39</v>
      </c>
      <c r="L20" t="n">
        <v>19</v>
      </c>
      <c r="M20" t="n">
        <v>17</v>
      </c>
      <c r="N20" t="n">
        <v>39.41</v>
      </c>
      <c r="O20" t="n">
        <v>24259.23</v>
      </c>
      <c r="P20" t="n">
        <v>1045.02</v>
      </c>
      <c r="Q20" t="n">
        <v>3357.85</v>
      </c>
      <c r="R20" t="n">
        <v>330.59</v>
      </c>
      <c r="S20" t="n">
        <v>262.42</v>
      </c>
      <c r="T20" t="n">
        <v>31082.92</v>
      </c>
      <c r="U20" t="n">
        <v>0.79</v>
      </c>
      <c r="V20" t="n">
        <v>0.86</v>
      </c>
      <c r="W20" t="n">
        <v>56.93</v>
      </c>
      <c r="X20" t="n">
        <v>1.86</v>
      </c>
      <c r="Y20" t="n">
        <v>4</v>
      </c>
      <c r="Z20" t="n">
        <v>10</v>
      </c>
      <c r="AA20" t="n">
        <v>1376.641961190174</v>
      </c>
      <c r="AB20" t="n">
        <v>1883.582264457393</v>
      </c>
      <c r="AC20" t="n">
        <v>1703.81581676189</v>
      </c>
      <c r="AD20" t="n">
        <v>1376641.961190174</v>
      </c>
      <c r="AE20" t="n">
        <v>1883582.264457393</v>
      </c>
      <c r="AF20" t="n">
        <v>1.474958126370855e-06</v>
      </c>
      <c r="AG20" t="n">
        <v>2.1125</v>
      </c>
      <c r="AH20" t="n">
        <v>1703815.81676189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0.9859</v>
      </c>
      <c r="E21" t="n">
        <v>101.43</v>
      </c>
      <c r="F21" t="n">
        <v>97.67</v>
      </c>
      <c r="G21" t="n">
        <v>142.93</v>
      </c>
      <c r="H21" t="n">
        <v>1.81</v>
      </c>
      <c r="I21" t="n">
        <v>41</v>
      </c>
      <c r="J21" t="n">
        <v>196.35</v>
      </c>
      <c r="K21" t="n">
        <v>51.39</v>
      </c>
      <c r="L21" t="n">
        <v>20</v>
      </c>
      <c r="M21" t="n">
        <v>1</v>
      </c>
      <c r="N21" t="n">
        <v>39.96</v>
      </c>
      <c r="O21" t="n">
        <v>24450.27</v>
      </c>
      <c r="P21" t="n">
        <v>1051.43</v>
      </c>
      <c r="Q21" t="n">
        <v>3357.99</v>
      </c>
      <c r="R21" t="n">
        <v>331.18</v>
      </c>
      <c r="S21" t="n">
        <v>262.42</v>
      </c>
      <c r="T21" t="n">
        <v>31375.86</v>
      </c>
      <c r="U21" t="n">
        <v>0.79</v>
      </c>
      <c r="V21" t="n">
        <v>0.86</v>
      </c>
      <c r="W21" t="n">
        <v>56.94</v>
      </c>
      <c r="X21" t="n">
        <v>1.89</v>
      </c>
      <c r="Y21" t="n">
        <v>4</v>
      </c>
      <c r="Z21" t="n">
        <v>10</v>
      </c>
      <c r="AA21" t="n">
        <v>1382.857539344991</v>
      </c>
      <c r="AB21" t="n">
        <v>1892.086692700768</v>
      </c>
      <c r="AC21" t="n">
        <v>1711.508594309758</v>
      </c>
      <c r="AD21" t="n">
        <v>1382857.539344991</v>
      </c>
      <c r="AE21" t="n">
        <v>1892086.692700769</v>
      </c>
      <c r="AF21" t="n">
        <v>1.474509447159831e-06</v>
      </c>
      <c r="AG21" t="n">
        <v>2.113125</v>
      </c>
      <c r="AH21" t="n">
        <v>1711508.594309758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0.9859</v>
      </c>
      <c r="E22" t="n">
        <v>101.44</v>
      </c>
      <c r="F22" t="n">
        <v>97.67</v>
      </c>
      <c r="G22" t="n">
        <v>142.94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1058.67</v>
      </c>
      <c r="Q22" t="n">
        <v>3358.1</v>
      </c>
      <c r="R22" t="n">
        <v>331.17</v>
      </c>
      <c r="S22" t="n">
        <v>262.42</v>
      </c>
      <c r="T22" t="n">
        <v>31373.21</v>
      </c>
      <c r="U22" t="n">
        <v>0.79</v>
      </c>
      <c r="V22" t="n">
        <v>0.86</v>
      </c>
      <c r="W22" t="n">
        <v>56.95</v>
      </c>
      <c r="X22" t="n">
        <v>1.89</v>
      </c>
      <c r="Y22" t="n">
        <v>4</v>
      </c>
      <c r="Z22" t="n">
        <v>10</v>
      </c>
      <c r="AA22" t="n">
        <v>1389.252517326414</v>
      </c>
      <c r="AB22" t="n">
        <v>1900.836583701468</v>
      </c>
      <c r="AC22" t="n">
        <v>1719.423407993901</v>
      </c>
      <c r="AD22" t="n">
        <v>1389252.517326414</v>
      </c>
      <c r="AE22" t="n">
        <v>1900836.583701468</v>
      </c>
      <c r="AF22" t="n">
        <v>1.474509447159831e-06</v>
      </c>
      <c r="AG22" t="n">
        <v>2.113333333333333</v>
      </c>
      <c r="AH22" t="n">
        <v>1719423.407993901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0.7976</v>
      </c>
      <c r="E2" t="n">
        <v>125.38</v>
      </c>
      <c r="F2" t="n">
        <v>117.88</v>
      </c>
      <c r="G2" t="n">
        <v>15.02</v>
      </c>
      <c r="H2" t="n">
        <v>0.34</v>
      </c>
      <c r="I2" t="n">
        <v>471</v>
      </c>
      <c r="J2" t="n">
        <v>51.33</v>
      </c>
      <c r="K2" t="n">
        <v>24.83</v>
      </c>
      <c r="L2" t="n">
        <v>1</v>
      </c>
      <c r="M2" t="n">
        <v>469</v>
      </c>
      <c r="N2" t="n">
        <v>5.51</v>
      </c>
      <c r="O2" t="n">
        <v>6564.78</v>
      </c>
      <c r="P2" t="n">
        <v>650.2</v>
      </c>
      <c r="Q2" t="n">
        <v>3364.61</v>
      </c>
      <c r="R2" t="n">
        <v>1014.1</v>
      </c>
      <c r="S2" t="n">
        <v>262.42</v>
      </c>
      <c r="T2" t="n">
        <v>370687.16</v>
      </c>
      <c r="U2" t="n">
        <v>0.26</v>
      </c>
      <c r="V2" t="n">
        <v>0.71</v>
      </c>
      <c r="W2" t="n">
        <v>57.61</v>
      </c>
      <c r="X2" t="n">
        <v>22</v>
      </c>
      <c r="Y2" t="n">
        <v>4</v>
      </c>
      <c r="Z2" t="n">
        <v>10</v>
      </c>
      <c r="AA2" t="n">
        <v>1090.35011666917</v>
      </c>
      <c r="AB2" t="n">
        <v>1491.865132478977</v>
      </c>
      <c r="AC2" t="n">
        <v>1349.483618081047</v>
      </c>
      <c r="AD2" t="n">
        <v>1090350.11666917</v>
      </c>
      <c r="AE2" t="n">
        <v>1491865.132478977</v>
      </c>
      <c r="AF2" t="n">
        <v>1.427596852621546e-06</v>
      </c>
      <c r="AG2" t="n">
        <v>2.612083333333333</v>
      </c>
      <c r="AH2" t="n">
        <v>1349483.618081047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0.9212</v>
      </c>
      <c r="E3" t="n">
        <v>108.55</v>
      </c>
      <c r="F3" t="n">
        <v>104.49</v>
      </c>
      <c r="G3" t="n">
        <v>33.17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175</v>
      </c>
      <c r="N3" t="n">
        <v>5.64</v>
      </c>
      <c r="O3" t="n">
        <v>6705.1</v>
      </c>
      <c r="P3" t="n">
        <v>522.05</v>
      </c>
      <c r="Q3" t="n">
        <v>3359.96</v>
      </c>
      <c r="R3" t="n">
        <v>562.59</v>
      </c>
      <c r="S3" t="n">
        <v>262.42</v>
      </c>
      <c r="T3" t="n">
        <v>146343.91</v>
      </c>
      <c r="U3" t="n">
        <v>0.47</v>
      </c>
      <c r="V3" t="n">
        <v>0.8</v>
      </c>
      <c r="W3" t="n">
        <v>57.14</v>
      </c>
      <c r="X3" t="n">
        <v>8.68</v>
      </c>
      <c r="Y3" t="n">
        <v>4</v>
      </c>
      <c r="Z3" t="n">
        <v>10</v>
      </c>
      <c r="AA3" t="n">
        <v>786.8819798318353</v>
      </c>
      <c r="AB3" t="n">
        <v>1076.646639588821</v>
      </c>
      <c r="AC3" t="n">
        <v>973.8929953895129</v>
      </c>
      <c r="AD3" t="n">
        <v>786881.9798318354</v>
      </c>
      <c r="AE3" t="n">
        <v>1076646.639588821</v>
      </c>
      <c r="AF3" t="n">
        <v>1.648824248539329e-06</v>
      </c>
      <c r="AG3" t="n">
        <v>2.261458333333333</v>
      </c>
      <c r="AH3" t="n">
        <v>973892.9953895129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0.9304</v>
      </c>
      <c r="E4" t="n">
        <v>107.48</v>
      </c>
      <c r="F4" t="n">
        <v>103.67</v>
      </c>
      <c r="G4" t="n">
        <v>36.81</v>
      </c>
      <c r="H4" t="n">
        <v>0.97</v>
      </c>
      <c r="I4" t="n">
        <v>169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515.99</v>
      </c>
      <c r="Q4" t="n">
        <v>3361.61</v>
      </c>
      <c r="R4" t="n">
        <v>527.0700000000001</v>
      </c>
      <c r="S4" t="n">
        <v>262.42</v>
      </c>
      <c r="T4" t="n">
        <v>128684.67</v>
      </c>
      <c r="U4" t="n">
        <v>0.5</v>
      </c>
      <c r="V4" t="n">
        <v>0.8100000000000001</v>
      </c>
      <c r="W4" t="n">
        <v>57.33</v>
      </c>
      <c r="X4" t="n">
        <v>7.86</v>
      </c>
      <c r="Y4" t="n">
        <v>4</v>
      </c>
      <c r="Z4" t="n">
        <v>10</v>
      </c>
      <c r="AA4" t="n">
        <v>771.2479966159432</v>
      </c>
      <c r="AB4" t="n">
        <v>1055.255534030176</v>
      </c>
      <c r="AC4" t="n">
        <v>954.5434269227798</v>
      </c>
      <c r="AD4" t="n">
        <v>771247.9966159431</v>
      </c>
      <c r="AE4" t="n">
        <v>1055255.534030176</v>
      </c>
      <c r="AF4" t="n">
        <v>1.665291012636769e-06</v>
      </c>
      <c r="AG4" t="n">
        <v>2.239166666666667</v>
      </c>
      <c r="AH4" t="n">
        <v>954543.4269227798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0.508</v>
      </c>
      <c r="E2" t="n">
        <v>196.83</v>
      </c>
      <c r="F2" t="n">
        <v>159.37</v>
      </c>
      <c r="G2" t="n">
        <v>7.38</v>
      </c>
      <c r="H2" t="n">
        <v>0.13</v>
      </c>
      <c r="I2" t="n">
        <v>1296</v>
      </c>
      <c r="J2" t="n">
        <v>133.21</v>
      </c>
      <c r="K2" t="n">
        <v>46.47</v>
      </c>
      <c r="L2" t="n">
        <v>1</v>
      </c>
      <c r="M2" t="n">
        <v>1294</v>
      </c>
      <c r="N2" t="n">
        <v>20.75</v>
      </c>
      <c r="O2" t="n">
        <v>16663.42</v>
      </c>
      <c r="P2" t="n">
        <v>1771.89</v>
      </c>
      <c r="Q2" t="n">
        <v>3380.41</v>
      </c>
      <c r="R2" t="n">
        <v>2419.45</v>
      </c>
      <c r="S2" t="n">
        <v>262.42</v>
      </c>
      <c r="T2" t="n">
        <v>1069238.32</v>
      </c>
      <c r="U2" t="n">
        <v>0.11</v>
      </c>
      <c r="V2" t="n">
        <v>0.53</v>
      </c>
      <c r="W2" t="n">
        <v>58.94</v>
      </c>
      <c r="X2" t="n">
        <v>63.29</v>
      </c>
      <c r="Y2" t="n">
        <v>4</v>
      </c>
      <c r="Z2" t="n">
        <v>10</v>
      </c>
      <c r="AA2" t="n">
        <v>4316.432106858519</v>
      </c>
      <c r="AB2" t="n">
        <v>5905.932836149014</v>
      </c>
      <c r="AC2" t="n">
        <v>5342.278895295525</v>
      </c>
      <c r="AD2" t="n">
        <v>4316432.106858519</v>
      </c>
      <c r="AE2" t="n">
        <v>5905932.836149015</v>
      </c>
      <c r="AF2" t="n">
        <v>7.898872984668539e-07</v>
      </c>
      <c r="AG2" t="n">
        <v>4.100625</v>
      </c>
      <c r="AH2" t="n">
        <v>5342278.895295525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0.753</v>
      </c>
      <c r="E3" t="n">
        <v>132.79</v>
      </c>
      <c r="F3" t="n">
        <v>117.79</v>
      </c>
      <c r="G3" t="n">
        <v>15.01</v>
      </c>
      <c r="H3" t="n">
        <v>0.26</v>
      </c>
      <c r="I3" t="n">
        <v>471</v>
      </c>
      <c r="J3" t="n">
        <v>134.55</v>
      </c>
      <c r="K3" t="n">
        <v>46.47</v>
      </c>
      <c r="L3" t="n">
        <v>2</v>
      </c>
      <c r="M3" t="n">
        <v>469</v>
      </c>
      <c r="N3" t="n">
        <v>21.09</v>
      </c>
      <c r="O3" t="n">
        <v>16828.84</v>
      </c>
      <c r="P3" t="n">
        <v>1300.12</v>
      </c>
      <c r="Q3" t="n">
        <v>3364.76</v>
      </c>
      <c r="R3" t="n">
        <v>1012.98</v>
      </c>
      <c r="S3" t="n">
        <v>262.42</v>
      </c>
      <c r="T3" t="n">
        <v>370127.9</v>
      </c>
      <c r="U3" t="n">
        <v>0.26</v>
      </c>
      <c r="V3" t="n">
        <v>0.71</v>
      </c>
      <c r="W3" t="n">
        <v>57.55</v>
      </c>
      <c r="X3" t="n">
        <v>21.91</v>
      </c>
      <c r="Y3" t="n">
        <v>4</v>
      </c>
      <c r="Z3" t="n">
        <v>10</v>
      </c>
      <c r="AA3" t="n">
        <v>2145.000600605469</v>
      </c>
      <c r="AB3" t="n">
        <v>2934.884452496198</v>
      </c>
      <c r="AC3" t="n">
        <v>2654.78319948616</v>
      </c>
      <c r="AD3" t="n">
        <v>2145000.600605469</v>
      </c>
      <c r="AE3" t="n">
        <v>2934884.452496198</v>
      </c>
      <c r="AF3" t="n">
        <v>1.17083688138886e-06</v>
      </c>
      <c r="AG3" t="n">
        <v>2.766458333333333</v>
      </c>
      <c r="AH3" t="n">
        <v>2654783.19948616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0.8404</v>
      </c>
      <c r="E4" t="n">
        <v>118.99</v>
      </c>
      <c r="F4" t="n">
        <v>109.02</v>
      </c>
      <c r="G4" t="n">
        <v>22.87</v>
      </c>
      <c r="H4" t="n">
        <v>0.39</v>
      </c>
      <c r="I4" t="n">
        <v>286</v>
      </c>
      <c r="J4" t="n">
        <v>135.9</v>
      </c>
      <c r="K4" t="n">
        <v>46.47</v>
      </c>
      <c r="L4" t="n">
        <v>3</v>
      </c>
      <c r="M4" t="n">
        <v>284</v>
      </c>
      <c r="N4" t="n">
        <v>21.43</v>
      </c>
      <c r="O4" t="n">
        <v>16994.64</v>
      </c>
      <c r="P4" t="n">
        <v>1188.37</v>
      </c>
      <c r="Q4" t="n">
        <v>3362.07</v>
      </c>
      <c r="R4" t="n">
        <v>714.99</v>
      </c>
      <c r="S4" t="n">
        <v>262.42</v>
      </c>
      <c r="T4" t="n">
        <v>222058.45</v>
      </c>
      <c r="U4" t="n">
        <v>0.37</v>
      </c>
      <c r="V4" t="n">
        <v>0.77</v>
      </c>
      <c r="W4" t="n">
        <v>57.3</v>
      </c>
      <c r="X4" t="n">
        <v>13.19</v>
      </c>
      <c r="Y4" t="n">
        <v>4</v>
      </c>
      <c r="Z4" t="n">
        <v>10</v>
      </c>
      <c r="AA4" t="n">
        <v>1764.413106715628</v>
      </c>
      <c r="AB4" t="n">
        <v>2414.147853020889</v>
      </c>
      <c r="AC4" t="n">
        <v>2183.744970206367</v>
      </c>
      <c r="AD4" t="n">
        <v>1764413.106715628</v>
      </c>
      <c r="AE4" t="n">
        <v>2414147.853020889</v>
      </c>
      <c r="AF4" t="n">
        <v>1.306734814235323e-06</v>
      </c>
      <c r="AG4" t="n">
        <v>2.478958333333333</v>
      </c>
      <c r="AH4" t="n">
        <v>2183744.970206367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0.8857</v>
      </c>
      <c r="E5" t="n">
        <v>112.9</v>
      </c>
      <c r="F5" t="n">
        <v>105.17</v>
      </c>
      <c r="G5" t="n">
        <v>30.93</v>
      </c>
      <c r="H5" t="n">
        <v>0.52</v>
      </c>
      <c r="I5" t="n">
        <v>204</v>
      </c>
      <c r="J5" t="n">
        <v>137.25</v>
      </c>
      <c r="K5" t="n">
        <v>46.47</v>
      </c>
      <c r="L5" t="n">
        <v>4</v>
      </c>
      <c r="M5" t="n">
        <v>202</v>
      </c>
      <c r="N5" t="n">
        <v>21.78</v>
      </c>
      <c r="O5" t="n">
        <v>17160.92</v>
      </c>
      <c r="P5" t="n">
        <v>1130.01</v>
      </c>
      <c r="Q5" t="n">
        <v>3360.36</v>
      </c>
      <c r="R5" t="n">
        <v>585.77</v>
      </c>
      <c r="S5" t="n">
        <v>262.42</v>
      </c>
      <c r="T5" t="n">
        <v>157859.93</v>
      </c>
      <c r="U5" t="n">
        <v>0.45</v>
      </c>
      <c r="V5" t="n">
        <v>0.8</v>
      </c>
      <c r="W5" t="n">
        <v>57.15</v>
      </c>
      <c r="X5" t="n">
        <v>9.35</v>
      </c>
      <c r="Y5" t="n">
        <v>4</v>
      </c>
      <c r="Z5" t="n">
        <v>10</v>
      </c>
      <c r="AA5" t="n">
        <v>1599.430062301185</v>
      </c>
      <c r="AB5" t="n">
        <v>2188.410773114823</v>
      </c>
      <c r="AC5" t="n">
        <v>1979.551920382554</v>
      </c>
      <c r="AD5" t="n">
        <v>1599430.062301185</v>
      </c>
      <c r="AE5" t="n">
        <v>2188410.773114823</v>
      </c>
      <c r="AF5" t="n">
        <v>1.377171614669474e-06</v>
      </c>
      <c r="AG5" t="n">
        <v>2.352083333333333</v>
      </c>
      <c r="AH5" t="n">
        <v>1979551.920382554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0.9134</v>
      </c>
      <c r="E6" t="n">
        <v>109.48</v>
      </c>
      <c r="F6" t="n">
        <v>103</v>
      </c>
      <c r="G6" t="n">
        <v>39.11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1090.11</v>
      </c>
      <c r="Q6" t="n">
        <v>3359.35</v>
      </c>
      <c r="R6" t="n">
        <v>512.21</v>
      </c>
      <c r="S6" t="n">
        <v>262.42</v>
      </c>
      <c r="T6" t="n">
        <v>121307.73</v>
      </c>
      <c r="U6" t="n">
        <v>0.51</v>
      </c>
      <c r="V6" t="n">
        <v>0.8100000000000001</v>
      </c>
      <c r="W6" t="n">
        <v>57.09</v>
      </c>
      <c r="X6" t="n">
        <v>7.19</v>
      </c>
      <c r="Y6" t="n">
        <v>4</v>
      </c>
      <c r="Z6" t="n">
        <v>10</v>
      </c>
      <c r="AA6" t="n">
        <v>1503.402905600466</v>
      </c>
      <c r="AB6" t="n">
        <v>2057.022180897736</v>
      </c>
      <c r="AC6" t="n">
        <v>1860.702871001619</v>
      </c>
      <c r="AD6" t="n">
        <v>1503402.905600466</v>
      </c>
      <c r="AE6" t="n">
        <v>2057022.180897736</v>
      </c>
      <c r="AF6" t="n">
        <v>1.420242240983512e-06</v>
      </c>
      <c r="AG6" t="n">
        <v>2.280833333333333</v>
      </c>
      <c r="AH6" t="n">
        <v>1860702.871001619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0.9322</v>
      </c>
      <c r="E7" t="n">
        <v>107.28</v>
      </c>
      <c r="F7" t="n">
        <v>101.61</v>
      </c>
      <c r="G7" t="n">
        <v>47.63</v>
      </c>
      <c r="H7" t="n">
        <v>0.76</v>
      </c>
      <c r="I7" t="n">
        <v>128</v>
      </c>
      <c r="J7" t="n">
        <v>139.95</v>
      </c>
      <c r="K7" t="n">
        <v>46.47</v>
      </c>
      <c r="L7" t="n">
        <v>6</v>
      </c>
      <c r="M7" t="n">
        <v>126</v>
      </c>
      <c r="N7" t="n">
        <v>22.49</v>
      </c>
      <c r="O7" t="n">
        <v>17494.97</v>
      </c>
      <c r="P7" t="n">
        <v>1057.88</v>
      </c>
      <c r="Q7" t="n">
        <v>3358.65</v>
      </c>
      <c r="R7" t="n">
        <v>466.53</v>
      </c>
      <c r="S7" t="n">
        <v>262.42</v>
      </c>
      <c r="T7" t="n">
        <v>98615.78999999999</v>
      </c>
      <c r="U7" t="n">
        <v>0.5600000000000001</v>
      </c>
      <c r="V7" t="n">
        <v>0.82</v>
      </c>
      <c r="W7" t="n">
        <v>57.02</v>
      </c>
      <c r="X7" t="n">
        <v>5.82</v>
      </c>
      <c r="Y7" t="n">
        <v>4</v>
      </c>
      <c r="Z7" t="n">
        <v>10</v>
      </c>
      <c r="AA7" t="n">
        <v>1437.027359714814</v>
      </c>
      <c r="AB7" t="n">
        <v>1966.204230734571</v>
      </c>
      <c r="AC7" t="n">
        <v>1778.552458538233</v>
      </c>
      <c r="AD7" t="n">
        <v>1437027.359714814</v>
      </c>
      <c r="AE7" t="n">
        <v>1966204.230734571</v>
      </c>
      <c r="AF7" t="n">
        <v>1.449474290611814e-06</v>
      </c>
      <c r="AG7" t="n">
        <v>2.235</v>
      </c>
      <c r="AH7" t="n">
        <v>1778552.458538233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100.64</v>
      </c>
      <c r="G8" t="n">
        <v>56.44</v>
      </c>
      <c r="H8" t="n">
        <v>0.88</v>
      </c>
      <c r="I8" t="n">
        <v>107</v>
      </c>
      <c r="J8" t="n">
        <v>141.31</v>
      </c>
      <c r="K8" t="n">
        <v>46.47</v>
      </c>
      <c r="L8" t="n">
        <v>7</v>
      </c>
      <c r="M8" t="n">
        <v>105</v>
      </c>
      <c r="N8" t="n">
        <v>22.85</v>
      </c>
      <c r="O8" t="n">
        <v>17662.75</v>
      </c>
      <c r="P8" t="n">
        <v>1030.4</v>
      </c>
      <c r="Q8" t="n">
        <v>3358.75</v>
      </c>
      <c r="R8" t="n">
        <v>433.12</v>
      </c>
      <c r="S8" t="n">
        <v>262.42</v>
      </c>
      <c r="T8" t="n">
        <v>82018.94</v>
      </c>
      <c r="U8" t="n">
        <v>0.61</v>
      </c>
      <c r="V8" t="n">
        <v>0.83</v>
      </c>
      <c r="W8" t="n">
        <v>57</v>
      </c>
      <c r="X8" t="n">
        <v>4.85</v>
      </c>
      <c r="Y8" t="n">
        <v>4</v>
      </c>
      <c r="Z8" t="n">
        <v>10</v>
      </c>
      <c r="AA8" t="n">
        <v>1387.118085983959</v>
      </c>
      <c r="AB8" t="n">
        <v>1897.916160574257</v>
      </c>
      <c r="AC8" t="n">
        <v>1716.781705951111</v>
      </c>
      <c r="AD8" t="n">
        <v>1387118.085983959</v>
      </c>
      <c r="AE8" t="n">
        <v>1897916.160574257</v>
      </c>
      <c r="AF8" t="n">
        <v>1.470465390078944e-06</v>
      </c>
      <c r="AG8" t="n">
        <v>2.202916666666666</v>
      </c>
      <c r="AH8" t="n">
        <v>1716781.705951111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0.9562</v>
      </c>
      <c r="E9" t="n">
        <v>104.58</v>
      </c>
      <c r="F9" t="n">
        <v>99.92</v>
      </c>
      <c r="G9" t="n">
        <v>65.88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89</v>
      </c>
      <c r="N9" t="n">
        <v>23.21</v>
      </c>
      <c r="O9" t="n">
        <v>17831.04</v>
      </c>
      <c r="P9" t="n">
        <v>1004.14</v>
      </c>
      <c r="Q9" t="n">
        <v>3358.28</v>
      </c>
      <c r="R9" t="n">
        <v>408.53</v>
      </c>
      <c r="S9" t="n">
        <v>262.42</v>
      </c>
      <c r="T9" t="n">
        <v>69802.94</v>
      </c>
      <c r="U9" t="n">
        <v>0.64</v>
      </c>
      <c r="V9" t="n">
        <v>0.84</v>
      </c>
      <c r="W9" t="n">
        <v>56.98</v>
      </c>
      <c r="X9" t="n">
        <v>4.13</v>
      </c>
      <c r="Y9" t="n">
        <v>4</v>
      </c>
      <c r="Z9" t="n">
        <v>10</v>
      </c>
      <c r="AA9" t="n">
        <v>1344.969692265668</v>
      </c>
      <c r="AB9" t="n">
        <v>1840.246868832994</v>
      </c>
      <c r="AC9" t="n">
        <v>1664.616290474275</v>
      </c>
      <c r="AD9" t="n">
        <v>1344969.692265668</v>
      </c>
      <c r="AE9" t="n">
        <v>1840246.868832994</v>
      </c>
      <c r="AF9" t="n">
        <v>1.486791800775602e-06</v>
      </c>
      <c r="AG9" t="n">
        <v>2.17875</v>
      </c>
      <c r="AH9" t="n">
        <v>1664616.290474275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0.9643</v>
      </c>
      <c r="E10" t="n">
        <v>103.71</v>
      </c>
      <c r="F10" t="n">
        <v>99.38</v>
      </c>
      <c r="G10" t="n">
        <v>75.48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979.28</v>
      </c>
      <c r="Q10" t="n">
        <v>3357.98</v>
      </c>
      <c r="R10" t="n">
        <v>390.2</v>
      </c>
      <c r="S10" t="n">
        <v>262.42</v>
      </c>
      <c r="T10" t="n">
        <v>60698.85</v>
      </c>
      <c r="U10" t="n">
        <v>0.67</v>
      </c>
      <c r="V10" t="n">
        <v>0.84</v>
      </c>
      <c r="W10" t="n">
        <v>56.96</v>
      </c>
      <c r="X10" t="n">
        <v>3.59</v>
      </c>
      <c r="Y10" t="n">
        <v>4</v>
      </c>
      <c r="Z10" t="n">
        <v>10</v>
      </c>
      <c r="AA10" t="n">
        <v>1308.991677211152</v>
      </c>
      <c r="AB10" t="n">
        <v>1791.020161397402</v>
      </c>
      <c r="AC10" t="n">
        <v>1620.087710906218</v>
      </c>
      <c r="AD10" t="n">
        <v>1308991.677211152</v>
      </c>
      <c r="AE10" t="n">
        <v>1791020.161397402</v>
      </c>
      <c r="AF10" t="n">
        <v>1.49938646045588e-06</v>
      </c>
      <c r="AG10" t="n">
        <v>2.160625</v>
      </c>
      <c r="AH10" t="n">
        <v>1620087.710906218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0.9705</v>
      </c>
      <c r="E11" t="n">
        <v>103.04</v>
      </c>
      <c r="F11" t="n">
        <v>98.95</v>
      </c>
      <c r="G11" t="n">
        <v>84.81999999999999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955.63</v>
      </c>
      <c r="Q11" t="n">
        <v>3357.78</v>
      </c>
      <c r="R11" t="n">
        <v>376.17</v>
      </c>
      <c r="S11" t="n">
        <v>262.42</v>
      </c>
      <c r="T11" t="n">
        <v>53726.37</v>
      </c>
      <c r="U11" t="n">
        <v>0.7</v>
      </c>
      <c r="V11" t="n">
        <v>0.85</v>
      </c>
      <c r="W11" t="n">
        <v>56.94</v>
      </c>
      <c r="X11" t="n">
        <v>3.17</v>
      </c>
      <c r="Y11" t="n">
        <v>4</v>
      </c>
      <c r="Z11" t="n">
        <v>10</v>
      </c>
      <c r="AA11" t="n">
        <v>1277.642365412957</v>
      </c>
      <c r="AB11" t="n">
        <v>1748.126649961085</v>
      </c>
      <c r="AC11" t="n">
        <v>1581.287895999962</v>
      </c>
      <c r="AD11" t="n">
        <v>1277642.365412957</v>
      </c>
      <c r="AE11" t="n">
        <v>1748126.649961085</v>
      </c>
      <c r="AF11" t="n">
        <v>1.509026817248192e-06</v>
      </c>
      <c r="AG11" t="n">
        <v>2.146666666666667</v>
      </c>
      <c r="AH11" t="n">
        <v>1581287.895999962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0.9762</v>
      </c>
      <c r="E12" t="n">
        <v>102.44</v>
      </c>
      <c r="F12" t="n">
        <v>98.56999999999999</v>
      </c>
      <c r="G12" t="n">
        <v>95.39</v>
      </c>
      <c r="H12" t="n">
        <v>1.33</v>
      </c>
      <c r="I12" t="n">
        <v>62</v>
      </c>
      <c r="J12" t="n">
        <v>146.8</v>
      </c>
      <c r="K12" t="n">
        <v>46.47</v>
      </c>
      <c r="L12" t="n">
        <v>11</v>
      </c>
      <c r="M12" t="n">
        <v>60</v>
      </c>
      <c r="N12" t="n">
        <v>24.33</v>
      </c>
      <c r="O12" t="n">
        <v>18338.99</v>
      </c>
      <c r="P12" t="n">
        <v>932.25</v>
      </c>
      <c r="Q12" t="n">
        <v>3357.45</v>
      </c>
      <c r="R12" t="n">
        <v>363.53</v>
      </c>
      <c r="S12" t="n">
        <v>262.42</v>
      </c>
      <c r="T12" t="n">
        <v>47447.43</v>
      </c>
      <c r="U12" t="n">
        <v>0.72</v>
      </c>
      <c r="V12" t="n">
        <v>0.85</v>
      </c>
      <c r="W12" t="n">
        <v>56.92</v>
      </c>
      <c r="X12" t="n">
        <v>2.79</v>
      </c>
      <c r="Y12" t="n">
        <v>4</v>
      </c>
      <c r="Z12" t="n">
        <v>10</v>
      </c>
      <c r="AA12" t="n">
        <v>1247.775999138704</v>
      </c>
      <c r="AB12" t="n">
        <v>1707.262170013565</v>
      </c>
      <c r="AC12" t="n">
        <v>1544.323464664975</v>
      </c>
      <c r="AD12" t="n">
        <v>1247775.999138704</v>
      </c>
      <c r="AE12" t="n">
        <v>1707262.170013565</v>
      </c>
      <c r="AF12" t="n">
        <v>1.517889725912092e-06</v>
      </c>
      <c r="AG12" t="n">
        <v>2.134166666666667</v>
      </c>
      <c r="AH12" t="n">
        <v>1544323.464664975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98.28</v>
      </c>
      <c r="G13" t="n">
        <v>105.3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908.29</v>
      </c>
      <c r="Q13" t="n">
        <v>3357.48</v>
      </c>
      <c r="R13" t="n">
        <v>353.17</v>
      </c>
      <c r="S13" t="n">
        <v>262.42</v>
      </c>
      <c r="T13" t="n">
        <v>42300.07</v>
      </c>
      <c r="U13" t="n">
        <v>0.74</v>
      </c>
      <c r="V13" t="n">
        <v>0.85</v>
      </c>
      <c r="W13" t="n">
        <v>56.92</v>
      </c>
      <c r="X13" t="n">
        <v>2.5</v>
      </c>
      <c r="Y13" t="n">
        <v>4</v>
      </c>
      <c r="Z13" t="n">
        <v>10</v>
      </c>
      <c r="AA13" t="n">
        <v>1219.722499453073</v>
      </c>
      <c r="AB13" t="n">
        <v>1668.878134110626</v>
      </c>
      <c r="AC13" t="n">
        <v>1509.602747276279</v>
      </c>
      <c r="AD13" t="n">
        <v>1219722.499453073</v>
      </c>
      <c r="AE13" t="n">
        <v>1668878.134110626</v>
      </c>
      <c r="AF13" t="n">
        <v>1.52473126944212e-06</v>
      </c>
      <c r="AG13" t="n">
        <v>2.124583333333333</v>
      </c>
      <c r="AH13" t="n">
        <v>1509602.747276279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0.9819</v>
      </c>
      <c r="E14" t="n">
        <v>101.85</v>
      </c>
      <c r="F14" t="n">
        <v>98.23</v>
      </c>
      <c r="G14" t="n">
        <v>111.2</v>
      </c>
      <c r="H14" t="n">
        <v>1.54</v>
      </c>
      <c r="I14" t="n">
        <v>53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903</v>
      </c>
      <c r="Q14" t="n">
        <v>3358.25</v>
      </c>
      <c r="R14" t="n">
        <v>349.36</v>
      </c>
      <c r="S14" t="n">
        <v>262.42</v>
      </c>
      <c r="T14" t="n">
        <v>40408.83</v>
      </c>
      <c r="U14" t="n">
        <v>0.75</v>
      </c>
      <c r="V14" t="n">
        <v>0.85</v>
      </c>
      <c r="W14" t="n">
        <v>56.98</v>
      </c>
      <c r="X14" t="n">
        <v>2.45</v>
      </c>
      <c r="Y14" t="n">
        <v>4</v>
      </c>
      <c r="Z14" t="n">
        <v>10</v>
      </c>
      <c r="AA14" t="n">
        <v>1213.215043969592</v>
      </c>
      <c r="AB14" t="n">
        <v>1659.974346429453</v>
      </c>
      <c r="AC14" t="n">
        <v>1501.548724594853</v>
      </c>
      <c r="AD14" t="n">
        <v>1213215.043969592</v>
      </c>
      <c r="AE14" t="n">
        <v>1659974.346429453</v>
      </c>
      <c r="AF14" t="n">
        <v>1.526752634575992e-06</v>
      </c>
      <c r="AG14" t="n">
        <v>2.121875</v>
      </c>
      <c r="AH14" t="n">
        <v>1501548.724594853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0.9819</v>
      </c>
      <c r="E15" t="n">
        <v>101.84</v>
      </c>
      <c r="F15" t="n">
        <v>98.22</v>
      </c>
      <c r="G15" t="n">
        <v>111.19</v>
      </c>
      <c r="H15" t="n">
        <v>1.64</v>
      </c>
      <c r="I15" t="n">
        <v>53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910.42</v>
      </c>
      <c r="Q15" t="n">
        <v>3358.14</v>
      </c>
      <c r="R15" t="n">
        <v>349.31</v>
      </c>
      <c r="S15" t="n">
        <v>262.42</v>
      </c>
      <c r="T15" t="n">
        <v>40380.91</v>
      </c>
      <c r="U15" t="n">
        <v>0.75</v>
      </c>
      <c r="V15" t="n">
        <v>0.85</v>
      </c>
      <c r="W15" t="n">
        <v>56.98</v>
      </c>
      <c r="X15" t="n">
        <v>2.44</v>
      </c>
      <c r="Y15" t="n">
        <v>4</v>
      </c>
      <c r="Z15" t="n">
        <v>10</v>
      </c>
      <c r="AA15" t="n">
        <v>1219.753072954798</v>
      </c>
      <c r="AB15" t="n">
        <v>1668.919966124494</v>
      </c>
      <c r="AC15" t="n">
        <v>1509.640586901455</v>
      </c>
      <c r="AD15" t="n">
        <v>1219753.072954798</v>
      </c>
      <c r="AE15" t="n">
        <v>1668919.966124494</v>
      </c>
      <c r="AF15" t="n">
        <v>1.526752634575992e-06</v>
      </c>
      <c r="AG15" t="n">
        <v>2.121666666666667</v>
      </c>
      <c r="AH15" t="n">
        <v>1509640.586901455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0.4581</v>
      </c>
      <c r="E2" t="n">
        <v>218.31</v>
      </c>
      <c r="F2" t="n">
        <v>170.2</v>
      </c>
      <c r="G2" t="n">
        <v>6.81</v>
      </c>
      <c r="H2" t="n">
        <v>0.12</v>
      </c>
      <c r="I2" t="n">
        <v>1500</v>
      </c>
      <c r="J2" t="n">
        <v>150.44</v>
      </c>
      <c r="K2" t="n">
        <v>49.1</v>
      </c>
      <c r="L2" t="n">
        <v>1</v>
      </c>
      <c r="M2" t="n">
        <v>1498</v>
      </c>
      <c r="N2" t="n">
        <v>25.34</v>
      </c>
      <c r="O2" t="n">
        <v>18787.76</v>
      </c>
      <c r="P2" t="n">
        <v>2047.4</v>
      </c>
      <c r="Q2" t="n">
        <v>3383.61</v>
      </c>
      <c r="R2" t="n">
        <v>2786.86</v>
      </c>
      <c r="S2" t="n">
        <v>262.42</v>
      </c>
      <c r="T2" t="n">
        <v>1251924.79</v>
      </c>
      <c r="U2" t="n">
        <v>0.09</v>
      </c>
      <c r="V2" t="n">
        <v>0.49</v>
      </c>
      <c r="W2" t="n">
        <v>59.29</v>
      </c>
      <c r="X2" t="n">
        <v>74.08</v>
      </c>
      <c r="Y2" t="n">
        <v>4</v>
      </c>
      <c r="Z2" t="n">
        <v>10</v>
      </c>
      <c r="AA2" t="n">
        <v>5494.037943728951</v>
      </c>
      <c r="AB2" t="n">
        <v>7517.185094458146</v>
      </c>
      <c r="AC2" t="n">
        <v>6799.75549947832</v>
      </c>
      <c r="AD2" t="n">
        <v>5494037.943728951</v>
      </c>
      <c r="AE2" t="n">
        <v>7517185.094458146</v>
      </c>
      <c r="AF2" t="n">
        <v>6.97910105135792e-07</v>
      </c>
      <c r="AG2" t="n">
        <v>4.548125</v>
      </c>
      <c r="AH2" t="n">
        <v>6799755.499478321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0.7219</v>
      </c>
      <c r="E3" t="n">
        <v>138.53</v>
      </c>
      <c r="F3" t="n">
        <v>120.3</v>
      </c>
      <c r="G3" t="n">
        <v>13.83</v>
      </c>
      <c r="H3" t="n">
        <v>0.23</v>
      </c>
      <c r="I3" t="n">
        <v>522</v>
      </c>
      <c r="J3" t="n">
        <v>151.83</v>
      </c>
      <c r="K3" t="n">
        <v>49.1</v>
      </c>
      <c r="L3" t="n">
        <v>2</v>
      </c>
      <c r="M3" t="n">
        <v>520</v>
      </c>
      <c r="N3" t="n">
        <v>25.73</v>
      </c>
      <c r="O3" t="n">
        <v>18959.54</v>
      </c>
      <c r="P3" t="n">
        <v>1441.6</v>
      </c>
      <c r="Q3" t="n">
        <v>3365.52</v>
      </c>
      <c r="R3" t="n">
        <v>1096.24</v>
      </c>
      <c r="S3" t="n">
        <v>262.42</v>
      </c>
      <c r="T3" t="n">
        <v>411505.44</v>
      </c>
      <c r="U3" t="n">
        <v>0.24</v>
      </c>
      <c r="V3" t="n">
        <v>0.7</v>
      </c>
      <c r="W3" t="n">
        <v>57.67</v>
      </c>
      <c r="X3" t="n">
        <v>24.41</v>
      </c>
      <c r="Y3" t="n">
        <v>4</v>
      </c>
      <c r="Z3" t="n">
        <v>10</v>
      </c>
      <c r="AA3" t="n">
        <v>2461.916873697776</v>
      </c>
      <c r="AB3" t="n">
        <v>3368.5032787005</v>
      </c>
      <c r="AC3" t="n">
        <v>3047.018053505241</v>
      </c>
      <c r="AD3" t="n">
        <v>2461916.873697776</v>
      </c>
      <c r="AE3" t="n">
        <v>3368503.2787005</v>
      </c>
      <c r="AF3" t="n">
        <v>1.099806384845074e-06</v>
      </c>
      <c r="AG3" t="n">
        <v>2.886041666666667</v>
      </c>
      <c r="AH3" t="n">
        <v>3047018.053505241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0.8173</v>
      </c>
      <c r="E4" t="n">
        <v>122.35</v>
      </c>
      <c r="F4" t="n">
        <v>110.42</v>
      </c>
      <c r="G4" t="n">
        <v>20.97</v>
      </c>
      <c r="H4" t="n">
        <v>0.35</v>
      </c>
      <c r="I4" t="n">
        <v>316</v>
      </c>
      <c r="J4" t="n">
        <v>153.23</v>
      </c>
      <c r="K4" t="n">
        <v>49.1</v>
      </c>
      <c r="L4" t="n">
        <v>3</v>
      </c>
      <c r="M4" t="n">
        <v>314</v>
      </c>
      <c r="N4" t="n">
        <v>26.13</v>
      </c>
      <c r="O4" t="n">
        <v>19131.85</v>
      </c>
      <c r="P4" t="n">
        <v>1310.8</v>
      </c>
      <c r="Q4" t="n">
        <v>3362.04</v>
      </c>
      <c r="R4" t="n">
        <v>762.77</v>
      </c>
      <c r="S4" t="n">
        <v>262.42</v>
      </c>
      <c r="T4" t="n">
        <v>245798.22</v>
      </c>
      <c r="U4" t="n">
        <v>0.34</v>
      </c>
      <c r="V4" t="n">
        <v>0.76</v>
      </c>
      <c r="W4" t="n">
        <v>57.34</v>
      </c>
      <c r="X4" t="n">
        <v>14.58</v>
      </c>
      <c r="Y4" t="n">
        <v>4</v>
      </c>
      <c r="Z4" t="n">
        <v>10</v>
      </c>
      <c r="AA4" t="n">
        <v>1983.962381909995</v>
      </c>
      <c r="AB4" t="n">
        <v>2714.544857172253</v>
      </c>
      <c r="AC4" t="n">
        <v>2455.472505891368</v>
      </c>
      <c r="AD4" t="n">
        <v>1983962.381909995</v>
      </c>
      <c r="AE4" t="n">
        <v>2714544.857172253</v>
      </c>
      <c r="AF4" t="n">
        <v>1.245147192594374e-06</v>
      </c>
      <c r="AG4" t="n">
        <v>2.548958333333333</v>
      </c>
      <c r="AH4" t="n">
        <v>2455472.505891368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0.8675</v>
      </c>
      <c r="E5" t="n">
        <v>115.28</v>
      </c>
      <c r="F5" t="n">
        <v>106.12</v>
      </c>
      <c r="G5" t="n">
        <v>28.3</v>
      </c>
      <c r="H5" t="n">
        <v>0.46</v>
      </c>
      <c r="I5" t="n">
        <v>225</v>
      </c>
      <c r="J5" t="n">
        <v>154.63</v>
      </c>
      <c r="K5" t="n">
        <v>49.1</v>
      </c>
      <c r="L5" t="n">
        <v>4</v>
      </c>
      <c r="M5" t="n">
        <v>223</v>
      </c>
      <c r="N5" t="n">
        <v>26.53</v>
      </c>
      <c r="O5" t="n">
        <v>19304.72</v>
      </c>
      <c r="P5" t="n">
        <v>1246.24</v>
      </c>
      <c r="Q5" t="n">
        <v>3360.62</v>
      </c>
      <c r="R5" t="n">
        <v>617.98</v>
      </c>
      <c r="S5" t="n">
        <v>262.42</v>
      </c>
      <c r="T5" t="n">
        <v>173855.9</v>
      </c>
      <c r="U5" t="n">
        <v>0.42</v>
      </c>
      <c r="V5" t="n">
        <v>0.79</v>
      </c>
      <c r="W5" t="n">
        <v>57.19</v>
      </c>
      <c r="X5" t="n">
        <v>10.3</v>
      </c>
      <c r="Y5" t="n">
        <v>4</v>
      </c>
      <c r="Z5" t="n">
        <v>10</v>
      </c>
      <c r="AA5" t="n">
        <v>1783.368270056671</v>
      </c>
      <c r="AB5" t="n">
        <v>2440.083143746891</v>
      </c>
      <c r="AC5" t="n">
        <v>2207.205033185889</v>
      </c>
      <c r="AD5" t="n">
        <v>1783368.270056671</v>
      </c>
      <c r="AE5" t="n">
        <v>2440083.143746892</v>
      </c>
      <c r="AF5" t="n">
        <v>1.321626317846103e-06</v>
      </c>
      <c r="AG5" t="n">
        <v>2.401666666666667</v>
      </c>
      <c r="AH5" t="n">
        <v>2207205.033185889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0.8983</v>
      </c>
      <c r="E6" t="n">
        <v>111.32</v>
      </c>
      <c r="F6" t="n">
        <v>103.73</v>
      </c>
      <c r="G6" t="n">
        <v>35.77</v>
      </c>
      <c r="H6" t="n">
        <v>0.57</v>
      </c>
      <c r="I6" t="n">
        <v>174</v>
      </c>
      <c r="J6" t="n">
        <v>156.03</v>
      </c>
      <c r="K6" t="n">
        <v>49.1</v>
      </c>
      <c r="L6" t="n">
        <v>5</v>
      </c>
      <c r="M6" t="n">
        <v>172</v>
      </c>
      <c r="N6" t="n">
        <v>26.94</v>
      </c>
      <c r="O6" t="n">
        <v>19478.15</v>
      </c>
      <c r="P6" t="n">
        <v>1204.15</v>
      </c>
      <c r="Q6" t="n">
        <v>3359.84</v>
      </c>
      <c r="R6" t="n">
        <v>536.88</v>
      </c>
      <c r="S6" t="n">
        <v>262.42</v>
      </c>
      <c r="T6" t="n">
        <v>133565.6</v>
      </c>
      <c r="U6" t="n">
        <v>0.49</v>
      </c>
      <c r="V6" t="n">
        <v>0.8100000000000001</v>
      </c>
      <c r="W6" t="n">
        <v>57.11</v>
      </c>
      <c r="X6" t="n">
        <v>7.92</v>
      </c>
      <c r="Y6" t="n">
        <v>4</v>
      </c>
      <c r="Z6" t="n">
        <v>10</v>
      </c>
      <c r="AA6" t="n">
        <v>1670.164275376302</v>
      </c>
      <c r="AB6" t="n">
        <v>2285.19244401744</v>
      </c>
      <c r="AC6" t="n">
        <v>2067.096884448154</v>
      </c>
      <c r="AD6" t="n">
        <v>1670164.275376302</v>
      </c>
      <c r="AE6" t="n">
        <v>2285192.44401744</v>
      </c>
      <c r="AF6" t="n">
        <v>1.368549765211705e-06</v>
      </c>
      <c r="AG6" t="n">
        <v>2.319166666666666</v>
      </c>
      <c r="AH6" t="n">
        <v>2067096.884448154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0.9181</v>
      </c>
      <c r="E7" t="n">
        <v>108.92</v>
      </c>
      <c r="F7" t="n">
        <v>102.3</v>
      </c>
      <c r="G7" t="n">
        <v>43.23</v>
      </c>
      <c r="H7" t="n">
        <v>0.67</v>
      </c>
      <c r="I7" t="n">
        <v>142</v>
      </c>
      <c r="J7" t="n">
        <v>157.44</v>
      </c>
      <c r="K7" t="n">
        <v>49.1</v>
      </c>
      <c r="L7" t="n">
        <v>6</v>
      </c>
      <c r="M7" t="n">
        <v>140</v>
      </c>
      <c r="N7" t="n">
        <v>27.35</v>
      </c>
      <c r="O7" t="n">
        <v>19652.13</v>
      </c>
      <c r="P7" t="n">
        <v>1172.84</v>
      </c>
      <c r="Q7" t="n">
        <v>3359.16</v>
      </c>
      <c r="R7" t="n">
        <v>488.87</v>
      </c>
      <c r="S7" t="n">
        <v>262.42</v>
      </c>
      <c r="T7" t="n">
        <v>109719.53</v>
      </c>
      <c r="U7" t="n">
        <v>0.54</v>
      </c>
      <c r="V7" t="n">
        <v>0.82</v>
      </c>
      <c r="W7" t="n">
        <v>57.06</v>
      </c>
      <c r="X7" t="n">
        <v>6.5</v>
      </c>
      <c r="Y7" t="n">
        <v>4</v>
      </c>
      <c r="Z7" t="n">
        <v>10</v>
      </c>
      <c r="AA7" t="n">
        <v>1597.862450353197</v>
      </c>
      <c r="AB7" t="n">
        <v>2186.265897289427</v>
      </c>
      <c r="AC7" t="n">
        <v>1977.611748495582</v>
      </c>
      <c r="AD7" t="n">
        <v>1597862.450353197</v>
      </c>
      <c r="AE7" t="n">
        <v>2186265.897289427</v>
      </c>
      <c r="AF7" t="n">
        <v>1.398714838518163e-06</v>
      </c>
      <c r="AG7" t="n">
        <v>2.269166666666667</v>
      </c>
      <c r="AH7" t="n">
        <v>1977611.748495582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0.9332</v>
      </c>
      <c r="E8" t="n">
        <v>107.15</v>
      </c>
      <c r="F8" t="n">
        <v>101.24</v>
      </c>
      <c r="G8" t="n">
        <v>51.05</v>
      </c>
      <c r="H8" t="n">
        <v>0.78</v>
      </c>
      <c r="I8" t="n">
        <v>119</v>
      </c>
      <c r="J8" t="n">
        <v>158.86</v>
      </c>
      <c r="K8" t="n">
        <v>49.1</v>
      </c>
      <c r="L8" t="n">
        <v>7</v>
      </c>
      <c r="M8" t="n">
        <v>117</v>
      </c>
      <c r="N8" t="n">
        <v>27.77</v>
      </c>
      <c r="O8" t="n">
        <v>19826.68</v>
      </c>
      <c r="P8" t="n">
        <v>1145.7</v>
      </c>
      <c r="Q8" t="n">
        <v>3358.89</v>
      </c>
      <c r="R8" t="n">
        <v>452.93</v>
      </c>
      <c r="S8" t="n">
        <v>262.42</v>
      </c>
      <c r="T8" t="n">
        <v>91862.42999999999</v>
      </c>
      <c r="U8" t="n">
        <v>0.58</v>
      </c>
      <c r="V8" t="n">
        <v>0.83</v>
      </c>
      <c r="W8" t="n">
        <v>57.03</v>
      </c>
      <c r="X8" t="n">
        <v>5.44</v>
      </c>
      <c r="Y8" t="n">
        <v>4</v>
      </c>
      <c r="Z8" t="n">
        <v>10</v>
      </c>
      <c r="AA8" t="n">
        <v>1541.880264241515</v>
      </c>
      <c r="AB8" t="n">
        <v>2109.668600491679</v>
      </c>
      <c r="AC8" t="n">
        <v>1908.32479019923</v>
      </c>
      <c r="AD8" t="n">
        <v>1541880.264241515</v>
      </c>
      <c r="AE8" t="n">
        <v>2109668.600491679</v>
      </c>
      <c r="AF8" t="n">
        <v>1.421719515635715e-06</v>
      </c>
      <c r="AG8" t="n">
        <v>2.232291666666667</v>
      </c>
      <c r="AH8" t="n">
        <v>1908324.79019923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0.9451000000000001</v>
      </c>
      <c r="E9" t="n">
        <v>105.81</v>
      </c>
      <c r="F9" t="n">
        <v>100.42</v>
      </c>
      <c r="G9" t="n">
        <v>59.07</v>
      </c>
      <c r="H9" t="n">
        <v>0.88</v>
      </c>
      <c r="I9" t="n">
        <v>102</v>
      </c>
      <c r="J9" t="n">
        <v>160.28</v>
      </c>
      <c r="K9" t="n">
        <v>49.1</v>
      </c>
      <c r="L9" t="n">
        <v>8</v>
      </c>
      <c r="M9" t="n">
        <v>100</v>
      </c>
      <c r="N9" t="n">
        <v>28.19</v>
      </c>
      <c r="O9" t="n">
        <v>20001.93</v>
      </c>
      <c r="P9" t="n">
        <v>1121.57</v>
      </c>
      <c r="Q9" t="n">
        <v>3358.23</v>
      </c>
      <c r="R9" t="n">
        <v>425.67</v>
      </c>
      <c r="S9" t="n">
        <v>262.42</v>
      </c>
      <c r="T9" t="n">
        <v>78319.59</v>
      </c>
      <c r="U9" t="n">
        <v>0.62</v>
      </c>
      <c r="V9" t="n">
        <v>0.83</v>
      </c>
      <c r="W9" t="n">
        <v>56.98</v>
      </c>
      <c r="X9" t="n">
        <v>4.62</v>
      </c>
      <c r="Y9" t="n">
        <v>4</v>
      </c>
      <c r="Z9" t="n">
        <v>10</v>
      </c>
      <c r="AA9" t="n">
        <v>1496.566983689333</v>
      </c>
      <c r="AB9" t="n">
        <v>2047.668970959334</v>
      </c>
      <c r="AC9" t="n">
        <v>1852.242318292426</v>
      </c>
      <c r="AD9" t="n">
        <v>1496566.983689333</v>
      </c>
      <c r="AE9" t="n">
        <v>2047668.970959334</v>
      </c>
      <c r="AF9" t="n">
        <v>1.439849029390607e-06</v>
      </c>
      <c r="AG9" t="n">
        <v>2.204375</v>
      </c>
      <c r="AH9" t="n">
        <v>1852242.318292425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0.9538</v>
      </c>
      <c r="E10" t="n">
        <v>104.84</v>
      </c>
      <c r="F10" t="n">
        <v>99.84999999999999</v>
      </c>
      <c r="G10" t="n">
        <v>67.31</v>
      </c>
      <c r="H10" t="n">
        <v>0.99</v>
      </c>
      <c r="I10" t="n">
        <v>89</v>
      </c>
      <c r="J10" t="n">
        <v>161.71</v>
      </c>
      <c r="K10" t="n">
        <v>49.1</v>
      </c>
      <c r="L10" t="n">
        <v>9</v>
      </c>
      <c r="M10" t="n">
        <v>87</v>
      </c>
      <c r="N10" t="n">
        <v>28.61</v>
      </c>
      <c r="O10" t="n">
        <v>20177.64</v>
      </c>
      <c r="P10" t="n">
        <v>1100.05</v>
      </c>
      <c r="Q10" t="n">
        <v>3358.41</v>
      </c>
      <c r="R10" t="n">
        <v>406.18</v>
      </c>
      <c r="S10" t="n">
        <v>262.42</v>
      </c>
      <c r="T10" t="n">
        <v>68640.42999999999</v>
      </c>
      <c r="U10" t="n">
        <v>0.65</v>
      </c>
      <c r="V10" t="n">
        <v>0.84</v>
      </c>
      <c r="W10" t="n">
        <v>56.97</v>
      </c>
      <c r="X10" t="n">
        <v>4.06</v>
      </c>
      <c r="Y10" t="n">
        <v>4</v>
      </c>
      <c r="Z10" t="n">
        <v>10</v>
      </c>
      <c r="AA10" t="n">
        <v>1460.744115365507</v>
      </c>
      <c r="AB10" t="n">
        <v>1998.654542125265</v>
      </c>
      <c r="AC10" t="n">
        <v>1807.905757754097</v>
      </c>
      <c r="AD10" t="n">
        <v>1460744.115365508</v>
      </c>
      <c r="AE10" t="n">
        <v>1998654.542125265</v>
      </c>
      <c r="AF10" t="n">
        <v>1.453103379782839e-06</v>
      </c>
      <c r="AG10" t="n">
        <v>2.184166666666667</v>
      </c>
      <c r="AH10" t="n">
        <v>1807905.757754097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0.9611</v>
      </c>
      <c r="E11" t="n">
        <v>104.04</v>
      </c>
      <c r="F11" t="n">
        <v>99.34999999999999</v>
      </c>
      <c r="G11" t="n">
        <v>75.45999999999999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77</v>
      </c>
      <c r="N11" t="n">
        <v>29.04</v>
      </c>
      <c r="O11" t="n">
        <v>20353.94</v>
      </c>
      <c r="P11" t="n">
        <v>1078.64</v>
      </c>
      <c r="Q11" t="n">
        <v>3357.86</v>
      </c>
      <c r="R11" t="n">
        <v>389.54</v>
      </c>
      <c r="S11" t="n">
        <v>262.42</v>
      </c>
      <c r="T11" t="n">
        <v>60369.33</v>
      </c>
      <c r="U11" t="n">
        <v>0.67</v>
      </c>
      <c r="V11" t="n">
        <v>0.84</v>
      </c>
      <c r="W11" t="n">
        <v>56.96</v>
      </c>
      <c r="X11" t="n">
        <v>3.57</v>
      </c>
      <c r="Y11" t="n">
        <v>4</v>
      </c>
      <c r="Z11" t="n">
        <v>10</v>
      </c>
      <c r="AA11" t="n">
        <v>1428.052384785989</v>
      </c>
      <c r="AB11" t="n">
        <v>1953.924274089004</v>
      </c>
      <c r="AC11" t="n">
        <v>1767.444483719891</v>
      </c>
      <c r="AD11" t="n">
        <v>1428052.384785989</v>
      </c>
      <c r="AE11" t="n">
        <v>1953924.274089004</v>
      </c>
      <c r="AF11" t="n">
        <v>1.464224846203907e-06</v>
      </c>
      <c r="AG11" t="n">
        <v>2.1675</v>
      </c>
      <c r="AH11" t="n">
        <v>1767444.483719891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0.9675</v>
      </c>
      <c r="E12" t="n">
        <v>103.36</v>
      </c>
      <c r="F12" t="n">
        <v>98.94</v>
      </c>
      <c r="G12" t="n">
        <v>84.81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1057.94</v>
      </c>
      <c r="Q12" t="n">
        <v>3357.91</v>
      </c>
      <c r="R12" t="n">
        <v>375.89</v>
      </c>
      <c r="S12" t="n">
        <v>262.42</v>
      </c>
      <c r="T12" t="n">
        <v>53588.92</v>
      </c>
      <c r="U12" t="n">
        <v>0.7</v>
      </c>
      <c r="V12" t="n">
        <v>0.85</v>
      </c>
      <c r="W12" t="n">
        <v>56.94</v>
      </c>
      <c r="X12" t="n">
        <v>3.16</v>
      </c>
      <c r="Y12" t="n">
        <v>4</v>
      </c>
      <c r="Z12" t="n">
        <v>10</v>
      </c>
      <c r="AA12" t="n">
        <v>1398.186179456668</v>
      </c>
      <c r="AB12" t="n">
        <v>1913.06001435344</v>
      </c>
      <c r="AC12" t="n">
        <v>1730.48025158014</v>
      </c>
      <c r="AD12" t="n">
        <v>1398186.179456668</v>
      </c>
      <c r="AE12" t="n">
        <v>1913060.01435344</v>
      </c>
      <c r="AF12" t="n">
        <v>1.473975172929227e-06</v>
      </c>
      <c r="AG12" t="n">
        <v>2.153333333333333</v>
      </c>
      <c r="AH12" t="n">
        <v>1730480.25158014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0.9725</v>
      </c>
      <c r="E13" t="n">
        <v>102.82</v>
      </c>
      <c r="F13" t="n">
        <v>98.62</v>
      </c>
      <c r="G13" t="n">
        <v>93.93000000000001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1037.42</v>
      </c>
      <c r="Q13" t="n">
        <v>3357.77</v>
      </c>
      <c r="R13" t="n">
        <v>365.06</v>
      </c>
      <c r="S13" t="n">
        <v>262.42</v>
      </c>
      <c r="T13" t="n">
        <v>48206.82</v>
      </c>
      <c r="U13" t="n">
        <v>0.72</v>
      </c>
      <c r="V13" t="n">
        <v>0.85</v>
      </c>
      <c r="W13" t="n">
        <v>56.93</v>
      </c>
      <c r="X13" t="n">
        <v>2.84</v>
      </c>
      <c r="Y13" t="n">
        <v>4</v>
      </c>
      <c r="Z13" t="n">
        <v>10</v>
      </c>
      <c r="AA13" t="n">
        <v>1371.23379926246</v>
      </c>
      <c r="AB13" t="n">
        <v>1876.18257871663</v>
      </c>
      <c r="AC13" t="n">
        <v>1697.122346642702</v>
      </c>
      <c r="AD13" t="n">
        <v>1371233.79926246</v>
      </c>
      <c r="AE13" t="n">
        <v>1876182.57871663</v>
      </c>
      <c r="AF13" t="n">
        <v>1.481592615683383e-06</v>
      </c>
      <c r="AG13" t="n">
        <v>2.142083333333333</v>
      </c>
      <c r="AH13" t="n">
        <v>1697122.346642702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0.9761</v>
      </c>
      <c r="E14" t="n">
        <v>102.45</v>
      </c>
      <c r="F14" t="n">
        <v>98.40000000000001</v>
      </c>
      <c r="G14" t="n">
        <v>101.8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1018.44</v>
      </c>
      <c r="Q14" t="n">
        <v>3357.81</v>
      </c>
      <c r="R14" t="n">
        <v>357.56</v>
      </c>
      <c r="S14" t="n">
        <v>262.42</v>
      </c>
      <c r="T14" t="n">
        <v>44482.18</v>
      </c>
      <c r="U14" t="n">
        <v>0.73</v>
      </c>
      <c r="V14" t="n">
        <v>0.85</v>
      </c>
      <c r="W14" t="n">
        <v>56.92</v>
      </c>
      <c r="X14" t="n">
        <v>2.62</v>
      </c>
      <c r="Y14" t="n">
        <v>4</v>
      </c>
      <c r="Z14" t="n">
        <v>10</v>
      </c>
      <c r="AA14" t="n">
        <v>1348.2941864606</v>
      </c>
      <c r="AB14" t="n">
        <v>1844.795588456833</v>
      </c>
      <c r="AC14" t="n">
        <v>1668.730886681382</v>
      </c>
      <c r="AD14" t="n">
        <v>1348294.1864606</v>
      </c>
      <c r="AE14" t="n">
        <v>1844795.588456833</v>
      </c>
      <c r="AF14" t="n">
        <v>1.487077174466375e-06</v>
      </c>
      <c r="AG14" t="n">
        <v>2.134375</v>
      </c>
      <c r="AH14" t="n">
        <v>1668730.886681382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0.9808</v>
      </c>
      <c r="E15" t="n">
        <v>101.96</v>
      </c>
      <c r="F15" t="n">
        <v>98.09</v>
      </c>
      <c r="G15" t="n">
        <v>113.19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50</v>
      </c>
      <c r="N15" t="n">
        <v>30.81</v>
      </c>
      <c r="O15" t="n">
        <v>21065.06</v>
      </c>
      <c r="P15" t="n">
        <v>997</v>
      </c>
      <c r="Q15" t="n">
        <v>3357.46</v>
      </c>
      <c r="R15" t="n">
        <v>347.39</v>
      </c>
      <c r="S15" t="n">
        <v>262.42</v>
      </c>
      <c r="T15" t="n">
        <v>39429.87</v>
      </c>
      <c r="U15" t="n">
        <v>0.76</v>
      </c>
      <c r="V15" t="n">
        <v>0.85</v>
      </c>
      <c r="W15" t="n">
        <v>56.91</v>
      </c>
      <c r="X15" t="n">
        <v>2.32</v>
      </c>
      <c r="Y15" t="n">
        <v>4</v>
      </c>
      <c r="Z15" t="n">
        <v>10</v>
      </c>
      <c r="AA15" t="n">
        <v>1321.463504552868</v>
      </c>
      <c r="AB15" t="n">
        <v>1808.084665784528</v>
      </c>
      <c r="AC15" t="n">
        <v>1635.523602944819</v>
      </c>
      <c r="AD15" t="n">
        <v>1321463.504552867</v>
      </c>
      <c r="AE15" t="n">
        <v>1808084.665784528</v>
      </c>
      <c r="AF15" t="n">
        <v>1.494237570655282e-06</v>
      </c>
      <c r="AG15" t="n">
        <v>2.124166666666667</v>
      </c>
      <c r="AH15" t="n">
        <v>1635523.602944819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97.93000000000001</v>
      </c>
      <c r="G16" t="n">
        <v>122.41</v>
      </c>
      <c r="H16" t="n">
        <v>1.56</v>
      </c>
      <c r="I16" t="n">
        <v>48</v>
      </c>
      <c r="J16" t="n">
        <v>170.35</v>
      </c>
      <c r="K16" t="n">
        <v>49.1</v>
      </c>
      <c r="L16" t="n">
        <v>15</v>
      </c>
      <c r="M16" t="n">
        <v>41</v>
      </c>
      <c r="N16" t="n">
        <v>31.26</v>
      </c>
      <c r="O16" t="n">
        <v>21244.37</v>
      </c>
      <c r="P16" t="n">
        <v>978.0700000000001</v>
      </c>
      <c r="Q16" t="n">
        <v>3357.35</v>
      </c>
      <c r="R16" t="n">
        <v>341.4</v>
      </c>
      <c r="S16" t="n">
        <v>262.42</v>
      </c>
      <c r="T16" t="n">
        <v>36452.21</v>
      </c>
      <c r="U16" t="n">
        <v>0.77</v>
      </c>
      <c r="V16" t="n">
        <v>0.85</v>
      </c>
      <c r="W16" t="n">
        <v>56.91</v>
      </c>
      <c r="X16" t="n">
        <v>2.15</v>
      </c>
      <c r="Y16" t="n">
        <v>4</v>
      </c>
      <c r="Z16" t="n">
        <v>10</v>
      </c>
      <c r="AA16" t="n">
        <v>1300.25737707062</v>
      </c>
      <c r="AB16" t="n">
        <v>1779.069506615</v>
      </c>
      <c r="AC16" t="n">
        <v>1609.277609843398</v>
      </c>
      <c r="AD16" t="n">
        <v>1300257.37707062</v>
      </c>
      <c r="AE16" t="n">
        <v>1779069.506615</v>
      </c>
      <c r="AF16" t="n">
        <v>1.49850333859761e-06</v>
      </c>
      <c r="AG16" t="n">
        <v>2.118125</v>
      </c>
      <c r="AH16" t="n">
        <v>1609277.609843398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0.9845</v>
      </c>
      <c r="E17" t="n">
        <v>101.58</v>
      </c>
      <c r="F17" t="n">
        <v>97.89</v>
      </c>
      <c r="G17" t="n">
        <v>127.69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973.91</v>
      </c>
      <c r="Q17" t="n">
        <v>3357.98</v>
      </c>
      <c r="R17" t="n">
        <v>338.43</v>
      </c>
      <c r="S17" t="n">
        <v>262.42</v>
      </c>
      <c r="T17" t="n">
        <v>34976.51</v>
      </c>
      <c r="U17" t="n">
        <v>0.78</v>
      </c>
      <c r="V17" t="n">
        <v>0.85</v>
      </c>
      <c r="W17" t="n">
        <v>56.96</v>
      </c>
      <c r="X17" t="n">
        <v>2.11</v>
      </c>
      <c r="Y17" t="n">
        <v>4</v>
      </c>
      <c r="Z17" t="n">
        <v>10</v>
      </c>
      <c r="AA17" t="n">
        <v>1295.218599736982</v>
      </c>
      <c r="AB17" t="n">
        <v>1772.17522917195</v>
      </c>
      <c r="AC17" t="n">
        <v>1603.041312563334</v>
      </c>
      <c r="AD17" t="n">
        <v>1295218.599736982</v>
      </c>
      <c r="AE17" t="n">
        <v>1772175.22917195</v>
      </c>
      <c r="AF17" t="n">
        <v>1.499874478293358e-06</v>
      </c>
      <c r="AG17" t="n">
        <v>2.11625</v>
      </c>
      <c r="AH17" t="n">
        <v>1603041.312563334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0.9844000000000001</v>
      </c>
      <c r="E18" t="n">
        <v>101.59</v>
      </c>
      <c r="F18" t="n">
        <v>97.91</v>
      </c>
      <c r="G18" t="n">
        <v>127.7</v>
      </c>
      <c r="H18" t="n">
        <v>1.74</v>
      </c>
      <c r="I18" t="n">
        <v>46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980.84</v>
      </c>
      <c r="Q18" t="n">
        <v>3358.1</v>
      </c>
      <c r="R18" t="n">
        <v>339.12</v>
      </c>
      <c r="S18" t="n">
        <v>262.42</v>
      </c>
      <c r="T18" t="n">
        <v>35324.38</v>
      </c>
      <c r="U18" t="n">
        <v>0.77</v>
      </c>
      <c r="V18" t="n">
        <v>0.85</v>
      </c>
      <c r="W18" t="n">
        <v>56.95</v>
      </c>
      <c r="X18" t="n">
        <v>2.13</v>
      </c>
      <c r="Y18" t="n">
        <v>4</v>
      </c>
      <c r="Z18" t="n">
        <v>10</v>
      </c>
      <c r="AA18" t="n">
        <v>1301.566111646912</v>
      </c>
      <c r="AB18" t="n">
        <v>1780.860174999577</v>
      </c>
      <c r="AC18" t="n">
        <v>1610.89737935057</v>
      </c>
      <c r="AD18" t="n">
        <v>1301566.111646912</v>
      </c>
      <c r="AE18" t="n">
        <v>1780860.174999577</v>
      </c>
      <c r="AF18" t="n">
        <v>1.499722129438275e-06</v>
      </c>
      <c r="AG18" t="n">
        <v>2.116458333333334</v>
      </c>
      <c r="AH18" t="n">
        <v>1610897.37935057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0.3637</v>
      </c>
      <c r="E2" t="n">
        <v>274.98</v>
      </c>
      <c r="F2" t="n">
        <v>197.96</v>
      </c>
      <c r="G2" t="n">
        <v>5.93</v>
      </c>
      <c r="H2" t="n">
        <v>0.1</v>
      </c>
      <c r="I2" t="n">
        <v>2003</v>
      </c>
      <c r="J2" t="n">
        <v>185.69</v>
      </c>
      <c r="K2" t="n">
        <v>53.44</v>
      </c>
      <c r="L2" t="n">
        <v>1</v>
      </c>
      <c r="M2" t="n">
        <v>2001</v>
      </c>
      <c r="N2" t="n">
        <v>36.26</v>
      </c>
      <c r="O2" t="n">
        <v>23136.14</v>
      </c>
      <c r="P2" t="n">
        <v>2721.44</v>
      </c>
      <c r="Q2" t="n">
        <v>3392.79</v>
      </c>
      <c r="R2" t="n">
        <v>3729.84</v>
      </c>
      <c r="S2" t="n">
        <v>262.42</v>
      </c>
      <c r="T2" t="n">
        <v>1720896.26</v>
      </c>
      <c r="U2" t="n">
        <v>0.07000000000000001</v>
      </c>
      <c r="V2" t="n">
        <v>0.42</v>
      </c>
      <c r="W2" t="n">
        <v>60.18</v>
      </c>
      <c r="X2" t="n">
        <v>101.72</v>
      </c>
      <c r="Y2" t="n">
        <v>4</v>
      </c>
      <c r="Z2" t="n">
        <v>10</v>
      </c>
      <c r="AA2" t="n">
        <v>9090.725749078469</v>
      </c>
      <c r="AB2" t="n">
        <v>12438.33202440491</v>
      </c>
      <c r="AC2" t="n">
        <v>11251.23507330388</v>
      </c>
      <c r="AD2" t="n">
        <v>9090725.749078469</v>
      </c>
      <c r="AE2" t="n">
        <v>12438332.02440491</v>
      </c>
      <c r="AF2" t="n">
        <v>5.348231516822267e-07</v>
      </c>
      <c r="AG2" t="n">
        <v>5.728750000000001</v>
      </c>
      <c r="AH2" t="n">
        <v>11251235.07330388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0.6616</v>
      </c>
      <c r="E3" t="n">
        <v>151.16</v>
      </c>
      <c r="F3" t="n">
        <v>125.39</v>
      </c>
      <c r="G3" t="n">
        <v>12.02</v>
      </c>
      <c r="H3" t="n">
        <v>0.19</v>
      </c>
      <c r="I3" t="n">
        <v>626</v>
      </c>
      <c r="J3" t="n">
        <v>187.21</v>
      </c>
      <c r="K3" t="n">
        <v>53.44</v>
      </c>
      <c r="L3" t="n">
        <v>2</v>
      </c>
      <c r="M3" t="n">
        <v>624</v>
      </c>
      <c r="N3" t="n">
        <v>36.77</v>
      </c>
      <c r="O3" t="n">
        <v>23322.88</v>
      </c>
      <c r="P3" t="n">
        <v>1725.12</v>
      </c>
      <c r="Q3" t="n">
        <v>3367.98</v>
      </c>
      <c r="R3" t="n">
        <v>1267.99</v>
      </c>
      <c r="S3" t="n">
        <v>262.42</v>
      </c>
      <c r="T3" t="n">
        <v>496860.05</v>
      </c>
      <c r="U3" t="n">
        <v>0.21</v>
      </c>
      <c r="V3" t="n">
        <v>0.67</v>
      </c>
      <c r="W3" t="n">
        <v>57.85</v>
      </c>
      <c r="X3" t="n">
        <v>29.47</v>
      </c>
      <c r="Y3" t="n">
        <v>4</v>
      </c>
      <c r="Z3" t="n">
        <v>10</v>
      </c>
      <c r="AA3" t="n">
        <v>3173.25931860446</v>
      </c>
      <c r="AB3" t="n">
        <v>4341.793394035703</v>
      </c>
      <c r="AC3" t="n">
        <v>3927.418726254074</v>
      </c>
      <c r="AD3" t="n">
        <v>3173259.31860446</v>
      </c>
      <c r="AE3" t="n">
        <v>4341793.394035704</v>
      </c>
      <c r="AF3" t="n">
        <v>9.728869869479273e-07</v>
      </c>
      <c r="AG3" t="n">
        <v>3.149166666666666</v>
      </c>
      <c r="AH3" t="n">
        <v>3927418.726254074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0.7723</v>
      </c>
      <c r="E4" t="n">
        <v>129.48</v>
      </c>
      <c r="F4" t="n">
        <v>113.12</v>
      </c>
      <c r="G4" t="n">
        <v>18.2</v>
      </c>
      <c r="H4" t="n">
        <v>0.28</v>
      </c>
      <c r="I4" t="n">
        <v>373</v>
      </c>
      <c r="J4" t="n">
        <v>188.73</v>
      </c>
      <c r="K4" t="n">
        <v>53.44</v>
      </c>
      <c r="L4" t="n">
        <v>3</v>
      </c>
      <c r="M4" t="n">
        <v>371</v>
      </c>
      <c r="N4" t="n">
        <v>37.29</v>
      </c>
      <c r="O4" t="n">
        <v>23510.33</v>
      </c>
      <c r="P4" t="n">
        <v>1548.27</v>
      </c>
      <c r="Q4" t="n">
        <v>3363.39</v>
      </c>
      <c r="R4" t="n">
        <v>854.45</v>
      </c>
      <c r="S4" t="n">
        <v>262.42</v>
      </c>
      <c r="T4" t="n">
        <v>291354.49</v>
      </c>
      <c r="U4" t="n">
        <v>0.31</v>
      </c>
      <c r="V4" t="n">
        <v>0.74</v>
      </c>
      <c r="W4" t="n">
        <v>57.42</v>
      </c>
      <c r="X4" t="n">
        <v>17.27</v>
      </c>
      <c r="Y4" t="n">
        <v>4</v>
      </c>
      <c r="Z4" t="n">
        <v>10</v>
      </c>
      <c r="AA4" t="n">
        <v>2444.752340374565</v>
      </c>
      <c r="AB4" t="n">
        <v>3345.018006961914</v>
      </c>
      <c r="AC4" t="n">
        <v>3025.7741831396</v>
      </c>
      <c r="AD4" t="n">
        <v>2444752.340374565</v>
      </c>
      <c r="AE4" t="n">
        <v>3345018.006961914</v>
      </c>
      <c r="AF4" t="n">
        <v>1.13567203751494e-06</v>
      </c>
      <c r="AG4" t="n">
        <v>2.6975</v>
      </c>
      <c r="AH4" t="n">
        <v>3025774.1831396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0.8302</v>
      </c>
      <c r="E5" t="n">
        <v>120.45</v>
      </c>
      <c r="F5" t="n">
        <v>108.08</v>
      </c>
      <c r="G5" t="n">
        <v>24.38</v>
      </c>
      <c r="H5" t="n">
        <v>0.37</v>
      </c>
      <c r="I5" t="n">
        <v>266</v>
      </c>
      <c r="J5" t="n">
        <v>190.25</v>
      </c>
      <c r="K5" t="n">
        <v>53.44</v>
      </c>
      <c r="L5" t="n">
        <v>4</v>
      </c>
      <c r="M5" t="n">
        <v>264</v>
      </c>
      <c r="N5" t="n">
        <v>37.82</v>
      </c>
      <c r="O5" t="n">
        <v>23698.48</v>
      </c>
      <c r="P5" t="n">
        <v>1469.86</v>
      </c>
      <c r="Q5" t="n">
        <v>3360.83</v>
      </c>
      <c r="R5" t="n">
        <v>683.16</v>
      </c>
      <c r="S5" t="n">
        <v>262.42</v>
      </c>
      <c r="T5" t="n">
        <v>206240.9</v>
      </c>
      <c r="U5" t="n">
        <v>0.38</v>
      </c>
      <c r="V5" t="n">
        <v>0.77</v>
      </c>
      <c r="W5" t="n">
        <v>57.28</v>
      </c>
      <c r="X5" t="n">
        <v>12.25</v>
      </c>
      <c r="Y5" t="n">
        <v>4</v>
      </c>
      <c r="Z5" t="n">
        <v>10</v>
      </c>
      <c r="AA5" t="n">
        <v>2163.719098840012</v>
      </c>
      <c r="AB5" t="n">
        <v>2960.495927582559</v>
      </c>
      <c r="AC5" t="n">
        <v>2677.95035133621</v>
      </c>
      <c r="AD5" t="n">
        <v>2163719.098840012</v>
      </c>
      <c r="AE5" t="n">
        <v>2960495.92758256</v>
      </c>
      <c r="AF5" t="n">
        <v>1.220814353936169e-06</v>
      </c>
      <c r="AG5" t="n">
        <v>2.509375</v>
      </c>
      <c r="AH5" t="n">
        <v>2677950.35133621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0.8666</v>
      </c>
      <c r="E6" t="n">
        <v>115.39</v>
      </c>
      <c r="F6" t="n">
        <v>105.25</v>
      </c>
      <c r="G6" t="n">
        <v>30.66</v>
      </c>
      <c r="H6" t="n">
        <v>0.46</v>
      </c>
      <c r="I6" t="n">
        <v>206</v>
      </c>
      <c r="J6" t="n">
        <v>191.78</v>
      </c>
      <c r="K6" t="n">
        <v>53.44</v>
      </c>
      <c r="L6" t="n">
        <v>5</v>
      </c>
      <c r="M6" t="n">
        <v>204</v>
      </c>
      <c r="N6" t="n">
        <v>38.35</v>
      </c>
      <c r="O6" t="n">
        <v>23887.36</v>
      </c>
      <c r="P6" t="n">
        <v>1421.46</v>
      </c>
      <c r="Q6" t="n">
        <v>3360.16</v>
      </c>
      <c r="R6" t="n">
        <v>587.64</v>
      </c>
      <c r="S6" t="n">
        <v>262.42</v>
      </c>
      <c r="T6" t="n">
        <v>158783.25</v>
      </c>
      <c r="U6" t="n">
        <v>0.45</v>
      </c>
      <c r="V6" t="n">
        <v>0.8</v>
      </c>
      <c r="W6" t="n">
        <v>57.18</v>
      </c>
      <c r="X6" t="n">
        <v>9.44</v>
      </c>
      <c r="Y6" t="n">
        <v>4</v>
      </c>
      <c r="Z6" t="n">
        <v>10</v>
      </c>
      <c r="AA6" t="n">
        <v>2008.994761570597</v>
      </c>
      <c r="AB6" t="n">
        <v>2748.795263374538</v>
      </c>
      <c r="AC6" t="n">
        <v>2486.454101396454</v>
      </c>
      <c r="AD6" t="n">
        <v>2008994.761570597</v>
      </c>
      <c r="AE6" t="n">
        <v>2748795.263374538</v>
      </c>
      <c r="AF6" t="n">
        <v>1.274340784294247e-06</v>
      </c>
      <c r="AG6" t="n">
        <v>2.403958333333333</v>
      </c>
      <c r="AH6" t="n">
        <v>2486454.101396454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0.8921</v>
      </c>
      <c r="E7" t="n">
        <v>112.09</v>
      </c>
      <c r="F7" t="n">
        <v>103.41</v>
      </c>
      <c r="G7" t="n">
        <v>37.15</v>
      </c>
      <c r="H7" t="n">
        <v>0.55</v>
      </c>
      <c r="I7" t="n">
        <v>167</v>
      </c>
      <c r="J7" t="n">
        <v>193.32</v>
      </c>
      <c r="K7" t="n">
        <v>53.44</v>
      </c>
      <c r="L7" t="n">
        <v>6</v>
      </c>
      <c r="M7" t="n">
        <v>165</v>
      </c>
      <c r="N7" t="n">
        <v>38.89</v>
      </c>
      <c r="O7" t="n">
        <v>24076.95</v>
      </c>
      <c r="P7" t="n">
        <v>1386.09</v>
      </c>
      <c r="Q7" t="n">
        <v>3359.29</v>
      </c>
      <c r="R7" t="n">
        <v>526.59</v>
      </c>
      <c r="S7" t="n">
        <v>262.42</v>
      </c>
      <c r="T7" t="n">
        <v>128452.87</v>
      </c>
      <c r="U7" t="n">
        <v>0.5</v>
      </c>
      <c r="V7" t="n">
        <v>0.8100000000000001</v>
      </c>
      <c r="W7" t="n">
        <v>57.08</v>
      </c>
      <c r="X7" t="n">
        <v>7.6</v>
      </c>
      <c r="Y7" t="n">
        <v>4</v>
      </c>
      <c r="Z7" t="n">
        <v>10</v>
      </c>
      <c r="AA7" t="n">
        <v>1907.443660378407</v>
      </c>
      <c r="AB7" t="n">
        <v>2609.84856660499</v>
      </c>
      <c r="AC7" t="n">
        <v>2360.768282353678</v>
      </c>
      <c r="AD7" t="n">
        <v>1907443.660378407</v>
      </c>
      <c r="AE7" t="n">
        <v>2609848.56660499</v>
      </c>
      <c r="AF7" t="n">
        <v>1.311838695671472e-06</v>
      </c>
      <c r="AG7" t="n">
        <v>2.335208333333334</v>
      </c>
      <c r="AH7" t="n">
        <v>2360768.282353678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0.9096</v>
      </c>
      <c r="E8" t="n">
        <v>109.94</v>
      </c>
      <c r="F8" t="n">
        <v>102.22</v>
      </c>
      <c r="G8" t="n">
        <v>43.5</v>
      </c>
      <c r="H8" t="n">
        <v>0.64</v>
      </c>
      <c r="I8" t="n">
        <v>141</v>
      </c>
      <c r="J8" t="n">
        <v>194.86</v>
      </c>
      <c r="K8" t="n">
        <v>53.44</v>
      </c>
      <c r="L8" t="n">
        <v>7</v>
      </c>
      <c r="M8" t="n">
        <v>139</v>
      </c>
      <c r="N8" t="n">
        <v>39.43</v>
      </c>
      <c r="O8" t="n">
        <v>24267.28</v>
      </c>
      <c r="P8" t="n">
        <v>1359.39</v>
      </c>
      <c r="Q8" t="n">
        <v>3359.27</v>
      </c>
      <c r="R8" t="n">
        <v>485.9</v>
      </c>
      <c r="S8" t="n">
        <v>262.42</v>
      </c>
      <c r="T8" t="n">
        <v>108239.45</v>
      </c>
      <c r="U8" t="n">
        <v>0.54</v>
      </c>
      <c r="V8" t="n">
        <v>0.82</v>
      </c>
      <c r="W8" t="n">
        <v>57.06</v>
      </c>
      <c r="X8" t="n">
        <v>6.42</v>
      </c>
      <c r="Y8" t="n">
        <v>4</v>
      </c>
      <c r="Z8" t="n">
        <v>10</v>
      </c>
      <c r="AA8" t="n">
        <v>1839.098792681358</v>
      </c>
      <c r="AB8" t="n">
        <v>2516.336103459124</v>
      </c>
      <c r="AC8" t="n">
        <v>2276.180517444887</v>
      </c>
      <c r="AD8" t="n">
        <v>1839098.792681359</v>
      </c>
      <c r="AE8" t="n">
        <v>2516336.103459124</v>
      </c>
      <c r="AF8" t="n">
        <v>1.337572556420548e-06</v>
      </c>
      <c r="AG8" t="n">
        <v>2.290416666666667</v>
      </c>
      <c r="AH8" t="n">
        <v>2276180.517444887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0.9235</v>
      </c>
      <c r="E9" t="n">
        <v>108.28</v>
      </c>
      <c r="F9" t="n">
        <v>101.31</v>
      </c>
      <c r="G9" t="n">
        <v>50.24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1336.63</v>
      </c>
      <c r="Q9" t="n">
        <v>3358.7</v>
      </c>
      <c r="R9" t="n">
        <v>455.57</v>
      </c>
      <c r="S9" t="n">
        <v>262.42</v>
      </c>
      <c r="T9" t="n">
        <v>93170.88</v>
      </c>
      <c r="U9" t="n">
        <v>0.58</v>
      </c>
      <c r="V9" t="n">
        <v>0.83</v>
      </c>
      <c r="W9" t="n">
        <v>57.02</v>
      </c>
      <c r="X9" t="n">
        <v>5.51</v>
      </c>
      <c r="Y9" t="n">
        <v>4</v>
      </c>
      <c r="Z9" t="n">
        <v>10</v>
      </c>
      <c r="AA9" t="n">
        <v>1785.37298789158</v>
      </c>
      <c r="AB9" t="n">
        <v>2442.826087130523</v>
      </c>
      <c r="AC9" t="n">
        <v>2209.686193902732</v>
      </c>
      <c r="AD9" t="n">
        <v>1785372.98789158</v>
      </c>
      <c r="AE9" t="n">
        <v>2442826.087130523</v>
      </c>
      <c r="AF9" t="n">
        <v>1.358012594386957e-06</v>
      </c>
      <c r="AG9" t="n">
        <v>2.255833333333333</v>
      </c>
      <c r="AH9" t="n">
        <v>2209686.193902732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0.9343</v>
      </c>
      <c r="E10" t="n">
        <v>107.03</v>
      </c>
      <c r="F10" t="n">
        <v>100.62</v>
      </c>
      <c r="G10" t="n">
        <v>56.95</v>
      </c>
      <c r="H10" t="n">
        <v>0.8100000000000001</v>
      </c>
      <c r="I10" t="n">
        <v>106</v>
      </c>
      <c r="J10" t="n">
        <v>197.97</v>
      </c>
      <c r="K10" t="n">
        <v>53.44</v>
      </c>
      <c r="L10" t="n">
        <v>9</v>
      </c>
      <c r="M10" t="n">
        <v>104</v>
      </c>
      <c r="N10" t="n">
        <v>40.53</v>
      </c>
      <c r="O10" t="n">
        <v>24650.18</v>
      </c>
      <c r="P10" t="n">
        <v>1316.8</v>
      </c>
      <c r="Q10" t="n">
        <v>3358.29</v>
      </c>
      <c r="R10" t="n">
        <v>432.33</v>
      </c>
      <c r="S10" t="n">
        <v>262.42</v>
      </c>
      <c r="T10" t="n">
        <v>81629.2</v>
      </c>
      <c r="U10" t="n">
        <v>0.61</v>
      </c>
      <c r="V10" t="n">
        <v>0.83</v>
      </c>
      <c r="W10" t="n">
        <v>57</v>
      </c>
      <c r="X10" t="n">
        <v>4.83</v>
      </c>
      <c r="Y10" t="n">
        <v>4</v>
      </c>
      <c r="Z10" t="n">
        <v>10</v>
      </c>
      <c r="AA10" t="n">
        <v>1742.818815155126</v>
      </c>
      <c r="AB10" t="n">
        <v>2384.601590634904</v>
      </c>
      <c r="AC10" t="n">
        <v>2157.01856163406</v>
      </c>
      <c r="AD10" t="n">
        <v>1742818.815155126</v>
      </c>
      <c r="AE10" t="n">
        <v>2384601.590634904</v>
      </c>
      <c r="AF10" t="n">
        <v>1.373894062734958e-06</v>
      </c>
      <c r="AG10" t="n">
        <v>2.229791666666667</v>
      </c>
      <c r="AH10" t="n">
        <v>2157018.56163406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0.9433</v>
      </c>
      <c r="E11" t="n">
        <v>106.01</v>
      </c>
      <c r="F11" t="n">
        <v>100.04</v>
      </c>
      <c r="G11" t="n">
        <v>63.85</v>
      </c>
      <c r="H11" t="n">
        <v>0.89</v>
      </c>
      <c r="I11" t="n">
        <v>94</v>
      </c>
      <c r="J11" t="n">
        <v>199.53</v>
      </c>
      <c r="K11" t="n">
        <v>53.44</v>
      </c>
      <c r="L11" t="n">
        <v>10</v>
      </c>
      <c r="M11" t="n">
        <v>92</v>
      </c>
      <c r="N11" t="n">
        <v>41.1</v>
      </c>
      <c r="O11" t="n">
        <v>24842.77</v>
      </c>
      <c r="P11" t="n">
        <v>1297.78</v>
      </c>
      <c r="Q11" t="n">
        <v>3357.91</v>
      </c>
      <c r="R11" t="n">
        <v>412.28</v>
      </c>
      <c r="S11" t="n">
        <v>262.42</v>
      </c>
      <c r="T11" t="n">
        <v>71664.25</v>
      </c>
      <c r="U11" t="n">
        <v>0.64</v>
      </c>
      <c r="V11" t="n">
        <v>0.84</v>
      </c>
      <c r="W11" t="n">
        <v>56.99</v>
      </c>
      <c r="X11" t="n">
        <v>4.25</v>
      </c>
      <c r="Y11" t="n">
        <v>4</v>
      </c>
      <c r="Z11" t="n">
        <v>10</v>
      </c>
      <c r="AA11" t="n">
        <v>1705.773500683147</v>
      </c>
      <c r="AB11" t="n">
        <v>2333.914557050413</v>
      </c>
      <c r="AC11" t="n">
        <v>2111.169027395175</v>
      </c>
      <c r="AD11" t="n">
        <v>1705773.500683147</v>
      </c>
      <c r="AE11" t="n">
        <v>2333914.557050413</v>
      </c>
      <c r="AF11" t="n">
        <v>1.387128619691626e-06</v>
      </c>
      <c r="AG11" t="n">
        <v>2.208541666666667</v>
      </c>
      <c r="AH11" t="n">
        <v>2111169.027395175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0.9496</v>
      </c>
      <c r="E12" t="n">
        <v>105.3</v>
      </c>
      <c r="F12" t="n">
        <v>99.67</v>
      </c>
      <c r="G12" t="n">
        <v>70.36</v>
      </c>
      <c r="H12" t="n">
        <v>0.97</v>
      </c>
      <c r="I12" t="n">
        <v>85</v>
      </c>
      <c r="J12" t="n">
        <v>201.1</v>
      </c>
      <c r="K12" t="n">
        <v>53.44</v>
      </c>
      <c r="L12" t="n">
        <v>11</v>
      </c>
      <c r="M12" t="n">
        <v>83</v>
      </c>
      <c r="N12" t="n">
        <v>41.66</v>
      </c>
      <c r="O12" t="n">
        <v>25036.12</v>
      </c>
      <c r="P12" t="n">
        <v>1282.94</v>
      </c>
      <c r="Q12" t="n">
        <v>3358.39</v>
      </c>
      <c r="R12" t="n">
        <v>400.19</v>
      </c>
      <c r="S12" t="n">
        <v>262.42</v>
      </c>
      <c r="T12" t="n">
        <v>65664.06</v>
      </c>
      <c r="U12" t="n">
        <v>0.66</v>
      </c>
      <c r="V12" t="n">
        <v>0.84</v>
      </c>
      <c r="W12" t="n">
        <v>56.97</v>
      </c>
      <c r="X12" t="n">
        <v>3.88</v>
      </c>
      <c r="Y12" t="n">
        <v>4</v>
      </c>
      <c r="Z12" t="n">
        <v>10</v>
      </c>
      <c r="AA12" t="n">
        <v>1679.037263838301</v>
      </c>
      <c r="AB12" t="n">
        <v>2297.33285827977</v>
      </c>
      <c r="AC12" t="n">
        <v>2078.078634612466</v>
      </c>
      <c r="AD12" t="n">
        <v>1679037.263838301</v>
      </c>
      <c r="AE12" t="n">
        <v>2297332.85827977</v>
      </c>
      <c r="AF12" t="n">
        <v>1.396392809561294e-06</v>
      </c>
      <c r="AG12" t="n">
        <v>2.19375</v>
      </c>
      <c r="AH12" t="n">
        <v>2078078.634612466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0.9563</v>
      </c>
      <c r="E13" t="n">
        <v>104.57</v>
      </c>
      <c r="F13" t="n">
        <v>99.23999999999999</v>
      </c>
      <c r="G13" t="n">
        <v>77.33</v>
      </c>
      <c r="H13" t="n">
        <v>1.05</v>
      </c>
      <c r="I13" t="n">
        <v>77</v>
      </c>
      <c r="J13" t="n">
        <v>202.67</v>
      </c>
      <c r="K13" t="n">
        <v>53.44</v>
      </c>
      <c r="L13" t="n">
        <v>12</v>
      </c>
      <c r="M13" t="n">
        <v>75</v>
      </c>
      <c r="N13" t="n">
        <v>42.24</v>
      </c>
      <c r="O13" t="n">
        <v>25230.25</v>
      </c>
      <c r="P13" t="n">
        <v>1265.84</v>
      </c>
      <c r="Q13" t="n">
        <v>3358</v>
      </c>
      <c r="R13" t="n">
        <v>385.57</v>
      </c>
      <c r="S13" t="n">
        <v>262.42</v>
      </c>
      <c r="T13" t="n">
        <v>58393.95</v>
      </c>
      <c r="U13" t="n">
        <v>0.68</v>
      </c>
      <c r="V13" t="n">
        <v>0.84</v>
      </c>
      <c r="W13" t="n">
        <v>56.95</v>
      </c>
      <c r="X13" t="n">
        <v>3.45</v>
      </c>
      <c r="Y13" t="n">
        <v>4</v>
      </c>
      <c r="Z13" t="n">
        <v>10</v>
      </c>
      <c r="AA13" t="n">
        <v>1649.612669343768</v>
      </c>
      <c r="AB13" t="n">
        <v>2257.072829970859</v>
      </c>
      <c r="AC13" t="n">
        <v>2041.660966900052</v>
      </c>
      <c r="AD13" t="n">
        <v>1649612.669343768</v>
      </c>
      <c r="AE13" t="n">
        <v>2257072.829970859</v>
      </c>
      <c r="AF13" t="n">
        <v>1.406245201962368e-06</v>
      </c>
      <c r="AG13" t="n">
        <v>2.178541666666666</v>
      </c>
      <c r="AH13" t="n">
        <v>2041660.966900052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0.9614</v>
      </c>
      <c r="E14" t="n">
        <v>104.02</v>
      </c>
      <c r="F14" t="n">
        <v>98.94</v>
      </c>
      <c r="G14" t="n">
        <v>84.81</v>
      </c>
      <c r="H14" t="n">
        <v>1.13</v>
      </c>
      <c r="I14" t="n">
        <v>70</v>
      </c>
      <c r="J14" t="n">
        <v>204.25</v>
      </c>
      <c r="K14" t="n">
        <v>53.44</v>
      </c>
      <c r="L14" t="n">
        <v>13</v>
      </c>
      <c r="M14" t="n">
        <v>68</v>
      </c>
      <c r="N14" t="n">
        <v>42.82</v>
      </c>
      <c r="O14" t="n">
        <v>25425.3</v>
      </c>
      <c r="P14" t="n">
        <v>1250.43</v>
      </c>
      <c r="Q14" t="n">
        <v>3357.69</v>
      </c>
      <c r="R14" t="n">
        <v>376.19</v>
      </c>
      <c r="S14" t="n">
        <v>262.42</v>
      </c>
      <c r="T14" t="n">
        <v>53738.72</v>
      </c>
      <c r="U14" t="n">
        <v>0.7</v>
      </c>
      <c r="V14" t="n">
        <v>0.85</v>
      </c>
      <c r="W14" t="n">
        <v>56.93</v>
      </c>
      <c r="X14" t="n">
        <v>3.16</v>
      </c>
      <c r="Y14" t="n">
        <v>4</v>
      </c>
      <c r="Z14" t="n">
        <v>10</v>
      </c>
      <c r="AA14" t="n">
        <v>1625.45490426861</v>
      </c>
      <c r="AB14" t="n">
        <v>2224.01911002965</v>
      </c>
      <c r="AC14" t="n">
        <v>2011.761847598845</v>
      </c>
      <c r="AD14" t="n">
        <v>1625454.90426861</v>
      </c>
      <c r="AE14" t="n">
        <v>2224019.11002965</v>
      </c>
      <c r="AF14" t="n">
        <v>1.413744784237813e-06</v>
      </c>
      <c r="AG14" t="n">
        <v>2.167083333333333</v>
      </c>
      <c r="AH14" t="n">
        <v>2011761.847598845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0.9653</v>
      </c>
      <c r="E15" t="n">
        <v>103.59</v>
      </c>
      <c r="F15" t="n">
        <v>98.7</v>
      </c>
      <c r="G15" t="n">
        <v>91.11</v>
      </c>
      <c r="H15" t="n">
        <v>1.21</v>
      </c>
      <c r="I15" t="n">
        <v>65</v>
      </c>
      <c r="J15" t="n">
        <v>205.84</v>
      </c>
      <c r="K15" t="n">
        <v>53.44</v>
      </c>
      <c r="L15" t="n">
        <v>14</v>
      </c>
      <c r="M15" t="n">
        <v>63</v>
      </c>
      <c r="N15" t="n">
        <v>43.4</v>
      </c>
      <c r="O15" t="n">
        <v>25621.03</v>
      </c>
      <c r="P15" t="n">
        <v>1234.92</v>
      </c>
      <c r="Q15" t="n">
        <v>3357.55</v>
      </c>
      <c r="R15" t="n">
        <v>367.52</v>
      </c>
      <c r="S15" t="n">
        <v>262.42</v>
      </c>
      <c r="T15" t="n">
        <v>49428</v>
      </c>
      <c r="U15" t="n">
        <v>0.71</v>
      </c>
      <c r="V15" t="n">
        <v>0.85</v>
      </c>
      <c r="W15" t="n">
        <v>56.94</v>
      </c>
      <c r="X15" t="n">
        <v>2.92</v>
      </c>
      <c r="Y15" t="n">
        <v>4</v>
      </c>
      <c r="Z15" t="n">
        <v>10</v>
      </c>
      <c r="AA15" t="n">
        <v>1603.740235145549</v>
      </c>
      <c r="AB15" t="n">
        <v>2194.308141751887</v>
      </c>
      <c r="AC15" t="n">
        <v>1984.886452433906</v>
      </c>
      <c r="AD15" t="n">
        <v>1603740.235145549</v>
      </c>
      <c r="AE15" t="n">
        <v>2194308.141751887</v>
      </c>
      <c r="AF15" t="n">
        <v>1.419479758919036e-06</v>
      </c>
      <c r="AG15" t="n">
        <v>2.158125</v>
      </c>
      <c r="AH15" t="n">
        <v>1984886.452433906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0.9692</v>
      </c>
      <c r="E16" t="n">
        <v>103.18</v>
      </c>
      <c r="F16" t="n">
        <v>98.48</v>
      </c>
      <c r="G16" t="n">
        <v>98.48</v>
      </c>
      <c r="H16" t="n">
        <v>1.28</v>
      </c>
      <c r="I16" t="n">
        <v>60</v>
      </c>
      <c r="J16" t="n">
        <v>207.43</v>
      </c>
      <c r="K16" t="n">
        <v>53.44</v>
      </c>
      <c r="L16" t="n">
        <v>15</v>
      </c>
      <c r="M16" t="n">
        <v>58</v>
      </c>
      <c r="N16" t="n">
        <v>44</v>
      </c>
      <c r="O16" t="n">
        <v>25817.56</v>
      </c>
      <c r="P16" t="n">
        <v>1221.03</v>
      </c>
      <c r="Q16" t="n">
        <v>3357.81</v>
      </c>
      <c r="R16" t="n">
        <v>360.42</v>
      </c>
      <c r="S16" t="n">
        <v>262.42</v>
      </c>
      <c r="T16" t="n">
        <v>45903.34</v>
      </c>
      <c r="U16" t="n">
        <v>0.73</v>
      </c>
      <c r="V16" t="n">
        <v>0.85</v>
      </c>
      <c r="W16" t="n">
        <v>56.91</v>
      </c>
      <c r="X16" t="n">
        <v>2.69</v>
      </c>
      <c r="Y16" t="n">
        <v>4</v>
      </c>
      <c r="Z16" t="n">
        <v>10</v>
      </c>
      <c r="AA16" t="n">
        <v>1583.753783363804</v>
      </c>
      <c r="AB16" t="n">
        <v>2166.961796684081</v>
      </c>
      <c r="AC16" t="n">
        <v>1960.150004158535</v>
      </c>
      <c r="AD16" t="n">
        <v>1583753.783363804</v>
      </c>
      <c r="AE16" t="n">
        <v>2166961.796684082</v>
      </c>
      <c r="AF16" t="n">
        <v>1.425214733600259e-06</v>
      </c>
      <c r="AG16" t="n">
        <v>2.149583333333334</v>
      </c>
      <c r="AH16" t="n">
        <v>1960150.004158536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0.9732</v>
      </c>
      <c r="E17" t="n">
        <v>102.75</v>
      </c>
      <c r="F17" t="n">
        <v>98.23999999999999</v>
      </c>
      <c r="G17" t="n">
        <v>107.17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1206.12</v>
      </c>
      <c r="Q17" t="n">
        <v>3357.79</v>
      </c>
      <c r="R17" t="n">
        <v>351.97</v>
      </c>
      <c r="S17" t="n">
        <v>262.42</v>
      </c>
      <c r="T17" t="n">
        <v>41703.58</v>
      </c>
      <c r="U17" t="n">
        <v>0.75</v>
      </c>
      <c r="V17" t="n">
        <v>0.85</v>
      </c>
      <c r="W17" t="n">
        <v>56.92</v>
      </c>
      <c r="X17" t="n">
        <v>2.46</v>
      </c>
      <c r="Y17" t="n">
        <v>4</v>
      </c>
      <c r="Z17" t="n">
        <v>10</v>
      </c>
      <c r="AA17" t="n">
        <v>1562.757102761102</v>
      </c>
      <c r="AB17" t="n">
        <v>2138.233211975291</v>
      </c>
      <c r="AC17" t="n">
        <v>1934.16323525353</v>
      </c>
      <c r="AD17" t="n">
        <v>1562757.102761102</v>
      </c>
      <c r="AE17" t="n">
        <v>2138233.211975291</v>
      </c>
      <c r="AF17" t="n">
        <v>1.431096758914333e-06</v>
      </c>
      <c r="AG17" t="n">
        <v>2.140625</v>
      </c>
      <c r="AH17" t="n">
        <v>1934163.23525353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0.9756</v>
      </c>
      <c r="E18" t="n">
        <v>102.5</v>
      </c>
      <c r="F18" t="n">
        <v>98.09999999999999</v>
      </c>
      <c r="G18" t="n">
        <v>113.19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1192.56</v>
      </c>
      <c r="Q18" t="n">
        <v>3357.49</v>
      </c>
      <c r="R18" t="n">
        <v>347.53</v>
      </c>
      <c r="S18" t="n">
        <v>262.42</v>
      </c>
      <c r="T18" t="n">
        <v>39500.67</v>
      </c>
      <c r="U18" t="n">
        <v>0.76</v>
      </c>
      <c r="V18" t="n">
        <v>0.85</v>
      </c>
      <c r="W18" t="n">
        <v>56.9</v>
      </c>
      <c r="X18" t="n">
        <v>2.32</v>
      </c>
      <c r="Y18" t="n">
        <v>4</v>
      </c>
      <c r="Z18" t="n">
        <v>10</v>
      </c>
      <c r="AA18" t="n">
        <v>1546.143537856422</v>
      </c>
      <c r="AB18" t="n">
        <v>2115.501799533954</v>
      </c>
      <c r="AC18" t="n">
        <v>1913.601276911855</v>
      </c>
      <c r="AD18" t="n">
        <v>1546143.537856422</v>
      </c>
      <c r="AE18" t="n">
        <v>2115501.799533953</v>
      </c>
      <c r="AF18" t="n">
        <v>1.434625974102778e-06</v>
      </c>
      <c r="AG18" t="n">
        <v>2.135416666666667</v>
      </c>
      <c r="AH18" t="n">
        <v>1913601.276911855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0.9786</v>
      </c>
      <c r="E19" t="n">
        <v>102.18</v>
      </c>
      <c r="F19" t="n">
        <v>97.93000000000001</v>
      </c>
      <c r="G19" t="n">
        <v>122.41</v>
      </c>
      <c r="H19" t="n">
        <v>1.51</v>
      </c>
      <c r="I19" t="n">
        <v>48</v>
      </c>
      <c r="J19" t="n">
        <v>212.25</v>
      </c>
      <c r="K19" t="n">
        <v>53.44</v>
      </c>
      <c r="L19" t="n">
        <v>18</v>
      </c>
      <c r="M19" t="n">
        <v>46</v>
      </c>
      <c r="N19" t="n">
        <v>45.82</v>
      </c>
      <c r="O19" t="n">
        <v>26412.11</v>
      </c>
      <c r="P19" t="n">
        <v>1178.6</v>
      </c>
      <c r="Q19" t="n">
        <v>3357.28</v>
      </c>
      <c r="R19" t="n">
        <v>341.77</v>
      </c>
      <c r="S19" t="n">
        <v>262.42</v>
      </c>
      <c r="T19" t="n">
        <v>36637.74</v>
      </c>
      <c r="U19" t="n">
        <v>0.77</v>
      </c>
      <c r="V19" t="n">
        <v>0.85</v>
      </c>
      <c r="W19" t="n">
        <v>56.9</v>
      </c>
      <c r="X19" t="n">
        <v>2.15</v>
      </c>
      <c r="Y19" t="n">
        <v>4</v>
      </c>
      <c r="Z19" t="n">
        <v>10</v>
      </c>
      <c r="AA19" t="n">
        <v>1528.174669417993</v>
      </c>
      <c r="AB19" t="n">
        <v>2090.916001005967</v>
      </c>
      <c r="AC19" t="n">
        <v>1891.361912488996</v>
      </c>
      <c r="AD19" t="n">
        <v>1528174.669417993</v>
      </c>
      <c r="AE19" t="n">
        <v>2090916.001005967</v>
      </c>
      <c r="AF19" t="n">
        <v>1.439037493088334e-06</v>
      </c>
      <c r="AG19" t="n">
        <v>2.12875</v>
      </c>
      <c r="AH19" t="n">
        <v>1891361.912488996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0.9811</v>
      </c>
      <c r="E20" t="n">
        <v>101.92</v>
      </c>
      <c r="F20" t="n">
        <v>97.78</v>
      </c>
      <c r="G20" t="n">
        <v>130.37</v>
      </c>
      <c r="H20" t="n">
        <v>1.58</v>
      </c>
      <c r="I20" t="n">
        <v>45</v>
      </c>
      <c r="J20" t="n">
        <v>213.87</v>
      </c>
      <c r="K20" t="n">
        <v>53.44</v>
      </c>
      <c r="L20" t="n">
        <v>19</v>
      </c>
      <c r="M20" t="n">
        <v>43</v>
      </c>
      <c r="N20" t="n">
        <v>46.44</v>
      </c>
      <c r="O20" t="n">
        <v>26611.98</v>
      </c>
      <c r="P20" t="n">
        <v>1165.19</v>
      </c>
      <c r="Q20" t="n">
        <v>3357.31</v>
      </c>
      <c r="R20" t="n">
        <v>336.56</v>
      </c>
      <c r="S20" t="n">
        <v>262.42</v>
      </c>
      <c r="T20" t="n">
        <v>34049.99</v>
      </c>
      <c r="U20" t="n">
        <v>0.78</v>
      </c>
      <c r="V20" t="n">
        <v>0.86</v>
      </c>
      <c r="W20" t="n">
        <v>56.9</v>
      </c>
      <c r="X20" t="n">
        <v>2</v>
      </c>
      <c r="Y20" t="n">
        <v>4</v>
      </c>
      <c r="Z20" t="n">
        <v>10</v>
      </c>
      <c r="AA20" t="n">
        <v>1511.668456296807</v>
      </c>
      <c r="AB20" t="n">
        <v>2068.331472010832</v>
      </c>
      <c r="AC20" t="n">
        <v>1870.932819243571</v>
      </c>
      <c r="AD20" t="n">
        <v>1511668.456296807</v>
      </c>
      <c r="AE20" t="n">
        <v>2068331.472010832</v>
      </c>
      <c r="AF20" t="n">
        <v>1.44271375890963e-06</v>
      </c>
      <c r="AG20" t="n">
        <v>2.123333333333334</v>
      </c>
      <c r="AH20" t="n">
        <v>1870932.819243571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0.9827</v>
      </c>
      <c r="E21" t="n">
        <v>101.76</v>
      </c>
      <c r="F21" t="n">
        <v>97.69</v>
      </c>
      <c r="G21" t="n">
        <v>136.31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1150.06</v>
      </c>
      <c r="Q21" t="n">
        <v>3357.34</v>
      </c>
      <c r="R21" t="n">
        <v>333.89</v>
      </c>
      <c r="S21" t="n">
        <v>262.42</v>
      </c>
      <c r="T21" t="n">
        <v>32722.53</v>
      </c>
      <c r="U21" t="n">
        <v>0.79</v>
      </c>
      <c r="V21" t="n">
        <v>0.86</v>
      </c>
      <c r="W21" t="n">
        <v>56.89</v>
      </c>
      <c r="X21" t="n">
        <v>1.91</v>
      </c>
      <c r="Y21" t="n">
        <v>4</v>
      </c>
      <c r="Z21" t="n">
        <v>10</v>
      </c>
      <c r="AA21" t="n">
        <v>1495.376196700419</v>
      </c>
      <c r="AB21" t="n">
        <v>2046.039683667287</v>
      </c>
      <c r="AC21" t="n">
        <v>1850.768527892813</v>
      </c>
      <c r="AD21" t="n">
        <v>1495376.196700419</v>
      </c>
      <c r="AE21" t="n">
        <v>2046039.683667287</v>
      </c>
      <c r="AF21" t="n">
        <v>1.44506656903526e-06</v>
      </c>
      <c r="AG21" t="n">
        <v>2.12</v>
      </c>
      <c r="AH21" t="n">
        <v>1850768.527892813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0.9851</v>
      </c>
      <c r="E22" t="n">
        <v>101.51</v>
      </c>
      <c r="F22" t="n">
        <v>97.55</v>
      </c>
      <c r="G22" t="n">
        <v>146.33</v>
      </c>
      <c r="H22" t="n">
        <v>1.72</v>
      </c>
      <c r="I22" t="n">
        <v>40</v>
      </c>
      <c r="J22" t="n">
        <v>217.14</v>
      </c>
      <c r="K22" t="n">
        <v>53.44</v>
      </c>
      <c r="L22" t="n">
        <v>21</v>
      </c>
      <c r="M22" t="n">
        <v>38</v>
      </c>
      <c r="N22" t="n">
        <v>47.7</v>
      </c>
      <c r="O22" t="n">
        <v>27014.3</v>
      </c>
      <c r="P22" t="n">
        <v>1137.19</v>
      </c>
      <c r="Q22" t="n">
        <v>3357.35</v>
      </c>
      <c r="R22" t="n">
        <v>329.18</v>
      </c>
      <c r="S22" t="n">
        <v>262.42</v>
      </c>
      <c r="T22" t="n">
        <v>30384.25</v>
      </c>
      <c r="U22" t="n">
        <v>0.8</v>
      </c>
      <c r="V22" t="n">
        <v>0.86</v>
      </c>
      <c r="W22" t="n">
        <v>56.88</v>
      </c>
      <c r="X22" t="n">
        <v>1.77</v>
      </c>
      <c r="Y22" t="n">
        <v>4</v>
      </c>
      <c r="Z22" t="n">
        <v>10</v>
      </c>
      <c r="AA22" t="n">
        <v>1479.696469190943</v>
      </c>
      <c r="AB22" t="n">
        <v>2024.585988748066</v>
      </c>
      <c r="AC22" t="n">
        <v>1831.362343506231</v>
      </c>
      <c r="AD22" t="n">
        <v>1479696.469190943</v>
      </c>
      <c r="AE22" t="n">
        <v>2024585.988748066</v>
      </c>
      <c r="AF22" t="n">
        <v>1.448595784223705e-06</v>
      </c>
      <c r="AG22" t="n">
        <v>2.114791666666667</v>
      </c>
      <c r="AH22" t="n">
        <v>1831362.343506231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97.48999999999999</v>
      </c>
      <c r="G23" t="n">
        <v>153.93</v>
      </c>
      <c r="H23" t="n">
        <v>1.79</v>
      </c>
      <c r="I23" t="n">
        <v>38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1125.09</v>
      </c>
      <c r="Q23" t="n">
        <v>3357.17</v>
      </c>
      <c r="R23" t="n">
        <v>326.58</v>
      </c>
      <c r="S23" t="n">
        <v>262.42</v>
      </c>
      <c r="T23" t="n">
        <v>29093.46</v>
      </c>
      <c r="U23" t="n">
        <v>0.8</v>
      </c>
      <c r="V23" t="n">
        <v>0.86</v>
      </c>
      <c r="W23" t="n">
        <v>56.9</v>
      </c>
      <c r="X23" t="n">
        <v>1.71</v>
      </c>
      <c r="Y23" t="n">
        <v>4</v>
      </c>
      <c r="Z23" t="n">
        <v>10</v>
      </c>
      <c r="AA23" t="n">
        <v>1466.635040202651</v>
      </c>
      <c r="AB23" t="n">
        <v>2006.714765376706</v>
      </c>
      <c r="AC23" t="n">
        <v>1815.196724611015</v>
      </c>
      <c r="AD23" t="n">
        <v>1466635.040202651</v>
      </c>
      <c r="AE23" t="n">
        <v>2006714.765376706</v>
      </c>
      <c r="AF23" t="n">
        <v>1.450654493083631e-06</v>
      </c>
      <c r="AG23" t="n">
        <v>2.111875</v>
      </c>
      <c r="AH23" t="n">
        <v>1815196.724611015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0.9872</v>
      </c>
      <c r="E24" t="n">
        <v>101.3</v>
      </c>
      <c r="F24" t="n">
        <v>97.45</v>
      </c>
      <c r="G24" t="n">
        <v>158.03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1120.64</v>
      </c>
      <c r="Q24" t="n">
        <v>3357.67</v>
      </c>
      <c r="R24" t="n">
        <v>324.44</v>
      </c>
      <c r="S24" t="n">
        <v>262.42</v>
      </c>
      <c r="T24" t="n">
        <v>28028.3</v>
      </c>
      <c r="U24" t="n">
        <v>0.8100000000000001</v>
      </c>
      <c r="V24" t="n">
        <v>0.86</v>
      </c>
      <c r="W24" t="n">
        <v>56.92</v>
      </c>
      <c r="X24" t="n">
        <v>1.67</v>
      </c>
      <c r="Y24" t="n">
        <v>4</v>
      </c>
      <c r="Z24" t="n">
        <v>10</v>
      </c>
      <c r="AA24" t="n">
        <v>1461.481968731881</v>
      </c>
      <c r="AB24" t="n">
        <v>1999.66410565293</v>
      </c>
      <c r="AC24" t="n">
        <v>1808.818969955612</v>
      </c>
      <c r="AD24" t="n">
        <v>1461481.968731881</v>
      </c>
      <c r="AE24" t="n">
        <v>1999664.10565293</v>
      </c>
      <c r="AF24" t="n">
        <v>1.451683847513594e-06</v>
      </c>
      <c r="AG24" t="n">
        <v>2.110416666666667</v>
      </c>
      <c r="AH24" t="n">
        <v>1808818.969955612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0.987</v>
      </c>
      <c r="E25" t="n">
        <v>101.31</v>
      </c>
      <c r="F25" t="n">
        <v>97.47</v>
      </c>
      <c r="G25" t="n">
        <v>158.06</v>
      </c>
      <c r="H25" t="n">
        <v>1.92</v>
      </c>
      <c r="I25" t="n">
        <v>37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1127.45</v>
      </c>
      <c r="Q25" t="n">
        <v>3357.79</v>
      </c>
      <c r="R25" t="n">
        <v>324.52</v>
      </c>
      <c r="S25" t="n">
        <v>262.42</v>
      </c>
      <c r="T25" t="n">
        <v>28066.6</v>
      </c>
      <c r="U25" t="n">
        <v>0.8100000000000001</v>
      </c>
      <c r="V25" t="n">
        <v>0.86</v>
      </c>
      <c r="W25" t="n">
        <v>56.93</v>
      </c>
      <c r="X25" t="n">
        <v>1.69</v>
      </c>
      <c r="Y25" t="n">
        <v>4</v>
      </c>
      <c r="Z25" t="n">
        <v>10</v>
      </c>
      <c r="AA25" t="n">
        <v>1467.87936127458</v>
      </c>
      <c r="AB25" t="n">
        <v>2008.417300362891</v>
      </c>
      <c r="AC25" t="n">
        <v>1816.736772047641</v>
      </c>
      <c r="AD25" t="n">
        <v>1467879.36127458</v>
      </c>
      <c r="AE25" t="n">
        <v>2008417.300362891</v>
      </c>
      <c r="AF25" t="n">
        <v>1.45138974624789e-06</v>
      </c>
      <c r="AG25" t="n">
        <v>2.110625</v>
      </c>
      <c r="AH25" t="n">
        <v>1816736.772047641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0.5612</v>
      </c>
      <c r="E2" t="n">
        <v>178.17</v>
      </c>
      <c r="F2" t="n">
        <v>149.62</v>
      </c>
      <c r="G2" t="n">
        <v>8.1</v>
      </c>
      <c r="H2" t="n">
        <v>0.15</v>
      </c>
      <c r="I2" t="n">
        <v>1108</v>
      </c>
      <c r="J2" t="n">
        <v>116.05</v>
      </c>
      <c r="K2" t="n">
        <v>43.4</v>
      </c>
      <c r="L2" t="n">
        <v>1</v>
      </c>
      <c r="M2" t="n">
        <v>1106</v>
      </c>
      <c r="N2" t="n">
        <v>16.65</v>
      </c>
      <c r="O2" t="n">
        <v>14546.17</v>
      </c>
      <c r="P2" t="n">
        <v>1518.48</v>
      </c>
      <c r="Q2" t="n">
        <v>3376.24</v>
      </c>
      <c r="R2" t="n">
        <v>2088.33</v>
      </c>
      <c r="S2" t="n">
        <v>262.42</v>
      </c>
      <c r="T2" t="n">
        <v>904617.53</v>
      </c>
      <c r="U2" t="n">
        <v>0.13</v>
      </c>
      <c r="V2" t="n">
        <v>0.5600000000000001</v>
      </c>
      <c r="W2" t="n">
        <v>58.65</v>
      </c>
      <c r="X2" t="n">
        <v>53.59</v>
      </c>
      <c r="Y2" t="n">
        <v>4</v>
      </c>
      <c r="Z2" t="n">
        <v>10</v>
      </c>
      <c r="AA2" t="n">
        <v>3374.235491091887</v>
      </c>
      <c r="AB2" t="n">
        <v>4616.777859675986</v>
      </c>
      <c r="AC2" t="n">
        <v>4176.159060436758</v>
      </c>
      <c r="AD2" t="n">
        <v>3374235.491091887</v>
      </c>
      <c r="AE2" t="n">
        <v>4616777.859675987</v>
      </c>
      <c r="AF2" t="n">
        <v>8.927922641805406e-07</v>
      </c>
      <c r="AG2" t="n">
        <v>3.711875</v>
      </c>
      <c r="AH2" t="n">
        <v>4176159.060436758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0.7852</v>
      </c>
      <c r="E3" t="n">
        <v>127.36</v>
      </c>
      <c r="F3" t="n">
        <v>115.29</v>
      </c>
      <c r="G3" t="n">
        <v>16.55</v>
      </c>
      <c r="H3" t="n">
        <v>0.3</v>
      </c>
      <c r="I3" t="n">
        <v>418</v>
      </c>
      <c r="J3" t="n">
        <v>117.34</v>
      </c>
      <c r="K3" t="n">
        <v>43.4</v>
      </c>
      <c r="L3" t="n">
        <v>2</v>
      </c>
      <c r="M3" t="n">
        <v>416</v>
      </c>
      <c r="N3" t="n">
        <v>16.94</v>
      </c>
      <c r="O3" t="n">
        <v>14705.49</v>
      </c>
      <c r="P3" t="n">
        <v>1156.3</v>
      </c>
      <c r="Q3" t="n">
        <v>3363.86</v>
      </c>
      <c r="R3" t="n">
        <v>927.7</v>
      </c>
      <c r="S3" t="n">
        <v>262.42</v>
      </c>
      <c r="T3" t="n">
        <v>327754.21</v>
      </c>
      <c r="U3" t="n">
        <v>0.28</v>
      </c>
      <c r="V3" t="n">
        <v>0.73</v>
      </c>
      <c r="W3" t="n">
        <v>57.49</v>
      </c>
      <c r="X3" t="n">
        <v>19.43</v>
      </c>
      <c r="Y3" t="n">
        <v>4</v>
      </c>
      <c r="Z3" t="n">
        <v>10</v>
      </c>
      <c r="AA3" t="n">
        <v>1846.208546421107</v>
      </c>
      <c r="AB3" t="n">
        <v>2526.063982186046</v>
      </c>
      <c r="AC3" t="n">
        <v>2284.979981079275</v>
      </c>
      <c r="AD3" t="n">
        <v>1846208.546421107</v>
      </c>
      <c r="AE3" t="n">
        <v>2526063.982186046</v>
      </c>
      <c r="AF3" t="n">
        <v>1.249145555656736e-06</v>
      </c>
      <c r="AG3" t="n">
        <v>2.653333333333333</v>
      </c>
      <c r="AH3" t="n">
        <v>2284979.981079275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0.864</v>
      </c>
      <c r="E4" t="n">
        <v>115.74</v>
      </c>
      <c r="F4" t="n">
        <v>107.57</v>
      </c>
      <c r="G4" t="n">
        <v>25.31</v>
      </c>
      <c r="H4" t="n">
        <v>0.45</v>
      </c>
      <c r="I4" t="n">
        <v>255</v>
      </c>
      <c r="J4" t="n">
        <v>118.63</v>
      </c>
      <c r="K4" t="n">
        <v>43.4</v>
      </c>
      <c r="L4" t="n">
        <v>3</v>
      </c>
      <c r="M4" t="n">
        <v>253</v>
      </c>
      <c r="N4" t="n">
        <v>17.23</v>
      </c>
      <c r="O4" t="n">
        <v>14865.24</v>
      </c>
      <c r="P4" t="n">
        <v>1060.22</v>
      </c>
      <c r="Q4" t="n">
        <v>3361.29</v>
      </c>
      <c r="R4" t="n">
        <v>665.6</v>
      </c>
      <c r="S4" t="n">
        <v>262.42</v>
      </c>
      <c r="T4" t="n">
        <v>197517.99</v>
      </c>
      <c r="U4" t="n">
        <v>0.39</v>
      </c>
      <c r="V4" t="n">
        <v>0.78</v>
      </c>
      <c r="W4" t="n">
        <v>57.26</v>
      </c>
      <c r="X4" t="n">
        <v>11.74</v>
      </c>
      <c r="Y4" t="n">
        <v>4</v>
      </c>
      <c r="Z4" t="n">
        <v>10</v>
      </c>
      <c r="AA4" t="n">
        <v>1547.613001437442</v>
      </c>
      <c r="AB4" t="n">
        <v>2117.512384433663</v>
      </c>
      <c r="AC4" t="n">
        <v>1915.419974410611</v>
      </c>
      <c r="AD4" t="n">
        <v>1547613.001437442</v>
      </c>
      <c r="AE4" t="n">
        <v>2117512.384433663</v>
      </c>
      <c r="AF4" t="n">
        <v>1.374505552836755e-06</v>
      </c>
      <c r="AG4" t="n">
        <v>2.41125</v>
      </c>
      <c r="AH4" t="n">
        <v>1915419.974410611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0.9044</v>
      </c>
      <c r="E5" t="n">
        <v>110.56</v>
      </c>
      <c r="F5" t="n">
        <v>104.13</v>
      </c>
      <c r="G5" t="n">
        <v>34.33</v>
      </c>
      <c r="H5" t="n">
        <v>0.59</v>
      </c>
      <c r="I5" t="n">
        <v>182</v>
      </c>
      <c r="J5" t="n">
        <v>119.93</v>
      </c>
      <c r="K5" t="n">
        <v>43.4</v>
      </c>
      <c r="L5" t="n">
        <v>4</v>
      </c>
      <c r="M5" t="n">
        <v>180</v>
      </c>
      <c r="N5" t="n">
        <v>17.53</v>
      </c>
      <c r="O5" t="n">
        <v>15025.44</v>
      </c>
      <c r="P5" t="n">
        <v>1006.4</v>
      </c>
      <c r="Q5" t="n">
        <v>3360.27</v>
      </c>
      <c r="R5" t="n">
        <v>550.75</v>
      </c>
      <c r="S5" t="n">
        <v>262.42</v>
      </c>
      <c r="T5" t="n">
        <v>140460.04</v>
      </c>
      <c r="U5" t="n">
        <v>0.48</v>
      </c>
      <c r="V5" t="n">
        <v>0.8</v>
      </c>
      <c r="W5" t="n">
        <v>57.11</v>
      </c>
      <c r="X5" t="n">
        <v>8.32</v>
      </c>
      <c r="Y5" t="n">
        <v>4</v>
      </c>
      <c r="Z5" t="n">
        <v>10</v>
      </c>
      <c r="AA5" t="n">
        <v>1412.462961566393</v>
      </c>
      <c r="AB5" t="n">
        <v>1932.59413748314</v>
      </c>
      <c r="AC5" t="n">
        <v>1748.150065414656</v>
      </c>
      <c r="AD5" t="n">
        <v>1412462.961566393</v>
      </c>
      <c r="AE5" t="n">
        <v>1932594.13748314</v>
      </c>
      <c r="AF5" t="n">
        <v>1.438776414335141e-06</v>
      </c>
      <c r="AG5" t="n">
        <v>2.303333333333333</v>
      </c>
      <c r="AH5" t="n">
        <v>1748150.065414656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0.9293</v>
      </c>
      <c r="E6" t="n">
        <v>107.6</v>
      </c>
      <c r="F6" t="n">
        <v>102.17</v>
      </c>
      <c r="G6" t="n">
        <v>43.79</v>
      </c>
      <c r="H6" t="n">
        <v>0.73</v>
      </c>
      <c r="I6" t="n">
        <v>140</v>
      </c>
      <c r="J6" t="n">
        <v>121.23</v>
      </c>
      <c r="K6" t="n">
        <v>43.4</v>
      </c>
      <c r="L6" t="n">
        <v>5</v>
      </c>
      <c r="M6" t="n">
        <v>138</v>
      </c>
      <c r="N6" t="n">
        <v>17.83</v>
      </c>
      <c r="O6" t="n">
        <v>15186.08</v>
      </c>
      <c r="P6" t="n">
        <v>967.58</v>
      </c>
      <c r="Q6" t="n">
        <v>3359.2</v>
      </c>
      <c r="R6" t="n">
        <v>484.93</v>
      </c>
      <c r="S6" t="n">
        <v>262.42</v>
      </c>
      <c r="T6" t="n">
        <v>107756.79</v>
      </c>
      <c r="U6" t="n">
        <v>0.54</v>
      </c>
      <c r="V6" t="n">
        <v>0.82</v>
      </c>
      <c r="W6" t="n">
        <v>57.05</v>
      </c>
      <c r="X6" t="n">
        <v>6.37</v>
      </c>
      <c r="Y6" t="n">
        <v>4</v>
      </c>
      <c r="Z6" t="n">
        <v>10</v>
      </c>
      <c r="AA6" t="n">
        <v>1330.373865285234</v>
      </c>
      <c r="AB6" t="n">
        <v>1820.276214435924</v>
      </c>
      <c r="AC6" t="n">
        <v>1646.551607303871</v>
      </c>
      <c r="AD6" t="n">
        <v>1330373.865285234</v>
      </c>
      <c r="AE6" t="n">
        <v>1820276.214435924</v>
      </c>
      <c r="AF6" t="n">
        <v>1.4783889007537e-06</v>
      </c>
      <c r="AG6" t="n">
        <v>2.241666666666667</v>
      </c>
      <c r="AH6" t="n">
        <v>1646551.607303871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0.9463</v>
      </c>
      <c r="E7" t="n">
        <v>105.68</v>
      </c>
      <c r="F7" t="n">
        <v>100.89</v>
      </c>
      <c r="G7" t="n">
        <v>53.57</v>
      </c>
      <c r="H7" t="n">
        <v>0.86</v>
      </c>
      <c r="I7" t="n">
        <v>113</v>
      </c>
      <c r="J7" t="n">
        <v>122.54</v>
      </c>
      <c r="K7" t="n">
        <v>43.4</v>
      </c>
      <c r="L7" t="n">
        <v>6</v>
      </c>
      <c r="M7" t="n">
        <v>111</v>
      </c>
      <c r="N7" t="n">
        <v>18.14</v>
      </c>
      <c r="O7" t="n">
        <v>15347.16</v>
      </c>
      <c r="P7" t="n">
        <v>933.65</v>
      </c>
      <c r="Q7" t="n">
        <v>3358.62</v>
      </c>
      <c r="R7" t="n">
        <v>441.71</v>
      </c>
      <c r="S7" t="n">
        <v>262.42</v>
      </c>
      <c r="T7" t="n">
        <v>86284.50999999999</v>
      </c>
      <c r="U7" t="n">
        <v>0.59</v>
      </c>
      <c r="V7" t="n">
        <v>0.83</v>
      </c>
      <c r="W7" t="n">
        <v>57</v>
      </c>
      <c r="X7" t="n">
        <v>5.1</v>
      </c>
      <c r="Y7" t="n">
        <v>4</v>
      </c>
      <c r="Z7" t="n">
        <v>10</v>
      </c>
      <c r="AA7" t="n">
        <v>1270.209234836775</v>
      </c>
      <c r="AB7" t="n">
        <v>1737.956312780176</v>
      </c>
      <c r="AC7" t="n">
        <v>1572.08820152544</v>
      </c>
      <c r="AD7" t="n">
        <v>1270209.234836775</v>
      </c>
      <c r="AE7" t="n">
        <v>1737956.312780176</v>
      </c>
      <c r="AF7" t="n">
        <v>1.50543357019609e-06</v>
      </c>
      <c r="AG7" t="n">
        <v>2.201666666666667</v>
      </c>
      <c r="AH7" t="n">
        <v>1572088.20152544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0.9579</v>
      </c>
      <c r="E8" t="n">
        <v>104.4</v>
      </c>
      <c r="F8" t="n">
        <v>100.07</v>
      </c>
      <c r="G8" t="n">
        <v>63.87</v>
      </c>
      <c r="H8" t="n">
        <v>1</v>
      </c>
      <c r="I8" t="n">
        <v>94</v>
      </c>
      <c r="J8" t="n">
        <v>123.85</v>
      </c>
      <c r="K8" t="n">
        <v>43.4</v>
      </c>
      <c r="L8" t="n">
        <v>7</v>
      </c>
      <c r="M8" t="n">
        <v>92</v>
      </c>
      <c r="N8" t="n">
        <v>18.45</v>
      </c>
      <c r="O8" t="n">
        <v>15508.69</v>
      </c>
      <c r="P8" t="n">
        <v>902.97</v>
      </c>
      <c r="Q8" t="n">
        <v>3358.38</v>
      </c>
      <c r="R8" t="n">
        <v>414.13</v>
      </c>
      <c r="S8" t="n">
        <v>262.42</v>
      </c>
      <c r="T8" t="n">
        <v>72590.37</v>
      </c>
      <c r="U8" t="n">
        <v>0.63</v>
      </c>
      <c r="V8" t="n">
        <v>0.84</v>
      </c>
      <c r="W8" t="n">
        <v>56.97</v>
      </c>
      <c r="X8" t="n">
        <v>4.28</v>
      </c>
      <c r="Y8" t="n">
        <v>4</v>
      </c>
      <c r="Z8" t="n">
        <v>10</v>
      </c>
      <c r="AA8" t="n">
        <v>1223.747598253008</v>
      </c>
      <c r="AB8" t="n">
        <v>1674.385451863524</v>
      </c>
      <c r="AC8" t="n">
        <v>1514.584454352409</v>
      </c>
      <c r="AD8" t="n">
        <v>1223747.598253008</v>
      </c>
      <c r="AE8" t="n">
        <v>1674385.451863524</v>
      </c>
      <c r="AF8" t="n">
        <v>1.52388757993325e-06</v>
      </c>
      <c r="AG8" t="n">
        <v>2.175</v>
      </c>
      <c r="AH8" t="n">
        <v>1514584.45435241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0.9671</v>
      </c>
      <c r="E9" t="n">
        <v>103.41</v>
      </c>
      <c r="F9" t="n">
        <v>99.41</v>
      </c>
      <c r="G9" t="n">
        <v>74.56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873.52</v>
      </c>
      <c r="Q9" t="n">
        <v>3357.99</v>
      </c>
      <c r="R9" t="n">
        <v>391.84</v>
      </c>
      <c r="S9" t="n">
        <v>262.42</v>
      </c>
      <c r="T9" t="n">
        <v>61515.54</v>
      </c>
      <c r="U9" t="n">
        <v>0.67</v>
      </c>
      <c r="V9" t="n">
        <v>0.84</v>
      </c>
      <c r="W9" t="n">
        <v>56.95</v>
      </c>
      <c r="X9" t="n">
        <v>3.62</v>
      </c>
      <c r="Y9" t="n">
        <v>4</v>
      </c>
      <c r="Z9" t="n">
        <v>10</v>
      </c>
      <c r="AA9" t="n">
        <v>1183.046472580055</v>
      </c>
      <c r="AB9" t="n">
        <v>1618.696376110852</v>
      </c>
      <c r="AC9" t="n">
        <v>1464.210265829464</v>
      </c>
      <c r="AD9" t="n">
        <v>1183046.472580055</v>
      </c>
      <c r="AE9" t="n">
        <v>1618696.376110852</v>
      </c>
      <c r="AF9" t="n">
        <v>1.538523518690308e-06</v>
      </c>
      <c r="AG9" t="n">
        <v>2.154375</v>
      </c>
      <c r="AH9" t="n">
        <v>1464210.265829464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0.9745</v>
      </c>
      <c r="E10" t="n">
        <v>102.62</v>
      </c>
      <c r="F10" t="n">
        <v>98.89</v>
      </c>
      <c r="G10" t="n">
        <v>85.98999999999999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66</v>
      </c>
      <c r="N10" t="n">
        <v>19.08</v>
      </c>
      <c r="O10" t="n">
        <v>15833.12</v>
      </c>
      <c r="P10" t="n">
        <v>845.65</v>
      </c>
      <c r="Q10" t="n">
        <v>3357.81</v>
      </c>
      <c r="R10" t="n">
        <v>373.76</v>
      </c>
      <c r="S10" t="n">
        <v>262.42</v>
      </c>
      <c r="T10" t="n">
        <v>52528.76</v>
      </c>
      <c r="U10" t="n">
        <v>0.7</v>
      </c>
      <c r="V10" t="n">
        <v>0.85</v>
      </c>
      <c r="W10" t="n">
        <v>56.94</v>
      </c>
      <c r="X10" t="n">
        <v>3.1</v>
      </c>
      <c r="Y10" t="n">
        <v>4</v>
      </c>
      <c r="Z10" t="n">
        <v>10</v>
      </c>
      <c r="AA10" t="n">
        <v>1147.171022067309</v>
      </c>
      <c r="AB10" t="n">
        <v>1569.610002006138</v>
      </c>
      <c r="AC10" t="n">
        <v>1419.808626376145</v>
      </c>
      <c r="AD10" t="n">
        <v>1147171.022067308</v>
      </c>
      <c r="AE10" t="n">
        <v>1569610.002006138</v>
      </c>
      <c r="AF10" t="n">
        <v>1.550295904212289e-06</v>
      </c>
      <c r="AG10" t="n">
        <v>2.137916666666667</v>
      </c>
      <c r="AH10" t="n">
        <v>1419808.626376146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0.978</v>
      </c>
      <c r="E11" t="n">
        <v>102.25</v>
      </c>
      <c r="F11" t="n">
        <v>98.67</v>
      </c>
      <c r="G11" t="n">
        <v>93.97</v>
      </c>
      <c r="H11" t="n">
        <v>1.38</v>
      </c>
      <c r="I11" t="n">
        <v>63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830.47</v>
      </c>
      <c r="Q11" t="n">
        <v>3358.51</v>
      </c>
      <c r="R11" t="n">
        <v>364.11</v>
      </c>
      <c r="S11" t="n">
        <v>262.42</v>
      </c>
      <c r="T11" t="n">
        <v>47732.88</v>
      </c>
      <c r="U11" t="n">
        <v>0.72</v>
      </c>
      <c r="V11" t="n">
        <v>0.85</v>
      </c>
      <c r="W11" t="n">
        <v>57</v>
      </c>
      <c r="X11" t="n">
        <v>2.88</v>
      </c>
      <c r="Y11" t="n">
        <v>4</v>
      </c>
      <c r="Z11" t="n">
        <v>10</v>
      </c>
      <c r="AA11" t="n">
        <v>1128.7126046859</v>
      </c>
      <c r="AB11" t="n">
        <v>1544.354381016992</v>
      </c>
      <c r="AC11" t="n">
        <v>1396.963366407717</v>
      </c>
      <c r="AD11" t="n">
        <v>1128712.6046859</v>
      </c>
      <c r="AE11" t="n">
        <v>1544354.381016992</v>
      </c>
      <c r="AF11" t="n">
        <v>1.555863924391605e-06</v>
      </c>
      <c r="AG11" t="n">
        <v>2.130208333333333</v>
      </c>
      <c r="AH11" t="n">
        <v>1396963.366407717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0.9779</v>
      </c>
      <c r="E12" t="n">
        <v>102.26</v>
      </c>
      <c r="F12" t="n">
        <v>98.68000000000001</v>
      </c>
      <c r="G12" t="n">
        <v>93.98</v>
      </c>
      <c r="H12" t="n">
        <v>1.5</v>
      </c>
      <c r="I12" t="n">
        <v>63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836.83</v>
      </c>
      <c r="Q12" t="n">
        <v>3358.25</v>
      </c>
      <c r="R12" t="n">
        <v>363.82</v>
      </c>
      <c r="S12" t="n">
        <v>262.42</v>
      </c>
      <c r="T12" t="n">
        <v>47590.3</v>
      </c>
      <c r="U12" t="n">
        <v>0.72</v>
      </c>
      <c r="V12" t="n">
        <v>0.85</v>
      </c>
      <c r="W12" t="n">
        <v>57.02</v>
      </c>
      <c r="X12" t="n">
        <v>2.89</v>
      </c>
      <c r="Y12" t="n">
        <v>4</v>
      </c>
      <c r="Z12" t="n">
        <v>10</v>
      </c>
      <c r="AA12" t="n">
        <v>1134.529091426508</v>
      </c>
      <c r="AB12" t="n">
        <v>1552.312754780777</v>
      </c>
      <c r="AC12" t="n">
        <v>1404.162204149134</v>
      </c>
      <c r="AD12" t="n">
        <v>1134529.091426508</v>
      </c>
      <c r="AE12" t="n">
        <v>1552312.754780777</v>
      </c>
      <c r="AF12" t="n">
        <v>1.555704838100767e-06</v>
      </c>
      <c r="AG12" t="n">
        <v>2.130416666666667</v>
      </c>
      <c r="AH12" t="n">
        <v>1404162.204149134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0.6491</v>
      </c>
      <c r="E2" t="n">
        <v>154.07</v>
      </c>
      <c r="F2" t="n">
        <v>136.19</v>
      </c>
      <c r="G2" t="n">
        <v>9.68</v>
      </c>
      <c r="H2" t="n">
        <v>0.2</v>
      </c>
      <c r="I2" t="n">
        <v>844</v>
      </c>
      <c r="J2" t="n">
        <v>89.87</v>
      </c>
      <c r="K2" t="n">
        <v>37.55</v>
      </c>
      <c r="L2" t="n">
        <v>1</v>
      </c>
      <c r="M2" t="n">
        <v>842</v>
      </c>
      <c r="N2" t="n">
        <v>11.32</v>
      </c>
      <c r="O2" t="n">
        <v>11317.98</v>
      </c>
      <c r="P2" t="n">
        <v>1159.74</v>
      </c>
      <c r="Q2" t="n">
        <v>3371.65</v>
      </c>
      <c r="R2" t="n">
        <v>1633.36</v>
      </c>
      <c r="S2" t="n">
        <v>262.42</v>
      </c>
      <c r="T2" t="n">
        <v>678455.58</v>
      </c>
      <c r="U2" t="n">
        <v>0.16</v>
      </c>
      <c r="V2" t="n">
        <v>0.62</v>
      </c>
      <c r="W2" t="n">
        <v>58.22</v>
      </c>
      <c r="X2" t="n">
        <v>40.22</v>
      </c>
      <c r="Y2" t="n">
        <v>4</v>
      </c>
      <c r="Z2" t="n">
        <v>10</v>
      </c>
      <c r="AA2" t="n">
        <v>2263.247769812808</v>
      </c>
      <c r="AB2" t="n">
        <v>3096.675446102786</v>
      </c>
      <c r="AC2" t="n">
        <v>2801.133087737905</v>
      </c>
      <c r="AD2" t="n">
        <v>2263247.769812808</v>
      </c>
      <c r="AE2" t="n">
        <v>3096675.446102786</v>
      </c>
      <c r="AF2" t="n">
        <v>1.075657233167369e-06</v>
      </c>
      <c r="AG2" t="n">
        <v>3.209791666666666</v>
      </c>
      <c r="AH2" t="n">
        <v>2801133.087737905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0.8364</v>
      </c>
      <c r="E3" t="n">
        <v>119.55</v>
      </c>
      <c r="F3" t="n">
        <v>111.31</v>
      </c>
      <c r="G3" t="n">
        <v>20</v>
      </c>
      <c r="H3" t="n">
        <v>0.39</v>
      </c>
      <c r="I3" t="n">
        <v>334</v>
      </c>
      <c r="J3" t="n">
        <v>91.09999999999999</v>
      </c>
      <c r="K3" t="n">
        <v>37.55</v>
      </c>
      <c r="L3" t="n">
        <v>2</v>
      </c>
      <c r="M3" t="n">
        <v>332</v>
      </c>
      <c r="N3" t="n">
        <v>11.54</v>
      </c>
      <c r="O3" t="n">
        <v>11468.97</v>
      </c>
      <c r="P3" t="n">
        <v>924.97</v>
      </c>
      <c r="Q3" t="n">
        <v>3362.62</v>
      </c>
      <c r="R3" t="n">
        <v>791.46</v>
      </c>
      <c r="S3" t="n">
        <v>262.42</v>
      </c>
      <c r="T3" t="n">
        <v>260052.42</v>
      </c>
      <c r="U3" t="n">
        <v>0.33</v>
      </c>
      <c r="V3" t="n">
        <v>0.75</v>
      </c>
      <c r="W3" t="n">
        <v>57.4</v>
      </c>
      <c r="X3" t="n">
        <v>15.46</v>
      </c>
      <c r="Y3" t="n">
        <v>4</v>
      </c>
      <c r="Z3" t="n">
        <v>10</v>
      </c>
      <c r="AA3" t="n">
        <v>1414.051769156694</v>
      </c>
      <c r="AB3" t="n">
        <v>1934.768014121433</v>
      </c>
      <c r="AC3" t="n">
        <v>1750.116470317646</v>
      </c>
      <c r="AD3" t="n">
        <v>1414051.769156694</v>
      </c>
      <c r="AE3" t="n">
        <v>1934768.014121433</v>
      </c>
      <c r="AF3" t="n">
        <v>1.386041765246014e-06</v>
      </c>
      <c r="AG3" t="n">
        <v>2.490625</v>
      </c>
      <c r="AH3" t="n">
        <v>1750116.470317646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0.9013</v>
      </c>
      <c r="E4" t="n">
        <v>110.95</v>
      </c>
      <c r="F4" t="n">
        <v>105.16</v>
      </c>
      <c r="G4" t="n">
        <v>30.93</v>
      </c>
      <c r="H4" t="n">
        <v>0.57</v>
      </c>
      <c r="I4" t="n">
        <v>204</v>
      </c>
      <c r="J4" t="n">
        <v>92.31999999999999</v>
      </c>
      <c r="K4" t="n">
        <v>37.55</v>
      </c>
      <c r="L4" t="n">
        <v>3</v>
      </c>
      <c r="M4" t="n">
        <v>202</v>
      </c>
      <c r="N4" t="n">
        <v>11.77</v>
      </c>
      <c r="O4" t="n">
        <v>11620.34</v>
      </c>
      <c r="P4" t="n">
        <v>847.26</v>
      </c>
      <c r="Q4" t="n">
        <v>3360.36</v>
      </c>
      <c r="R4" t="n">
        <v>585.24</v>
      </c>
      <c r="S4" t="n">
        <v>262.42</v>
      </c>
      <c r="T4" t="n">
        <v>157590.85</v>
      </c>
      <c r="U4" t="n">
        <v>0.45</v>
      </c>
      <c r="V4" t="n">
        <v>0.8</v>
      </c>
      <c r="W4" t="n">
        <v>57.16</v>
      </c>
      <c r="X4" t="n">
        <v>9.34</v>
      </c>
      <c r="Y4" t="n">
        <v>4</v>
      </c>
      <c r="Z4" t="n">
        <v>10</v>
      </c>
      <c r="AA4" t="n">
        <v>1214.755734047012</v>
      </c>
      <c r="AB4" t="n">
        <v>1662.082386563828</v>
      </c>
      <c r="AC4" t="n">
        <v>1503.455576337456</v>
      </c>
      <c r="AD4" t="n">
        <v>1214755.734047012</v>
      </c>
      <c r="AE4" t="n">
        <v>1662082.386563828</v>
      </c>
      <c r="AF4" t="n">
        <v>1.493590917044754e-06</v>
      </c>
      <c r="AG4" t="n">
        <v>2.311458333333333</v>
      </c>
      <c r="AH4" t="n">
        <v>1503455.576337456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0.9345</v>
      </c>
      <c r="E5" t="n">
        <v>107.01</v>
      </c>
      <c r="F5" t="n">
        <v>102.35</v>
      </c>
      <c r="G5" t="n">
        <v>42.64</v>
      </c>
      <c r="H5" t="n">
        <v>0.75</v>
      </c>
      <c r="I5" t="n">
        <v>144</v>
      </c>
      <c r="J5" t="n">
        <v>93.55</v>
      </c>
      <c r="K5" t="n">
        <v>37.55</v>
      </c>
      <c r="L5" t="n">
        <v>4</v>
      </c>
      <c r="M5" t="n">
        <v>142</v>
      </c>
      <c r="N5" t="n">
        <v>12</v>
      </c>
      <c r="O5" t="n">
        <v>11772.07</v>
      </c>
      <c r="P5" t="n">
        <v>795.99</v>
      </c>
      <c r="Q5" t="n">
        <v>3358.93</v>
      </c>
      <c r="R5" t="n">
        <v>490.73</v>
      </c>
      <c r="S5" t="n">
        <v>262.42</v>
      </c>
      <c r="T5" t="n">
        <v>110639.04</v>
      </c>
      <c r="U5" t="n">
        <v>0.53</v>
      </c>
      <c r="V5" t="n">
        <v>0.82</v>
      </c>
      <c r="W5" t="n">
        <v>57.06</v>
      </c>
      <c r="X5" t="n">
        <v>6.55</v>
      </c>
      <c r="Y5" t="n">
        <v>4</v>
      </c>
      <c r="Z5" t="n">
        <v>10</v>
      </c>
      <c r="AA5" t="n">
        <v>1113.964157054423</v>
      </c>
      <c r="AB5" t="n">
        <v>1524.174904312018</v>
      </c>
      <c r="AC5" t="n">
        <v>1378.709790637392</v>
      </c>
      <c r="AD5" t="n">
        <v>1113964.157054423</v>
      </c>
      <c r="AE5" t="n">
        <v>1524174.904312018</v>
      </c>
      <c r="AF5" t="n">
        <v>1.548608356793879e-06</v>
      </c>
      <c r="AG5" t="n">
        <v>2.229375</v>
      </c>
      <c r="AH5" t="n">
        <v>1378709.790637392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0.9549</v>
      </c>
      <c r="E6" t="n">
        <v>104.73</v>
      </c>
      <c r="F6" t="n">
        <v>100.73</v>
      </c>
      <c r="G6" t="n">
        <v>55.45</v>
      </c>
      <c r="H6" t="n">
        <v>0.93</v>
      </c>
      <c r="I6" t="n">
        <v>109</v>
      </c>
      <c r="J6" t="n">
        <v>94.79000000000001</v>
      </c>
      <c r="K6" t="n">
        <v>37.55</v>
      </c>
      <c r="L6" t="n">
        <v>5</v>
      </c>
      <c r="M6" t="n">
        <v>107</v>
      </c>
      <c r="N6" t="n">
        <v>12.23</v>
      </c>
      <c r="O6" t="n">
        <v>11924.18</v>
      </c>
      <c r="P6" t="n">
        <v>752.75</v>
      </c>
      <c r="Q6" t="n">
        <v>3358.62</v>
      </c>
      <c r="R6" t="n">
        <v>435.19</v>
      </c>
      <c r="S6" t="n">
        <v>262.42</v>
      </c>
      <c r="T6" t="n">
        <v>83043.95</v>
      </c>
      <c r="U6" t="n">
        <v>0.6</v>
      </c>
      <c r="V6" t="n">
        <v>0.83</v>
      </c>
      <c r="W6" t="n">
        <v>57.02</v>
      </c>
      <c r="X6" t="n">
        <v>4.93</v>
      </c>
      <c r="Y6" t="n">
        <v>4</v>
      </c>
      <c r="Z6" t="n">
        <v>10</v>
      </c>
      <c r="AA6" t="n">
        <v>1045.175654207228</v>
      </c>
      <c r="AB6" t="n">
        <v>1430.055439981921</v>
      </c>
      <c r="AC6" t="n">
        <v>1293.572955885462</v>
      </c>
      <c r="AD6" t="n">
        <v>1045175.654207229</v>
      </c>
      <c r="AE6" t="n">
        <v>1430055.439981921</v>
      </c>
      <c r="AF6" t="n">
        <v>1.582414253507196e-06</v>
      </c>
      <c r="AG6" t="n">
        <v>2.181875</v>
      </c>
      <c r="AH6" t="n">
        <v>1293572.955885462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0.9671</v>
      </c>
      <c r="E7" t="n">
        <v>103.41</v>
      </c>
      <c r="F7" t="n">
        <v>99.81</v>
      </c>
      <c r="G7" t="n">
        <v>68.05</v>
      </c>
      <c r="H7" t="n">
        <v>1.1</v>
      </c>
      <c r="I7" t="n">
        <v>88</v>
      </c>
      <c r="J7" t="n">
        <v>96.02</v>
      </c>
      <c r="K7" t="n">
        <v>37.55</v>
      </c>
      <c r="L7" t="n">
        <v>6</v>
      </c>
      <c r="M7" t="n">
        <v>52</v>
      </c>
      <c r="N7" t="n">
        <v>12.47</v>
      </c>
      <c r="O7" t="n">
        <v>12076.67</v>
      </c>
      <c r="P7" t="n">
        <v>714.8</v>
      </c>
      <c r="Q7" t="n">
        <v>3358.59</v>
      </c>
      <c r="R7" t="n">
        <v>403.53</v>
      </c>
      <c r="S7" t="n">
        <v>262.42</v>
      </c>
      <c r="T7" t="n">
        <v>67318.2</v>
      </c>
      <c r="U7" t="n">
        <v>0.65</v>
      </c>
      <c r="V7" t="n">
        <v>0.84</v>
      </c>
      <c r="W7" t="n">
        <v>57.01</v>
      </c>
      <c r="X7" t="n">
        <v>4.02</v>
      </c>
      <c r="Y7" t="n">
        <v>4</v>
      </c>
      <c r="Z7" t="n">
        <v>10</v>
      </c>
      <c r="AA7" t="n">
        <v>994.7050168054742</v>
      </c>
      <c r="AB7" t="n">
        <v>1360.999287281465</v>
      </c>
      <c r="AC7" t="n">
        <v>1231.107425477818</v>
      </c>
      <c r="AD7" t="n">
        <v>994705.0168054742</v>
      </c>
      <c r="AE7" t="n">
        <v>1360999.287281465</v>
      </c>
      <c r="AF7" t="n">
        <v>1.602631505463199e-06</v>
      </c>
      <c r="AG7" t="n">
        <v>2.154375</v>
      </c>
      <c r="AH7" t="n">
        <v>1231107.425477818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0.9685</v>
      </c>
      <c r="E8" t="n">
        <v>103.25</v>
      </c>
      <c r="F8" t="n">
        <v>99.70999999999999</v>
      </c>
      <c r="G8" t="n">
        <v>70.38</v>
      </c>
      <c r="H8" t="n">
        <v>1.27</v>
      </c>
      <c r="I8" t="n">
        <v>85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718.9</v>
      </c>
      <c r="Q8" t="n">
        <v>3358.97</v>
      </c>
      <c r="R8" t="n">
        <v>397.86</v>
      </c>
      <c r="S8" t="n">
        <v>262.42</v>
      </c>
      <c r="T8" t="n">
        <v>64499.79</v>
      </c>
      <c r="U8" t="n">
        <v>0.66</v>
      </c>
      <c r="V8" t="n">
        <v>0.84</v>
      </c>
      <c r="W8" t="n">
        <v>57.07</v>
      </c>
      <c r="X8" t="n">
        <v>3.92</v>
      </c>
      <c r="Y8" t="n">
        <v>4</v>
      </c>
      <c r="Z8" t="n">
        <v>10</v>
      </c>
      <c r="AA8" t="n">
        <v>996.6140537845283</v>
      </c>
      <c r="AB8" t="n">
        <v>1363.611315896974</v>
      </c>
      <c r="AC8" t="n">
        <v>1233.470165748268</v>
      </c>
      <c r="AD8" t="n">
        <v>996614.0537845283</v>
      </c>
      <c r="AE8" t="n">
        <v>1363611.315896974</v>
      </c>
      <c r="AF8" t="n">
        <v>1.604951517982741e-06</v>
      </c>
      <c r="AG8" t="n">
        <v>2.151041666666667</v>
      </c>
      <c r="AH8" t="n">
        <v>1233470.165748268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0.6491</v>
      </c>
      <c r="E28" t="n">
        <v>154.07</v>
      </c>
      <c r="F28" t="n">
        <v>136.19</v>
      </c>
      <c r="G28" t="n">
        <v>9.68</v>
      </c>
      <c r="H28" t="n">
        <v>0.2</v>
      </c>
      <c r="I28" t="n">
        <v>844</v>
      </c>
      <c r="J28" t="n">
        <v>89.87</v>
      </c>
      <c r="K28" t="n">
        <v>37.55</v>
      </c>
      <c r="L28" t="n">
        <v>1</v>
      </c>
      <c r="M28" t="n">
        <v>842</v>
      </c>
      <c r="N28" t="n">
        <v>11.32</v>
      </c>
      <c r="O28" t="n">
        <v>11317.98</v>
      </c>
      <c r="P28" t="n">
        <v>1159.74</v>
      </c>
      <c r="Q28" t="n">
        <v>3371.65</v>
      </c>
      <c r="R28" t="n">
        <v>1633.36</v>
      </c>
      <c r="S28" t="n">
        <v>262.42</v>
      </c>
      <c r="T28" t="n">
        <v>678455.58</v>
      </c>
      <c r="U28" t="n">
        <v>0.16</v>
      </c>
      <c r="V28" t="n">
        <v>0.62</v>
      </c>
      <c r="W28" t="n">
        <v>58.22</v>
      </c>
      <c r="X28" t="n">
        <v>40.22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0.8364</v>
      </c>
      <c r="E29" t="n">
        <v>119.55</v>
      </c>
      <c r="F29" t="n">
        <v>111.31</v>
      </c>
      <c r="G29" t="n">
        <v>20</v>
      </c>
      <c r="H29" t="n">
        <v>0.39</v>
      </c>
      <c r="I29" t="n">
        <v>334</v>
      </c>
      <c r="J29" t="n">
        <v>91.09999999999999</v>
      </c>
      <c r="K29" t="n">
        <v>37.55</v>
      </c>
      <c r="L29" t="n">
        <v>2</v>
      </c>
      <c r="M29" t="n">
        <v>332</v>
      </c>
      <c r="N29" t="n">
        <v>11.54</v>
      </c>
      <c r="O29" t="n">
        <v>11468.97</v>
      </c>
      <c r="P29" t="n">
        <v>924.97</v>
      </c>
      <c r="Q29" t="n">
        <v>3362.62</v>
      </c>
      <c r="R29" t="n">
        <v>791.46</v>
      </c>
      <c r="S29" t="n">
        <v>262.42</v>
      </c>
      <c r="T29" t="n">
        <v>260052.42</v>
      </c>
      <c r="U29" t="n">
        <v>0.33</v>
      </c>
      <c r="V29" t="n">
        <v>0.75</v>
      </c>
      <c r="W29" t="n">
        <v>57.4</v>
      </c>
      <c r="X29" t="n">
        <v>15.46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0.9013</v>
      </c>
      <c r="E30" t="n">
        <v>110.95</v>
      </c>
      <c r="F30" t="n">
        <v>105.16</v>
      </c>
      <c r="G30" t="n">
        <v>30.93</v>
      </c>
      <c r="H30" t="n">
        <v>0.57</v>
      </c>
      <c r="I30" t="n">
        <v>204</v>
      </c>
      <c r="J30" t="n">
        <v>92.31999999999999</v>
      </c>
      <c r="K30" t="n">
        <v>37.55</v>
      </c>
      <c r="L30" t="n">
        <v>3</v>
      </c>
      <c r="M30" t="n">
        <v>202</v>
      </c>
      <c r="N30" t="n">
        <v>11.77</v>
      </c>
      <c r="O30" t="n">
        <v>11620.34</v>
      </c>
      <c r="P30" t="n">
        <v>847.26</v>
      </c>
      <c r="Q30" t="n">
        <v>3360.36</v>
      </c>
      <c r="R30" t="n">
        <v>585.24</v>
      </c>
      <c r="S30" t="n">
        <v>262.42</v>
      </c>
      <c r="T30" t="n">
        <v>157590.85</v>
      </c>
      <c r="U30" t="n">
        <v>0.45</v>
      </c>
      <c r="V30" t="n">
        <v>0.8</v>
      </c>
      <c r="W30" t="n">
        <v>57.16</v>
      </c>
      <c r="X30" t="n">
        <v>9.34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0.9345</v>
      </c>
      <c r="E31" t="n">
        <v>107.01</v>
      </c>
      <c r="F31" t="n">
        <v>102.35</v>
      </c>
      <c r="G31" t="n">
        <v>42.64</v>
      </c>
      <c r="H31" t="n">
        <v>0.75</v>
      </c>
      <c r="I31" t="n">
        <v>144</v>
      </c>
      <c r="J31" t="n">
        <v>93.55</v>
      </c>
      <c r="K31" t="n">
        <v>37.55</v>
      </c>
      <c r="L31" t="n">
        <v>4</v>
      </c>
      <c r="M31" t="n">
        <v>142</v>
      </c>
      <c r="N31" t="n">
        <v>12</v>
      </c>
      <c r="O31" t="n">
        <v>11772.07</v>
      </c>
      <c r="P31" t="n">
        <v>795.99</v>
      </c>
      <c r="Q31" t="n">
        <v>3358.93</v>
      </c>
      <c r="R31" t="n">
        <v>490.73</v>
      </c>
      <c r="S31" t="n">
        <v>262.42</v>
      </c>
      <c r="T31" t="n">
        <v>110639.04</v>
      </c>
      <c r="U31" t="n">
        <v>0.53</v>
      </c>
      <c r="V31" t="n">
        <v>0.82</v>
      </c>
      <c r="W31" t="n">
        <v>57.06</v>
      </c>
      <c r="X31" t="n">
        <v>6.55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0.9549</v>
      </c>
      <c r="E32" t="n">
        <v>104.73</v>
      </c>
      <c r="F32" t="n">
        <v>100.73</v>
      </c>
      <c r="G32" t="n">
        <v>55.45</v>
      </c>
      <c r="H32" t="n">
        <v>0.93</v>
      </c>
      <c r="I32" t="n">
        <v>109</v>
      </c>
      <c r="J32" t="n">
        <v>94.79000000000001</v>
      </c>
      <c r="K32" t="n">
        <v>37.55</v>
      </c>
      <c r="L32" t="n">
        <v>5</v>
      </c>
      <c r="M32" t="n">
        <v>107</v>
      </c>
      <c r="N32" t="n">
        <v>12.23</v>
      </c>
      <c r="O32" t="n">
        <v>11924.18</v>
      </c>
      <c r="P32" t="n">
        <v>752.75</v>
      </c>
      <c r="Q32" t="n">
        <v>3358.62</v>
      </c>
      <c r="R32" t="n">
        <v>435.19</v>
      </c>
      <c r="S32" t="n">
        <v>262.42</v>
      </c>
      <c r="T32" t="n">
        <v>83043.95</v>
      </c>
      <c r="U32" t="n">
        <v>0.6</v>
      </c>
      <c r="V32" t="n">
        <v>0.83</v>
      </c>
      <c r="W32" t="n">
        <v>57.02</v>
      </c>
      <c r="X32" t="n">
        <v>4.93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0.9671</v>
      </c>
      <c r="E33" t="n">
        <v>103.41</v>
      </c>
      <c r="F33" t="n">
        <v>99.81</v>
      </c>
      <c r="G33" t="n">
        <v>68.05</v>
      </c>
      <c r="H33" t="n">
        <v>1.1</v>
      </c>
      <c r="I33" t="n">
        <v>88</v>
      </c>
      <c r="J33" t="n">
        <v>96.02</v>
      </c>
      <c r="K33" t="n">
        <v>37.55</v>
      </c>
      <c r="L33" t="n">
        <v>6</v>
      </c>
      <c r="M33" t="n">
        <v>52</v>
      </c>
      <c r="N33" t="n">
        <v>12.47</v>
      </c>
      <c r="O33" t="n">
        <v>12076.67</v>
      </c>
      <c r="P33" t="n">
        <v>714.8</v>
      </c>
      <c r="Q33" t="n">
        <v>3358.59</v>
      </c>
      <c r="R33" t="n">
        <v>403.53</v>
      </c>
      <c r="S33" t="n">
        <v>262.42</v>
      </c>
      <c r="T33" t="n">
        <v>67318.2</v>
      </c>
      <c r="U33" t="n">
        <v>0.65</v>
      </c>
      <c r="V33" t="n">
        <v>0.84</v>
      </c>
      <c r="W33" t="n">
        <v>57.01</v>
      </c>
      <c r="X33" t="n">
        <v>4.02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0.9685</v>
      </c>
      <c r="E34" t="n">
        <v>103.25</v>
      </c>
      <c r="F34" t="n">
        <v>99.70999999999999</v>
      </c>
      <c r="G34" t="n">
        <v>70.38</v>
      </c>
      <c r="H34" t="n">
        <v>1.27</v>
      </c>
      <c r="I34" t="n">
        <v>85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718.9</v>
      </c>
      <c r="Q34" t="n">
        <v>3358.97</v>
      </c>
      <c r="R34" t="n">
        <v>397.86</v>
      </c>
      <c r="S34" t="n">
        <v>262.42</v>
      </c>
      <c r="T34" t="n">
        <v>64499.79</v>
      </c>
      <c r="U34" t="n">
        <v>0.66</v>
      </c>
      <c r="V34" t="n">
        <v>0.84</v>
      </c>
      <c r="W34" t="n">
        <v>57.07</v>
      </c>
      <c r="X34" t="n">
        <v>3.92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0.7158</v>
      </c>
      <c r="E35" t="n">
        <v>139.71</v>
      </c>
      <c r="F35" t="n">
        <v>127.49</v>
      </c>
      <c r="G35" t="n">
        <v>11.47</v>
      </c>
      <c r="H35" t="n">
        <v>0.24</v>
      </c>
      <c r="I35" t="n">
        <v>667</v>
      </c>
      <c r="J35" t="n">
        <v>71.52</v>
      </c>
      <c r="K35" t="n">
        <v>32.27</v>
      </c>
      <c r="L35" t="n">
        <v>1</v>
      </c>
      <c r="M35" t="n">
        <v>665</v>
      </c>
      <c r="N35" t="n">
        <v>8.25</v>
      </c>
      <c r="O35" t="n">
        <v>9054.6</v>
      </c>
      <c r="P35" t="n">
        <v>918.99</v>
      </c>
      <c r="Q35" t="n">
        <v>3368.74</v>
      </c>
      <c r="R35" t="n">
        <v>1338.14</v>
      </c>
      <c r="S35" t="n">
        <v>262.42</v>
      </c>
      <c r="T35" t="n">
        <v>531729.91</v>
      </c>
      <c r="U35" t="n">
        <v>0.2</v>
      </c>
      <c r="V35" t="n">
        <v>0.66</v>
      </c>
      <c r="W35" t="n">
        <v>57.95</v>
      </c>
      <c r="X35" t="n">
        <v>31.56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0.8746</v>
      </c>
      <c r="E36" t="n">
        <v>114.34</v>
      </c>
      <c r="F36" t="n">
        <v>108.3</v>
      </c>
      <c r="G36" t="n">
        <v>24.07</v>
      </c>
      <c r="H36" t="n">
        <v>0.48</v>
      </c>
      <c r="I36" t="n">
        <v>270</v>
      </c>
      <c r="J36" t="n">
        <v>72.7</v>
      </c>
      <c r="K36" t="n">
        <v>32.27</v>
      </c>
      <c r="L36" t="n">
        <v>2</v>
      </c>
      <c r="M36" t="n">
        <v>268</v>
      </c>
      <c r="N36" t="n">
        <v>8.43</v>
      </c>
      <c r="O36" t="n">
        <v>9200.25</v>
      </c>
      <c r="P36" t="n">
        <v>747.79</v>
      </c>
      <c r="Q36" t="n">
        <v>3361.12</v>
      </c>
      <c r="R36" t="n">
        <v>691.11</v>
      </c>
      <c r="S36" t="n">
        <v>262.42</v>
      </c>
      <c r="T36" t="n">
        <v>210199.57</v>
      </c>
      <c r="U36" t="n">
        <v>0.38</v>
      </c>
      <c r="V36" t="n">
        <v>0.77</v>
      </c>
      <c r="W36" t="n">
        <v>57.27</v>
      </c>
      <c r="X36" t="n">
        <v>12.47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0.9292</v>
      </c>
      <c r="E37" t="n">
        <v>107.62</v>
      </c>
      <c r="F37" t="n">
        <v>103.24</v>
      </c>
      <c r="G37" t="n">
        <v>38</v>
      </c>
      <c r="H37" t="n">
        <v>0.71</v>
      </c>
      <c r="I37" t="n">
        <v>163</v>
      </c>
      <c r="J37" t="n">
        <v>73.88</v>
      </c>
      <c r="K37" t="n">
        <v>32.27</v>
      </c>
      <c r="L37" t="n">
        <v>3</v>
      </c>
      <c r="M37" t="n">
        <v>161</v>
      </c>
      <c r="N37" t="n">
        <v>8.609999999999999</v>
      </c>
      <c r="O37" t="n">
        <v>9346.23</v>
      </c>
      <c r="P37" t="n">
        <v>675.29</v>
      </c>
      <c r="Q37" t="n">
        <v>3359.36</v>
      </c>
      <c r="R37" t="n">
        <v>520.45</v>
      </c>
      <c r="S37" t="n">
        <v>262.42</v>
      </c>
      <c r="T37" t="n">
        <v>125405.48</v>
      </c>
      <c r="U37" t="n">
        <v>0.5</v>
      </c>
      <c r="V37" t="n">
        <v>0.8100000000000001</v>
      </c>
      <c r="W37" t="n">
        <v>57.09</v>
      </c>
      <c r="X37" t="n">
        <v>7.43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0.955</v>
      </c>
      <c r="E38" t="n">
        <v>104.71</v>
      </c>
      <c r="F38" t="n">
        <v>101.07</v>
      </c>
      <c r="G38" t="n">
        <v>52.73</v>
      </c>
      <c r="H38" t="n">
        <v>0.93</v>
      </c>
      <c r="I38" t="n">
        <v>115</v>
      </c>
      <c r="J38" t="n">
        <v>75.06999999999999</v>
      </c>
      <c r="K38" t="n">
        <v>32.27</v>
      </c>
      <c r="L38" t="n">
        <v>4</v>
      </c>
      <c r="M38" t="n">
        <v>49</v>
      </c>
      <c r="N38" t="n">
        <v>8.800000000000001</v>
      </c>
      <c r="O38" t="n">
        <v>9492.549999999999</v>
      </c>
      <c r="P38" t="n">
        <v>624.03</v>
      </c>
      <c r="Q38" t="n">
        <v>3359.65</v>
      </c>
      <c r="R38" t="n">
        <v>444.67</v>
      </c>
      <c r="S38" t="n">
        <v>262.42</v>
      </c>
      <c r="T38" t="n">
        <v>87754.38</v>
      </c>
      <c r="U38" t="n">
        <v>0.59</v>
      </c>
      <c r="V38" t="n">
        <v>0.83</v>
      </c>
      <c r="W38" t="n">
        <v>57.1</v>
      </c>
      <c r="X38" t="n">
        <v>5.28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0.9557</v>
      </c>
      <c r="E39" t="n">
        <v>104.64</v>
      </c>
      <c r="F39" t="n">
        <v>101.04</v>
      </c>
      <c r="G39" t="n">
        <v>53.65</v>
      </c>
      <c r="H39" t="n">
        <v>1.15</v>
      </c>
      <c r="I39" t="n">
        <v>113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630.21</v>
      </c>
      <c r="Q39" t="n">
        <v>3359.57</v>
      </c>
      <c r="R39" t="n">
        <v>440.81</v>
      </c>
      <c r="S39" t="n">
        <v>262.42</v>
      </c>
      <c r="T39" t="n">
        <v>85835.39</v>
      </c>
      <c r="U39" t="n">
        <v>0.6</v>
      </c>
      <c r="V39" t="n">
        <v>0.83</v>
      </c>
      <c r="W39" t="n">
        <v>57.17</v>
      </c>
      <c r="X39" t="n">
        <v>5.24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0.8488</v>
      </c>
      <c r="E40" t="n">
        <v>117.82</v>
      </c>
      <c r="F40" t="n">
        <v>112.21</v>
      </c>
      <c r="G40" t="n">
        <v>19.13</v>
      </c>
      <c r="H40" t="n">
        <v>0.43</v>
      </c>
      <c r="I40" t="n">
        <v>352</v>
      </c>
      <c r="J40" t="n">
        <v>39.78</v>
      </c>
      <c r="K40" t="n">
        <v>19.54</v>
      </c>
      <c r="L40" t="n">
        <v>1</v>
      </c>
      <c r="M40" t="n">
        <v>350</v>
      </c>
      <c r="N40" t="n">
        <v>4.24</v>
      </c>
      <c r="O40" t="n">
        <v>5140</v>
      </c>
      <c r="P40" t="n">
        <v>486.06</v>
      </c>
      <c r="Q40" t="n">
        <v>3363.06</v>
      </c>
      <c r="R40" t="n">
        <v>822.5700000000001</v>
      </c>
      <c r="S40" t="n">
        <v>262.42</v>
      </c>
      <c r="T40" t="n">
        <v>275517.04</v>
      </c>
      <c r="U40" t="n">
        <v>0.32</v>
      </c>
      <c r="V40" t="n">
        <v>0.75</v>
      </c>
      <c r="W40" t="n">
        <v>57.42</v>
      </c>
      <c r="X40" t="n">
        <v>16.36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0.9045</v>
      </c>
      <c r="E41" t="n">
        <v>110.56</v>
      </c>
      <c r="F41" t="n">
        <v>106.36</v>
      </c>
      <c r="G41" t="n">
        <v>28.36</v>
      </c>
      <c r="H41" t="n">
        <v>0.84</v>
      </c>
      <c r="I41" t="n">
        <v>225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437.32</v>
      </c>
      <c r="Q41" t="n">
        <v>3363.17</v>
      </c>
      <c r="R41" t="n">
        <v>614.13</v>
      </c>
      <c r="S41" t="n">
        <v>262.42</v>
      </c>
      <c r="T41" t="n">
        <v>171931.14</v>
      </c>
      <c r="U41" t="n">
        <v>0.43</v>
      </c>
      <c r="V41" t="n">
        <v>0.79</v>
      </c>
      <c r="W41" t="n">
        <v>57.53</v>
      </c>
      <c r="X41" t="n">
        <v>10.54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0.4828</v>
      </c>
      <c r="E42" t="n">
        <v>207.11</v>
      </c>
      <c r="F42" t="n">
        <v>164.58</v>
      </c>
      <c r="G42" t="n">
        <v>7.08</v>
      </c>
      <c r="H42" t="n">
        <v>0.12</v>
      </c>
      <c r="I42" t="n">
        <v>1395</v>
      </c>
      <c r="J42" t="n">
        <v>141.81</v>
      </c>
      <c r="K42" t="n">
        <v>47.83</v>
      </c>
      <c r="L42" t="n">
        <v>1</v>
      </c>
      <c r="M42" t="n">
        <v>1393</v>
      </c>
      <c r="N42" t="n">
        <v>22.98</v>
      </c>
      <c r="O42" t="n">
        <v>17723.39</v>
      </c>
      <c r="P42" t="n">
        <v>1905.78</v>
      </c>
      <c r="Q42" t="n">
        <v>3382.35</v>
      </c>
      <c r="R42" t="n">
        <v>2597.4</v>
      </c>
      <c r="S42" t="n">
        <v>262.42</v>
      </c>
      <c r="T42" t="n">
        <v>1157718.15</v>
      </c>
      <c r="U42" t="n">
        <v>0.1</v>
      </c>
      <c r="V42" t="n">
        <v>0.51</v>
      </c>
      <c r="W42" t="n">
        <v>59.08</v>
      </c>
      <c r="X42" t="n">
        <v>68.48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0.7376</v>
      </c>
      <c r="E43" t="n">
        <v>135.58</v>
      </c>
      <c r="F43" t="n">
        <v>119.03</v>
      </c>
      <c r="G43" t="n">
        <v>14.4</v>
      </c>
      <c r="H43" t="n">
        <v>0.25</v>
      </c>
      <c r="I43" t="n">
        <v>496</v>
      </c>
      <c r="J43" t="n">
        <v>143.17</v>
      </c>
      <c r="K43" t="n">
        <v>47.83</v>
      </c>
      <c r="L43" t="n">
        <v>2</v>
      </c>
      <c r="M43" t="n">
        <v>494</v>
      </c>
      <c r="N43" t="n">
        <v>23.34</v>
      </c>
      <c r="O43" t="n">
        <v>17891.86</v>
      </c>
      <c r="P43" t="n">
        <v>1370.84</v>
      </c>
      <c r="Q43" t="n">
        <v>3365.69</v>
      </c>
      <c r="R43" t="n">
        <v>1053.04</v>
      </c>
      <c r="S43" t="n">
        <v>262.42</v>
      </c>
      <c r="T43" t="n">
        <v>390032.78</v>
      </c>
      <c r="U43" t="n">
        <v>0.25</v>
      </c>
      <c r="V43" t="n">
        <v>0.7</v>
      </c>
      <c r="W43" t="n">
        <v>57.63</v>
      </c>
      <c r="X43" t="n">
        <v>23.14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0.8289</v>
      </c>
      <c r="E44" t="n">
        <v>120.64</v>
      </c>
      <c r="F44" t="n">
        <v>109.72</v>
      </c>
      <c r="G44" t="n">
        <v>21.87</v>
      </c>
      <c r="H44" t="n">
        <v>0.37</v>
      </c>
      <c r="I44" t="n">
        <v>301</v>
      </c>
      <c r="J44" t="n">
        <v>144.54</v>
      </c>
      <c r="K44" t="n">
        <v>47.83</v>
      </c>
      <c r="L44" t="n">
        <v>3</v>
      </c>
      <c r="M44" t="n">
        <v>299</v>
      </c>
      <c r="N44" t="n">
        <v>23.71</v>
      </c>
      <c r="O44" t="n">
        <v>18060.85</v>
      </c>
      <c r="P44" t="n">
        <v>1249.95</v>
      </c>
      <c r="Q44" t="n">
        <v>3362.26</v>
      </c>
      <c r="R44" t="n">
        <v>738.91</v>
      </c>
      <c r="S44" t="n">
        <v>262.42</v>
      </c>
      <c r="T44" t="n">
        <v>233944.7</v>
      </c>
      <c r="U44" t="n">
        <v>0.36</v>
      </c>
      <c r="V44" t="n">
        <v>0.76</v>
      </c>
      <c r="W44" t="n">
        <v>57.31</v>
      </c>
      <c r="X44" t="n">
        <v>13.88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0.8763</v>
      </c>
      <c r="E45" t="n">
        <v>114.12</v>
      </c>
      <c r="F45" t="n">
        <v>105.68</v>
      </c>
      <c r="G45" t="n">
        <v>29.49</v>
      </c>
      <c r="H45" t="n">
        <v>0.49</v>
      </c>
      <c r="I45" t="n">
        <v>215</v>
      </c>
      <c r="J45" t="n">
        <v>145.92</v>
      </c>
      <c r="K45" t="n">
        <v>47.83</v>
      </c>
      <c r="L45" t="n">
        <v>4</v>
      </c>
      <c r="M45" t="n">
        <v>213</v>
      </c>
      <c r="N45" t="n">
        <v>24.09</v>
      </c>
      <c r="O45" t="n">
        <v>18230.35</v>
      </c>
      <c r="P45" t="n">
        <v>1189.26</v>
      </c>
      <c r="Q45" t="n">
        <v>3360.35</v>
      </c>
      <c r="R45" t="n">
        <v>602.66</v>
      </c>
      <c r="S45" t="n">
        <v>262.42</v>
      </c>
      <c r="T45" t="n">
        <v>166249.81</v>
      </c>
      <c r="U45" t="n">
        <v>0.44</v>
      </c>
      <c r="V45" t="n">
        <v>0.79</v>
      </c>
      <c r="W45" t="n">
        <v>57.18</v>
      </c>
      <c r="X45" t="n">
        <v>9.859999999999999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0.9056</v>
      </c>
      <c r="E46" t="n">
        <v>110.42</v>
      </c>
      <c r="F46" t="n">
        <v>103.4</v>
      </c>
      <c r="G46" t="n">
        <v>37.37</v>
      </c>
      <c r="H46" t="n">
        <v>0.6</v>
      </c>
      <c r="I46" t="n">
        <v>166</v>
      </c>
      <c r="J46" t="n">
        <v>147.3</v>
      </c>
      <c r="K46" t="n">
        <v>47.83</v>
      </c>
      <c r="L46" t="n">
        <v>5</v>
      </c>
      <c r="M46" t="n">
        <v>164</v>
      </c>
      <c r="N46" t="n">
        <v>24.47</v>
      </c>
      <c r="O46" t="n">
        <v>18400.38</v>
      </c>
      <c r="P46" t="n">
        <v>1148.27</v>
      </c>
      <c r="Q46" t="n">
        <v>3360.1</v>
      </c>
      <c r="R46" t="n">
        <v>525.13</v>
      </c>
      <c r="S46" t="n">
        <v>262.42</v>
      </c>
      <c r="T46" t="n">
        <v>127730.51</v>
      </c>
      <c r="U46" t="n">
        <v>0.5</v>
      </c>
      <c r="V46" t="n">
        <v>0.8100000000000001</v>
      </c>
      <c r="W46" t="n">
        <v>57.12</v>
      </c>
      <c r="X46" t="n">
        <v>7.59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0.9254</v>
      </c>
      <c r="E47" t="n">
        <v>108.06</v>
      </c>
      <c r="F47" t="n">
        <v>101.93</v>
      </c>
      <c r="G47" t="n">
        <v>45.3</v>
      </c>
      <c r="H47" t="n">
        <v>0.71</v>
      </c>
      <c r="I47" t="n">
        <v>135</v>
      </c>
      <c r="J47" t="n">
        <v>148.68</v>
      </c>
      <c r="K47" t="n">
        <v>47.83</v>
      </c>
      <c r="L47" t="n">
        <v>6</v>
      </c>
      <c r="M47" t="n">
        <v>133</v>
      </c>
      <c r="N47" t="n">
        <v>24.85</v>
      </c>
      <c r="O47" t="n">
        <v>18570.94</v>
      </c>
      <c r="P47" t="n">
        <v>1116.42</v>
      </c>
      <c r="Q47" t="n">
        <v>3358.8</v>
      </c>
      <c r="R47" t="n">
        <v>476.79</v>
      </c>
      <c r="S47" t="n">
        <v>262.42</v>
      </c>
      <c r="T47" t="n">
        <v>103711.26</v>
      </c>
      <c r="U47" t="n">
        <v>0.55</v>
      </c>
      <c r="V47" t="n">
        <v>0.82</v>
      </c>
      <c r="W47" t="n">
        <v>57.04</v>
      </c>
      <c r="X47" t="n">
        <v>6.13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0.9399</v>
      </c>
      <c r="E48" t="n">
        <v>106.39</v>
      </c>
      <c r="F48" t="n">
        <v>100.9</v>
      </c>
      <c r="G48" t="n">
        <v>53.58</v>
      </c>
      <c r="H48" t="n">
        <v>0.83</v>
      </c>
      <c r="I48" t="n">
        <v>113</v>
      </c>
      <c r="J48" t="n">
        <v>150.07</v>
      </c>
      <c r="K48" t="n">
        <v>47.83</v>
      </c>
      <c r="L48" t="n">
        <v>7</v>
      </c>
      <c r="M48" t="n">
        <v>111</v>
      </c>
      <c r="N48" t="n">
        <v>25.24</v>
      </c>
      <c r="O48" t="n">
        <v>18742.03</v>
      </c>
      <c r="P48" t="n">
        <v>1088.63</v>
      </c>
      <c r="Q48" t="n">
        <v>3358.45</v>
      </c>
      <c r="R48" t="n">
        <v>441.81</v>
      </c>
      <c r="S48" t="n">
        <v>262.42</v>
      </c>
      <c r="T48" t="n">
        <v>86331.7</v>
      </c>
      <c r="U48" t="n">
        <v>0.59</v>
      </c>
      <c r="V48" t="n">
        <v>0.83</v>
      </c>
      <c r="W48" t="n">
        <v>57.01</v>
      </c>
      <c r="X48" t="n">
        <v>5.11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0.9505</v>
      </c>
      <c r="E49" t="n">
        <v>105.2</v>
      </c>
      <c r="F49" t="n">
        <v>100.17</v>
      </c>
      <c r="G49" t="n">
        <v>61.96</v>
      </c>
      <c r="H49" t="n">
        <v>0.9399999999999999</v>
      </c>
      <c r="I49" t="n">
        <v>97</v>
      </c>
      <c r="J49" t="n">
        <v>151.46</v>
      </c>
      <c r="K49" t="n">
        <v>47.83</v>
      </c>
      <c r="L49" t="n">
        <v>8</v>
      </c>
      <c r="M49" t="n">
        <v>95</v>
      </c>
      <c r="N49" t="n">
        <v>25.63</v>
      </c>
      <c r="O49" t="n">
        <v>18913.66</v>
      </c>
      <c r="P49" t="n">
        <v>1063.45</v>
      </c>
      <c r="Q49" t="n">
        <v>3358.6</v>
      </c>
      <c r="R49" t="n">
        <v>416.8</v>
      </c>
      <c r="S49" t="n">
        <v>262.42</v>
      </c>
      <c r="T49" t="n">
        <v>73907.19</v>
      </c>
      <c r="U49" t="n">
        <v>0.63</v>
      </c>
      <c r="V49" t="n">
        <v>0.84</v>
      </c>
      <c r="W49" t="n">
        <v>57</v>
      </c>
      <c r="X49" t="n">
        <v>4.38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0.9595</v>
      </c>
      <c r="E50" t="n">
        <v>104.22</v>
      </c>
      <c r="F50" t="n">
        <v>99.56</v>
      </c>
      <c r="G50" t="n">
        <v>71.12</v>
      </c>
      <c r="H50" t="n">
        <v>1.04</v>
      </c>
      <c r="I50" t="n">
        <v>84</v>
      </c>
      <c r="J50" t="n">
        <v>152.85</v>
      </c>
      <c r="K50" t="n">
        <v>47.83</v>
      </c>
      <c r="L50" t="n">
        <v>9</v>
      </c>
      <c r="M50" t="n">
        <v>82</v>
      </c>
      <c r="N50" t="n">
        <v>26.03</v>
      </c>
      <c r="O50" t="n">
        <v>19085.83</v>
      </c>
      <c r="P50" t="n">
        <v>1040.63</v>
      </c>
      <c r="Q50" t="n">
        <v>3357.94</v>
      </c>
      <c r="R50" t="n">
        <v>396.94</v>
      </c>
      <c r="S50" t="n">
        <v>262.42</v>
      </c>
      <c r="T50" t="n">
        <v>64044.77</v>
      </c>
      <c r="U50" t="n">
        <v>0.66</v>
      </c>
      <c r="V50" t="n">
        <v>0.84</v>
      </c>
      <c r="W50" t="n">
        <v>56.95</v>
      </c>
      <c r="X50" t="n">
        <v>3.78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0.9665</v>
      </c>
      <c r="E51" t="n">
        <v>103.46</v>
      </c>
      <c r="F51" t="n">
        <v>99.09999999999999</v>
      </c>
      <c r="G51" t="n">
        <v>80.34999999999999</v>
      </c>
      <c r="H51" t="n">
        <v>1.15</v>
      </c>
      <c r="I51" t="n">
        <v>74</v>
      </c>
      <c r="J51" t="n">
        <v>154.25</v>
      </c>
      <c r="K51" t="n">
        <v>47.83</v>
      </c>
      <c r="L51" t="n">
        <v>10</v>
      </c>
      <c r="M51" t="n">
        <v>72</v>
      </c>
      <c r="N51" t="n">
        <v>26.43</v>
      </c>
      <c r="O51" t="n">
        <v>19258.55</v>
      </c>
      <c r="P51" t="n">
        <v>1017.77</v>
      </c>
      <c r="Q51" t="n">
        <v>3357.87</v>
      </c>
      <c r="R51" t="n">
        <v>381.15</v>
      </c>
      <c r="S51" t="n">
        <v>262.42</v>
      </c>
      <c r="T51" t="n">
        <v>56200.23</v>
      </c>
      <c r="U51" t="n">
        <v>0.6899999999999999</v>
      </c>
      <c r="V51" t="n">
        <v>0.84</v>
      </c>
      <c r="W51" t="n">
        <v>56.94</v>
      </c>
      <c r="X51" t="n">
        <v>3.31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0.972</v>
      </c>
      <c r="E52" t="n">
        <v>102.88</v>
      </c>
      <c r="F52" t="n">
        <v>98.75</v>
      </c>
      <c r="G52" t="n">
        <v>89.77</v>
      </c>
      <c r="H52" t="n">
        <v>1.25</v>
      </c>
      <c r="I52" t="n">
        <v>66</v>
      </c>
      <c r="J52" t="n">
        <v>155.66</v>
      </c>
      <c r="K52" t="n">
        <v>47.83</v>
      </c>
      <c r="L52" t="n">
        <v>11</v>
      </c>
      <c r="M52" t="n">
        <v>64</v>
      </c>
      <c r="N52" t="n">
        <v>26.83</v>
      </c>
      <c r="O52" t="n">
        <v>19431.82</v>
      </c>
      <c r="P52" t="n">
        <v>996.79</v>
      </c>
      <c r="Q52" t="n">
        <v>3357.62</v>
      </c>
      <c r="R52" t="n">
        <v>369.55</v>
      </c>
      <c r="S52" t="n">
        <v>262.42</v>
      </c>
      <c r="T52" t="n">
        <v>50438.01</v>
      </c>
      <c r="U52" t="n">
        <v>0.71</v>
      </c>
      <c r="V52" t="n">
        <v>0.85</v>
      </c>
      <c r="W52" t="n">
        <v>56.92</v>
      </c>
      <c r="X52" t="n">
        <v>2.97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0.9762</v>
      </c>
      <c r="E53" t="n">
        <v>102.44</v>
      </c>
      <c r="F53" t="n">
        <v>98.48</v>
      </c>
      <c r="G53" t="n">
        <v>98.48</v>
      </c>
      <c r="H53" t="n">
        <v>1.35</v>
      </c>
      <c r="I53" t="n">
        <v>60</v>
      </c>
      <c r="J53" t="n">
        <v>157.07</v>
      </c>
      <c r="K53" t="n">
        <v>47.83</v>
      </c>
      <c r="L53" t="n">
        <v>12</v>
      </c>
      <c r="M53" t="n">
        <v>58</v>
      </c>
      <c r="N53" t="n">
        <v>27.24</v>
      </c>
      <c r="O53" t="n">
        <v>19605.66</v>
      </c>
      <c r="P53" t="n">
        <v>973.89</v>
      </c>
      <c r="Q53" t="n">
        <v>3357.81</v>
      </c>
      <c r="R53" t="n">
        <v>360.3</v>
      </c>
      <c r="S53" t="n">
        <v>262.42</v>
      </c>
      <c r="T53" t="n">
        <v>45843.9</v>
      </c>
      <c r="U53" t="n">
        <v>0.73</v>
      </c>
      <c r="V53" t="n">
        <v>0.85</v>
      </c>
      <c r="W53" t="n">
        <v>56.92</v>
      </c>
      <c r="X53" t="n">
        <v>2.69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0.9805</v>
      </c>
      <c r="E54" t="n">
        <v>101.99</v>
      </c>
      <c r="F54" t="n">
        <v>98.2</v>
      </c>
      <c r="G54" t="n">
        <v>109.11</v>
      </c>
      <c r="H54" t="n">
        <v>1.45</v>
      </c>
      <c r="I54" t="n">
        <v>54</v>
      </c>
      <c r="J54" t="n">
        <v>158.48</v>
      </c>
      <c r="K54" t="n">
        <v>47.83</v>
      </c>
      <c r="L54" t="n">
        <v>13</v>
      </c>
      <c r="M54" t="n">
        <v>50</v>
      </c>
      <c r="N54" t="n">
        <v>27.65</v>
      </c>
      <c r="O54" t="n">
        <v>19780.06</v>
      </c>
      <c r="P54" t="n">
        <v>953.21</v>
      </c>
      <c r="Q54" t="n">
        <v>3357.55</v>
      </c>
      <c r="R54" t="n">
        <v>350.65</v>
      </c>
      <c r="S54" t="n">
        <v>262.42</v>
      </c>
      <c r="T54" t="n">
        <v>41049.83</v>
      </c>
      <c r="U54" t="n">
        <v>0.75</v>
      </c>
      <c r="V54" t="n">
        <v>0.85</v>
      </c>
      <c r="W54" t="n">
        <v>56.92</v>
      </c>
      <c r="X54" t="n">
        <v>2.42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0.9828</v>
      </c>
      <c r="E55" t="n">
        <v>101.76</v>
      </c>
      <c r="F55" t="n">
        <v>98.08</v>
      </c>
      <c r="G55" t="n">
        <v>117.7</v>
      </c>
      <c r="H55" t="n">
        <v>1.55</v>
      </c>
      <c r="I55" t="n">
        <v>50</v>
      </c>
      <c r="J55" t="n">
        <v>159.9</v>
      </c>
      <c r="K55" t="n">
        <v>47.83</v>
      </c>
      <c r="L55" t="n">
        <v>14</v>
      </c>
      <c r="M55" t="n">
        <v>16</v>
      </c>
      <c r="N55" t="n">
        <v>28.07</v>
      </c>
      <c r="O55" t="n">
        <v>19955.16</v>
      </c>
      <c r="P55" t="n">
        <v>938.97</v>
      </c>
      <c r="Q55" t="n">
        <v>3357.99</v>
      </c>
      <c r="R55" t="n">
        <v>344.92</v>
      </c>
      <c r="S55" t="n">
        <v>262.42</v>
      </c>
      <c r="T55" t="n">
        <v>38202.7</v>
      </c>
      <c r="U55" t="n">
        <v>0.76</v>
      </c>
      <c r="V55" t="n">
        <v>0.85</v>
      </c>
      <c r="W55" t="n">
        <v>56.96</v>
      </c>
      <c r="X55" t="n">
        <v>2.3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0.9836</v>
      </c>
      <c r="E56" t="n">
        <v>101.67</v>
      </c>
      <c r="F56" t="n">
        <v>98.03</v>
      </c>
      <c r="G56" t="n">
        <v>120.03</v>
      </c>
      <c r="H56" t="n">
        <v>1.65</v>
      </c>
      <c r="I56" t="n">
        <v>49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941.62</v>
      </c>
      <c r="Q56" t="n">
        <v>3357.78</v>
      </c>
      <c r="R56" t="n">
        <v>342.93</v>
      </c>
      <c r="S56" t="n">
        <v>262.42</v>
      </c>
      <c r="T56" t="n">
        <v>37213.67</v>
      </c>
      <c r="U56" t="n">
        <v>0.77</v>
      </c>
      <c r="V56" t="n">
        <v>0.85</v>
      </c>
      <c r="W56" t="n">
        <v>56.97</v>
      </c>
      <c r="X56" t="n">
        <v>2.25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0.3868</v>
      </c>
      <c r="E57" t="n">
        <v>258.52</v>
      </c>
      <c r="F57" t="n">
        <v>189.93</v>
      </c>
      <c r="G57" t="n">
        <v>6.12</v>
      </c>
      <c r="H57" t="n">
        <v>0.1</v>
      </c>
      <c r="I57" t="n">
        <v>1861</v>
      </c>
      <c r="J57" t="n">
        <v>176.73</v>
      </c>
      <c r="K57" t="n">
        <v>52.44</v>
      </c>
      <c r="L57" t="n">
        <v>1</v>
      </c>
      <c r="M57" t="n">
        <v>1859</v>
      </c>
      <c r="N57" t="n">
        <v>33.29</v>
      </c>
      <c r="O57" t="n">
        <v>22031.19</v>
      </c>
      <c r="P57" t="n">
        <v>2531.25</v>
      </c>
      <c r="Q57" t="n">
        <v>3389.3</v>
      </c>
      <c r="R57" t="n">
        <v>3457.42</v>
      </c>
      <c r="S57" t="n">
        <v>262.42</v>
      </c>
      <c r="T57" t="n">
        <v>1585398.81</v>
      </c>
      <c r="U57" t="n">
        <v>0.08</v>
      </c>
      <c r="V57" t="n">
        <v>0.44</v>
      </c>
      <c r="W57" t="n">
        <v>59.91</v>
      </c>
      <c r="X57" t="n">
        <v>93.73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0.6766</v>
      </c>
      <c r="E58" t="n">
        <v>147.79</v>
      </c>
      <c r="F58" t="n">
        <v>124.07</v>
      </c>
      <c r="G58" t="n">
        <v>12.43</v>
      </c>
      <c r="H58" t="n">
        <v>0.2</v>
      </c>
      <c r="I58" t="n">
        <v>599</v>
      </c>
      <c r="J58" t="n">
        <v>178.21</v>
      </c>
      <c r="K58" t="n">
        <v>52.44</v>
      </c>
      <c r="L58" t="n">
        <v>2</v>
      </c>
      <c r="M58" t="n">
        <v>597</v>
      </c>
      <c r="N58" t="n">
        <v>33.77</v>
      </c>
      <c r="O58" t="n">
        <v>22213.89</v>
      </c>
      <c r="P58" t="n">
        <v>1653.12</v>
      </c>
      <c r="Q58" t="n">
        <v>3368.42</v>
      </c>
      <c r="R58" t="n">
        <v>1223.34</v>
      </c>
      <c r="S58" t="n">
        <v>262.42</v>
      </c>
      <c r="T58" t="n">
        <v>474668.86</v>
      </c>
      <c r="U58" t="n">
        <v>0.21</v>
      </c>
      <c r="V58" t="n">
        <v>0.68</v>
      </c>
      <c r="W58" t="n">
        <v>57.81</v>
      </c>
      <c r="X58" t="n">
        <v>28.16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0.7835</v>
      </c>
      <c r="E59" t="n">
        <v>127.63</v>
      </c>
      <c r="F59" t="n">
        <v>112.44</v>
      </c>
      <c r="G59" t="n">
        <v>18.79</v>
      </c>
      <c r="H59" t="n">
        <v>0.3</v>
      </c>
      <c r="I59" t="n">
        <v>359</v>
      </c>
      <c r="J59" t="n">
        <v>179.7</v>
      </c>
      <c r="K59" t="n">
        <v>52.44</v>
      </c>
      <c r="L59" t="n">
        <v>3</v>
      </c>
      <c r="M59" t="n">
        <v>357</v>
      </c>
      <c r="N59" t="n">
        <v>34.26</v>
      </c>
      <c r="O59" t="n">
        <v>22397.24</v>
      </c>
      <c r="P59" t="n">
        <v>1489.25</v>
      </c>
      <c r="Q59" t="n">
        <v>3363.14</v>
      </c>
      <c r="R59" t="n">
        <v>830.86</v>
      </c>
      <c r="S59" t="n">
        <v>262.42</v>
      </c>
      <c r="T59" t="n">
        <v>279628.99</v>
      </c>
      <c r="U59" t="n">
        <v>0.32</v>
      </c>
      <c r="V59" t="n">
        <v>0.74</v>
      </c>
      <c r="W59" t="n">
        <v>57.41</v>
      </c>
      <c r="X59" t="n">
        <v>16.59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0.8395</v>
      </c>
      <c r="E60" t="n">
        <v>119.12</v>
      </c>
      <c r="F60" t="n">
        <v>107.59</v>
      </c>
      <c r="G60" t="n">
        <v>25.22</v>
      </c>
      <c r="H60" t="n">
        <v>0.39</v>
      </c>
      <c r="I60" t="n">
        <v>256</v>
      </c>
      <c r="J60" t="n">
        <v>181.19</v>
      </c>
      <c r="K60" t="n">
        <v>52.44</v>
      </c>
      <c r="L60" t="n">
        <v>4</v>
      </c>
      <c r="M60" t="n">
        <v>254</v>
      </c>
      <c r="N60" t="n">
        <v>34.75</v>
      </c>
      <c r="O60" t="n">
        <v>22581.25</v>
      </c>
      <c r="P60" t="n">
        <v>1414.49</v>
      </c>
      <c r="Q60" t="n">
        <v>3361.35</v>
      </c>
      <c r="R60" t="n">
        <v>666.33</v>
      </c>
      <c r="S60" t="n">
        <v>262.42</v>
      </c>
      <c r="T60" t="n">
        <v>197876.78</v>
      </c>
      <c r="U60" t="n">
        <v>0.39</v>
      </c>
      <c r="V60" t="n">
        <v>0.78</v>
      </c>
      <c r="W60" t="n">
        <v>57.27</v>
      </c>
      <c r="X60" t="n">
        <v>11.76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0.8746</v>
      </c>
      <c r="E61" t="n">
        <v>114.33</v>
      </c>
      <c r="F61" t="n">
        <v>104.87</v>
      </c>
      <c r="G61" t="n">
        <v>31.78</v>
      </c>
      <c r="H61" t="n">
        <v>0.49</v>
      </c>
      <c r="I61" t="n">
        <v>198</v>
      </c>
      <c r="J61" t="n">
        <v>182.69</v>
      </c>
      <c r="K61" t="n">
        <v>52.44</v>
      </c>
      <c r="L61" t="n">
        <v>5</v>
      </c>
      <c r="M61" t="n">
        <v>196</v>
      </c>
      <c r="N61" t="n">
        <v>35.25</v>
      </c>
      <c r="O61" t="n">
        <v>22766.06</v>
      </c>
      <c r="P61" t="n">
        <v>1367.84</v>
      </c>
      <c r="Q61" t="n">
        <v>3360.35</v>
      </c>
      <c r="R61" t="n">
        <v>575.3200000000001</v>
      </c>
      <c r="S61" t="n">
        <v>262.42</v>
      </c>
      <c r="T61" t="n">
        <v>152664.96</v>
      </c>
      <c r="U61" t="n">
        <v>0.46</v>
      </c>
      <c r="V61" t="n">
        <v>0.8</v>
      </c>
      <c r="W61" t="n">
        <v>57.16</v>
      </c>
      <c r="X61" t="n">
        <v>9.06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0.8984</v>
      </c>
      <c r="E62" t="n">
        <v>111.31</v>
      </c>
      <c r="F62" t="n">
        <v>103.17</v>
      </c>
      <c r="G62" t="n">
        <v>38.45</v>
      </c>
      <c r="H62" t="n">
        <v>0.58</v>
      </c>
      <c r="I62" t="n">
        <v>161</v>
      </c>
      <c r="J62" t="n">
        <v>184.19</v>
      </c>
      <c r="K62" t="n">
        <v>52.44</v>
      </c>
      <c r="L62" t="n">
        <v>6</v>
      </c>
      <c r="M62" t="n">
        <v>159</v>
      </c>
      <c r="N62" t="n">
        <v>35.75</v>
      </c>
      <c r="O62" t="n">
        <v>22951.43</v>
      </c>
      <c r="P62" t="n">
        <v>1334.17</v>
      </c>
      <c r="Q62" t="n">
        <v>3359.64</v>
      </c>
      <c r="R62" t="n">
        <v>518.11</v>
      </c>
      <c r="S62" t="n">
        <v>262.42</v>
      </c>
      <c r="T62" t="n">
        <v>124242.26</v>
      </c>
      <c r="U62" t="n">
        <v>0.51</v>
      </c>
      <c r="V62" t="n">
        <v>0.8100000000000001</v>
      </c>
      <c r="W62" t="n">
        <v>57.09</v>
      </c>
      <c r="X62" t="n">
        <v>7.36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0.9162</v>
      </c>
      <c r="E63" t="n">
        <v>109.15</v>
      </c>
      <c r="F63" t="n">
        <v>101.93</v>
      </c>
      <c r="G63" t="n">
        <v>45.3</v>
      </c>
      <c r="H63" t="n">
        <v>0.67</v>
      </c>
      <c r="I63" t="n">
        <v>135</v>
      </c>
      <c r="J63" t="n">
        <v>185.7</v>
      </c>
      <c r="K63" t="n">
        <v>52.44</v>
      </c>
      <c r="L63" t="n">
        <v>7</v>
      </c>
      <c r="M63" t="n">
        <v>133</v>
      </c>
      <c r="N63" t="n">
        <v>36.26</v>
      </c>
      <c r="O63" t="n">
        <v>23137.49</v>
      </c>
      <c r="P63" t="n">
        <v>1306.87</v>
      </c>
      <c r="Q63" t="n">
        <v>3358.55</v>
      </c>
      <c r="R63" t="n">
        <v>475.77</v>
      </c>
      <c r="S63" t="n">
        <v>262.42</v>
      </c>
      <c r="T63" t="n">
        <v>103203.31</v>
      </c>
      <c r="U63" t="n">
        <v>0.55</v>
      </c>
      <c r="V63" t="n">
        <v>0.82</v>
      </c>
      <c r="W63" t="n">
        <v>57.06</v>
      </c>
      <c r="X63" t="n">
        <v>6.13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0.9297</v>
      </c>
      <c r="E64" t="n">
        <v>107.56</v>
      </c>
      <c r="F64" t="n">
        <v>101.02</v>
      </c>
      <c r="G64" t="n">
        <v>52.25</v>
      </c>
      <c r="H64" t="n">
        <v>0.76</v>
      </c>
      <c r="I64" t="n">
        <v>116</v>
      </c>
      <c r="J64" t="n">
        <v>187.22</v>
      </c>
      <c r="K64" t="n">
        <v>52.44</v>
      </c>
      <c r="L64" t="n">
        <v>8</v>
      </c>
      <c r="M64" t="n">
        <v>114</v>
      </c>
      <c r="N64" t="n">
        <v>36.78</v>
      </c>
      <c r="O64" t="n">
        <v>23324.24</v>
      </c>
      <c r="P64" t="n">
        <v>1283.11</v>
      </c>
      <c r="Q64" t="n">
        <v>3358.55</v>
      </c>
      <c r="R64" t="n">
        <v>446.1</v>
      </c>
      <c r="S64" t="n">
        <v>262.42</v>
      </c>
      <c r="T64" t="n">
        <v>88462.86</v>
      </c>
      <c r="U64" t="n">
        <v>0.59</v>
      </c>
      <c r="V64" t="n">
        <v>0.83</v>
      </c>
      <c r="W64" t="n">
        <v>57</v>
      </c>
      <c r="X64" t="n">
        <v>5.22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0.9394</v>
      </c>
      <c r="E65" t="n">
        <v>106.45</v>
      </c>
      <c r="F65" t="n">
        <v>100.4</v>
      </c>
      <c r="G65" t="n">
        <v>59.06</v>
      </c>
      <c r="H65" t="n">
        <v>0.85</v>
      </c>
      <c r="I65" t="n">
        <v>102</v>
      </c>
      <c r="J65" t="n">
        <v>188.74</v>
      </c>
      <c r="K65" t="n">
        <v>52.44</v>
      </c>
      <c r="L65" t="n">
        <v>9</v>
      </c>
      <c r="M65" t="n">
        <v>100</v>
      </c>
      <c r="N65" t="n">
        <v>37.3</v>
      </c>
      <c r="O65" t="n">
        <v>23511.69</v>
      </c>
      <c r="P65" t="n">
        <v>1263.98</v>
      </c>
      <c r="Q65" t="n">
        <v>3358.39</v>
      </c>
      <c r="R65" t="n">
        <v>425.21</v>
      </c>
      <c r="S65" t="n">
        <v>262.42</v>
      </c>
      <c r="T65" t="n">
        <v>78085.92999999999</v>
      </c>
      <c r="U65" t="n">
        <v>0.62</v>
      </c>
      <c r="V65" t="n">
        <v>0.83</v>
      </c>
      <c r="W65" t="n">
        <v>56.99</v>
      </c>
      <c r="X65" t="n">
        <v>4.61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0.9471000000000001</v>
      </c>
      <c r="E66" t="n">
        <v>105.58</v>
      </c>
      <c r="F66" t="n">
        <v>99.92</v>
      </c>
      <c r="G66" t="n">
        <v>65.88</v>
      </c>
      <c r="H66" t="n">
        <v>0.93</v>
      </c>
      <c r="I66" t="n">
        <v>91</v>
      </c>
      <c r="J66" t="n">
        <v>190.26</v>
      </c>
      <c r="K66" t="n">
        <v>52.44</v>
      </c>
      <c r="L66" t="n">
        <v>10</v>
      </c>
      <c r="M66" t="n">
        <v>89</v>
      </c>
      <c r="N66" t="n">
        <v>37.82</v>
      </c>
      <c r="O66" t="n">
        <v>23699.85</v>
      </c>
      <c r="P66" t="n">
        <v>1246.04</v>
      </c>
      <c r="Q66" t="n">
        <v>3357.92</v>
      </c>
      <c r="R66" t="n">
        <v>408.9</v>
      </c>
      <c r="S66" t="n">
        <v>262.42</v>
      </c>
      <c r="T66" t="n">
        <v>69986.24000000001</v>
      </c>
      <c r="U66" t="n">
        <v>0.64</v>
      </c>
      <c r="V66" t="n">
        <v>0.84</v>
      </c>
      <c r="W66" t="n">
        <v>56.98</v>
      </c>
      <c r="X66" t="n">
        <v>4.14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0.9547</v>
      </c>
      <c r="E67" t="n">
        <v>104.75</v>
      </c>
      <c r="F67" t="n">
        <v>99.45</v>
      </c>
      <c r="G67" t="n">
        <v>73.66</v>
      </c>
      <c r="H67" t="n">
        <v>1.02</v>
      </c>
      <c r="I67" t="n">
        <v>81</v>
      </c>
      <c r="J67" t="n">
        <v>191.79</v>
      </c>
      <c r="K67" t="n">
        <v>52.44</v>
      </c>
      <c r="L67" t="n">
        <v>11</v>
      </c>
      <c r="M67" t="n">
        <v>79</v>
      </c>
      <c r="N67" t="n">
        <v>38.35</v>
      </c>
      <c r="O67" t="n">
        <v>23888.73</v>
      </c>
      <c r="P67" t="n">
        <v>1228.04</v>
      </c>
      <c r="Q67" t="n">
        <v>3358.14</v>
      </c>
      <c r="R67" t="n">
        <v>392.5</v>
      </c>
      <c r="S67" t="n">
        <v>262.42</v>
      </c>
      <c r="T67" t="n">
        <v>61838.18</v>
      </c>
      <c r="U67" t="n">
        <v>0.67</v>
      </c>
      <c r="V67" t="n">
        <v>0.84</v>
      </c>
      <c r="W67" t="n">
        <v>56.97</v>
      </c>
      <c r="X67" t="n">
        <v>3.66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0.9603</v>
      </c>
      <c r="E68" t="n">
        <v>104.13</v>
      </c>
      <c r="F68" t="n">
        <v>99.08</v>
      </c>
      <c r="G68" t="n">
        <v>80.34</v>
      </c>
      <c r="H68" t="n">
        <v>1.1</v>
      </c>
      <c r="I68" t="n">
        <v>74</v>
      </c>
      <c r="J68" t="n">
        <v>193.33</v>
      </c>
      <c r="K68" t="n">
        <v>52.44</v>
      </c>
      <c r="L68" t="n">
        <v>12</v>
      </c>
      <c r="M68" t="n">
        <v>72</v>
      </c>
      <c r="N68" t="n">
        <v>38.89</v>
      </c>
      <c r="O68" t="n">
        <v>24078.33</v>
      </c>
      <c r="P68" t="n">
        <v>1211.06</v>
      </c>
      <c r="Q68" t="n">
        <v>3357.8</v>
      </c>
      <c r="R68" t="n">
        <v>380.56</v>
      </c>
      <c r="S68" t="n">
        <v>262.42</v>
      </c>
      <c r="T68" t="n">
        <v>55904.77</v>
      </c>
      <c r="U68" t="n">
        <v>0.6899999999999999</v>
      </c>
      <c r="V68" t="n">
        <v>0.84</v>
      </c>
      <c r="W68" t="n">
        <v>56.94</v>
      </c>
      <c r="X68" t="n">
        <v>3.3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0.9651999999999999</v>
      </c>
      <c r="E69" t="n">
        <v>103.6</v>
      </c>
      <c r="F69" t="n">
        <v>98.8</v>
      </c>
      <c r="G69" t="n">
        <v>88.48</v>
      </c>
      <c r="H69" t="n">
        <v>1.18</v>
      </c>
      <c r="I69" t="n">
        <v>67</v>
      </c>
      <c r="J69" t="n">
        <v>194.88</v>
      </c>
      <c r="K69" t="n">
        <v>52.44</v>
      </c>
      <c r="L69" t="n">
        <v>13</v>
      </c>
      <c r="M69" t="n">
        <v>65</v>
      </c>
      <c r="N69" t="n">
        <v>39.43</v>
      </c>
      <c r="O69" t="n">
        <v>24268.67</v>
      </c>
      <c r="P69" t="n">
        <v>1195.67</v>
      </c>
      <c r="Q69" t="n">
        <v>3357.66</v>
      </c>
      <c r="R69" t="n">
        <v>370.82</v>
      </c>
      <c r="S69" t="n">
        <v>262.42</v>
      </c>
      <c r="T69" t="n">
        <v>51066.55</v>
      </c>
      <c r="U69" t="n">
        <v>0.71</v>
      </c>
      <c r="V69" t="n">
        <v>0.85</v>
      </c>
      <c r="W69" t="n">
        <v>56.94</v>
      </c>
      <c r="X69" t="n">
        <v>3.02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0.9692</v>
      </c>
      <c r="E70" t="n">
        <v>103.18</v>
      </c>
      <c r="F70" t="n">
        <v>98.56</v>
      </c>
      <c r="G70" t="n">
        <v>95.38</v>
      </c>
      <c r="H70" t="n">
        <v>1.27</v>
      </c>
      <c r="I70" t="n">
        <v>62</v>
      </c>
      <c r="J70" t="n">
        <v>196.42</v>
      </c>
      <c r="K70" t="n">
        <v>52.44</v>
      </c>
      <c r="L70" t="n">
        <v>14</v>
      </c>
      <c r="M70" t="n">
        <v>60</v>
      </c>
      <c r="N70" t="n">
        <v>39.98</v>
      </c>
      <c r="O70" t="n">
        <v>24459.75</v>
      </c>
      <c r="P70" t="n">
        <v>1179.99</v>
      </c>
      <c r="Q70" t="n">
        <v>3357.75</v>
      </c>
      <c r="R70" t="n">
        <v>362.94</v>
      </c>
      <c r="S70" t="n">
        <v>262.42</v>
      </c>
      <c r="T70" t="n">
        <v>47150.84</v>
      </c>
      <c r="U70" t="n">
        <v>0.72</v>
      </c>
      <c r="V70" t="n">
        <v>0.85</v>
      </c>
      <c r="W70" t="n">
        <v>56.92</v>
      </c>
      <c r="X70" t="n">
        <v>2.77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0.9729</v>
      </c>
      <c r="E71" t="n">
        <v>102.79</v>
      </c>
      <c r="F71" t="n">
        <v>98.34</v>
      </c>
      <c r="G71" t="n">
        <v>103.51</v>
      </c>
      <c r="H71" t="n">
        <v>1.35</v>
      </c>
      <c r="I71" t="n">
        <v>57</v>
      </c>
      <c r="J71" t="n">
        <v>197.98</v>
      </c>
      <c r="K71" t="n">
        <v>52.44</v>
      </c>
      <c r="L71" t="n">
        <v>15</v>
      </c>
      <c r="M71" t="n">
        <v>55</v>
      </c>
      <c r="N71" t="n">
        <v>40.54</v>
      </c>
      <c r="O71" t="n">
        <v>24651.58</v>
      </c>
      <c r="P71" t="n">
        <v>1164.58</v>
      </c>
      <c r="Q71" t="n">
        <v>3357.51</v>
      </c>
      <c r="R71" t="n">
        <v>355.53</v>
      </c>
      <c r="S71" t="n">
        <v>262.42</v>
      </c>
      <c r="T71" t="n">
        <v>43474.08</v>
      </c>
      <c r="U71" t="n">
        <v>0.74</v>
      </c>
      <c r="V71" t="n">
        <v>0.85</v>
      </c>
      <c r="W71" t="n">
        <v>56.92</v>
      </c>
      <c r="X71" t="n">
        <v>2.56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0.976</v>
      </c>
      <c r="E72" t="n">
        <v>102.46</v>
      </c>
      <c r="F72" t="n">
        <v>98.16</v>
      </c>
      <c r="G72" t="n">
        <v>111.12</v>
      </c>
      <c r="H72" t="n">
        <v>1.42</v>
      </c>
      <c r="I72" t="n">
        <v>53</v>
      </c>
      <c r="J72" t="n">
        <v>199.54</v>
      </c>
      <c r="K72" t="n">
        <v>52.44</v>
      </c>
      <c r="L72" t="n">
        <v>16</v>
      </c>
      <c r="M72" t="n">
        <v>51</v>
      </c>
      <c r="N72" t="n">
        <v>41.1</v>
      </c>
      <c r="O72" t="n">
        <v>24844.17</v>
      </c>
      <c r="P72" t="n">
        <v>1149.49</v>
      </c>
      <c r="Q72" t="n">
        <v>3357.56</v>
      </c>
      <c r="R72" t="n">
        <v>349.55</v>
      </c>
      <c r="S72" t="n">
        <v>262.42</v>
      </c>
      <c r="T72" t="n">
        <v>40505.41</v>
      </c>
      <c r="U72" t="n">
        <v>0.75</v>
      </c>
      <c r="V72" t="n">
        <v>0.85</v>
      </c>
      <c r="W72" t="n">
        <v>56.91</v>
      </c>
      <c r="X72" t="n">
        <v>2.38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0.9792999999999999</v>
      </c>
      <c r="E73" t="n">
        <v>102.12</v>
      </c>
      <c r="F73" t="n">
        <v>97.95</v>
      </c>
      <c r="G73" t="n">
        <v>119.94</v>
      </c>
      <c r="H73" t="n">
        <v>1.5</v>
      </c>
      <c r="I73" t="n">
        <v>49</v>
      </c>
      <c r="J73" t="n">
        <v>201.11</v>
      </c>
      <c r="K73" t="n">
        <v>52.44</v>
      </c>
      <c r="L73" t="n">
        <v>17</v>
      </c>
      <c r="M73" t="n">
        <v>47</v>
      </c>
      <c r="N73" t="n">
        <v>41.67</v>
      </c>
      <c r="O73" t="n">
        <v>25037.53</v>
      </c>
      <c r="P73" t="n">
        <v>1134.11</v>
      </c>
      <c r="Q73" t="n">
        <v>3357.49</v>
      </c>
      <c r="R73" t="n">
        <v>342.44</v>
      </c>
      <c r="S73" t="n">
        <v>262.42</v>
      </c>
      <c r="T73" t="n">
        <v>36966.87</v>
      </c>
      <c r="U73" t="n">
        <v>0.77</v>
      </c>
      <c r="V73" t="n">
        <v>0.85</v>
      </c>
      <c r="W73" t="n">
        <v>56.91</v>
      </c>
      <c r="X73" t="n">
        <v>2.17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0.9814000000000001</v>
      </c>
      <c r="E74" t="n">
        <v>101.9</v>
      </c>
      <c r="F74" t="n">
        <v>97.84</v>
      </c>
      <c r="G74" t="n">
        <v>127.62</v>
      </c>
      <c r="H74" t="n">
        <v>1.58</v>
      </c>
      <c r="I74" t="n">
        <v>46</v>
      </c>
      <c r="J74" t="n">
        <v>202.68</v>
      </c>
      <c r="K74" t="n">
        <v>52.44</v>
      </c>
      <c r="L74" t="n">
        <v>18</v>
      </c>
      <c r="M74" t="n">
        <v>44</v>
      </c>
      <c r="N74" t="n">
        <v>42.24</v>
      </c>
      <c r="O74" t="n">
        <v>25231.66</v>
      </c>
      <c r="P74" t="n">
        <v>1118.27</v>
      </c>
      <c r="Q74" t="n">
        <v>3357.45</v>
      </c>
      <c r="R74" t="n">
        <v>338.73</v>
      </c>
      <c r="S74" t="n">
        <v>262.42</v>
      </c>
      <c r="T74" t="n">
        <v>35130.03</v>
      </c>
      <c r="U74" t="n">
        <v>0.77</v>
      </c>
      <c r="V74" t="n">
        <v>0.86</v>
      </c>
      <c r="W74" t="n">
        <v>56.9</v>
      </c>
      <c r="X74" t="n">
        <v>2.06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0.984</v>
      </c>
      <c r="E75" t="n">
        <v>101.63</v>
      </c>
      <c r="F75" t="n">
        <v>97.68000000000001</v>
      </c>
      <c r="G75" t="n">
        <v>136.3</v>
      </c>
      <c r="H75" t="n">
        <v>1.65</v>
      </c>
      <c r="I75" t="n">
        <v>43</v>
      </c>
      <c r="J75" t="n">
        <v>204.26</v>
      </c>
      <c r="K75" t="n">
        <v>52.44</v>
      </c>
      <c r="L75" t="n">
        <v>19</v>
      </c>
      <c r="M75" t="n">
        <v>41</v>
      </c>
      <c r="N75" t="n">
        <v>42.82</v>
      </c>
      <c r="O75" t="n">
        <v>25426.72</v>
      </c>
      <c r="P75" t="n">
        <v>1103.47</v>
      </c>
      <c r="Q75" t="n">
        <v>3357.37</v>
      </c>
      <c r="R75" t="n">
        <v>333.39</v>
      </c>
      <c r="S75" t="n">
        <v>262.42</v>
      </c>
      <c r="T75" t="n">
        <v>32471.27</v>
      </c>
      <c r="U75" t="n">
        <v>0.79</v>
      </c>
      <c r="V75" t="n">
        <v>0.86</v>
      </c>
      <c r="W75" t="n">
        <v>56.9</v>
      </c>
      <c r="X75" t="n">
        <v>1.9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0.9861</v>
      </c>
      <c r="E76" t="n">
        <v>101.41</v>
      </c>
      <c r="F76" t="n">
        <v>97.56</v>
      </c>
      <c r="G76" t="n">
        <v>146.35</v>
      </c>
      <c r="H76" t="n">
        <v>1.73</v>
      </c>
      <c r="I76" t="n">
        <v>40</v>
      </c>
      <c r="J76" t="n">
        <v>205.85</v>
      </c>
      <c r="K76" t="n">
        <v>52.44</v>
      </c>
      <c r="L76" t="n">
        <v>20</v>
      </c>
      <c r="M76" t="n">
        <v>34</v>
      </c>
      <c r="N76" t="n">
        <v>43.41</v>
      </c>
      <c r="O76" t="n">
        <v>25622.45</v>
      </c>
      <c r="P76" t="n">
        <v>1087.03</v>
      </c>
      <c r="Q76" t="n">
        <v>3357.29</v>
      </c>
      <c r="R76" t="n">
        <v>329.31</v>
      </c>
      <c r="S76" t="n">
        <v>262.42</v>
      </c>
      <c r="T76" t="n">
        <v>30450.59</v>
      </c>
      <c r="U76" t="n">
        <v>0.8</v>
      </c>
      <c r="V76" t="n">
        <v>0.86</v>
      </c>
      <c r="W76" t="n">
        <v>56.89</v>
      </c>
      <c r="X76" t="n">
        <v>1.79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0.9868</v>
      </c>
      <c r="E77" t="n">
        <v>101.34</v>
      </c>
      <c r="F77" t="n">
        <v>97.53</v>
      </c>
      <c r="G77" t="n">
        <v>150.05</v>
      </c>
      <c r="H77" t="n">
        <v>1.8</v>
      </c>
      <c r="I77" t="n">
        <v>39</v>
      </c>
      <c r="J77" t="n">
        <v>207.45</v>
      </c>
      <c r="K77" t="n">
        <v>52.44</v>
      </c>
      <c r="L77" t="n">
        <v>21</v>
      </c>
      <c r="M77" t="n">
        <v>9</v>
      </c>
      <c r="N77" t="n">
        <v>44</v>
      </c>
      <c r="O77" t="n">
        <v>25818.99</v>
      </c>
      <c r="P77" t="n">
        <v>1083.66</v>
      </c>
      <c r="Q77" t="n">
        <v>3357.49</v>
      </c>
      <c r="R77" t="n">
        <v>327.18</v>
      </c>
      <c r="S77" t="n">
        <v>262.42</v>
      </c>
      <c r="T77" t="n">
        <v>29388.19</v>
      </c>
      <c r="U77" t="n">
        <v>0.8</v>
      </c>
      <c r="V77" t="n">
        <v>0.86</v>
      </c>
      <c r="W77" t="n">
        <v>56.92</v>
      </c>
      <c r="X77" t="n">
        <v>1.76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0.9865</v>
      </c>
      <c r="E78" t="n">
        <v>101.37</v>
      </c>
      <c r="F78" t="n">
        <v>97.56</v>
      </c>
      <c r="G78" t="n">
        <v>150.09</v>
      </c>
      <c r="H78" t="n">
        <v>1.87</v>
      </c>
      <c r="I78" t="n">
        <v>39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1089.23</v>
      </c>
      <c r="Q78" t="n">
        <v>3357.78</v>
      </c>
      <c r="R78" t="n">
        <v>327.51</v>
      </c>
      <c r="S78" t="n">
        <v>262.42</v>
      </c>
      <c r="T78" t="n">
        <v>29553.43</v>
      </c>
      <c r="U78" t="n">
        <v>0.8</v>
      </c>
      <c r="V78" t="n">
        <v>0.86</v>
      </c>
      <c r="W78" t="n">
        <v>56.94</v>
      </c>
      <c r="X78" t="n">
        <v>1.78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0.8552999999999999</v>
      </c>
      <c r="E79" t="n">
        <v>116.92</v>
      </c>
      <c r="F79" t="n">
        <v>111.53</v>
      </c>
      <c r="G79" t="n">
        <v>19.86</v>
      </c>
      <c r="H79" t="n">
        <v>0.64</v>
      </c>
      <c r="I79" t="n">
        <v>337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324.9</v>
      </c>
      <c r="Q79" t="n">
        <v>3366.55</v>
      </c>
      <c r="R79" t="n">
        <v>784.64</v>
      </c>
      <c r="S79" t="n">
        <v>262.42</v>
      </c>
      <c r="T79" t="n">
        <v>256629.61</v>
      </c>
      <c r="U79" t="n">
        <v>0.33</v>
      </c>
      <c r="V79" t="n">
        <v>0.75</v>
      </c>
      <c r="W79" t="n">
        <v>57.81</v>
      </c>
      <c r="X79" t="n">
        <v>15.68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0.6183</v>
      </c>
      <c r="E80" t="n">
        <v>161.73</v>
      </c>
      <c r="F80" t="n">
        <v>140.6</v>
      </c>
      <c r="G80" t="n">
        <v>9.06</v>
      </c>
      <c r="H80" t="n">
        <v>0.18</v>
      </c>
      <c r="I80" t="n">
        <v>931</v>
      </c>
      <c r="J80" t="n">
        <v>98.70999999999999</v>
      </c>
      <c r="K80" t="n">
        <v>39.72</v>
      </c>
      <c r="L80" t="n">
        <v>1</v>
      </c>
      <c r="M80" t="n">
        <v>929</v>
      </c>
      <c r="N80" t="n">
        <v>12.99</v>
      </c>
      <c r="O80" t="n">
        <v>12407.75</v>
      </c>
      <c r="P80" t="n">
        <v>1278.42</v>
      </c>
      <c r="Q80" t="n">
        <v>3374.22</v>
      </c>
      <c r="R80" t="n">
        <v>1782.75</v>
      </c>
      <c r="S80" t="n">
        <v>262.42</v>
      </c>
      <c r="T80" t="n">
        <v>752715.48</v>
      </c>
      <c r="U80" t="n">
        <v>0.15</v>
      </c>
      <c r="V80" t="n">
        <v>0.6</v>
      </c>
      <c r="W80" t="n">
        <v>58.36</v>
      </c>
      <c r="X80" t="n">
        <v>44.61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0.819</v>
      </c>
      <c r="E81" t="n">
        <v>122.1</v>
      </c>
      <c r="F81" t="n">
        <v>112.65</v>
      </c>
      <c r="G81" t="n">
        <v>18.62</v>
      </c>
      <c r="H81" t="n">
        <v>0.35</v>
      </c>
      <c r="I81" t="n">
        <v>363</v>
      </c>
      <c r="J81" t="n">
        <v>99.95</v>
      </c>
      <c r="K81" t="n">
        <v>39.72</v>
      </c>
      <c r="L81" t="n">
        <v>2</v>
      </c>
      <c r="M81" t="n">
        <v>361</v>
      </c>
      <c r="N81" t="n">
        <v>13.24</v>
      </c>
      <c r="O81" t="n">
        <v>12561.45</v>
      </c>
      <c r="P81" t="n">
        <v>1004.71</v>
      </c>
      <c r="Q81" t="n">
        <v>3363.15</v>
      </c>
      <c r="R81" t="n">
        <v>838.17</v>
      </c>
      <c r="S81" t="n">
        <v>262.42</v>
      </c>
      <c r="T81" t="n">
        <v>283263.75</v>
      </c>
      <c r="U81" t="n">
        <v>0.31</v>
      </c>
      <c r="V81" t="n">
        <v>0.74</v>
      </c>
      <c r="W81" t="n">
        <v>57.41</v>
      </c>
      <c r="X81" t="n">
        <v>16.8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0.8888</v>
      </c>
      <c r="E82" t="n">
        <v>112.51</v>
      </c>
      <c r="F82" t="n">
        <v>105.96</v>
      </c>
      <c r="G82" t="n">
        <v>28.64</v>
      </c>
      <c r="H82" t="n">
        <v>0.52</v>
      </c>
      <c r="I82" t="n">
        <v>222</v>
      </c>
      <c r="J82" t="n">
        <v>101.2</v>
      </c>
      <c r="K82" t="n">
        <v>39.72</v>
      </c>
      <c r="L82" t="n">
        <v>3</v>
      </c>
      <c r="M82" t="n">
        <v>220</v>
      </c>
      <c r="N82" t="n">
        <v>13.49</v>
      </c>
      <c r="O82" t="n">
        <v>12715.54</v>
      </c>
      <c r="P82" t="n">
        <v>921.8099999999999</v>
      </c>
      <c r="Q82" t="n">
        <v>3360.5</v>
      </c>
      <c r="R82" t="n">
        <v>612.4299999999999</v>
      </c>
      <c r="S82" t="n">
        <v>262.42</v>
      </c>
      <c r="T82" t="n">
        <v>171098.91</v>
      </c>
      <c r="U82" t="n">
        <v>0.43</v>
      </c>
      <c r="V82" t="n">
        <v>0.79</v>
      </c>
      <c r="W82" t="n">
        <v>57.18</v>
      </c>
      <c r="X82" t="n">
        <v>10.14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0.9239000000000001</v>
      </c>
      <c r="E83" t="n">
        <v>108.23</v>
      </c>
      <c r="F83" t="n">
        <v>103</v>
      </c>
      <c r="G83" t="n">
        <v>39.11</v>
      </c>
      <c r="H83" t="n">
        <v>0.6899999999999999</v>
      </c>
      <c r="I83" t="n">
        <v>158</v>
      </c>
      <c r="J83" t="n">
        <v>102.45</v>
      </c>
      <c r="K83" t="n">
        <v>39.72</v>
      </c>
      <c r="L83" t="n">
        <v>4</v>
      </c>
      <c r="M83" t="n">
        <v>156</v>
      </c>
      <c r="N83" t="n">
        <v>13.74</v>
      </c>
      <c r="O83" t="n">
        <v>12870.03</v>
      </c>
      <c r="P83" t="n">
        <v>871.0599999999999</v>
      </c>
      <c r="Q83" t="n">
        <v>3359.18</v>
      </c>
      <c r="R83" t="n">
        <v>512.15</v>
      </c>
      <c r="S83" t="n">
        <v>262.42</v>
      </c>
      <c r="T83" t="n">
        <v>121279.66</v>
      </c>
      <c r="U83" t="n">
        <v>0.51</v>
      </c>
      <c r="V83" t="n">
        <v>0.8100000000000001</v>
      </c>
      <c r="W83" t="n">
        <v>57.09</v>
      </c>
      <c r="X83" t="n">
        <v>7.19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0.9461000000000001</v>
      </c>
      <c r="E84" t="n">
        <v>105.7</v>
      </c>
      <c r="F84" t="n">
        <v>101.24</v>
      </c>
      <c r="G84" t="n">
        <v>50.62</v>
      </c>
      <c r="H84" t="n">
        <v>0.85</v>
      </c>
      <c r="I84" t="n">
        <v>120</v>
      </c>
      <c r="J84" t="n">
        <v>103.71</v>
      </c>
      <c r="K84" t="n">
        <v>39.72</v>
      </c>
      <c r="L84" t="n">
        <v>5</v>
      </c>
      <c r="M84" t="n">
        <v>118</v>
      </c>
      <c r="N84" t="n">
        <v>14</v>
      </c>
      <c r="O84" t="n">
        <v>13024.91</v>
      </c>
      <c r="P84" t="n">
        <v>829.51</v>
      </c>
      <c r="Q84" t="n">
        <v>3358.81</v>
      </c>
      <c r="R84" t="n">
        <v>453.5</v>
      </c>
      <c r="S84" t="n">
        <v>262.42</v>
      </c>
      <c r="T84" t="n">
        <v>92142.78999999999</v>
      </c>
      <c r="U84" t="n">
        <v>0.58</v>
      </c>
      <c r="V84" t="n">
        <v>0.83</v>
      </c>
      <c r="W84" t="n">
        <v>57.01</v>
      </c>
      <c r="X84" t="n">
        <v>5.45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0.9607</v>
      </c>
      <c r="E85" t="n">
        <v>104.09</v>
      </c>
      <c r="F85" t="n">
        <v>100.12</v>
      </c>
      <c r="G85" t="n">
        <v>62.58</v>
      </c>
      <c r="H85" t="n">
        <v>1.01</v>
      </c>
      <c r="I85" t="n">
        <v>96</v>
      </c>
      <c r="J85" t="n">
        <v>104.97</v>
      </c>
      <c r="K85" t="n">
        <v>39.72</v>
      </c>
      <c r="L85" t="n">
        <v>6</v>
      </c>
      <c r="M85" t="n">
        <v>94</v>
      </c>
      <c r="N85" t="n">
        <v>14.25</v>
      </c>
      <c r="O85" t="n">
        <v>13180.19</v>
      </c>
      <c r="P85" t="n">
        <v>793.36</v>
      </c>
      <c r="Q85" t="n">
        <v>3358.48</v>
      </c>
      <c r="R85" t="n">
        <v>415.46</v>
      </c>
      <c r="S85" t="n">
        <v>262.42</v>
      </c>
      <c r="T85" t="n">
        <v>73242.64</v>
      </c>
      <c r="U85" t="n">
        <v>0.63</v>
      </c>
      <c r="V85" t="n">
        <v>0.84</v>
      </c>
      <c r="W85" t="n">
        <v>56.99</v>
      </c>
      <c r="X85" t="n">
        <v>4.33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0.9712</v>
      </c>
      <c r="E86" t="n">
        <v>102.97</v>
      </c>
      <c r="F86" t="n">
        <v>99.34999999999999</v>
      </c>
      <c r="G86" t="n">
        <v>75.45999999999999</v>
      </c>
      <c r="H86" t="n">
        <v>1.16</v>
      </c>
      <c r="I86" t="n">
        <v>79</v>
      </c>
      <c r="J86" t="n">
        <v>106.23</v>
      </c>
      <c r="K86" t="n">
        <v>39.72</v>
      </c>
      <c r="L86" t="n">
        <v>7</v>
      </c>
      <c r="M86" t="n">
        <v>60</v>
      </c>
      <c r="N86" t="n">
        <v>14.52</v>
      </c>
      <c r="O86" t="n">
        <v>13335.87</v>
      </c>
      <c r="P86" t="n">
        <v>758.38</v>
      </c>
      <c r="Q86" t="n">
        <v>3358.36</v>
      </c>
      <c r="R86" t="n">
        <v>388.9</v>
      </c>
      <c r="S86" t="n">
        <v>262.42</v>
      </c>
      <c r="T86" t="n">
        <v>60050.12</v>
      </c>
      <c r="U86" t="n">
        <v>0.67</v>
      </c>
      <c r="V86" t="n">
        <v>0.84</v>
      </c>
      <c r="W86" t="n">
        <v>56.98</v>
      </c>
      <c r="X86" t="n">
        <v>3.57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0.9722</v>
      </c>
      <c r="E87" t="n">
        <v>102.86</v>
      </c>
      <c r="F87" t="n">
        <v>99.31</v>
      </c>
      <c r="G87" t="n">
        <v>78.40000000000001</v>
      </c>
      <c r="H87" t="n">
        <v>1.31</v>
      </c>
      <c r="I87" t="n">
        <v>76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758.09</v>
      </c>
      <c r="Q87" t="n">
        <v>3358.99</v>
      </c>
      <c r="R87" t="n">
        <v>384.83</v>
      </c>
      <c r="S87" t="n">
        <v>262.42</v>
      </c>
      <c r="T87" t="n">
        <v>58029.33</v>
      </c>
      <c r="U87" t="n">
        <v>0.68</v>
      </c>
      <c r="V87" t="n">
        <v>0.84</v>
      </c>
      <c r="W87" t="n">
        <v>57.05</v>
      </c>
      <c r="X87" t="n">
        <v>3.52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0.5343</v>
      </c>
      <c r="E88" t="n">
        <v>187.16</v>
      </c>
      <c r="F88" t="n">
        <v>154.36</v>
      </c>
      <c r="G88" t="n">
        <v>7.72</v>
      </c>
      <c r="H88" t="n">
        <v>0.14</v>
      </c>
      <c r="I88" t="n">
        <v>1200</v>
      </c>
      <c r="J88" t="n">
        <v>124.63</v>
      </c>
      <c r="K88" t="n">
        <v>45</v>
      </c>
      <c r="L88" t="n">
        <v>1</v>
      </c>
      <c r="M88" t="n">
        <v>1198</v>
      </c>
      <c r="N88" t="n">
        <v>18.64</v>
      </c>
      <c r="O88" t="n">
        <v>15605.44</v>
      </c>
      <c r="P88" t="n">
        <v>1642.82</v>
      </c>
      <c r="Q88" t="n">
        <v>3378.87</v>
      </c>
      <c r="R88" t="n">
        <v>2249.89</v>
      </c>
      <c r="S88" t="n">
        <v>262.42</v>
      </c>
      <c r="T88" t="n">
        <v>984938.77</v>
      </c>
      <c r="U88" t="n">
        <v>0.12</v>
      </c>
      <c r="V88" t="n">
        <v>0.54</v>
      </c>
      <c r="W88" t="n">
        <v>58.78</v>
      </c>
      <c r="X88" t="n">
        <v>58.31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0.7685999999999999</v>
      </c>
      <c r="E89" t="n">
        <v>130.1</v>
      </c>
      <c r="F89" t="n">
        <v>116.6</v>
      </c>
      <c r="G89" t="n">
        <v>15.72</v>
      </c>
      <c r="H89" t="n">
        <v>0.28</v>
      </c>
      <c r="I89" t="n">
        <v>445</v>
      </c>
      <c r="J89" t="n">
        <v>125.95</v>
      </c>
      <c r="K89" t="n">
        <v>45</v>
      </c>
      <c r="L89" t="n">
        <v>2</v>
      </c>
      <c r="M89" t="n">
        <v>443</v>
      </c>
      <c r="N89" t="n">
        <v>18.95</v>
      </c>
      <c r="O89" t="n">
        <v>15767.7</v>
      </c>
      <c r="P89" t="n">
        <v>1229.46</v>
      </c>
      <c r="Q89" t="n">
        <v>3364.8</v>
      </c>
      <c r="R89" t="n">
        <v>970.92</v>
      </c>
      <c r="S89" t="n">
        <v>262.42</v>
      </c>
      <c r="T89" t="n">
        <v>349227.87</v>
      </c>
      <c r="U89" t="n">
        <v>0.27</v>
      </c>
      <c r="V89" t="n">
        <v>0.72</v>
      </c>
      <c r="W89" t="n">
        <v>57.55</v>
      </c>
      <c r="X89" t="n">
        <v>20.72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0.852</v>
      </c>
      <c r="E90" t="n">
        <v>117.36</v>
      </c>
      <c r="F90" t="n">
        <v>108.31</v>
      </c>
      <c r="G90" t="n">
        <v>23.98</v>
      </c>
      <c r="H90" t="n">
        <v>0.42</v>
      </c>
      <c r="I90" t="n">
        <v>271</v>
      </c>
      <c r="J90" t="n">
        <v>127.27</v>
      </c>
      <c r="K90" t="n">
        <v>45</v>
      </c>
      <c r="L90" t="n">
        <v>3</v>
      </c>
      <c r="M90" t="n">
        <v>269</v>
      </c>
      <c r="N90" t="n">
        <v>19.27</v>
      </c>
      <c r="O90" t="n">
        <v>15930.42</v>
      </c>
      <c r="P90" t="n">
        <v>1125.19</v>
      </c>
      <c r="Q90" t="n">
        <v>3361.45</v>
      </c>
      <c r="R90" t="n">
        <v>691.47</v>
      </c>
      <c r="S90" t="n">
        <v>262.42</v>
      </c>
      <c r="T90" t="n">
        <v>210373.15</v>
      </c>
      <c r="U90" t="n">
        <v>0.38</v>
      </c>
      <c r="V90" t="n">
        <v>0.77</v>
      </c>
      <c r="W90" t="n">
        <v>57.26</v>
      </c>
      <c r="X90" t="n">
        <v>12.48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0.8951</v>
      </c>
      <c r="E91" t="n">
        <v>111.72</v>
      </c>
      <c r="F91" t="n">
        <v>104.65</v>
      </c>
      <c r="G91" t="n">
        <v>32.53</v>
      </c>
      <c r="H91" t="n">
        <v>0.55</v>
      </c>
      <c r="I91" t="n">
        <v>193</v>
      </c>
      <c r="J91" t="n">
        <v>128.59</v>
      </c>
      <c r="K91" t="n">
        <v>45</v>
      </c>
      <c r="L91" t="n">
        <v>4</v>
      </c>
      <c r="M91" t="n">
        <v>191</v>
      </c>
      <c r="N91" t="n">
        <v>19.59</v>
      </c>
      <c r="O91" t="n">
        <v>16093.6</v>
      </c>
      <c r="P91" t="n">
        <v>1069.01</v>
      </c>
      <c r="Q91" t="n">
        <v>3360.16</v>
      </c>
      <c r="R91" t="n">
        <v>568.4299999999999</v>
      </c>
      <c r="S91" t="n">
        <v>262.42</v>
      </c>
      <c r="T91" t="n">
        <v>149243.01</v>
      </c>
      <c r="U91" t="n">
        <v>0.46</v>
      </c>
      <c r="V91" t="n">
        <v>0.8</v>
      </c>
      <c r="W91" t="n">
        <v>57.13</v>
      </c>
      <c r="X91" t="n">
        <v>8.84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0.9214</v>
      </c>
      <c r="E92" t="n">
        <v>108.54</v>
      </c>
      <c r="F92" t="n">
        <v>102.59</v>
      </c>
      <c r="G92" t="n">
        <v>41.31</v>
      </c>
      <c r="H92" t="n">
        <v>0.68</v>
      </c>
      <c r="I92" t="n">
        <v>149</v>
      </c>
      <c r="J92" t="n">
        <v>129.92</v>
      </c>
      <c r="K92" t="n">
        <v>45</v>
      </c>
      <c r="L92" t="n">
        <v>5</v>
      </c>
      <c r="M92" t="n">
        <v>147</v>
      </c>
      <c r="N92" t="n">
        <v>19.92</v>
      </c>
      <c r="O92" t="n">
        <v>16257.24</v>
      </c>
      <c r="P92" t="n">
        <v>1030.1</v>
      </c>
      <c r="Q92" t="n">
        <v>3358.97</v>
      </c>
      <c r="R92" t="n">
        <v>498.81</v>
      </c>
      <c r="S92" t="n">
        <v>262.42</v>
      </c>
      <c r="T92" t="n">
        <v>114650.77</v>
      </c>
      <c r="U92" t="n">
        <v>0.53</v>
      </c>
      <c r="V92" t="n">
        <v>0.82</v>
      </c>
      <c r="W92" t="n">
        <v>57.07</v>
      </c>
      <c r="X92" t="n">
        <v>6.79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0.9389999999999999</v>
      </c>
      <c r="E93" t="n">
        <v>106.49</v>
      </c>
      <c r="F93" t="n">
        <v>101.27</v>
      </c>
      <c r="G93" t="n">
        <v>50.22</v>
      </c>
      <c r="H93" t="n">
        <v>0.8100000000000001</v>
      </c>
      <c r="I93" t="n">
        <v>121</v>
      </c>
      <c r="J93" t="n">
        <v>131.25</v>
      </c>
      <c r="K93" t="n">
        <v>45</v>
      </c>
      <c r="L93" t="n">
        <v>6</v>
      </c>
      <c r="M93" t="n">
        <v>119</v>
      </c>
      <c r="N93" t="n">
        <v>20.25</v>
      </c>
      <c r="O93" t="n">
        <v>16421.36</v>
      </c>
      <c r="P93" t="n">
        <v>997.0700000000001</v>
      </c>
      <c r="Q93" t="n">
        <v>3358.58</v>
      </c>
      <c r="R93" t="n">
        <v>454.1</v>
      </c>
      <c r="S93" t="n">
        <v>262.42</v>
      </c>
      <c r="T93" t="n">
        <v>92439.37</v>
      </c>
      <c r="U93" t="n">
        <v>0.58</v>
      </c>
      <c r="V93" t="n">
        <v>0.83</v>
      </c>
      <c r="W93" t="n">
        <v>57.02</v>
      </c>
      <c r="X93" t="n">
        <v>5.47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0.9518</v>
      </c>
      <c r="E94" t="n">
        <v>105.07</v>
      </c>
      <c r="F94" t="n">
        <v>100.35</v>
      </c>
      <c r="G94" t="n">
        <v>59.62</v>
      </c>
      <c r="H94" t="n">
        <v>0.93</v>
      </c>
      <c r="I94" t="n">
        <v>101</v>
      </c>
      <c r="J94" t="n">
        <v>132.58</v>
      </c>
      <c r="K94" t="n">
        <v>45</v>
      </c>
      <c r="L94" t="n">
        <v>7</v>
      </c>
      <c r="M94" t="n">
        <v>99</v>
      </c>
      <c r="N94" t="n">
        <v>20.59</v>
      </c>
      <c r="O94" t="n">
        <v>16585.95</v>
      </c>
      <c r="P94" t="n">
        <v>968.4400000000001</v>
      </c>
      <c r="Q94" t="n">
        <v>3358.31</v>
      </c>
      <c r="R94" t="n">
        <v>423.05</v>
      </c>
      <c r="S94" t="n">
        <v>262.42</v>
      </c>
      <c r="T94" t="n">
        <v>77015.61</v>
      </c>
      <c r="U94" t="n">
        <v>0.62</v>
      </c>
      <c r="V94" t="n">
        <v>0.83</v>
      </c>
      <c r="W94" t="n">
        <v>57</v>
      </c>
      <c r="X94" t="n">
        <v>4.56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0.9618</v>
      </c>
      <c r="E95" t="n">
        <v>103.98</v>
      </c>
      <c r="F95" t="n">
        <v>99.64</v>
      </c>
      <c r="G95" t="n">
        <v>69.52</v>
      </c>
      <c r="H95" t="n">
        <v>1.06</v>
      </c>
      <c r="I95" t="n">
        <v>86</v>
      </c>
      <c r="J95" t="n">
        <v>133.92</v>
      </c>
      <c r="K95" t="n">
        <v>45</v>
      </c>
      <c r="L95" t="n">
        <v>8</v>
      </c>
      <c r="M95" t="n">
        <v>84</v>
      </c>
      <c r="N95" t="n">
        <v>20.93</v>
      </c>
      <c r="O95" t="n">
        <v>16751.02</v>
      </c>
      <c r="P95" t="n">
        <v>941.37</v>
      </c>
      <c r="Q95" t="n">
        <v>3358.14</v>
      </c>
      <c r="R95" t="n">
        <v>400.01</v>
      </c>
      <c r="S95" t="n">
        <v>262.42</v>
      </c>
      <c r="T95" t="n">
        <v>65568.38</v>
      </c>
      <c r="U95" t="n">
        <v>0.66</v>
      </c>
      <c r="V95" t="n">
        <v>0.84</v>
      </c>
      <c r="W95" t="n">
        <v>56.95</v>
      </c>
      <c r="X95" t="n">
        <v>3.86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0.9695</v>
      </c>
      <c r="E96" t="n">
        <v>103.15</v>
      </c>
      <c r="F96" t="n">
        <v>99.12</v>
      </c>
      <c r="G96" t="n">
        <v>80.37</v>
      </c>
      <c r="H96" t="n">
        <v>1.18</v>
      </c>
      <c r="I96" t="n">
        <v>74</v>
      </c>
      <c r="J96" t="n">
        <v>135.27</v>
      </c>
      <c r="K96" t="n">
        <v>45</v>
      </c>
      <c r="L96" t="n">
        <v>9</v>
      </c>
      <c r="M96" t="n">
        <v>72</v>
      </c>
      <c r="N96" t="n">
        <v>21.27</v>
      </c>
      <c r="O96" t="n">
        <v>16916.71</v>
      </c>
      <c r="P96" t="n">
        <v>914.42</v>
      </c>
      <c r="Q96" t="n">
        <v>3357.85</v>
      </c>
      <c r="R96" t="n">
        <v>381.62</v>
      </c>
      <c r="S96" t="n">
        <v>262.42</v>
      </c>
      <c r="T96" t="n">
        <v>56433.1</v>
      </c>
      <c r="U96" t="n">
        <v>0.6899999999999999</v>
      </c>
      <c r="V96" t="n">
        <v>0.84</v>
      </c>
      <c r="W96" t="n">
        <v>56.95</v>
      </c>
      <c r="X96" t="n">
        <v>3.34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0.9758</v>
      </c>
      <c r="E97" t="n">
        <v>102.48</v>
      </c>
      <c r="F97" t="n">
        <v>98.68000000000001</v>
      </c>
      <c r="G97" t="n">
        <v>91.09</v>
      </c>
      <c r="H97" t="n">
        <v>1.29</v>
      </c>
      <c r="I97" t="n">
        <v>65</v>
      </c>
      <c r="J97" t="n">
        <v>136.61</v>
      </c>
      <c r="K97" t="n">
        <v>45</v>
      </c>
      <c r="L97" t="n">
        <v>10</v>
      </c>
      <c r="M97" t="n">
        <v>63</v>
      </c>
      <c r="N97" t="n">
        <v>21.61</v>
      </c>
      <c r="O97" t="n">
        <v>17082.76</v>
      </c>
      <c r="P97" t="n">
        <v>888</v>
      </c>
      <c r="Q97" t="n">
        <v>3357.81</v>
      </c>
      <c r="R97" t="n">
        <v>367.77</v>
      </c>
      <c r="S97" t="n">
        <v>262.42</v>
      </c>
      <c r="T97" t="n">
        <v>49554.99</v>
      </c>
      <c r="U97" t="n">
        <v>0.71</v>
      </c>
      <c r="V97" t="n">
        <v>0.85</v>
      </c>
      <c r="W97" t="n">
        <v>56.91</v>
      </c>
      <c r="X97" t="n">
        <v>2.9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0.9804</v>
      </c>
      <c r="E98" t="n">
        <v>102</v>
      </c>
      <c r="F98" t="n">
        <v>98.39</v>
      </c>
      <c r="G98" t="n">
        <v>101.78</v>
      </c>
      <c r="H98" t="n">
        <v>1.41</v>
      </c>
      <c r="I98" t="n">
        <v>58</v>
      </c>
      <c r="J98" t="n">
        <v>137.96</v>
      </c>
      <c r="K98" t="n">
        <v>45</v>
      </c>
      <c r="L98" t="n">
        <v>11</v>
      </c>
      <c r="M98" t="n">
        <v>27</v>
      </c>
      <c r="N98" t="n">
        <v>21.96</v>
      </c>
      <c r="O98" t="n">
        <v>17249.3</v>
      </c>
      <c r="P98" t="n">
        <v>866.86</v>
      </c>
      <c r="Q98" t="n">
        <v>3357.81</v>
      </c>
      <c r="R98" t="n">
        <v>355.78</v>
      </c>
      <c r="S98" t="n">
        <v>262.42</v>
      </c>
      <c r="T98" t="n">
        <v>43590.73</v>
      </c>
      <c r="U98" t="n">
        <v>0.74</v>
      </c>
      <c r="V98" t="n">
        <v>0.85</v>
      </c>
      <c r="W98" t="n">
        <v>56.96</v>
      </c>
      <c r="X98" t="n">
        <v>2.61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0.9804</v>
      </c>
      <c r="E99" t="n">
        <v>102</v>
      </c>
      <c r="F99" t="n">
        <v>98.41</v>
      </c>
      <c r="G99" t="n">
        <v>103.59</v>
      </c>
      <c r="H99" t="n">
        <v>1.52</v>
      </c>
      <c r="I99" t="n">
        <v>57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870.0700000000001</v>
      </c>
      <c r="Q99" t="n">
        <v>3358.02</v>
      </c>
      <c r="R99" t="n">
        <v>355.21</v>
      </c>
      <c r="S99" t="n">
        <v>262.42</v>
      </c>
      <c r="T99" t="n">
        <v>43311.35</v>
      </c>
      <c r="U99" t="n">
        <v>0.74</v>
      </c>
      <c r="V99" t="n">
        <v>0.85</v>
      </c>
      <c r="W99" t="n">
        <v>57</v>
      </c>
      <c r="X99" t="n">
        <v>2.63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0.4338</v>
      </c>
      <c r="E100" t="n">
        <v>230.53</v>
      </c>
      <c r="F100" t="n">
        <v>176.27</v>
      </c>
      <c r="G100" t="n">
        <v>6.56</v>
      </c>
      <c r="H100" t="n">
        <v>0.11</v>
      </c>
      <c r="I100" t="n">
        <v>1612</v>
      </c>
      <c r="J100" t="n">
        <v>159.12</v>
      </c>
      <c r="K100" t="n">
        <v>50.28</v>
      </c>
      <c r="L100" t="n">
        <v>1</v>
      </c>
      <c r="M100" t="n">
        <v>1610</v>
      </c>
      <c r="N100" t="n">
        <v>27.84</v>
      </c>
      <c r="O100" t="n">
        <v>19859.16</v>
      </c>
      <c r="P100" t="n">
        <v>2197.86</v>
      </c>
      <c r="Q100" t="n">
        <v>3385.81</v>
      </c>
      <c r="R100" t="n">
        <v>2993.63</v>
      </c>
      <c r="S100" t="n">
        <v>262.42</v>
      </c>
      <c r="T100" t="n">
        <v>1354750.66</v>
      </c>
      <c r="U100" t="n">
        <v>0.09</v>
      </c>
      <c r="V100" t="n">
        <v>0.48</v>
      </c>
      <c r="W100" t="n">
        <v>59.47</v>
      </c>
      <c r="X100" t="n">
        <v>80.11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0.7066</v>
      </c>
      <c r="E101" t="n">
        <v>141.52</v>
      </c>
      <c r="F101" t="n">
        <v>121.54</v>
      </c>
      <c r="G101" t="n">
        <v>13.31</v>
      </c>
      <c r="H101" t="n">
        <v>0.22</v>
      </c>
      <c r="I101" t="n">
        <v>548</v>
      </c>
      <c r="J101" t="n">
        <v>160.54</v>
      </c>
      <c r="K101" t="n">
        <v>50.28</v>
      </c>
      <c r="L101" t="n">
        <v>2</v>
      </c>
      <c r="M101" t="n">
        <v>546</v>
      </c>
      <c r="N101" t="n">
        <v>28.26</v>
      </c>
      <c r="O101" t="n">
        <v>20034.4</v>
      </c>
      <c r="P101" t="n">
        <v>1511.65</v>
      </c>
      <c r="Q101" t="n">
        <v>3366.57</v>
      </c>
      <c r="R101" t="n">
        <v>1138.39</v>
      </c>
      <c r="S101" t="n">
        <v>262.42</v>
      </c>
      <c r="T101" t="n">
        <v>432450.12</v>
      </c>
      <c r="U101" t="n">
        <v>0.23</v>
      </c>
      <c r="V101" t="n">
        <v>0.6899999999999999</v>
      </c>
      <c r="W101" t="n">
        <v>57.71</v>
      </c>
      <c r="X101" t="n">
        <v>25.64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0.8061</v>
      </c>
      <c r="E102" t="n">
        <v>124.05</v>
      </c>
      <c r="F102" t="n">
        <v>111.09</v>
      </c>
      <c r="G102" t="n">
        <v>20.2</v>
      </c>
      <c r="H102" t="n">
        <v>0.33</v>
      </c>
      <c r="I102" t="n">
        <v>330</v>
      </c>
      <c r="J102" t="n">
        <v>161.97</v>
      </c>
      <c r="K102" t="n">
        <v>50.28</v>
      </c>
      <c r="L102" t="n">
        <v>3</v>
      </c>
      <c r="M102" t="n">
        <v>328</v>
      </c>
      <c r="N102" t="n">
        <v>28.69</v>
      </c>
      <c r="O102" t="n">
        <v>20210.21</v>
      </c>
      <c r="P102" t="n">
        <v>1370.77</v>
      </c>
      <c r="Q102" t="n">
        <v>3362.78</v>
      </c>
      <c r="R102" t="n">
        <v>784.67</v>
      </c>
      <c r="S102" t="n">
        <v>262.42</v>
      </c>
      <c r="T102" t="n">
        <v>256677.41</v>
      </c>
      <c r="U102" t="n">
        <v>0.33</v>
      </c>
      <c r="V102" t="n">
        <v>0.75</v>
      </c>
      <c r="W102" t="n">
        <v>57.38</v>
      </c>
      <c r="X102" t="n">
        <v>15.24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0.8578</v>
      </c>
      <c r="E103" t="n">
        <v>116.58</v>
      </c>
      <c r="F103" t="n">
        <v>106.65</v>
      </c>
      <c r="G103" t="n">
        <v>27.11</v>
      </c>
      <c r="H103" t="n">
        <v>0.43</v>
      </c>
      <c r="I103" t="n">
        <v>236</v>
      </c>
      <c r="J103" t="n">
        <v>163.4</v>
      </c>
      <c r="K103" t="n">
        <v>50.28</v>
      </c>
      <c r="L103" t="n">
        <v>4</v>
      </c>
      <c r="M103" t="n">
        <v>234</v>
      </c>
      <c r="N103" t="n">
        <v>29.12</v>
      </c>
      <c r="O103" t="n">
        <v>20386.62</v>
      </c>
      <c r="P103" t="n">
        <v>1303.65</v>
      </c>
      <c r="Q103" t="n">
        <v>3360.41</v>
      </c>
      <c r="R103" t="n">
        <v>634.9400000000001</v>
      </c>
      <c r="S103" t="n">
        <v>262.42</v>
      </c>
      <c r="T103" t="n">
        <v>182282.18</v>
      </c>
      <c r="U103" t="n">
        <v>0.41</v>
      </c>
      <c r="V103" t="n">
        <v>0.78</v>
      </c>
      <c r="W103" t="n">
        <v>57.22</v>
      </c>
      <c r="X103" t="n">
        <v>10.82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0.8903</v>
      </c>
      <c r="E104" t="n">
        <v>112.32</v>
      </c>
      <c r="F104" t="n">
        <v>104.13</v>
      </c>
      <c r="G104" t="n">
        <v>34.33</v>
      </c>
      <c r="H104" t="n">
        <v>0.54</v>
      </c>
      <c r="I104" t="n">
        <v>182</v>
      </c>
      <c r="J104" t="n">
        <v>164.83</v>
      </c>
      <c r="K104" t="n">
        <v>50.28</v>
      </c>
      <c r="L104" t="n">
        <v>5</v>
      </c>
      <c r="M104" t="n">
        <v>180</v>
      </c>
      <c r="N104" t="n">
        <v>29.55</v>
      </c>
      <c r="O104" t="n">
        <v>20563.61</v>
      </c>
      <c r="P104" t="n">
        <v>1259.54</v>
      </c>
      <c r="Q104" t="n">
        <v>3359.73</v>
      </c>
      <c r="R104" t="n">
        <v>550.4299999999999</v>
      </c>
      <c r="S104" t="n">
        <v>262.42</v>
      </c>
      <c r="T104" t="n">
        <v>140298.86</v>
      </c>
      <c r="U104" t="n">
        <v>0.48</v>
      </c>
      <c r="V104" t="n">
        <v>0.8</v>
      </c>
      <c r="W104" t="n">
        <v>57.12</v>
      </c>
      <c r="X104" t="n">
        <v>8.32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0.9123</v>
      </c>
      <c r="E105" t="n">
        <v>109.62</v>
      </c>
      <c r="F105" t="n">
        <v>102.52</v>
      </c>
      <c r="G105" t="n">
        <v>41.56</v>
      </c>
      <c r="H105" t="n">
        <v>0.64</v>
      </c>
      <c r="I105" t="n">
        <v>148</v>
      </c>
      <c r="J105" t="n">
        <v>166.27</v>
      </c>
      <c r="K105" t="n">
        <v>50.28</v>
      </c>
      <c r="L105" t="n">
        <v>6</v>
      </c>
      <c r="M105" t="n">
        <v>146</v>
      </c>
      <c r="N105" t="n">
        <v>29.99</v>
      </c>
      <c r="O105" t="n">
        <v>20741.2</v>
      </c>
      <c r="P105" t="n">
        <v>1226.75</v>
      </c>
      <c r="Q105" t="n">
        <v>3359.29</v>
      </c>
      <c r="R105" t="n">
        <v>496.48</v>
      </c>
      <c r="S105" t="n">
        <v>262.42</v>
      </c>
      <c r="T105" t="n">
        <v>113492.78</v>
      </c>
      <c r="U105" t="n">
        <v>0.53</v>
      </c>
      <c r="V105" t="n">
        <v>0.82</v>
      </c>
      <c r="W105" t="n">
        <v>57.06</v>
      </c>
      <c r="X105" t="n">
        <v>6.72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0.928</v>
      </c>
      <c r="E106" t="n">
        <v>107.76</v>
      </c>
      <c r="F106" t="n">
        <v>101.44</v>
      </c>
      <c r="G106" t="n">
        <v>49.08</v>
      </c>
      <c r="H106" t="n">
        <v>0.74</v>
      </c>
      <c r="I106" t="n">
        <v>124</v>
      </c>
      <c r="J106" t="n">
        <v>167.72</v>
      </c>
      <c r="K106" t="n">
        <v>50.28</v>
      </c>
      <c r="L106" t="n">
        <v>7</v>
      </c>
      <c r="M106" t="n">
        <v>122</v>
      </c>
      <c r="N106" t="n">
        <v>30.44</v>
      </c>
      <c r="O106" t="n">
        <v>20919.39</v>
      </c>
      <c r="P106" t="n">
        <v>1200.3</v>
      </c>
      <c r="Q106" t="n">
        <v>3358.94</v>
      </c>
      <c r="R106" t="n">
        <v>459.64</v>
      </c>
      <c r="S106" t="n">
        <v>262.42</v>
      </c>
      <c r="T106" t="n">
        <v>95194.53</v>
      </c>
      <c r="U106" t="n">
        <v>0.57</v>
      </c>
      <c r="V106" t="n">
        <v>0.83</v>
      </c>
      <c r="W106" t="n">
        <v>57.03</v>
      </c>
      <c r="X106" t="n">
        <v>5.64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0.9396</v>
      </c>
      <c r="E107" t="n">
        <v>106.43</v>
      </c>
      <c r="F107" t="n">
        <v>100.66</v>
      </c>
      <c r="G107" t="n">
        <v>56.44</v>
      </c>
      <c r="H107" t="n">
        <v>0.84</v>
      </c>
      <c r="I107" t="n">
        <v>107</v>
      </c>
      <c r="J107" t="n">
        <v>169.17</v>
      </c>
      <c r="K107" t="n">
        <v>50.28</v>
      </c>
      <c r="L107" t="n">
        <v>8</v>
      </c>
      <c r="M107" t="n">
        <v>105</v>
      </c>
      <c r="N107" t="n">
        <v>30.89</v>
      </c>
      <c r="O107" t="n">
        <v>21098.19</v>
      </c>
      <c r="P107" t="n">
        <v>1177.73</v>
      </c>
      <c r="Q107" t="n">
        <v>3358.3</v>
      </c>
      <c r="R107" t="n">
        <v>433.25</v>
      </c>
      <c r="S107" t="n">
        <v>262.42</v>
      </c>
      <c r="T107" t="n">
        <v>82084.7</v>
      </c>
      <c r="U107" t="n">
        <v>0.61</v>
      </c>
      <c r="V107" t="n">
        <v>0.83</v>
      </c>
      <c r="W107" t="n">
        <v>57.01</v>
      </c>
      <c r="X107" t="n">
        <v>4.86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0.9495</v>
      </c>
      <c r="E108" t="n">
        <v>105.32</v>
      </c>
      <c r="F108" t="n">
        <v>100</v>
      </c>
      <c r="G108" t="n">
        <v>64.52</v>
      </c>
      <c r="H108" t="n">
        <v>0.9399999999999999</v>
      </c>
      <c r="I108" t="n">
        <v>93</v>
      </c>
      <c r="J108" t="n">
        <v>170.62</v>
      </c>
      <c r="K108" t="n">
        <v>50.28</v>
      </c>
      <c r="L108" t="n">
        <v>9</v>
      </c>
      <c r="M108" t="n">
        <v>91</v>
      </c>
      <c r="N108" t="n">
        <v>31.34</v>
      </c>
      <c r="O108" t="n">
        <v>21277.6</v>
      </c>
      <c r="P108" t="n">
        <v>1154.92</v>
      </c>
      <c r="Q108" t="n">
        <v>3358.49</v>
      </c>
      <c r="R108" t="n">
        <v>411.82</v>
      </c>
      <c r="S108" t="n">
        <v>262.42</v>
      </c>
      <c r="T108" t="n">
        <v>71438.37</v>
      </c>
      <c r="U108" t="n">
        <v>0.64</v>
      </c>
      <c r="V108" t="n">
        <v>0.84</v>
      </c>
      <c r="W108" t="n">
        <v>56.96</v>
      </c>
      <c r="X108" t="n">
        <v>4.21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0.9568</v>
      </c>
      <c r="E109" t="n">
        <v>104.52</v>
      </c>
      <c r="F109" t="n">
        <v>99.52</v>
      </c>
      <c r="G109" t="n">
        <v>71.94</v>
      </c>
      <c r="H109" t="n">
        <v>1.03</v>
      </c>
      <c r="I109" t="n">
        <v>83</v>
      </c>
      <c r="J109" t="n">
        <v>172.08</v>
      </c>
      <c r="K109" t="n">
        <v>50.28</v>
      </c>
      <c r="L109" t="n">
        <v>10</v>
      </c>
      <c r="M109" t="n">
        <v>81</v>
      </c>
      <c r="N109" t="n">
        <v>31.8</v>
      </c>
      <c r="O109" t="n">
        <v>21457.64</v>
      </c>
      <c r="P109" t="n">
        <v>1135.76</v>
      </c>
      <c r="Q109" t="n">
        <v>3358.18</v>
      </c>
      <c r="R109" t="n">
        <v>395.13</v>
      </c>
      <c r="S109" t="n">
        <v>262.42</v>
      </c>
      <c r="T109" t="n">
        <v>63142.94</v>
      </c>
      <c r="U109" t="n">
        <v>0.66</v>
      </c>
      <c r="V109" t="n">
        <v>0.84</v>
      </c>
      <c r="W109" t="n">
        <v>56.96</v>
      </c>
      <c r="X109" t="n">
        <v>3.73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0.9631999999999999</v>
      </c>
      <c r="E110" t="n">
        <v>103.82</v>
      </c>
      <c r="F110" t="n">
        <v>99.11</v>
      </c>
      <c r="G110" t="n">
        <v>80.36</v>
      </c>
      <c r="H110" t="n">
        <v>1.12</v>
      </c>
      <c r="I110" t="n">
        <v>74</v>
      </c>
      <c r="J110" t="n">
        <v>173.55</v>
      </c>
      <c r="K110" t="n">
        <v>50.28</v>
      </c>
      <c r="L110" t="n">
        <v>11</v>
      </c>
      <c r="M110" t="n">
        <v>72</v>
      </c>
      <c r="N110" t="n">
        <v>32.27</v>
      </c>
      <c r="O110" t="n">
        <v>21638.31</v>
      </c>
      <c r="P110" t="n">
        <v>1116.23</v>
      </c>
      <c r="Q110" t="n">
        <v>3358.05</v>
      </c>
      <c r="R110" t="n">
        <v>381.68</v>
      </c>
      <c r="S110" t="n">
        <v>262.42</v>
      </c>
      <c r="T110" t="n">
        <v>56465.42</v>
      </c>
      <c r="U110" t="n">
        <v>0.6899999999999999</v>
      </c>
      <c r="V110" t="n">
        <v>0.84</v>
      </c>
      <c r="W110" t="n">
        <v>56.94</v>
      </c>
      <c r="X110" t="n">
        <v>3.33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0.9681999999999999</v>
      </c>
      <c r="E111" t="n">
        <v>103.29</v>
      </c>
      <c r="F111" t="n">
        <v>98.8</v>
      </c>
      <c r="G111" t="n">
        <v>88.48</v>
      </c>
      <c r="H111" t="n">
        <v>1.22</v>
      </c>
      <c r="I111" t="n">
        <v>67</v>
      </c>
      <c r="J111" t="n">
        <v>175.02</v>
      </c>
      <c r="K111" t="n">
        <v>50.28</v>
      </c>
      <c r="L111" t="n">
        <v>12</v>
      </c>
      <c r="M111" t="n">
        <v>65</v>
      </c>
      <c r="N111" t="n">
        <v>32.74</v>
      </c>
      <c r="O111" t="n">
        <v>21819.6</v>
      </c>
      <c r="P111" t="n">
        <v>1098.59</v>
      </c>
      <c r="Q111" t="n">
        <v>3357.56</v>
      </c>
      <c r="R111" t="n">
        <v>370.89</v>
      </c>
      <c r="S111" t="n">
        <v>262.42</v>
      </c>
      <c r="T111" t="n">
        <v>51100.94</v>
      </c>
      <c r="U111" t="n">
        <v>0.71</v>
      </c>
      <c r="V111" t="n">
        <v>0.85</v>
      </c>
      <c r="W111" t="n">
        <v>56.94</v>
      </c>
      <c r="X111" t="n">
        <v>3.02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0.9729</v>
      </c>
      <c r="E112" t="n">
        <v>102.78</v>
      </c>
      <c r="F112" t="n">
        <v>98.48999999999999</v>
      </c>
      <c r="G112" t="n">
        <v>96.88</v>
      </c>
      <c r="H112" t="n">
        <v>1.31</v>
      </c>
      <c r="I112" t="n">
        <v>61</v>
      </c>
      <c r="J112" t="n">
        <v>176.49</v>
      </c>
      <c r="K112" t="n">
        <v>50.28</v>
      </c>
      <c r="L112" t="n">
        <v>13</v>
      </c>
      <c r="M112" t="n">
        <v>59</v>
      </c>
      <c r="N112" t="n">
        <v>33.21</v>
      </c>
      <c r="O112" t="n">
        <v>22001.54</v>
      </c>
      <c r="P112" t="n">
        <v>1079.59</v>
      </c>
      <c r="Q112" t="n">
        <v>3357.6</v>
      </c>
      <c r="R112" t="n">
        <v>360.97</v>
      </c>
      <c r="S112" t="n">
        <v>262.42</v>
      </c>
      <c r="T112" t="n">
        <v>46175.09</v>
      </c>
      <c r="U112" t="n">
        <v>0.73</v>
      </c>
      <c r="V112" t="n">
        <v>0.85</v>
      </c>
      <c r="W112" t="n">
        <v>56.91</v>
      </c>
      <c r="X112" t="n">
        <v>2.71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0.9766</v>
      </c>
      <c r="E113" t="n">
        <v>102.4</v>
      </c>
      <c r="F113" t="n">
        <v>98.27</v>
      </c>
      <c r="G113" t="n">
        <v>105.29</v>
      </c>
      <c r="H113" t="n">
        <v>1.4</v>
      </c>
      <c r="I113" t="n">
        <v>56</v>
      </c>
      <c r="J113" t="n">
        <v>177.97</v>
      </c>
      <c r="K113" t="n">
        <v>50.28</v>
      </c>
      <c r="L113" t="n">
        <v>14</v>
      </c>
      <c r="M113" t="n">
        <v>54</v>
      </c>
      <c r="N113" t="n">
        <v>33.69</v>
      </c>
      <c r="O113" t="n">
        <v>22184.13</v>
      </c>
      <c r="P113" t="n">
        <v>1060.78</v>
      </c>
      <c r="Q113" t="n">
        <v>3357.56</v>
      </c>
      <c r="R113" t="n">
        <v>353.09</v>
      </c>
      <c r="S113" t="n">
        <v>262.42</v>
      </c>
      <c r="T113" t="n">
        <v>42259.07</v>
      </c>
      <c r="U113" t="n">
        <v>0.74</v>
      </c>
      <c r="V113" t="n">
        <v>0.85</v>
      </c>
      <c r="W113" t="n">
        <v>56.92</v>
      </c>
      <c r="X113" t="n">
        <v>2.49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0.98</v>
      </c>
      <c r="E114" t="n">
        <v>102.04</v>
      </c>
      <c r="F114" t="n">
        <v>98.08</v>
      </c>
      <c r="G114" t="n">
        <v>115.38</v>
      </c>
      <c r="H114" t="n">
        <v>1.48</v>
      </c>
      <c r="I114" t="n">
        <v>51</v>
      </c>
      <c r="J114" t="n">
        <v>179.46</v>
      </c>
      <c r="K114" t="n">
        <v>50.28</v>
      </c>
      <c r="L114" t="n">
        <v>15</v>
      </c>
      <c r="M114" t="n">
        <v>49</v>
      </c>
      <c r="N114" t="n">
        <v>34.18</v>
      </c>
      <c r="O114" t="n">
        <v>22367.38</v>
      </c>
      <c r="P114" t="n">
        <v>1042.7</v>
      </c>
      <c r="Q114" t="n">
        <v>3357.31</v>
      </c>
      <c r="R114" t="n">
        <v>346.73</v>
      </c>
      <c r="S114" t="n">
        <v>262.42</v>
      </c>
      <c r="T114" t="n">
        <v>39101.15</v>
      </c>
      <c r="U114" t="n">
        <v>0.76</v>
      </c>
      <c r="V114" t="n">
        <v>0.85</v>
      </c>
      <c r="W114" t="n">
        <v>56.91</v>
      </c>
      <c r="X114" t="n">
        <v>2.3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0.983</v>
      </c>
      <c r="E115" t="n">
        <v>101.73</v>
      </c>
      <c r="F115" t="n">
        <v>97.89</v>
      </c>
      <c r="G115" t="n">
        <v>124.97</v>
      </c>
      <c r="H115" t="n">
        <v>1.57</v>
      </c>
      <c r="I115" t="n">
        <v>47</v>
      </c>
      <c r="J115" t="n">
        <v>180.95</v>
      </c>
      <c r="K115" t="n">
        <v>50.28</v>
      </c>
      <c r="L115" t="n">
        <v>16</v>
      </c>
      <c r="M115" t="n">
        <v>45</v>
      </c>
      <c r="N115" t="n">
        <v>34.67</v>
      </c>
      <c r="O115" t="n">
        <v>22551.28</v>
      </c>
      <c r="P115" t="n">
        <v>1025.66</v>
      </c>
      <c r="Q115" t="n">
        <v>3357.53</v>
      </c>
      <c r="R115" t="n">
        <v>340.39</v>
      </c>
      <c r="S115" t="n">
        <v>262.42</v>
      </c>
      <c r="T115" t="n">
        <v>35952.15</v>
      </c>
      <c r="U115" t="n">
        <v>0.77</v>
      </c>
      <c r="V115" t="n">
        <v>0.85</v>
      </c>
      <c r="W115" t="n">
        <v>56.9</v>
      </c>
      <c r="X115" t="n">
        <v>2.12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0.9855</v>
      </c>
      <c r="E116" t="n">
        <v>101.47</v>
      </c>
      <c r="F116" t="n">
        <v>97.73</v>
      </c>
      <c r="G116" t="n">
        <v>133.27</v>
      </c>
      <c r="H116" t="n">
        <v>1.65</v>
      </c>
      <c r="I116" t="n">
        <v>44</v>
      </c>
      <c r="J116" t="n">
        <v>182.45</v>
      </c>
      <c r="K116" t="n">
        <v>50.28</v>
      </c>
      <c r="L116" t="n">
        <v>17</v>
      </c>
      <c r="M116" t="n">
        <v>24</v>
      </c>
      <c r="N116" t="n">
        <v>35.17</v>
      </c>
      <c r="O116" t="n">
        <v>22735.98</v>
      </c>
      <c r="P116" t="n">
        <v>1009.6</v>
      </c>
      <c r="Q116" t="n">
        <v>3357.65</v>
      </c>
      <c r="R116" t="n">
        <v>334.06</v>
      </c>
      <c r="S116" t="n">
        <v>262.42</v>
      </c>
      <c r="T116" t="n">
        <v>32802.02</v>
      </c>
      <c r="U116" t="n">
        <v>0.79</v>
      </c>
      <c r="V116" t="n">
        <v>0.86</v>
      </c>
      <c r="W116" t="n">
        <v>56.92</v>
      </c>
      <c r="X116" t="n">
        <v>1.95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0.9858</v>
      </c>
      <c r="E117" t="n">
        <v>101.44</v>
      </c>
      <c r="F117" t="n">
        <v>97.73</v>
      </c>
      <c r="G117" t="n">
        <v>136.36</v>
      </c>
      <c r="H117" t="n">
        <v>1.74</v>
      </c>
      <c r="I117" t="n">
        <v>43</v>
      </c>
      <c r="J117" t="n">
        <v>183.95</v>
      </c>
      <c r="K117" t="n">
        <v>50.28</v>
      </c>
      <c r="L117" t="n">
        <v>18</v>
      </c>
      <c r="M117" t="n">
        <v>1</v>
      </c>
      <c r="N117" t="n">
        <v>35.67</v>
      </c>
      <c r="O117" t="n">
        <v>22921.24</v>
      </c>
      <c r="P117" t="n">
        <v>1011.1</v>
      </c>
      <c r="Q117" t="n">
        <v>3357.97</v>
      </c>
      <c r="R117" t="n">
        <v>333.08</v>
      </c>
      <c r="S117" t="n">
        <v>262.42</v>
      </c>
      <c r="T117" t="n">
        <v>32319.17</v>
      </c>
      <c r="U117" t="n">
        <v>0.79</v>
      </c>
      <c r="V117" t="n">
        <v>0.86</v>
      </c>
      <c r="W117" t="n">
        <v>56.95</v>
      </c>
      <c r="X117" t="n">
        <v>1.95</v>
      </c>
      <c r="Y117" t="n">
        <v>4</v>
      </c>
      <c r="Z117" t="n">
        <v>10</v>
      </c>
    </row>
    <row r="118">
      <c r="A118" t="n">
        <v>18</v>
      </c>
      <c r="B118" t="n">
        <v>80</v>
      </c>
      <c r="C118" t="inlineStr">
        <is>
          <t xml:space="preserve">CONCLUIDO	</t>
        </is>
      </c>
      <c r="D118" t="n">
        <v>0.9859</v>
      </c>
      <c r="E118" t="n">
        <v>101.43</v>
      </c>
      <c r="F118" t="n">
        <v>97.72</v>
      </c>
      <c r="G118" t="n">
        <v>136.36</v>
      </c>
      <c r="H118" t="n">
        <v>1.82</v>
      </c>
      <c r="I118" t="n">
        <v>43</v>
      </c>
      <c r="J118" t="n">
        <v>185.46</v>
      </c>
      <c r="K118" t="n">
        <v>50.28</v>
      </c>
      <c r="L118" t="n">
        <v>19</v>
      </c>
      <c r="M118" t="n">
        <v>0</v>
      </c>
      <c r="N118" t="n">
        <v>36.18</v>
      </c>
      <c r="O118" t="n">
        <v>23107.19</v>
      </c>
      <c r="P118" t="n">
        <v>1018.33</v>
      </c>
      <c r="Q118" t="n">
        <v>3357.92</v>
      </c>
      <c r="R118" t="n">
        <v>332.89</v>
      </c>
      <c r="S118" t="n">
        <v>262.42</v>
      </c>
      <c r="T118" t="n">
        <v>32225.47</v>
      </c>
      <c r="U118" t="n">
        <v>0.79</v>
      </c>
      <c r="V118" t="n">
        <v>0.86</v>
      </c>
      <c r="W118" t="n">
        <v>56.95</v>
      </c>
      <c r="X118" t="n">
        <v>1.95</v>
      </c>
      <c r="Y118" t="n">
        <v>4</v>
      </c>
      <c r="Z118" t="n">
        <v>10</v>
      </c>
    </row>
    <row r="119">
      <c r="A119" t="n">
        <v>0</v>
      </c>
      <c r="B119" t="n">
        <v>35</v>
      </c>
      <c r="C119" t="inlineStr">
        <is>
          <t xml:space="preserve">CONCLUIDO	</t>
        </is>
      </c>
      <c r="D119" t="n">
        <v>0.6815</v>
      </c>
      <c r="E119" t="n">
        <v>146.73</v>
      </c>
      <c r="F119" t="n">
        <v>131.82</v>
      </c>
      <c r="G119" t="n">
        <v>10.46</v>
      </c>
      <c r="H119" t="n">
        <v>0.22</v>
      </c>
      <c r="I119" t="n">
        <v>756</v>
      </c>
      <c r="J119" t="n">
        <v>80.84</v>
      </c>
      <c r="K119" t="n">
        <v>35.1</v>
      </c>
      <c r="L119" t="n">
        <v>1</v>
      </c>
      <c r="M119" t="n">
        <v>754</v>
      </c>
      <c r="N119" t="n">
        <v>9.74</v>
      </c>
      <c r="O119" t="n">
        <v>10204.21</v>
      </c>
      <c r="P119" t="n">
        <v>1040.58</v>
      </c>
      <c r="Q119" t="n">
        <v>3370.55</v>
      </c>
      <c r="R119" t="n">
        <v>1485.59</v>
      </c>
      <c r="S119" t="n">
        <v>262.42</v>
      </c>
      <c r="T119" t="n">
        <v>605007.64</v>
      </c>
      <c r="U119" t="n">
        <v>0.18</v>
      </c>
      <c r="V119" t="n">
        <v>0.64</v>
      </c>
      <c r="W119" t="n">
        <v>58.07</v>
      </c>
      <c r="X119" t="n">
        <v>35.87</v>
      </c>
      <c r="Y119" t="n">
        <v>4</v>
      </c>
      <c r="Z119" t="n">
        <v>10</v>
      </c>
    </row>
    <row r="120">
      <c r="A120" t="n">
        <v>1</v>
      </c>
      <c r="B120" t="n">
        <v>35</v>
      </c>
      <c r="C120" t="inlineStr">
        <is>
          <t xml:space="preserve">CONCLUIDO	</t>
        </is>
      </c>
      <c r="D120" t="n">
        <v>0.8554</v>
      </c>
      <c r="E120" t="n">
        <v>116.91</v>
      </c>
      <c r="F120" t="n">
        <v>109.8</v>
      </c>
      <c r="G120" t="n">
        <v>21.74</v>
      </c>
      <c r="H120" t="n">
        <v>0.43</v>
      </c>
      <c r="I120" t="n">
        <v>303</v>
      </c>
      <c r="J120" t="n">
        <v>82.04000000000001</v>
      </c>
      <c r="K120" t="n">
        <v>35.1</v>
      </c>
      <c r="L120" t="n">
        <v>2</v>
      </c>
      <c r="M120" t="n">
        <v>301</v>
      </c>
      <c r="N120" t="n">
        <v>9.94</v>
      </c>
      <c r="O120" t="n">
        <v>10352.53</v>
      </c>
      <c r="P120" t="n">
        <v>839.21</v>
      </c>
      <c r="Q120" t="n">
        <v>3361.85</v>
      </c>
      <c r="R120" t="n">
        <v>741.88</v>
      </c>
      <c r="S120" t="n">
        <v>262.42</v>
      </c>
      <c r="T120" t="n">
        <v>235416.31</v>
      </c>
      <c r="U120" t="n">
        <v>0.35</v>
      </c>
      <c r="V120" t="n">
        <v>0.76</v>
      </c>
      <c r="W120" t="n">
        <v>57.31</v>
      </c>
      <c r="X120" t="n">
        <v>13.96</v>
      </c>
      <c r="Y120" t="n">
        <v>4</v>
      </c>
      <c r="Z120" t="n">
        <v>10</v>
      </c>
    </row>
    <row r="121">
      <c r="A121" t="n">
        <v>2</v>
      </c>
      <c r="B121" t="n">
        <v>35</v>
      </c>
      <c r="C121" t="inlineStr">
        <is>
          <t xml:space="preserve">CONCLUIDO	</t>
        </is>
      </c>
      <c r="D121" t="n">
        <v>0.9145</v>
      </c>
      <c r="E121" t="n">
        <v>109.35</v>
      </c>
      <c r="F121" t="n">
        <v>104.27</v>
      </c>
      <c r="G121" t="n">
        <v>33.82</v>
      </c>
      <c r="H121" t="n">
        <v>0.63</v>
      </c>
      <c r="I121" t="n">
        <v>185</v>
      </c>
      <c r="J121" t="n">
        <v>83.25</v>
      </c>
      <c r="K121" t="n">
        <v>35.1</v>
      </c>
      <c r="L121" t="n">
        <v>3</v>
      </c>
      <c r="M121" t="n">
        <v>183</v>
      </c>
      <c r="N121" t="n">
        <v>10.15</v>
      </c>
      <c r="O121" t="n">
        <v>10501.19</v>
      </c>
      <c r="P121" t="n">
        <v>766.14</v>
      </c>
      <c r="Q121" t="n">
        <v>3360.11</v>
      </c>
      <c r="R121" t="n">
        <v>555.22</v>
      </c>
      <c r="S121" t="n">
        <v>262.42</v>
      </c>
      <c r="T121" t="n">
        <v>142677.46</v>
      </c>
      <c r="U121" t="n">
        <v>0.47</v>
      </c>
      <c r="V121" t="n">
        <v>0.8</v>
      </c>
      <c r="W121" t="n">
        <v>57.13</v>
      </c>
      <c r="X121" t="n">
        <v>8.460000000000001</v>
      </c>
      <c r="Y121" t="n">
        <v>4</v>
      </c>
      <c r="Z121" t="n">
        <v>10</v>
      </c>
    </row>
    <row r="122">
      <c r="A122" t="n">
        <v>3</v>
      </c>
      <c r="B122" t="n">
        <v>35</v>
      </c>
      <c r="C122" t="inlineStr">
        <is>
          <t xml:space="preserve">CONCLUIDO	</t>
        </is>
      </c>
      <c r="D122" t="n">
        <v>0.945</v>
      </c>
      <c r="E122" t="n">
        <v>105.82</v>
      </c>
      <c r="F122" t="n">
        <v>101.71</v>
      </c>
      <c r="G122" t="n">
        <v>47.31</v>
      </c>
      <c r="H122" t="n">
        <v>0.83</v>
      </c>
      <c r="I122" t="n">
        <v>129</v>
      </c>
      <c r="J122" t="n">
        <v>84.45999999999999</v>
      </c>
      <c r="K122" t="n">
        <v>35.1</v>
      </c>
      <c r="L122" t="n">
        <v>4</v>
      </c>
      <c r="M122" t="n">
        <v>127</v>
      </c>
      <c r="N122" t="n">
        <v>10.36</v>
      </c>
      <c r="O122" t="n">
        <v>10650.22</v>
      </c>
      <c r="P122" t="n">
        <v>713.3</v>
      </c>
      <c r="Q122" t="n">
        <v>3358.91</v>
      </c>
      <c r="R122" t="n">
        <v>468.24</v>
      </c>
      <c r="S122" t="n">
        <v>262.42</v>
      </c>
      <c r="T122" t="n">
        <v>99468.14</v>
      </c>
      <c r="U122" t="n">
        <v>0.5600000000000001</v>
      </c>
      <c r="V122" t="n">
        <v>0.82</v>
      </c>
      <c r="W122" t="n">
        <v>57.05</v>
      </c>
      <c r="X122" t="n">
        <v>5.91</v>
      </c>
      <c r="Y122" t="n">
        <v>4</v>
      </c>
      <c r="Z122" t="n">
        <v>10</v>
      </c>
    </row>
    <row r="123">
      <c r="A123" t="n">
        <v>4</v>
      </c>
      <c r="B123" t="n">
        <v>35</v>
      </c>
      <c r="C123" t="inlineStr">
        <is>
          <t xml:space="preserve">CONCLUIDO	</t>
        </is>
      </c>
      <c r="D123" t="n">
        <v>0.9621</v>
      </c>
      <c r="E123" t="n">
        <v>103.94</v>
      </c>
      <c r="F123" t="n">
        <v>100.34</v>
      </c>
      <c r="G123" t="n">
        <v>60.81</v>
      </c>
      <c r="H123" t="n">
        <v>1.02</v>
      </c>
      <c r="I123" t="n">
        <v>99</v>
      </c>
      <c r="J123" t="n">
        <v>85.67</v>
      </c>
      <c r="K123" t="n">
        <v>35.1</v>
      </c>
      <c r="L123" t="n">
        <v>5</v>
      </c>
      <c r="M123" t="n">
        <v>46</v>
      </c>
      <c r="N123" t="n">
        <v>10.57</v>
      </c>
      <c r="O123" t="n">
        <v>10799.59</v>
      </c>
      <c r="P123" t="n">
        <v>672.0599999999999</v>
      </c>
      <c r="Q123" t="n">
        <v>3359.14</v>
      </c>
      <c r="R123" t="n">
        <v>420.43</v>
      </c>
      <c r="S123" t="n">
        <v>262.42</v>
      </c>
      <c r="T123" t="n">
        <v>75710.77</v>
      </c>
      <c r="U123" t="n">
        <v>0.62</v>
      </c>
      <c r="V123" t="n">
        <v>0.83</v>
      </c>
      <c r="W123" t="n">
        <v>57.06</v>
      </c>
      <c r="X123" t="n">
        <v>4.55</v>
      </c>
      <c r="Y123" t="n">
        <v>4</v>
      </c>
      <c r="Z123" t="n">
        <v>10</v>
      </c>
    </row>
    <row r="124">
      <c r="A124" t="n">
        <v>5</v>
      </c>
      <c r="B124" t="n">
        <v>35</v>
      </c>
      <c r="C124" t="inlineStr">
        <is>
          <t xml:space="preserve">CONCLUIDO	</t>
        </is>
      </c>
      <c r="D124" t="n">
        <v>0.9629</v>
      </c>
      <c r="E124" t="n">
        <v>103.85</v>
      </c>
      <c r="F124" t="n">
        <v>100.29</v>
      </c>
      <c r="G124" t="n">
        <v>62.04</v>
      </c>
      <c r="H124" t="n">
        <v>1.21</v>
      </c>
      <c r="I124" t="n">
        <v>97</v>
      </c>
      <c r="J124" t="n">
        <v>86.88</v>
      </c>
      <c r="K124" t="n">
        <v>35.1</v>
      </c>
      <c r="L124" t="n">
        <v>6</v>
      </c>
      <c r="M124" t="n">
        <v>0</v>
      </c>
      <c r="N124" t="n">
        <v>10.78</v>
      </c>
      <c r="O124" t="n">
        <v>10949.33</v>
      </c>
      <c r="P124" t="n">
        <v>676.92</v>
      </c>
      <c r="Q124" t="n">
        <v>3359.56</v>
      </c>
      <c r="R124" t="n">
        <v>416.78</v>
      </c>
      <c r="S124" t="n">
        <v>262.42</v>
      </c>
      <c r="T124" t="n">
        <v>73896.19</v>
      </c>
      <c r="U124" t="n">
        <v>0.63</v>
      </c>
      <c r="V124" t="n">
        <v>0.83</v>
      </c>
      <c r="W124" t="n">
        <v>57.11</v>
      </c>
      <c r="X124" t="n">
        <v>4.5</v>
      </c>
      <c r="Y124" t="n">
        <v>4</v>
      </c>
      <c r="Z124" t="n">
        <v>10</v>
      </c>
    </row>
    <row r="125">
      <c r="A125" t="n">
        <v>0</v>
      </c>
      <c r="B125" t="n">
        <v>50</v>
      </c>
      <c r="C125" t="inlineStr">
        <is>
          <t xml:space="preserve">CONCLUIDO	</t>
        </is>
      </c>
      <c r="D125" t="n">
        <v>0.5895</v>
      </c>
      <c r="E125" t="n">
        <v>169.65</v>
      </c>
      <c r="F125" t="n">
        <v>144.99</v>
      </c>
      <c r="G125" t="n">
        <v>8.550000000000001</v>
      </c>
      <c r="H125" t="n">
        <v>0.16</v>
      </c>
      <c r="I125" t="n">
        <v>1018</v>
      </c>
      <c r="J125" t="n">
        <v>107.41</v>
      </c>
      <c r="K125" t="n">
        <v>41.65</v>
      </c>
      <c r="L125" t="n">
        <v>1</v>
      </c>
      <c r="M125" t="n">
        <v>1016</v>
      </c>
      <c r="N125" t="n">
        <v>14.77</v>
      </c>
      <c r="O125" t="n">
        <v>13481.73</v>
      </c>
      <c r="P125" t="n">
        <v>1396.83</v>
      </c>
      <c r="Q125" t="n">
        <v>3376.02</v>
      </c>
      <c r="R125" t="n">
        <v>1930.41</v>
      </c>
      <c r="S125" t="n">
        <v>262.42</v>
      </c>
      <c r="T125" t="n">
        <v>826108.01</v>
      </c>
      <c r="U125" t="n">
        <v>0.14</v>
      </c>
      <c r="V125" t="n">
        <v>0.58</v>
      </c>
      <c r="W125" t="n">
        <v>58.53</v>
      </c>
      <c r="X125" t="n">
        <v>48.98</v>
      </c>
      <c r="Y125" t="n">
        <v>4</v>
      </c>
      <c r="Z125" t="n">
        <v>10</v>
      </c>
    </row>
    <row r="126">
      <c r="A126" t="n">
        <v>1</v>
      </c>
      <c r="B126" t="n">
        <v>50</v>
      </c>
      <c r="C126" t="inlineStr">
        <is>
          <t xml:space="preserve">CONCLUIDO	</t>
        </is>
      </c>
      <c r="D126" t="n">
        <v>0.8016</v>
      </c>
      <c r="E126" t="n">
        <v>124.75</v>
      </c>
      <c r="F126" t="n">
        <v>114.03</v>
      </c>
      <c r="G126" t="n">
        <v>17.5</v>
      </c>
      <c r="H126" t="n">
        <v>0.32</v>
      </c>
      <c r="I126" t="n">
        <v>391</v>
      </c>
      <c r="J126" t="n">
        <v>108.68</v>
      </c>
      <c r="K126" t="n">
        <v>41.65</v>
      </c>
      <c r="L126" t="n">
        <v>2</v>
      </c>
      <c r="M126" t="n">
        <v>389</v>
      </c>
      <c r="N126" t="n">
        <v>15.03</v>
      </c>
      <c r="O126" t="n">
        <v>13638.32</v>
      </c>
      <c r="P126" t="n">
        <v>1082.12</v>
      </c>
      <c r="Q126" t="n">
        <v>3363.23</v>
      </c>
      <c r="R126" t="n">
        <v>884.4299999999999</v>
      </c>
      <c r="S126" t="n">
        <v>262.42</v>
      </c>
      <c r="T126" t="n">
        <v>306251.38</v>
      </c>
      <c r="U126" t="n">
        <v>0.3</v>
      </c>
      <c r="V126" t="n">
        <v>0.73</v>
      </c>
      <c r="W126" t="n">
        <v>57.47</v>
      </c>
      <c r="X126" t="n">
        <v>18.17</v>
      </c>
      <c r="Y126" t="n">
        <v>4</v>
      </c>
      <c r="Z126" t="n">
        <v>10</v>
      </c>
    </row>
    <row r="127">
      <c r="A127" t="n">
        <v>2</v>
      </c>
      <c r="B127" t="n">
        <v>50</v>
      </c>
      <c r="C127" t="inlineStr">
        <is>
          <t xml:space="preserve">CONCLUIDO	</t>
        </is>
      </c>
      <c r="D127" t="n">
        <v>0.8763</v>
      </c>
      <c r="E127" t="n">
        <v>114.12</v>
      </c>
      <c r="F127" t="n">
        <v>106.77</v>
      </c>
      <c r="G127" t="n">
        <v>26.8</v>
      </c>
      <c r="H127" t="n">
        <v>0.48</v>
      </c>
      <c r="I127" t="n">
        <v>239</v>
      </c>
      <c r="J127" t="n">
        <v>109.96</v>
      </c>
      <c r="K127" t="n">
        <v>41.65</v>
      </c>
      <c r="L127" t="n">
        <v>3</v>
      </c>
      <c r="M127" t="n">
        <v>237</v>
      </c>
      <c r="N127" t="n">
        <v>15.31</v>
      </c>
      <c r="O127" t="n">
        <v>13795.21</v>
      </c>
      <c r="P127" t="n">
        <v>992.6799999999999</v>
      </c>
      <c r="Q127" t="n">
        <v>3360.82</v>
      </c>
      <c r="R127" t="n">
        <v>639.72</v>
      </c>
      <c r="S127" t="n">
        <v>262.42</v>
      </c>
      <c r="T127" t="n">
        <v>184656.81</v>
      </c>
      <c r="U127" t="n">
        <v>0.41</v>
      </c>
      <c r="V127" t="n">
        <v>0.78</v>
      </c>
      <c r="W127" t="n">
        <v>57.21</v>
      </c>
      <c r="X127" t="n">
        <v>10.95</v>
      </c>
      <c r="Y127" t="n">
        <v>4</v>
      </c>
      <c r="Z127" t="n">
        <v>10</v>
      </c>
    </row>
    <row r="128">
      <c r="A128" t="n">
        <v>3</v>
      </c>
      <c r="B128" t="n">
        <v>50</v>
      </c>
      <c r="C128" t="inlineStr">
        <is>
          <t xml:space="preserve">CONCLUIDO	</t>
        </is>
      </c>
      <c r="D128" t="n">
        <v>0.9143</v>
      </c>
      <c r="E128" t="n">
        <v>109.37</v>
      </c>
      <c r="F128" t="n">
        <v>103.56</v>
      </c>
      <c r="G128" t="n">
        <v>36.55</v>
      </c>
      <c r="H128" t="n">
        <v>0.63</v>
      </c>
      <c r="I128" t="n">
        <v>170</v>
      </c>
      <c r="J128" t="n">
        <v>111.23</v>
      </c>
      <c r="K128" t="n">
        <v>41.65</v>
      </c>
      <c r="L128" t="n">
        <v>4</v>
      </c>
      <c r="M128" t="n">
        <v>168</v>
      </c>
      <c r="N128" t="n">
        <v>15.58</v>
      </c>
      <c r="O128" t="n">
        <v>13952.52</v>
      </c>
      <c r="P128" t="n">
        <v>940.59</v>
      </c>
      <c r="Q128" t="n">
        <v>3359.81</v>
      </c>
      <c r="R128" t="n">
        <v>531.2</v>
      </c>
      <c r="S128" t="n">
        <v>262.42</v>
      </c>
      <c r="T128" t="n">
        <v>130742.75</v>
      </c>
      <c r="U128" t="n">
        <v>0.49</v>
      </c>
      <c r="V128" t="n">
        <v>0.8100000000000001</v>
      </c>
      <c r="W128" t="n">
        <v>57.1</v>
      </c>
      <c r="X128" t="n">
        <v>7.75</v>
      </c>
      <c r="Y128" t="n">
        <v>4</v>
      </c>
      <c r="Z128" t="n">
        <v>10</v>
      </c>
    </row>
    <row r="129">
      <c r="A129" t="n">
        <v>4</v>
      </c>
      <c r="B129" t="n">
        <v>50</v>
      </c>
      <c r="C129" t="inlineStr">
        <is>
          <t xml:space="preserve">CONCLUIDO	</t>
        </is>
      </c>
      <c r="D129" t="n">
        <v>0.9370000000000001</v>
      </c>
      <c r="E129" t="n">
        <v>106.73</v>
      </c>
      <c r="F129" t="n">
        <v>101.78</v>
      </c>
      <c r="G129" t="n">
        <v>46.62</v>
      </c>
      <c r="H129" t="n">
        <v>0.78</v>
      </c>
      <c r="I129" t="n">
        <v>131</v>
      </c>
      <c r="J129" t="n">
        <v>112.51</v>
      </c>
      <c r="K129" t="n">
        <v>41.65</v>
      </c>
      <c r="L129" t="n">
        <v>5</v>
      </c>
      <c r="M129" t="n">
        <v>129</v>
      </c>
      <c r="N129" t="n">
        <v>15.86</v>
      </c>
      <c r="O129" t="n">
        <v>14110.24</v>
      </c>
      <c r="P129" t="n">
        <v>901.11</v>
      </c>
      <c r="Q129" t="n">
        <v>3358.72</v>
      </c>
      <c r="R129" t="n">
        <v>471.65</v>
      </c>
      <c r="S129" t="n">
        <v>262.42</v>
      </c>
      <c r="T129" t="n">
        <v>101161.35</v>
      </c>
      <c r="U129" t="n">
        <v>0.5600000000000001</v>
      </c>
      <c r="V129" t="n">
        <v>0.82</v>
      </c>
      <c r="W129" t="n">
        <v>57.04</v>
      </c>
      <c r="X129" t="n">
        <v>5.98</v>
      </c>
      <c r="Y129" t="n">
        <v>4</v>
      </c>
      <c r="Z129" t="n">
        <v>10</v>
      </c>
    </row>
    <row r="130">
      <c r="A130" t="n">
        <v>5</v>
      </c>
      <c r="B130" t="n">
        <v>50</v>
      </c>
      <c r="C130" t="inlineStr">
        <is>
          <t xml:space="preserve">CONCLUIDO	</t>
        </is>
      </c>
      <c r="D130" t="n">
        <v>0.9529</v>
      </c>
      <c r="E130" t="n">
        <v>104.94</v>
      </c>
      <c r="F130" t="n">
        <v>100.57</v>
      </c>
      <c r="G130" t="n">
        <v>57.47</v>
      </c>
      <c r="H130" t="n">
        <v>0.93</v>
      </c>
      <c r="I130" t="n">
        <v>105</v>
      </c>
      <c r="J130" t="n">
        <v>113.79</v>
      </c>
      <c r="K130" t="n">
        <v>41.65</v>
      </c>
      <c r="L130" t="n">
        <v>6</v>
      </c>
      <c r="M130" t="n">
        <v>103</v>
      </c>
      <c r="N130" t="n">
        <v>16.14</v>
      </c>
      <c r="O130" t="n">
        <v>14268.39</v>
      </c>
      <c r="P130" t="n">
        <v>866.55</v>
      </c>
      <c r="Q130" t="n">
        <v>3358.27</v>
      </c>
      <c r="R130" t="n">
        <v>430.59</v>
      </c>
      <c r="S130" t="n">
        <v>262.42</v>
      </c>
      <c r="T130" t="n">
        <v>80762.92</v>
      </c>
      <c r="U130" t="n">
        <v>0.61</v>
      </c>
      <c r="V130" t="n">
        <v>0.83</v>
      </c>
      <c r="W130" t="n">
        <v>57</v>
      </c>
      <c r="X130" t="n">
        <v>4.78</v>
      </c>
      <c r="Y130" t="n">
        <v>4</v>
      </c>
      <c r="Z130" t="n">
        <v>10</v>
      </c>
    </row>
    <row r="131">
      <c r="A131" t="n">
        <v>6</v>
      </c>
      <c r="B131" t="n">
        <v>50</v>
      </c>
      <c r="C131" t="inlineStr">
        <is>
          <t xml:space="preserve">CONCLUIDO	</t>
        </is>
      </c>
      <c r="D131" t="n">
        <v>0.9645</v>
      </c>
      <c r="E131" t="n">
        <v>103.68</v>
      </c>
      <c r="F131" t="n">
        <v>99.70999999999999</v>
      </c>
      <c r="G131" t="n">
        <v>68.77</v>
      </c>
      <c r="H131" t="n">
        <v>1.07</v>
      </c>
      <c r="I131" t="n">
        <v>87</v>
      </c>
      <c r="J131" t="n">
        <v>115.08</v>
      </c>
      <c r="K131" t="n">
        <v>41.65</v>
      </c>
      <c r="L131" t="n">
        <v>7</v>
      </c>
      <c r="M131" t="n">
        <v>85</v>
      </c>
      <c r="N131" t="n">
        <v>16.43</v>
      </c>
      <c r="O131" t="n">
        <v>14426.96</v>
      </c>
      <c r="P131" t="n">
        <v>833.66</v>
      </c>
      <c r="Q131" t="n">
        <v>3358.4</v>
      </c>
      <c r="R131" t="n">
        <v>401.62</v>
      </c>
      <c r="S131" t="n">
        <v>262.42</v>
      </c>
      <c r="T131" t="n">
        <v>66370.28</v>
      </c>
      <c r="U131" t="n">
        <v>0.65</v>
      </c>
      <c r="V131" t="n">
        <v>0.84</v>
      </c>
      <c r="W131" t="n">
        <v>56.96</v>
      </c>
      <c r="X131" t="n">
        <v>3.92</v>
      </c>
      <c r="Y131" t="n">
        <v>4</v>
      </c>
      <c r="Z131" t="n">
        <v>10</v>
      </c>
    </row>
    <row r="132">
      <c r="A132" t="n">
        <v>7</v>
      </c>
      <c r="B132" t="n">
        <v>50</v>
      </c>
      <c r="C132" t="inlineStr">
        <is>
          <t xml:space="preserve">CONCLUIDO	</t>
        </is>
      </c>
      <c r="D132" t="n">
        <v>0.9733000000000001</v>
      </c>
      <c r="E132" t="n">
        <v>102.74</v>
      </c>
      <c r="F132" t="n">
        <v>99.08</v>
      </c>
      <c r="G132" t="n">
        <v>81.44</v>
      </c>
      <c r="H132" t="n">
        <v>1.21</v>
      </c>
      <c r="I132" t="n">
        <v>73</v>
      </c>
      <c r="J132" t="n">
        <v>116.37</v>
      </c>
      <c r="K132" t="n">
        <v>41.65</v>
      </c>
      <c r="L132" t="n">
        <v>8</v>
      </c>
      <c r="M132" t="n">
        <v>65</v>
      </c>
      <c r="N132" t="n">
        <v>16.72</v>
      </c>
      <c r="O132" t="n">
        <v>14585.96</v>
      </c>
      <c r="P132" t="n">
        <v>802.48</v>
      </c>
      <c r="Q132" t="n">
        <v>3357.97</v>
      </c>
      <c r="R132" t="n">
        <v>380.32</v>
      </c>
      <c r="S132" t="n">
        <v>262.42</v>
      </c>
      <c r="T132" t="n">
        <v>55790.09</v>
      </c>
      <c r="U132" t="n">
        <v>0.6899999999999999</v>
      </c>
      <c r="V132" t="n">
        <v>0.84</v>
      </c>
      <c r="W132" t="n">
        <v>56.95</v>
      </c>
      <c r="X132" t="n">
        <v>3.3</v>
      </c>
      <c r="Y132" t="n">
        <v>4</v>
      </c>
      <c r="Z132" t="n">
        <v>10</v>
      </c>
    </row>
    <row r="133">
      <c r="A133" t="n">
        <v>8</v>
      </c>
      <c r="B133" t="n">
        <v>50</v>
      </c>
      <c r="C133" t="inlineStr">
        <is>
          <t xml:space="preserve">CONCLUIDO	</t>
        </is>
      </c>
      <c r="D133" t="n">
        <v>0.9752</v>
      </c>
      <c r="E133" t="n">
        <v>102.55</v>
      </c>
      <c r="F133" t="n">
        <v>98.98</v>
      </c>
      <c r="G133" t="n">
        <v>86.06999999999999</v>
      </c>
      <c r="H133" t="n">
        <v>1.35</v>
      </c>
      <c r="I133" t="n">
        <v>69</v>
      </c>
      <c r="J133" t="n">
        <v>117.66</v>
      </c>
      <c r="K133" t="n">
        <v>41.65</v>
      </c>
      <c r="L133" t="n">
        <v>9</v>
      </c>
      <c r="M133" t="n">
        <v>2</v>
      </c>
      <c r="N133" t="n">
        <v>17.01</v>
      </c>
      <c r="O133" t="n">
        <v>14745.39</v>
      </c>
      <c r="P133" t="n">
        <v>794.89</v>
      </c>
      <c r="Q133" t="n">
        <v>3358.78</v>
      </c>
      <c r="R133" t="n">
        <v>373.63</v>
      </c>
      <c r="S133" t="n">
        <v>262.42</v>
      </c>
      <c r="T133" t="n">
        <v>52460.84</v>
      </c>
      <c r="U133" t="n">
        <v>0.7</v>
      </c>
      <c r="V133" t="n">
        <v>0.85</v>
      </c>
      <c r="W133" t="n">
        <v>57.03</v>
      </c>
      <c r="X133" t="n">
        <v>3.19</v>
      </c>
      <c r="Y133" t="n">
        <v>4</v>
      </c>
      <c r="Z133" t="n">
        <v>10</v>
      </c>
    </row>
    <row r="134">
      <c r="A134" t="n">
        <v>9</v>
      </c>
      <c r="B134" t="n">
        <v>50</v>
      </c>
      <c r="C134" t="inlineStr">
        <is>
          <t xml:space="preserve">CONCLUIDO	</t>
        </is>
      </c>
      <c r="D134" t="n">
        <v>0.9752</v>
      </c>
      <c r="E134" t="n">
        <v>102.54</v>
      </c>
      <c r="F134" t="n">
        <v>98.97</v>
      </c>
      <c r="G134" t="n">
        <v>86.06</v>
      </c>
      <c r="H134" t="n">
        <v>1.48</v>
      </c>
      <c r="I134" t="n">
        <v>69</v>
      </c>
      <c r="J134" t="n">
        <v>118.96</v>
      </c>
      <c r="K134" t="n">
        <v>41.65</v>
      </c>
      <c r="L134" t="n">
        <v>10</v>
      </c>
      <c r="M134" t="n">
        <v>0</v>
      </c>
      <c r="N134" t="n">
        <v>17.31</v>
      </c>
      <c r="O134" t="n">
        <v>14905.25</v>
      </c>
      <c r="P134" t="n">
        <v>802.49</v>
      </c>
      <c r="Q134" t="n">
        <v>3358.69</v>
      </c>
      <c r="R134" t="n">
        <v>373.75</v>
      </c>
      <c r="S134" t="n">
        <v>262.42</v>
      </c>
      <c r="T134" t="n">
        <v>52521.15</v>
      </c>
      <c r="U134" t="n">
        <v>0.7</v>
      </c>
      <c r="V134" t="n">
        <v>0.85</v>
      </c>
      <c r="W134" t="n">
        <v>57.03</v>
      </c>
      <c r="X134" t="n">
        <v>3.19</v>
      </c>
      <c r="Y134" t="n">
        <v>4</v>
      </c>
      <c r="Z134" t="n">
        <v>10</v>
      </c>
    </row>
    <row r="135">
      <c r="A135" t="n">
        <v>0</v>
      </c>
      <c r="B135" t="n">
        <v>25</v>
      </c>
      <c r="C135" t="inlineStr">
        <is>
          <t xml:space="preserve">CONCLUIDO	</t>
        </is>
      </c>
      <c r="D135" t="n">
        <v>0.7543</v>
      </c>
      <c r="E135" t="n">
        <v>132.57</v>
      </c>
      <c r="F135" t="n">
        <v>122.82</v>
      </c>
      <c r="G135" t="n">
        <v>12.86</v>
      </c>
      <c r="H135" t="n">
        <v>0.28</v>
      </c>
      <c r="I135" t="n">
        <v>573</v>
      </c>
      <c r="J135" t="n">
        <v>61.76</v>
      </c>
      <c r="K135" t="n">
        <v>28.92</v>
      </c>
      <c r="L135" t="n">
        <v>1</v>
      </c>
      <c r="M135" t="n">
        <v>571</v>
      </c>
      <c r="N135" t="n">
        <v>6.84</v>
      </c>
      <c r="O135" t="n">
        <v>7851.41</v>
      </c>
      <c r="P135" t="n">
        <v>790.1900000000001</v>
      </c>
      <c r="Q135" t="n">
        <v>3366.93</v>
      </c>
      <c r="R135" t="n">
        <v>1181</v>
      </c>
      <c r="S135" t="n">
        <v>262.42</v>
      </c>
      <c r="T135" t="n">
        <v>453628.31</v>
      </c>
      <c r="U135" t="n">
        <v>0.22</v>
      </c>
      <c r="V135" t="n">
        <v>0.68</v>
      </c>
      <c r="W135" t="n">
        <v>57.77</v>
      </c>
      <c r="X135" t="n">
        <v>26.91</v>
      </c>
      <c r="Y135" t="n">
        <v>4</v>
      </c>
      <c r="Z135" t="n">
        <v>10</v>
      </c>
    </row>
    <row r="136">
      <c r="A136" t="n">
        <v>1</v>
      </c>
      <c r="B136" t="n">
        <v>25</v>
      </c>
      <c r="C136" t="inlineStr">
        <is>
          <t xml:space="preserve">CONCLUIDO	</t>
        </is>
      </c>
      <c r="D136" t="n">
        <v>0.8964</v>
      </c>
      <c r="E136" t="n">
        <v>111.55</v>
      </c>
      <c r="F136" t="n">
        <v>106.52</v>
      </c>
      <c r="G136" t="n">
        <v>27.43</v>
      </c>
      <c r="H136" t="n">
        <v>0.55</v>
      </c>
      <c r="I136" t="n">
        <v>233</v>
      </c>
      <c r="J136" t="n">
        <v>62.92</v>
      </c>
      <c r="K136" t="n">
        <v>28.92</v>
      </c>
      <c r="L136" t="n">
        <v>2</v>
      </c>
      <c r="M136" t="n">
        <v>231</v>
      </c>
      <c r="N136" t="n">
        <v>7</v>
      </c>
      <c r="O136" t="n">
        <v>7994.37</v>
      </c>
      <c r="P136" t="n">
        <v>644.2</v>
      </c>
      <c r="Q136" t="n">
        <v>3360.88</v>
      </c>
      <c r="R136" t="n">
        <v>631.1799999999999</v>
      </c>
      <c r="S136" t="n">
        <v>262.42</v>
      </c>
      <c r="T136" t="n">
        <v>180419.44</v>
      </c>
      <c r="U136" t="n">
        <v>0.42</v>
      </c>
      <c r="V136" t="n">
        <v>0.79</v>
      </c>
      <c r="W136" t="n">
        <v>57.21</v>
      </c>
      <c r="X136" t="n">
        <v>10.7</v>
      </c>
      <c r="Y136" t="n">
        <v>4</v>
      </c>
      <c r="Z136" t="n">
        <v>10</v>
      </c>
    </row>
    <row r="137">
      <c r="A137" t="n">
        <v>2</v>
      </c>
      <c r="B137" t="n">
        <v>25</v>
      </c>
      <c r="C137" t="inlineStr">
        <is>
          <t xml:space="preserve">CONCLUIDO	</t>
        </is>
      </c>
      <c r="D137" t="n">
        <v>0.9438</v>
      </c>
      <c r="E137" t="n">
        <v>105.95</v>
      </c>
      <c r="F137" t="n">
        <v>102.21</v>
      </c>
      <c r="G137" t="n">
        <v>43.81</v>
      </c>
      <c r="H137" t="n">
        <v>0.8100000000000001</v>
      </c>
      <c r="I137" t="n">
        <v>140</v>
      </c>
      <c r="J137" t="n">
        <v>64.08</v>
      </c>
      <c r="K137" t="n">
        <v>28.92</v>
      </c>
      <c r="L137" t="n">
        <v>3</v>
      </c>
      <c r="M137" t="n">
        <v>86</v>
      </c>
      <c r="N137" t="n">
        <v>7.16</v>
      </c>
      <c r="O137" t="n">
        <v>8137.65</v>
      </c>
      <c r="P137" t="n">
        <v>573.24</v>
      </c>
      <c r="Q137" t="n">
        <v>3359.88</v>
      </c>
      <c r="R137" t="n">
        <v>483.32</v>
      </c>
      <c r="S137" t="n">
        <v>262.42</v>
      </c>
      <c r="T137" t="n">
        <v>106955.36</v>
      </c>
      <c r="U137" t="n">
        <v>0.54</v>
      </c>
      <c r="V137" t="n">
        <v>0.82</v>
      </c>
      <c r="W137" t="n">
        <v>57.13</v>
      </c>
      <c r="X137" t="n">
        <v>6.41</v>
      </c>
      <c r="Y137" t="n">
        <v>4</v>
      </c>
      <c r="Z137" t="n">
        <v>10</v>
      </c>
    </row>
    <row r="138">
      <c r="A138" t="n">
        <v>3</v>
      </c>
      <c r="B138" t="n">
        <v>25</v>
      </c>
      <c r="C138" t="inlineStr">
        <is>
          <t xml:space="preserve">CONCLUIDO	</t>
        </is>
      </c>
      <c r="D138" t="n">
        <v>0.9452</v>
      </c>
      <c r="E138" t="n">
        <v>105.79</v>
      </c>
      <c r="F138" t="n">
        <v>102.11</v>
      </c>
      <c r="G138" t="n">
        <v>45.05</v>
      </c>
      <c r="H138" t="n">
        <v>1.07</v>
      </c>
      <c r="I138" t="n">
        <v>136</v>
      </c>
      <c r="J138" t="n">
        <v>65.25</v>
      </c>
      <c r="K138" t="n">
        <v>28.92</v>
      </c>
      <c r="L138" t="n">
        <v>4</v>
      </c>
      <c r="M138" t="n">
        <v>0</v>
      </c>
      <c r="N138" t="n">
        <v>7.33</v>
      </c>
      <c r="O138" t="n">
        <v>8281.25</v>
      </c>
      <c r="P138" t="n">
        <v>578.25</v>
      </c>
      <c r="Q138" t="n">
        <v>3360.84</v>
      </c>
      <c r="R138" t="n">
        <v>476.35</v>
      </c>
      <c r="S138" t="n">
        <v>262.42</v>
      </c>
      <c r="T138" t="n">
        <v>103490.14</v>
      </c>
      <c r="U138" t="n">
        <v>0.55</v>
      </c>
      <c r="V138" t="n">
        <v>0.82</v>
      </c>
      <c r="W138" t="n">
        <v>57.22</v>
      </c>
      <c r="X138" t="n">
        <v>6.31</v>
      </c>
      <c r="Y138" t="n">
        <v>4</v>
      </c>
      <c r="Z138" t="n">
        <v>10</v>
      </c>
    </row>
    <row r="139">
      <c r="A139" t="n">
        <v>0</v>
      </c>
      <c r="B139" t="n">
        <v>85</v>
      </c>
      <c r="C139" t="inlineStr">
        <is>
          <t xml:space="preserve">CONCLUIDO	</t>
        </is>
      </c>
      <c r="D139" t="n">
        <v>0.41</v>
      </c>
      <c r="E139" t="n">
        <v>243.91</v>
      </c>
      <c r="F139" t="n">
        <v>182.84</v>
      </c>
      <c r="G139" t="n">
        <v>6.33</v>
      </c>
      <c r="H139" t="n">
        <v>0.11</v>
      </c>
      <c r="I139" t="n">
        <v>1732</v>
      </c>
      <c r="J139" t="n">
        <v>167.88</v>
      </c>
      <c r="K139" t="n">
        <v>51.39</v>
      </c>
      <c r="L139" t="n">
        <v>1</v>
      </c>
      <c r="M139" t="n">
        <v>1730</v>
      </c>
      <c r="N139" t="n">
        <v>30.49</v>
      </c>
      <c r="O139" t="n">
        <v>20939.59</v>
      </c>
      <c r="P139" t="n">
        <v>2358.85</v>
      </c>
      <c r="Q139" t="n">
        <v>3389.1</v>
      </c>
      <c r="R139" t="n">
        <v>3216.52</v>
      </c>
      <c r="S139" t="n">
        <v>262.42</v>
      </c>
      <c r="T139" t="n">
        <v>1465594.69</v>
      </c>
      <c r="U139" t="n">
        <v>0.08</v>
      </c>
      <c r="V139" t="n">
        <v>0.46</v>
      </c>
      <c r="W139" t="n">
        <v>59.68</v>
      </c>
      <c r="X139" t="n">
        <v>86.65000000000001</v>
      </c>
      <c r="Y139" t="n">
        <v>4</v>
      </c>
      <c r="Z139" t="n">
        <v>10</v>
      </c>
    </row>
    <row r="140">
      <c r="A140" t="n">
        <v>1</v>
      </c>
      <c r="B140" t="n">
        <v>85</v>
      </c>
      <c r="C140" t="inlineStr">
        <is>
          <t xml:space="preserve">CONCLUIDO	</t>
        </is>
      </c>
      <c r="D140" t="n">
        <v>0.6917</v>
      </c>
      <c r="E140" t="n">
        <v>144.57</v>
      </c>
      <c r="F140" t="n">
        <v>122.78</v>
      </c>
      <c r="G140" t="n">
        <v>12.86</v>
      </c>
      <c r="H140" t="n">
        <v>0.21</v>
      </c>
      <c r="I140" t="n">
        <v>573</v>
      </c>
      <c r="J140" t="n">
        <v>169.33</v>
      </c>
      <c r="K140" t="n">
        <v>51.39</v>
      </c>
      <c r="L140" t="n">
        <v>2</v>
      </c>
      <c r="M140" t="n">
        <v>571</v>
      </c>
      <c r="N140" t="n">
        <v>30.94</v>
      </c>
      <c r="O140" t="n">
        <v>21118.46</v>
      </c>
      <c r="P140" t="n">
        <v>1581.9</v>
      </c>
      <c r="Q140" t="n">
        <v>3367.19</v>
      </c>
      <c r="R140" t="n">
        <v>1180.62</v>
      </c>
      <c r="S140" t="n">
        <v>262.42</v>
      </c>
      <c r="T140" t="n">
        <v>453438.54</v>
      </c>
      <c r="U140" t="n">
        <v>0.22</v>
      </c>
      <c r="V140" t="n">
        <v>0.68</v>
      </c>
      <c r="W140" t="n">
        <v>57.74</v>
      </c>
      <c r="X140" t="n">
        <v>26.87</v>
      </c>
      <c r="Y140" t="n">
        <v>4</v>
      </c>
      <c r="Z140" t="n">
        <v>10</v>
      </c>
    </row>
    <row r="141">
      <c r="A141" t="n">
        <v>2</v>
      </c>
      <c r="B141" t="n">
        <v>85</v>
      </c>
      <c r="C141" t="inlineStr">
        <is>
          <t xml:space="preserve">CONCLUIDO	</t>
        </is>
      </c>
      <c r="D141" t="n">
        <v>0.7944</v>
      </c>
      <c r="E141" t="n">
        <v>125.89</v>
      </c>
      <c r="F141" t="n">
        <v>111.82</v>
      </c>
      <c r="G141" t="n">
        <v>19.45</v>
      </c>
      <c r="H141" t="n">
        <v>0.31</v>
      </c>
      <c r="I141" t="n">
        <v>345</v>
      </c>
      <c r="J141" t="n">
        <v>170.79</v>
      </c>
      <c r="K141" t="n">
        <v>51.39</v>
      </c>
      <c r="L141" t="n">
        <v>3</v>
      </c>
      <c r="M141" t="n">
        <v>343</v>
      </c>
      <c r="N141" t="n">
        <v>31.4</v>
      </c>
      <c r="O141" t="n">
        <v>21297.94</v>
      </c>
      <c r="P141" t="n">
        <v>1430.91</v>
      </c>
      <c r="Q141" t="n">
        <v>3362.43</v>
      </c>
      <c r="R141" t="n">
        <v>809.4</v>
      </c>
      <c r="S141" t="n">
        <v>262.42</v>
      </c>
      <c r="T141" t="n">
        <v>268967.38</v>
      </c>
      <c r="U141" t="n">
        <v>0.32</v>
      </c>
      <c r="V141" t="n">
        <v>0.75</v>
      </c>
      <c r="W141" t="n">
        <v>57.41</v>
      </c>
      <c r="X141" t="n">
        <v>15.98</v>
      </c>
      <c r="Y141" t="n">
        <v>4</v>
      </c>
      <c r="Z141" t="n">
        <v>10</v>
      </c>
    </row>
    <row r="142">
      <c r="A142" t="n">
        <v>3</v>
      </c>
      <c r="B142" t="n">
        <v>85</v>
      </c>
      <c r="C142" t="inlineStr">
        <is>
          <t xml:space="preserve">CONCLUIDO	</t>
        </is>
      </c>
      <c r="D142" t="n">
        <v>0.8484</v>
      </c>
      <c r="E142" t="n">
        <v>117.86</v>
      </c>
      <c r="F142" t="n">
        <v>107.16</v>
      </c>
      <c r="G142" t="n">
        <v>26.14</v>
      </c>
      <c r="H142" t="n">
        <v>0.41</v>
      </c>
      <c r="I142" t="n">
        <v>246</v>
      </c>
      <c r="J142" t="n">
        <v>172.25</v>
      </c>
      <c r="K142" t="n">
        <v>51.39</v>
      </c>
      <c r="L142" t="n">
        <v>4</v>
      </c>
      <c r="M142" t="n">
        <v>244</v>
      </c>
      <c r="N142" t="n">
        <v>31.86</v>
      </c>
      <c r="O142" t="n">
        <v>21478.05</v>
      </c>
      <c r="P142" t="n">
        <v>1359.6</v>
      </c>
      <c r="Q142" t="n">
        <v>3360.81</v>
      </c>
      <c r="R142" t="n">
        <v>652.59</v>
      </c>
      <c r="S142" t="n">
        <v>262.42</v>
      </c>
      <c r="T142" t="n">
        <v>191056.49</v>
      </c>
      <c r="U142" t="n">
        <v>0.4</v>
      </c>
      <c r="V142" t="n">
        <v>0.78</v>
      </c>
      <c r="W142" t="n">
        <v>57.23</v>
      </c>
      <c r="X142" t="n">
        <v>11.33</v>
      </c>
      <c r="Y142" t="n">
        <v>4</v>
      </c>
      <c r="Z142" t="n">
        <v>10</v>
      </c>
    </row>
    <row r="143">
      <c r="A143" t="n">
        <v>4</v>
      </c>
      <c r="B143" t="n">
        <v>85</v>
      </c>
      <c r="C143" t="inlineStr">
        <is>
          <t xml:space="preserve">CONCLUIDO	</t>
        </is>
      </c>
      <c r="D143" t="n">
        <v>0.8823</v>
      </c>
      <c r="E143" t="n">
        <v>113.34</v>
      </c>
      <c r="F143" t="n">
        <v>104.53</v>
      </c>
      <c r="G143" t="n">
        <v>33.01</v>
      </c>
      <c r="H143" t="n">
        <v>0.51</v>
      </c>
      <c r="I143" t="n">
        <v>190</v>
      </c>
      <c r="J143" t="n">
        <v>173.71</v>
      </c>
      <c r="K143" t="n">
        <v>51.39</v>
      </c>
      <c r="L143" t="n">
        <v>5</v>
      </c>
      <c r="M143" t="n">
        <v>188</v>
      </c>
      <c r="N143" t="n">
        <v>32.32</v>
      </c>
      <c r="O143" t="n">
        <v>21658.78</v>
      </c>
      <c r="P143" t="n">
        <v>1314.42</v>
      </c>
      <c r="Q143" t="n">
        <v>3360.2</v>
      </c>
      <c r="R143" t="n">
        <v>564.12</v>
      </c>
      <c r="S143" t="n">
        <v>262.42</v>
      </c>
      <c r="T143" t="n">
        <v>147101.71</v>
      </c>
      <c r="U143" t="n">
        <v>0.47</v>
      </c>
      <c r="V143" t="n">
        <v>0.8</v>
      </c>
      <c r="W143" t="n">
        <v>57.14</v>
      </c>
      <c r="X143" t="n">
        <v>8.720000000000001</v>
      </c>
      <c r="Y143" t="n">
        <v>4</v>
      </c>
      <c r="Z143" t="n">
        <v>10</v>
      </c>
    </row>
    <row r="144">
      <c r="A144" t="n">
        <v>5</v>
      </c>
      <c r="B144" t="n">
        <v>85</v>
      </c>
      <c r="C144" t="inlineStr">
        <is>
          <t xml:space="preserve">CONCLUIDO	</t>
        </is>
      </c>
      <c r="D144" t="n">
        <v>0.9051</v>
      </c>
      <c r="E144" t="n">
        <v>110.49</v>
      </c>
      <c r="F144" t="n">
        <v>102.86</v>
      </c>
      <c r="G144" t="n">
        <v>39.82</v>
      </c>
      <c r="H144" t="n">
        <v>0.61</v>
      </c>
      <c r="I144" t="n">
        <v>155</v>
      </c>
      <c r="J144" t="n">
        <v>175.18</v>
      </c>
      <c r="K144" t="n">
        <v>51.39</v>
      </c>
      <c r="L144" t="n">
        <v>6</v>
      </c>
      <c r="M144" t="n">
        <v>153</v>
      </c>
      <c r="N144" t="n">
        <v>32.79</v>
      </c>
      <c r="O144" t="n">
        <v>21840.16</v>
      </c>
      <c r="P144" t="n">
        <v>1281.17</v>
      </c>
      <c r="Q144" t="n">
        <v>3359.22</v>
      </c>
      <c r="R144" t="n">
        <v>507.87</v>
      </c>
      <c r="S144" t="n">
        <v>262.42</v>
      </c>
      <c r="T144" t="n">
        <v>119150.86</v>
      </c>
      <c r="U144" t="n">
        <v>0.52</v>
      </c>
      <c r="V144" t="n">
        <v>0.8100000000000001</v>
      </c>
      <c r="W144" t="n">
        <v>57.08</v>
      </c>
      <c r="X144" t="n">
        <v>7.06</v>
      </c>
      <c r="Y144" t="n">
        <v>4</v>
      </c>
      <c r="Z144" t="n">
        <v>10</v>
      </c>
    </row>
    <row r="145">
      <c r="A145" t="n">
        <v>6</v>
      </c>
      <c r="B145" t="n">
        <v>85</v>
      </c>
      <c r="C145" t="inlineStr">
        <is>
          <t xml:space="preserve">CONCLUIDO	</t>
        </is>
      </c>
      <c r="D145" t="n">
        <v>0.9218</v>
      </c>
      <c r="E145" t="n">
        <v>108.49</v>
      </c>
      <c r="F145" t="n">
        <v>101.71</v>
      </c>
      <c r="G145" t="n">
        <v>46.94</v>
      </c>
      <c r="H145" t="n">
        <v>0.7</v>
      </c>
      <c r="I145" t="n">
        <v>130</v>
      </c>
      <c r="J145" t="n">
        <v>176.66</v>
      </c>
      <c r="K145" t="n">
        <v>51.39</v>
      </c>
      <c r="L145" t="n">
        <v>7</v>
      </c>
      <c r="M145" t="n">
        <v>128</v>
      </c>
      <c r="N145" t="n">
        <v>33.27</v>
      </c>
      <c r="O145" t="n">
        <v>22022.17</v>
      </c>
      <c r="P145" t="n">
        <v>1254.33</v>
      </c>
      <c r="Q145" t="n">
        <v>3358.81</v>
      </c>
      <c r="R145" t="n">
        <v>469.29</v>
      </c>
      <c r="S145" t="n">
        <v>262.42</v>
      </c>
      <c r="T145" t="n">
        <v>99990.13</v>
      </c>
      <c r="U145" t="n">
        <v>0.5600000000000001</v>
      </c>
      <c r="V145" t="n">
        <v>0.82</v>
      </c>
      <c r="W145" t="n">
        <v>57.03</v>
      </c>
      <c r="X145" t="n">
        <v>5.91</v>
      </c>
      <c r="Y145" t="n">
        <v>4</v>
      </c>
      <c r="Z145" t="n">
        <v>10</v>
      </c>
    </row>
    <row r="146">
      <c r="A146" t="n">
        <v>7</v>
      </c>
      <c r="B146" t="n">
        <v>85</v>
      </c>
      <c r="C146" t="inlineStr">
        <is>
          <t xml:space="preserve">CONCLUIDO	</t>
        </is>
      </c>
      <c r="D146" t="n">
        <v>0.9341</v>
      </c>
      <c r="E146" t="n">
        <v>107.05</v>
      </c>
      <c r="F146" t="n">
        <v>100.88</v>
      </c>
      <c r="G146" t="n">
        <v>54.05</v>
      </c>
      <c r="H146" t="n">
        <v>0.8</v>
      </c>
      <c r="I146" t="n">
        <v>112</v>
      </c>
      <c r="J146" t="n">
        <v>178.14</v>
      </c>
      <c r="K146" t="n">
        <v>51.39</v>
      </c>
      <c r="L146" t="n">
        <v>8</v>
      </c>
      <c r="M146" t="n">
        <v>110</v>
      </c>
      <c r="N146" t="n">
        <v>33.75</v>
      </c>
      <c r="O146" t="n">
        <v>22204.83</v>
      </c>
      <c r="P146" t="n">
        <v>1231.83</v>
      </c>
      <c r="Q146" t="n">
        <v>3358.59</v>
      </c>
      <c r="R146" t="n">
        <v>441.02</v>
      </c>
      <c r="S146" t="n">
        <v>262.42</v>
      </c>
      <c r="T146" t="n">
        <v>85942.42999999999</v>
      </c>
      <c r="U146" t="n">
        <v>0.6</v>
      </c>
      <c r="V146" t="n">
        <v>0.83</v>
      </c>
      <c r="W146" t="n">
        <v>57.01</v>
      </c>
      <c r="X146" t="n">
        <v>5.09</v>
      </c>
      <c r="Y146" t="n">
        <v>4</v>
      </c>
      <c r="Z146" t="n">
        <v>10</v>
      </c>
    </row>
    <row r="147">
      <c r="A147" t="n">
        <v>8</v>
      </c>
      <c r="B147" t="n">
        <v>85</v>
      </c>
      <c r="C147" t="inlineStr">
        <is>
          <t xml:space="preserve">CONCLUIDO	</t>
        </is>
      </c>
      <c r="D147" t="n">
        <v>0.9438</v>
      </c>
      <c r="E147" t="n">
        <v>105.95</v>
      </c>
      <c r="F147" t="n">
        <v>100.26</v>
      </c>
      <c r="G147" t="n">
        <v>61.38</v>
      </c>
      <c r="H147" t="n">
        <v>0.89</v>
      </c>
      <c r="I147" t="n">
        <v>98</v>
      </c>
      <c r="J147" t="n">
        <v>179.63</v>
      </c>
      <c r="K147" t="n">
        <v>51.39</v>
      </c>
      <c r="L147" t="n">
        <v>9</v>
      </c>
      <c r="M147" t="n">
        <v>96</v>
      </c>
      <c r="N147" t="n">
        <v>34.24</v>
      </c>
      <c r="O147" t="n">
        <v>22388.15</v>
      </c>
      <c r="P147" t="n">
        <v>1210.76</v>
      </c>
      <c r="Q147" t="n">
        <v>3358.39</v>
      </c>
      <c r="R147" t="n">
        <v>420.07</v>
      </c>
      <c r="S147" t="n">
        <v>262.42</v>
      </c>
      <c r="T147" t="n">
        <v>75540.5</v>
      </c>
      <c r="U147" t="n">
        <v>0.62</v>
      </c>
      <c r="V147" t="n">
        <v>0.83</v>
      </c>
      <c r="W147" t="n">
        <v>56.99</v>
      </c>
      <c r="X147" t="n">
        <v>4.46</v>
      </c>
      <c r="Y147" t="n">
        <v>4</v>
      </c>
      <c r="Z147" t="n">
        <v>10</v>
      </c>
    </row>
    <row r="148">
      <c r="A148" t="n">
        <v>9</v>
      </c>
      <c r="B148" t="n">
        <v>85</v>
      </c>
      <c r="C148" t="inlineStr">
        <is>
          <t xml:space="preserve">CONCLUIDO	</t>
        </is>
      </c>
      <c r="D148" t="n">
        <v>0.9520999999999999</v>
      </c>
      <c r="E148" t="n">
        <v>105.03</v>
      </c>
      <c r="F148" t="n">
        <v>99.70999999999999</v>
      </c>
      <c r="G148" t="n">
        <v>68.76000000000001</v>
      </c>
      <c r="H148" t="n">
        <v>0.98</v>
      </c>
      <c r="I148" t="n">
        <v>87</v>
      </c>
      <c r="J148" t="n">
        <v>181.12</v>
      </c>
      <c r="K148" t="n">
        <v>51.39</v>
      </c>
      <c r="L148" t="n">
        <v>10</v>
      </c>
      <c r="M148" t="n">
        <v>85</v>
      </c>
      <c r="N148" t="n">
        <v>34.73</v>
      </c>
      <c r="O148" t="n">
        <v>22572.13</v>
      </c>
      <c r="P148" t="n">
        <v>1192</v>
      </c>
      <c r="Q148" t="n">
        <v>3358.16</v>
      </c>
      <c r="R148" t="n">
        <v>401.53</v>
      </c>
      <c r="S148" t="n">
        <v>262.42</v>
      </c>
      <c r="T148" t="n">
        <v>66324.52</v>
      </c>
      <c r="U148" t="n">
        <v>0.65</v>
      </c>
      <c r="V148" t="n">
        <v>0.84</v>
      </c>
      <c r="W148" t="n">
        <v>56.97</v>
      </c>
      <c r="X148" t="n">
        <v>3.92</v>
      </c>
      <c r="Y148" t="n">
        <v>4</v>
      </c>
      <c r="Z148" t="n">
        <v>10</v>
      </c>
    </row>
    <row r="149">
      <c r="A149" t="n">
        <v>10</v>
      </c>
      <c r="B149" t="n">
        <v>85</v>
      </c>
      <c r="C149" t="inlineStr">
        <is>
          <t xml:space="preserve">CONCLUIDO	</t>
        </is>
      </c>
      <c r="D149" t="n">
        <v>0.9586</v>
      </c>
      <c r="E149" t="n">
        <v>104.32</v>
      </c>
      <c r="F149" t="n">
        <v>99.3</v>
      </c>
      <c r="G149" t="n">
        <v>76.39</v>
      </c>
      <c r="H149" t="n">
        <v>1.07</v>
      </c>
      <c r="I149" t="n">
        <v>78</v>
      </c>
      <c r="J149" t="n">
        <v>182.62</v>
      </c>
      <c r="K149" t="n">
        <v>51.39</v>
      </c>
      <c r="L149" t="n">
        <v>11</v>
      </c>
      <c r="M149" t="n">
        <v>76</v>
      </c>
      <c r="N149" t="n">
        <v>35.22</v>
      </c>
      <c r="O149" t="n">
        <v>22756.91</v>
      </c>
      <c r="P149" t="n">
        <v>1173.27</v>
      </c>
      <c r="Q149" t="n">
        <v>3358.11</v>
      </c>
      <c r="R149" t="n">
        <v>388</v>
      </c>
      <c r="S149" t="n">
        <v>262.42</v>
      </c>
      <c r="T149" t="n">
        <v>59601.93</v>
      </c>
      <c r="U149" t="n">
        <v>0.68</v>
      </c>
      <c r="V149" t="n">
        <v>0.84</v>
      </c>
      <c r="W149" t="n">
        <v>56.95</v>
      </c>
      <c r="X149" t="n">
        <v>3.52</v>
      </c>
      <c r="Y149" t="n">
        <v>4</v>
      </c>
      <c r="Z149" t="n">
        <v>10</v>
      </c>
    </row>
    <row r="150">
      <c r="A150" t="n">
        <v>11</v>
      </c>
      <c r="B150" t="n">
        <v>85</v>
      </c>
      <c r="C150" t="inlineStr">
        <is>
          <t xml:space="preserve">CONCLUIDO	</t>
        </is>
      </c>
      <c r="D150" t="n">
        <v>0.9646</v>
      </c>
      <c r="E150" t="n">
        <v>103.67</v>
      </c>
      <c r="F150" t="n">
        <v>98.92</v>
      </c>
      <c r="G150" t="n">
        <v>84.79000000000001</v>
      </c>
      <c r="H150" t="n">
        <v>1.16</v>
      </c>
      <c r="I150" t="n">
        <v>70</v>
      </c>
      <c r="J150" t="n">
        <v>184.12</v>
      </c>
      <c r="K150" t="n">
        <v>51.39</v>
      </c>
      <c r="L150" t="n">
        <v>12</v>
      </c>
      <c r="M150" t="n">
        <v>68</v>
      </c>
      <c r="N150" t="n">
        <v>35.73</v>
      </c>
      <c r="O150" t="n">
        <v>22942.24</v>
      </c>
      <c r="P150" t="n">
        <v>1154.95</v>
      </c>
      <c r="Q150" t="n">
        <v>3357.81</v>
      </c>
      <c r="R150" t="n">
        <v>375.66</v>
      </c>
      <c r="S150" t="n">
        <v>262.42</v>
      </c>
      <c r="T150" t="n">
        <v>53472.78</v>
      </c>
      <c r="U150" t="n">
        <v>0.7</v>
      </c>
      <c r="V150" t="n">
        <v>0.85</v>
      </c>
      <c r="W150" t="n">
        <v>56.92</v>
      </c>
      <c r="X150" t="n">
        <v>3.14</v>
      </c>
      <c r="Y150" t="n">
        <v>4</v>
      </c>
      <c r="Z150" t="n">
        <v>10</v>
      </c>
    </row>
    <row r="151">
      <c r="A151" t="n">
        <v>12</v>
      </c>
      <c r="B151" t="n">
        <v>85</v>
      </c>
      <c r="C151" t="inlineStr">
        <is>
          <t xml:space="preserve">CONCLUIDO	</t>
        </is>
      </c>
      <c r="D151" t="n">
        <v>0.969</v>
      </c>
      <c r="E151" t="n">
        <v>103.2</v>
      </c>
      <c r="F151" t="n">
        <v>98.65000000000001</v>
      </c>
      <c r="G151" t="n">
        <v>92.48999999999999</v>
      </c>
      <c r="H151" t="n">
        <v>1.24</v>
      </c>
      <c r="I151" t="n">
        <v>64</v>
      </c>
      <c r="J151" t="n">
        <v>185.63</v>
      </c>
      <c r="K151" t="n">
        <v>51.39</v>
      </c>
      <c r="L151" t="n">
        <v>13</v>
      </c>
      <c r="M151" t="n">
        <v>62</v>
      </c>
      <c r="N151" t="n">
        <v>36.24</v>
      </c>
      <c r="O151" t="n">
        <v>23128.27</v>
      </c>
      <c r="P151" t="n">
        <v>1138.79</v>
      </c>
      <c r="Q151" t="n">
        <v>3357.65</v>
      </c>
      <c r="R151" t="n">
        <v>366.13</v>
      </c>
      <c r="S151" t="n">
        <v>262.42</v>
      </c>
      <c r="T151" t="n">
        <v>48736.06</v>
      </c>
      <c r="U151" t="n">
        <v>0.72</v>
      </c>
      <c r="V151" t="n">
        <v>0.85</v>
      </c>
      <c r="W151" t="n">
        <v>56.93</v>
      </c>
      <c r="X151" t="n">
        <v>2.87</v>
      </c>
      <c r="Y151" t="n">
        <v>4</v>
      </c>
      <c r="Z151" t="n">
        <v>10</v>
      </c>
    </row>
    <row r="152">
      <c r="A152" t="n">
        <v>13</v>
      </c>
      <c r="B152" t="n">
        <v>85</v>
      </c>
      <c r="C152" t="inlineStr">
        <is>
          <t xml:space="preserve">CONCLUIDO	</t>
        </is>
      </c>
      <c r="D152" t="n">
        <v>0.9728</v>
      </c>
      <c r="E152" t="n">
        <v>102.79</v>
      </c>
      <c r="F152" t="n">
        <v>98.42</v>
      </c>
      <c r="G152" t="n">
        <v>100.09</v>
      </c>
      <c r="H152" t="n">
        <v>1.33</v>
      </c>
      <c r="I152" t="n">
        <v>59</v>
      </c>
      <c r="J152" t="n">
        <v>187.14</v>
      </c>
      <c r="K152" t="n">
        <v>51.39</v>
      </c>
      <c r="L152" t="n">
        <v>14</v>
      </c>
      <c r="M152" t="n">
        <v>57</v>
      </c>
      <c r="N152" t="n">
        <v>36.75</v>
      </c>
      <c r="O152" t="n">
        <v>23314.98</v>
      </c>
      <c r="P152" t="n">
        <v>1121.82</v>
      </c>
      <c r="Q152" t="n">
        <v>3357.72</v>
      </c>
      <c r="R152" t="n">
        <v>358.21</v>
      </c>
      <c r="S152" t="n">
        <v>262.42</v>
      </c>
      <c r="T152" t="n">
        <v>44801.97</v>
      </c>
      <c r="U152" t="n">
        <v>0.73</v>
      </c>
      <c r="V152" t="n">
        <v>0.85</v>
      </c>
      <c r="W152" t="n">
        <v>56.92</v>
      </c>
      <c r="X152" t="n">
        <v>2.64</v>
      </c>
      <c r="Y152" t="n">
        <v>4</v>
      </c>
      <c r="Z152" t="n">
        <v>10</v>
      </c>
    </row>
    <row r="153">
      <c r="A153" t="n">
        <v>14</v>
      </c>
      <c r="B153" t="n">
        <v>85</v>
      </c>
      <c r="C153" t="inlineStr">
        <is>
          <t xml:space="preserve">CONCLUIDO	</t>
        </is>
      </c>
      <c r="D153" t="n">
        <v>0.9767</v>
      </c>
      <c r="E153" t="n">
        <v>102.39</v>
      </c>
      <c r="F153" t="n">
        <v>98.19</v>
      </c>
      <c r="G153" t="n">
        <v>109.1</v>
      </c>
      <c r="H153" t="n">
        <v>1.41</v>
      </c>
      <c r="I153" t="n">
        <v>54</v>
      </c>
      <c r="J153" t="n">
        <v>188.66</v>
      </c>
      <c r="K153" t="n">
        <v>51.39</v>
      </c>
      <c r="L153" t="n">
        <v>15</v>
      </c>
      <c r="M153" t="n">
        <v>52</v>
      </c>
      <c r="N153" t="n">
        <v>37.27</v>
      </c>
      <c r="O153" t="n">
        <v>23502.4</v>
      </c>
      <c r="P153" t="n">
        <v>1104.16</v>
      </c>
      <c r="Q153" t="n">
        <v>3357.56</v>
      </c>
      <c r="R153" t="n">
        <v>350.31</v>
      </c>
      <c r="S153" t="n">
        <v>262.42</v>
      </c>
      <c r="T153" t="n">
        <v>40880.03</v>
      </c>
      <c r="U153" t="n">
        <v>0.75</v>
      </c>
      <c r="V153" t="n">
        <v>0.85</v>
      </c>
      <c r="W153" t="n">
        <v>56.91</v>
      </c>
      <c r="X153" t="n">
        <v>2.41</v>
      </c>
      <c r="Y153" t="n">
        <v>4</v>
      </c>
      <c r="Z153" t="n">
        <v>10</v>
      </c>
    </row>
    <row r="154">
      <c r="A154" t="n">
        <v>15</v>
      </c>
      <c r="B154" t="n">
        <v>85</v>
      </c>
      <c r="C154" t="inlineStr">
        <is>
          <t xml:space="preserve">CONCLUIDO	</t>
        </is>
      </c>
      <c r="D154" t="n">
        <v>0.9795</v>
      </c>
      <c r="E154" t="n">
        <v>102.09</v>
      </c>
      <c r="F154" t="n">
        <v>98.03</v>
      </c>
      <c r="G154" t="n">
        <v>117.63</v>
      </c>
      <c r="H154" t="n">
        <v>1.49</v>
      </c>
      <c r="I154" t="n">
        <v>50</v>
      </c>
      <c r="J154" t="n">
        <v>190.19</v>
      </c>
      <c r="K154" t="n">
        <v>51.39</v>
      </c>
      <c r="L154" t="n">
        <v>16</v>
      </c>
      <c r="M154" t="n">
        <v>48</v>
      </c>
      <c r="N154" t="n">
        <v>37.79</v>
      </c>
      <c r="O154" t="n">
        <v>23690.52</v>
      </c>
      <c r="P154" t="n">
        <v>1089.42</v>
      </c>
      <c r="Q154" t="n">
        <v>3357.47</v>
      </c>
      <c r="R154" t="n">
        <v>345</v>
      </c>
      <c r="S154" t="n">
        <v>262.42</v>
      </c>
      <c r="T154" t="n">
        <v>38243.09</v>
      </c>
      <c r="U154" t="n">
        <v>0.76</v>
      </c>
      <c r="V154" t="n">
        <v>0.85</v>
      </c>
      <c r="W154" t="n">
        <v>56.91</v>
      </c>
      <c r="X154" t="n">
        <v>2.25</v>
      </c>
      <c r="Y154" t="n">
        <v>4</v>
      </c>
      <c r="Z154" t="n">
        <v>10</v>
      </c>
    </row>
    <row r="155">
      <c r="A155" t="n">
        <v>16</v>
      </c>
      <c r="B155" t="n">
        <v>85</v>
      </c>
      <c r="C155" t="inlineStr">
        <is>
          <t xml:space="preserve">CONCLUIDO	</t>
        </is>
      </c>
      <c r="D155" t="n">
        <v>0.9827</v>
      </c>
      <c r="E155" t="n">
        <v>101.76</v>
      </c>
      <c r="F155" t="n">
        <v>97.83</v>
      </c>
      <c r="G155" t="n">
        <v>127.6</v>
      </c>
      <c r="H155" t="n">
        <v>1.57</v>
      </c>
      <c r="I155" t="n">
        <v>46</v>
      </c>
      <c r="J155" t="n">
        <v>191.72</v>
      </c>
      <c r="K155" t="n">
        <v>51.39</v>
      </c>
      <c r="L155" t="n">
        <v>17</v>
      </c>
      <c r="M155" t="n">
        <v>44</v>
      </c>
      <c r="N155" t="n">
        <v>38.33</v>
      </c>
      <c r="O155" t="n">
        <v>23879.37</v>
      </c>
      <c r="P155" t="n">
        <v>1069.07</v>
      </c>
      <c r="Q155" t="n">
        <v>3357.25</v>
      </c>
      <c r="R155" t="n">
        <v>338.85</v>
      </c>
      <c r="S155" t="n">
        <v>262.42</v>
      </c>
      <c r="T155" t="n">
        <v>35189.39</v>
      </c>
      <c r="U155" t="n">
        <v>0.77</v>
      </c>
      <c r="V155" t="n">
        <v>0.86</v>
      </c>
      <c r="W155" t="n">
        <v>56.89</v>
      </c>
      <c r="X155" t="n">
        <v>2.05</v>
      </c>
      <c r="Y155" t="n">
        <v>4</v>
      </c>
      <c r="Z155" t="n">
        <v>10</v>
      </c>
    </row>
    <row r="156">
      <c r="A156" t="n">
        <v>17</v>
      </c>
      <c r="B156" t="n">
        <v>85</v>
      </c>
      <c r="C156" t="inlineStr">
        <is>
          <t xml:space="preserve">CONCLUIDO	</t>
        </is>
      </c>
      <c r="D156" t="n">
        <v>0.9851</v>
      </c>
      <c r="E156" t="n">
        <v>101.51</v>
      </c>
      <c r="F156" t="n">
        <v>97.68000000000001</v>
      </c>
      <c r="G156" t="n">
        <v>136.3</v>
      </c>
      <c r="H156" t="n">
        <v>1.65</v>
      </c>
      <c r="I156" t="n">
        <v>43</v>
      </c>
      <c r="J156" t="n">
        <v>193.26</v>
      </c>
      <c r="K156" t="n">
        <v>51.39</v>
      </c>
      <c r="L156" t="n">
        <v>18</v>
      </c>
      <c r="M156" t="n">
        <v>40</v>
      </c>
      <c r="N156" t="n">
        <v>38.86</v>
      </c>
      <c r="O156" t="n">
        <v>24068.93</v>
      </c>
      <c r="P156" t="n">
        <v>1054.23</v>
      </c>
      <c r="Q156" t="n">
        <v>3357.28</v>
      </c>
      <c r="R156" t="n">
        <v>333.19</v>
      </c>
      <c r="S156" t="n">
        <v>262.42</v>
      </c>
      <c r="T156" t="n">
        <v>32371.01</v>
      </c>
      <c r="U156" t="n">
        <v>0.79</v>
      </c>
      <c r="V156" t="n">
        <v>0.86</v>
      </c>
      <c r="W156" t="n">
        <v>56.9</v>
      </c>
      <c r="X156" t="n">
        <v>1.91</v>
      </c>
      <c r="Y156" t="n">
        <v>4</v>
      </c>
      <c r="Z156" t="n">
        <v>10</v>
      </c>
    </row>
    <row r="157">
      <c r="A157" t="n">
        <v>18</v>
      </c>
      <c r="B157" t="n">
        <v>85</v>
      </c>
      <c r="C157" t="inlineStr">
        <is>
          <t xml:space="preserve">CONCLUIDO	</t>
        </is>
      </c>
      <c r="D157" t="n">
        <v>0.9862</v>
      </c>
      <c r="E157" t="n">
        <v>101.4</v>
      </c>
      <c r="F157" t="n">
        <v>97.64</v>
      </c>
      <c r="G157" t="n">
        <v>142.88</v>
      </c>
      <c r="H157" t="n">
        <v>1.73</v>
      </c>
      <c r="I157" t="n">
        <v>41</v>
      </c>
      <c r="J157" t="n">
        <v>194.8</v>
      </c>
      <c r="K157" t="n">
        <v>51.39</v>
      </c>
      <c r="L157" t="n">
        <v>19</v>
      </c>
      <c r="M157" t="n">
        <v>17</v>
      </c>
      <c r="N157" t="n">
        <v>39.41</v>
      </c>
      <c r="O157" t="n">
        <v>24259.23</v>
      </c>
      <c r="P157" t="n">
        <v>1045.02</v>
      </c>
      <c r="Q157" t="n">
        <v>3357.85</v>
      </c>
      <c r="R157" t="n">
        <v>330.59</v>
      </c>
      <c r="S157" t="n">
        <v>262.42</v>
      </c>
      <c r="T157" t="n">
        <v>31082.92</v>
      </c>
      <c r="U157" t="n">
        <v>0.79</v>
      </c>
      <c r="V157" t="n">
        <v>0.86</v>
      </c>
      <c r="W157" t="n">
        <v>56.93</v>
      </c>
      <c r="X157" t="n">
        <v>1.86</v>
      </c>
      <c r="Y157" t="n">
        <v>4</v>
      </c>
      <c r="Z157" t="n">
        <v>10</v>
      </c>
    </row>
    <row r="158">
      <c r="A158" t="n">
        <v>19</v>
      </c>
      <c r="B158" t="n">
        <v>85</v>
      </c>
      <c r="C158" t="inlineStr">
        <is>
          <t xml:space="preserve">CONCLUIDO	</t>
        </is>
      </c>
      <c r="D158" t="n">
        <v>0.9859</v>
      </c>
      <c r="E158" t="n">
        <v>101.43</v>
      </c>
      <c r="F158" t="n">
        <v>97.67</v>
      </c>
      <c r="G158" t="n">
        <v>142.93</v>
      </c>
      <c r="H158" t="n">
        <v>1.81</v>
      </c>
      <c r="I158" t="n">
        <v>41</v>
      </c>
      <c r="J158" t="n">
        <v>196.35</v>
      </c>
      <c r="K158" t="n">
        <v>51.39</v>
      </c>
      <c r="L158" t="n">
        <v>20</v>
      </c>
      <c r="M158" t="n">
        <v>1</v>
      </c>
      <c r="N158" t="n">
        <v>39.96</v>
      </c>
      <c r="O158" t="n">
        <v>24450.27</v>
      </c>
      <c r="P158" t="n">
        <v>1051.43</v>
      </c>
      <c r="Q158" t="n">
        <v>3357.99</v>
      </c>
      <c r="R158" t="n">
        <v>331.18</v>
      </c>
      <c r="S158" t="n">
        <v>262.42</v>
      </c>
      <c r="T158" t="n">
        <v>31375.86</v>
      </c>
      <c r="U158" t="n">
        <v>0.79</v>
      </c>
      <c r="V158" t="n">
        <v>0.86</v>
      </c>
      <c r="W158" t="n">
        <v>56.94</v>
      </c>
      <c r="X158" t="n">
        <v>1.89</v>
      </c>
      <c r="Y158" t="n">
        <v>4</v>
      </c>
      <c r="Z158" t="n">
        <v>10</v>
      </c>
    </row>
    <row r="159">
      <c r="A159" t="n">
        <v>20</v>
      </c>
      <c r="B159" t="n">
        <v>85</v>
      </c>
      <c r="C159" t="inlineStr">
        <is>
          <t xml:space="preserve">CONCLUIDO	</t>
        </is>
      </c>
      <c r="D159" t="n">
        <v>0.9859</v>
      </c>
      <c r="E159" t="n">
        <v>101.44</v>
      </c>
      <c r="F159" t="n">
        <v>97.67</v>
      </c>
      <c r="G159" t="n">
        <v>142.94</v>
      </c>
      <c r="H159" t="n">
        <v>1.88</v>
      </c>
      <c r="I159" t="n">
        <v>41</v>
      </c>
      <c r="J159" t="n">
        <v>197.9</v>
      </c>
      <c r="K159" t="n">
        <v>51.39</v>
      </c>
      <c r="L159" t="n">
        <v>21</v>
      </c>
      <c r="M159" t="n">
        <v>0</v>
      </c>
      <c r="N159" t="n">
        <v>40.51</v>
      </c>
      <c r="O159" t="n">
        <v>24642.07</v>
      </c>
      <c r="P159" t="n">
        <v>1058.67</v>
      </c>
      <c r="Q159" t="n">
        <v>3358.1</v>
      </c>
      <c r="R159" t="n">
        <v>331.17</v>
      </c>
      <c r="S159" t="n">
        <v>262.42</v>
      </c>
      <c r="T159" t="n">
        <v>31373.21</v>
      </c>
      <c r="U159" t="n">
        <v>0.79</v>
      </c>
      <c r="V159" t="n">
        <v>0.86</v>
      </c>
      <c r="W159" t="n">
        <v>56.95</v>
      </c>
      <c r="X159" t="n">
        <v>1.89</v>
      </c>
      <c r="Y159" t="n">
        <v>4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0.7976</v>
      </c>
      <c r="E160" t="n">
        <v>125.38</v>
      </c>
      <c r="F160" t="n">
        <v>117.88</v>
      </c>
      <c r="G160" t="n">
        <v>15.02</v>
      </c>
      <c r="H160" t="n">
        <v>0.34</v>
      </c>
      <c r="I160" t="n">
        <v>471</v>
      </c>
      <c r="J160" t="n">
        <v>51.33</v>
      </c>
      <c r="K160" t="n">
        <v>24.83</v>
      </c>
      <c r="L160" t="n">
        <v>1</v>
      </c>
      <c r="M160" t="n">
        <v>469</v>
      </c>
      <c r="N160" t="n">
        <v>5.51</v>
      </c>
      <c r="O160" t="n">
        <v>6564.78</v>
      </c>
      <c r="P160" t="n">
        <v>650.2</v>
      </c>
      <c r="Q160" t="n">
        <v>3364.61</v>
      </c>
      <c r="R160" t="n">
        <v>1014.1</v>
      </c>
      <c r="S160" t="n">
        <v>262.42</v>
      </c>
      <c r="T160" t="n">
        <v>370687.16</v>
      </c>
      <c r="U160" t="n">
        <v>0.26</v>
      </c>
      <c r="V160" t="n">
        <v>0.71</v>
      </c>
      <c r="W160" t="n">
        <v>57.61</v>
      </c>
      <c r="X160" t="n">
        <v>22</v>
      </c>
      <c r="Y160" t="n">
        <v>4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0.9212</v>
      </c>
      <c r="E161" t="n">
        <v>108.55</v>
      </c>
      <c r="F161" t="n">
        <v>104.49</v>
      </c>
      <c r="G161" t="n">
        <v>33.17</v>
      </c>
      <c r="H161" t="n">
        <v>0.66</v>
      </c>
      <c r="I161" t="n">
        <v>189</v>
      </c>
      <c r="J161" t="n">
        <v>52.47</v>
      </c>
      <c r="K161" t="n">
        <v>24.83</v>
      </c>
      <c r="L161" t="n">
        <v>2</v>
      </c>
      <c r="M161" t="n">
        <v>175</v>
      </c>
      <c r="N161" t="n">
        <v>5.64</v>
      </c>
      <c r="O161" t="n">
        <v>6705.1</v>
      </c>
      <c r="P161" t="n">
        <v>522.05</v>
      </c>
      <c r="Q161" t="n">
        <v>3359.96</v>
      </c>
      <c r="R161" t="n">
        <v>562.59</v>
      </c>
      <c r="S161" t="n">
        <v>262.42</v>
      </c>
      <c r="T161" t="n">
        <v>146343.91</v>
      </c>
      <c r="U161" t="n">
        <v>0.47</v>
      </c>
      <c r="V161" t="n">
        <v>0.8</v>
      </c>
      <c r="W161" t="n">
        <v>57.14</v>
      </c>
      <c r="X161" t="n">
        <v>8.68</v>
      </c>
      <c r="Y161" t="n">
        <v>4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0.9304</v>
      </c>
      <c r="E162" t="n">
        <v>107.48</v>
      </c>
      <c r="F162" t="n">
        <v>103.67</v>
      </c>
      <c r="G162" t="n">
        <v>36.81</v>
      </c>
      <c r="H162" t="n">
        <v>0.97</v>
      </c>
      <c r="I162" t="n">
        <v>169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515.99</v>
      </c>
      <c r="Q162" t="n">
        <v>3361.61</v>
      </c>
      <c r="R162" t="n">
        <v>527.0700000000001</v>
      </c>
      <c r="S162" t="n">
        <v>262.42</v>
      </c>
      <c r="T162" t="n">
        <v>128684.67</v>
      </c>
      <c r="U162" t="n">
        <v>0.5</v>
      </c>
      <c r="V162" t="n">
        <v>0.8100000000000001</v>
      </c>
      <c r="W162" t="n">
        <v>57.33</v>
      </c>
      <c r="X162" t="n">
        <v>7.86</v>
      </c>
      <c r="Y162" t="n">
        <v>4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0.508</v>
      </c>
      <c r="E163" t="n">
        <v>196.83</v>
      </c>
      <c r="F163" t="n">
        <v>159.37</v>
      </c>
      <c r="G163" t="n">
        <v>7.38</v>
      </c>
      <c r="H163" t="n">
        <v>0.13</v>
      </c>
      <c r="I163" t="n">
        <v>1296</v>
      </c>
      <c r="J163" t="n">
        <v>133.21</v>
      </c>
      <c r="K163" t="n">
        <v>46.47</v>
      </c>
      <c r="L163" t="n">
        <v>1</v>
      </c>
      <c r="M163" t="n">
        <v>1294</v>
      </c>
      <c r="N163" t="n">
        <v>20.75</v>
      </c>
      <c r="O163" t="n">
        <v>16663.42</v>
      </c>
      <c r="P163" t="n">
        <v>1771.89</v>
      </c>
      <c r="Q163" t="n">
        <v>3380.41</v>
      </c>
      <c r="R163" t="n">
        <v>2419.45</v>
      </c>
      <c r="S163" t="n">
        <v>262.42</v>
      </c>
      <c r="T163" t="n">
        <v>1069238.32</v>
      </c>
      <c r="U163" t="n">
        <v>0.11</v>
      </c>
      <c r="V163" t="n">
        <v>0.53</v>
      </c>
      <c r="W163" t="n">
        <v>58.94</v>
      </c>
      <c r="X163" t="n">
        <v>63.29</v>
      </c>
      <c r="Y163" t="n">
        <v>4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0.753</v>
      </c>
      <c r="E164" t="n">
        <v>132.79</v>
      </c>
      <c r="F164" t="n">
        <v>117.79</v>
      </c>
      <c r="G164" t="n">
        <v>15.01</v>
      </c>
      <c r="H164" t="n">
        <v>0.26</v>
      </c>
      <c r="I164" t="n">
        <v>471</v>
      </c>
      <c r="J164" t="n">
        <v>134.55</v>
      </c>
      <c r="K164" t="n">
        <v>46.47</v>
      </c>
      <c r="L164" t="n">
        <v>2</v>
      </c>
      <c r="M164" t="n">
        <v>469</v>
      </c>
      <c r="N164" t="n">
        <v>21.09</v>
      </c>
      <c r="O164" t="n">
        <v>16828.84</v>
      </c>
      <c r="P164" t="n">
        <v>1300.12</v>
      </c>
      <c r="Q164" t="n">
        <v>3364.76</v>
      </c>
      <c r="R164" t="n">
        <v>1012.98</v>
      </c>
      <c r="S164" t="n">
        <v>262.42</v>
      </c>
      <c r="T164" t="n">
        <v>370127.9</v>
      </c>
      <c r="U164" t="n">
        <v>0.26</v>
      </c>
      <c r="V164" t="n">
        <v>0.71</v>
      </c>
      <c r="W164" t="n">
        <v>57.55</v>
      </c>
      <c r="X164" t="n">
        <v>21.91</v>
      </c>
      <c r="Y164" t="n">
        <v>4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0.8404</v>
      </c>
      <c r="E165" t="n">
        <v>118.99</v>
      </c>
      <c r="F165" t="n">
        <v>109.02</v>
      </c>
      <c r="G165" t="n">
        <v>22.87</v>
      </c>
      <c r="H165" t="n">
        <v>0.39</v>
      </c>
      <c r="I165" t="n">
        <v>286</v>
      </c>
      <c r="J165" t="n">
        <v>135.9</v>
      </c>
      <c r="K165" t="n">
        <v>46.47</v>
      </c>
      <c r="L165" t="n">
        <v>3</v>
      </c>
      <c r="M165" t="n">
        <v>284</v>
      </c>
      <c r="N165" t="n">
        <v>21.43</v>
      </c>
      <c r="O165" t="n">
        <v>16994.64</v>
      </c>
      <c r="P165" t="n">
        <v>1188.37</v>
      </c>
      <c r="Q165" t="n">
        <v>3362.07</v>
      </c>
      <c r="R165" t="n">
        <v>714.99</v>
      </c>
      <c r="S165" t="n">
        <v>262.42</v>
      </c>
      <c r="T165" t="n">
        <v>222058.45</v>
      </c>
      <c r="U165" t="n">
        <v>0.37</v>
      </c>
      <c r="V165" t="n">
        <v>0.77</v>
      </c>
      <c r="W165" t="n">
        <v>57.3</v>
      </c>
      <c r="X165" t="n">
        <v>13.19</v>
      </c>
      <c r="Y165" t="n">
        <v>4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0.8857</v>
      </c>
      <c r="E166" t="n">
        <v>112.9</v>
      </c>
      <c r="F166" t="n">
        <v>105.17</v>
      </c>
      <c r="G166" t="n">
        <v>30.93</v>
      </c>
      <c r="H166" t="n">
        <v>0.52</v>
      </c>
      <c r="I166" t="n">
        <v>204</v>
      </c>
      <c r="J166" t="n">
        <v>137.25</v>
      </c>
      <c r="K166" t="n">
        <v>46.47</v>
      </c>
      <c r="L166" t="n">
        <v>4</v>
      </c>
      <c r="M166" t="n">
        <v>202</v>
      </c>
      <c r="N166" t="n">
        <v>21.78</v>
      </c>
      <c r="O166" t="n">
        <v>17160.92</v>
      </c>
      <c r="P166" t="n">
        <v>1130.01</v>
      </c>
      <c r="Q166" t="n">
        <v>3360.36</v>
      </c>
      <c r="R166" t="n">
        <v>585.77</v>
      </c>
      <c r="S166" t="n">
        <v>262.42</v>
      </c>
      <c r="T166" t="n">
        <v>157859.93</v>
      </c>
      <c r="U166" t="n">
        <v>0.45</v>
      </c>
      <c r="V166" t="n">
        <v>0.8</v>
      </c>
      <c r="W166" t="n">
        <v>57.15</v>
      </c>
      <c r="X166" t="n">
        <v>9.35</v>
      </c>
      <c r="Y166" t="n">
        <v>4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0.9134</v>
      </c>
      <c r="E167" t="n">
        <v>109.48</v>
      </c>
      <c r="F167" t="n">
        <v>103</v>
      </c>
      <c r="G167" t="n">
        <v>39.11</v>
      </c>
      <c r="H167" t="n">
        <v>0.64</v>
      </c>
      <c r="I167" t="n">
        <v>158</v>
      </c>
      <c r="J167" t="n">
        <v>138.6</v>
      </c>
      <c r="K167" t="n">
        <v>46.47</v>
      </c>
      <c r="L167" t="n">
        <v>5</v>
      </c>
      <c r="M167" t="n">
        <v>156</v>
      </c>
      <c r="N167" t="n">
        <v>22.13</v>
      </c>
      <c r="O167" t="n">
        <v>17327.69</v>
      </c>
      <c r="P167" t="n">
        <v>1090.11</v>
      </c>
      <c r="Q167" t="n">
        <v>3359.35</v>
      </c>
      <c r="R167" t="n">
        <v>512.21</v>
      </c>
      <c r="S167" t="n">
        <v>262.42</v>
      </c>
      <c r="T167" t="n">
        <v>121307.73</v>
      </c>
      <c r="U167" t="n">
        <v>0.51</v>
      </c>
      <c r="V167" t="n">
        <v>0.8100000000000001</v>
      </c>
      <c r="W167" t="n">
        <v>57.09</v>
      </c>
      <c r="X167" t="n">
        <v>7.19</v>
      </c>
      <c r="Y167" t="n">
        <v>4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0.9322</v>
      </c>
      <c r="E168" t="n">
        <v>107.28</v>
      </c>
      <c r="F168" t="n">
        <v>101.61</v>
      </c>
      <c r="G168" t="n">
        <v>47.63</v>
      </c>
      <c r="H168" t="n">
        <v>0.76</v>
      </c>
      <c r="I168" t="n">
        <v>128</v>
      </c>
      <c r="J168" t="n">
        <v>139.95</v>
      </c>
      <c r="K168" t="n">
        <v>46.47</v>
      </c>
      <c r="L168" t="n">
        <v>6</v>
      </c>
      <c r="M168" t="n">
        <v>126</v>
      </c>
      <c r="N168" t="n">
        <v>22.49</v>
      </c>
      <c r="O168" t="n">
        <v>17494.97</v>
      </c>
      <c r="P168" t="n">
        <v>1057.88</v>
      </c>
      <c r="Q168" t="n">
        <v>3358.65</v>
      </c>
      <c r="R168" t="n">
        <v>466.53</v>
      </c>
      <c r="S168" t="n">
        <v>262.42</v>
      </c>
      <c r="T168" t="n">
        <v>98615.78999999999</v>
      </c>
      <c r="U168" t="n">
        <v>0.5600000000000001</v>
      </c>
      <c r="V168" t="n">
        <v>0.82</v>
      </c>
      <c r="W168" t="n">
        <v>57.02</v>
      </c>
      <c r="X168" t="n">
        <v>5.82</v>
      </c>
      <c r="Y168" t="n">
        <v>4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0.9457</v>
      </c>
      <c r="E169" t="n">
        <v>105.74</v>
      </c>
      <c r="F169" t="n">
        <v>100.64</v>
      </c>
      <c r="G169" t="n">
        <v>56.44</v>
      </c>
      <c r="H169" t="n">
        <v>0.88</v>
      </c>
      <c r="I169" t="n">
        <v>107</v>
      </c>
      <c r="J169" t="n">
        <v>141.31</v>
      </c>
      <c r="K169" t="n">
        <v>46.47</v>
      </c>
      <c r="L169" t="n">
        <v>7</v>
      </c>
      <c r="M169" t="n">
        <v>105</v>
      </c>
      <c r="N169" t="n">
        <v>22.85</v>
      </c>
      <c r="O169" t="n">
        <v>17662.75</v>
      </c>
      <c r="P169" t="n">
        <v>1030.4</v>
      </c>
      <c r="Q169" t="n">
        <v>3358.75</v>
      </c>
      <c r="R169" t="n">
        <v>433.12</v>
      </c>
      <c r="S169" t="n">
        <v>262.42</v>
      </c>
      <c r="T169" t="n">
        <v>82018.94</v>
      </c>
      <c r="U169" t="n">
        <v>0.61</v>
      </c>
      <c r="V169" t="n">
        <v>0.83</v>
      </c>
      <c r="W169" t="n">
        <v>57</v>
      </c>
      <c r="X169" t="n">
        <v>4.85</v>
      </c>
      <c r="Y169" t="n">
        <v>4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0.9562</v>
      </c>
      <c r="E170" t="n">
        <v>104.58</v>
      </c>
      <c r="F170" t="n">
        <v>99.92</v>
      </c>
      <c r="G170" t="n">
        <v>65.88</v>
      </c>
      <c r="H170" t="n">
        <v>0.99</v>
      </c>
      <c r="I170" t="n">
        <v>91</v>
      </c>
      <c r="J170" t="n">
        <v>142.68</v>
      </c>
      <c r="K170" t="n">
        <v>46.47</v>
      </c>
      <c r="L170" t="n">
        <v>8</v>
      </c>
      <c r="M170" t="n">
        <v>89</v>
      </c>
      <c r="N170" t="n">
        <v>23.21</v>
      </c>
      <c r="O170" t="n">
        <v>17831.04</v>
      </c>
      <c r="P170" t="n">
        <v>1004.14</v>
      </c>
      <c r="Q170" t="n">
        <v>3358.28</v>
      </c>
      <c r="R170" t="n">
        <v>408.53</v>
      </c>
      <c r="S170" t="n">
        <v>262.42</v>
      </c>
      <c r="T170" t="n">
        <v>69802.94</v>
      </c>
      <c r="U170" t="n">
        <v>0.64</v>
      </c>
      <c r="V170" t="n">
        <v>0.84</v>
      </c>
      <c r="W170" t="n">
        <v>56.98</v>
      </c>
      <c r="X170" t="n">
        <v>4.13</v>
      </c>
      <c r="Y170" t="n">
        <v>4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0.9643</v>
      </c>
      <c r="E171" t="n">
        <v>103.71</v>
      </c>
      <c r="F171" t="n">
        <v>99.38</v>
      </c>
      <c r="G171" t="n">
        <v>75.48</v>
      </c>
      <c r="H171" t="n">
        <v>1.11</v>
      </c>
      <c r="I171" t="n">
        <v>79</v>
      </c>
      <c r="J171" t="n">
        <v>144.05</v>
      </c>
      <c r="K171" t="n">
        <v>46.47</v>
      </c>
      <c r="L171" t="n">
        <v>9</v>
      </c>
      <c r="M171" t="n">
        <v>77</v>
      </c>
      <c r="N171" t="n">
        <v>23.58</v>
      </c>
      <c r="O171" t="n">
        <v>17999.83</v>
      </c>
      <c r="P171" t="n">
        <v>979.28</v>
      </c>
      <c r="Q171" t="n">
        <v>3357.98</v>
      </c>
      <c r="R171" t="n">
        <v>390.2</v>
      </c>
      <c r="S171" t="n">
        <v>262.42</v>
      </c>
      <c r="T171" t="n">
        <v>60698.85</v>
      </c>
      <c r="U171" t="n">
        <v>0.67</v>
      </c>
      <c r="V171" t="n">
        <v>0.84</v>
      </c>
      <c r="W171" t="n">
        <v>56.96</v>
      </c>
      <c r="X171" t="n">
        <v>3.59</v>
      </c>
      <c r="Y171" t="n">
        <v>4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0.9705</v>
      </c>
      <c r="E172" t="n">
        <v>103.04</v>
      </c>
      <c r="F172" t="n">
        <v>98.95</v>
      </c>
      <c r="G172" t="n">
        <v>84.81999999999999</v>
      </c>
      <c r="H172" t="n">
        <v>1.22</v>
      </c>
      <c r="I172" t="n">
        <v>70</v>
      </c>
      <c r="J172" t="n">
        <v>145.42</v>
      </c>
      <c r="K172" t="n">
        <v>46.47</v>
      </c>
      <c r="L172" t="n">
        <v>10</v>
      </c>
      <c r="M172" t="n">
        <v>68</v>
      </c>
      <c r="N172" t="n">
        <v>23.95</v>
      </c>
      <c r="O172" t="n">
        <v>18169.15</v>
      </c>
      <c r="P172" t="n">
        <v>955.63</v>
      </c>
      <c r="Q172" t="n">
        <v>3357.78</v>
      </c>
      <c r="R172" t="n">
        <v>376.17</v>
      </c>
      <c r="S172" t="n">
        <v>262.42</v>
      </c>
      <c r="T172" t="n">
        <v>53726.37</v>
      </c>
      <c r="U172" t="n">
        <v>0.7</v>
      </c>
      <c r="V172" t="n">
        <v>0.85</v>
      </c>
      <c r="W172" t="n">
        <v>56.94</v>
      </c>
      <c r="X172" t="n">
        <v>3.17</v>
      </c>
      <c r="Y172" t="n">
        <v>4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0.9762</v>
      </c>
      <c r="E173" t="n">
        <v>102.44</v>
      </c>
      <c r="F173" t="n">
        <v>98.56999999999999</v>
      </c>
      <c r="G173" t="n">
        <v>95.39</v>
      </c>
      <c r="H173" t="n">
        <v>1.33</v>
      </c>
      <c r="I173" t="n">
        <v>62</v>
      </c>
      <c r="J173" t="n">
        <v>146.8</v>
      </c>
      <c r="K173" t="n">
        <v>46.47</v>
      </c>
      <c r="L173" t="n">
        <v>11</v>
      </c>
      <c r="M173" t="n">
        <v>60</v>
      </c>
      <c r="N173" t="n">
        <v>24.33</v>
      </c>
      <c r="O173" t="n">
        <v>18338.99</v>
      </c>
      <c r="P173" t="n">
        <v>932.25</v>
      </c>
      <c r="Q173" t="n">
        <v>3357.45</v>
      </c>
      <c r="R173" t="n">
        <v>363.53</v>
      </c>
      <c r="S173" t="n">
        <v>262.42</v>
      </c>
      <c r="T173" t="n">
        <v>47447.43</v>
      </c>
      <c r="U173" t="n">
        <v>0.72</v>
      </c>
      <c r="V173" t="n">
        <v>0.85</v>
      </c>
      <c r="W173" t="n">
        <v>56.92</v>
      </c>
      <c r="X173" t="n">
        <v>2.79</v>
      </c>
      <c r="Y173" t="n">
        <v>4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0.9806</v>
      </c>
      <c r="E174" t="n">
        <v>101.98</v>
      </c>
      <c r="F174" t="n">
        <v>98.28</v>
      </c>
      <c r="G174" t="n">
        <v>105.3</v>
      </c>
      <c r="H174" t="n">
        <v>1.43</v>
      </c>
      <c r="I174" t="n">
        <v>56</v>
      </c>
      <c r="J174" t="n">
        <v>148.18</v>
      </c>
      <c r="K174" t="n">
        <v>46.47</v>
      </c>
      <c r="L174" t="n">
        <v>12</v>
      </c>
      <c r="M174" t="n">
        <v>48</v>
      </c>
      <c r="N174" t="n">
        <v>24.71</v>
      </c>
      <c r="O174" t="n">
        <v>18509.36</v>
      </c>
      <c r="P174" t="n">
        <v>908.29</v>
      </c>
      <c r="Q174" t="n">
        <v>3357.48</v>
      </c>
      <c r="R174" t="n">
        <v>353.17</v>
      </c>
      <c r="S174" t="n">
        <v>262.42</v>
      </c>
      <c r="T174" t="n">
        <v>42300.07</v>
      </c>
      <c r="U174" t="n">
        <v>0.74</v>
      </c>
      <c r="V174" t="n">
        <v>0.85</v>
      </c>
      <c r="W174" t="n">
        <v>56.92</v>
      </c>
      <c r="X174" t="n">
        <v>2.5</v>
      </c>
      <c r="Y174" t="n">
        <v>4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0.9819</v>
      </c>
      <c r="E175" t="n">
        <v>101.85</v>
      </c>
      <c r="F175" t="n">
        <v>98.23</v>
      </c>
      <c r="G175" t="n">
        <v>111.2</v>
      </c>
      <c r="H175" t="n">
        <v>1.54</v>
      </c>
      <c r="I175" t="n">
        <v>53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903</v>
      </c>
      <c r="Q175" t="n">
        <v>3358.25</v>
      </c>
      <c r="R175" t="n">
        <v>349.36</v>
      </c>
      <c r="S175" t="n">
        <v>262.42</v>
      </c>
      <c r="T175" t="n">
        <v>40408.83</v>
      </c>
      <c r="U175" t="n">
        <v>0.75</v>
      </c>
      <c r="V175" t="n">
        <v>0.85</v>
      </c>
      <c r="W175" t="n">
        <v>56.98</v>
      </c>
      <c r="X175" t="n">
        <v>2.45</v>
      </c>
      <c r="Y175" t="n">
        <v>4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0.9819</v>
      </c>
      <c r="E176" t="n">
        <v>101.84</v>
      </c>
      <c r="F176" t="n">
        <v>98.22</v>
      </c>
      <c r="G176" t="n">
        <v>111.19</v>
      </c>
      <c r="H176" t="n">
        <v>1.64</v>
      </c>
      <c r="I176" t="n">
        <v>53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910.42</v>
      </c>
      <c r="Q176" t="n">
        <v>3358.14</v>
      </c>
      <c r="R176" t="n">
        <v>349.31</v>
      </c>
      <c r="S176" t="n">
        <v>262.42</v>
      </c>
      <c r="T176" t="n">
        <v>40380.91</v>
      </c>
      <c r="U176" t="n">
        <v>0.75</v>
      </c>
      <c r="V176" t="n">
        <v>0.85</v>
      </c>
      <c r="W176" t="n">
        <v>56.98</v>
      </c>
      <c r="X176" t="n">
        <v>2.44</v>
      </c>
      <c r="Y176" t="n">
        <v>4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0.4581</v>
      </c>
      <c r="E177" t="n">
        <v>218.31</v>
      </c>
      <c r="F177" t="n">
        <v>170.2</v>
      </c>
      <c r="G177" t="n">
        <v>6.81</v>
      </c>
      <c r="H177" t="n">
        <v>0.12</v>
      </c>
      <c r="I177" t="n">
        <v>1500</v>
      </c>
      <c r="J177" t="n">
        <v>150.44</v>
      </c>
      <c r="K177" t="n">
        <v>49.1</v>
      </c>
      <c r="L177" t="n">
        <v>1</v>
      </c>
      <c r="M177" t="n">
        <v>1498</v>
      </c>
      <c r="N177" t="n">
        <v>25.34</v>
      </c>
      <c r="O177" t="n">
        <v>18787.76</v>
      </c>
      <c r="P177" t="n">
        <v>2047.4</v>
      </c>
      <c r="Q177" t="n">
        <v>3383.61</v>
      </c>
      <c r="R177" t="n">
        <v>2786.86</v>
      </c>
      <c r="S177" t="n">
        <v>262.42</v>
      </c>
      <c r="T177" t="n">
        <v>1251924.79</v>
      </c>
      <c r="U177" t="n">
        <v>0.09</v>
      </c>
      <c r="V177" t="n">
        <v>0.49</v>
      </c>
      <c r="W177" t="n">
        <v>59.29</v>
      </c>
      <c r="X177" t="n">
        <v>74.08</v>
      </c>
      <c r="Y177" t="n">
        <v>4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0.7219</v>
      </c>
      <c r="E178" t="n">
        <v>138.53</v>
      </c>
      <c r="F178" t="n">
        <v>120.3</v>
      </c>
      <c r="G178" t="n">
        <v>13.83</v>
      </c>
      <c r="H178" t="n">
        <v>0.23</v>
      </c>
      <c r="I178" t="n">
        <v>522</v>
      </c>
      <c r="J178" t="n">
        <v>151.83</v>
      </c>
      <c r="K178" t="n">
        <v>49.1</v>
      </c>
      <c r="L178" t="n">
        <v>2</v>
      </c>
      <c r="M178" t="n">
        <v>520</v>
      </c>
      <c r="N178" t="n">
        <v>25.73</v>
      </c>
      <c r="O178" t="n">
        <v>18959.54</v>
      </c>
      <c r="P178" t="n">
        <v>1441.6</v>
      </c>
      <c r="Q178" t="n">
        <v>3365.52</v>
      </c>
      <c r="R178" t="n">
        <v>1096.24</v>
      </c>
      <c r="S178" t="n">
        <v>262.42</v>
      </c>
      <c r="T178" t="n">
        <v>411505.44</v>
      </c>
      <c r="U178" t="n">
        <v>0.24</v>
      </c>
      <c r="V178" t="n">
        <v>0.7</v>
      </c>
      <c r="W178" t="n">
        <v>57.67</v>
      </c>
      <c r="X178" t="n">
        <v>24.41</v>
      </c>
      <c r="Y178" t="n">
        <v>4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0.8173</v>
      </c>
      <c r="E179" t="n">
        <v>122.35</v>
      </c>
      <c r="F179" t="n">
        <v>110.42</v>
      </c>
      <c r="G179" t="n">
        <v>20.97</v>
      </c>
      <c r="H179" t="n">
        <v>0.35</v>
      </c>
      <c r="I179" t="n">
        <v>316</v>
      </c>
      <c r="J179" t="n">
        <v>153.23</v>
      </c>
      <c r="K179" t="n">
        <v>49.1</v>
      </c>
      <c r="L179" t="n">
        <v>3</v>
      </c>
      <c r="M179" t="n">
        <v>314</v>
      </c>
      <c r="N179" t="n">
        <v>26.13</v>
      </c>
      <c r="O179" t="n">
        <v>19131.85</v>
      </c>
      <c r="P179" t="n">
        <v>1310.8</v>
      </c>
      <c r="Q179" t="n">
        <v>3362.04</v>
      </c>
      <c r="R179" t="n">
        <v>762.77</v>
      </c>
      <c r="S179" t="n">
        <v>262.42</v>
      </c>
      <c r="T179" t="n">
        <v>245798.22</v>
      </c>
      <c r="U179" t="n">
        <v>0.34</v>
      </c>
      <c r="V179" t="n">
        <v>0.76</v>
      </c>
      <c r="W179" t="n">
        <v>57.34</v>
      </c>
      <c r="X179" t="n">
        <v>14.58</v>
      </c>
      <c r="Y179" t="n">
        <v>4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0.8675</v>
      </c>
      <c r="E180" t="n">
        <v>115.28</v>
      </c>
      <c r="F180" t="n">
        <v>106.12</v>
      </c>
      <c r="G180" t="n">
        <v>28.3</v>
      </c>
      <c r="H180" t="n">
        <v>0.46</v>
      </c>
      <c r="I180" t="n">
        <v>225</v>
      </c>
      <c r="J180" t="n">
        <v>154.63</v>
      </c>
      <c r="K180" t="n">
        <v>49.1</v>
      </c>
      <c r="L180" t="n">
        <v>4</v>
      </c>
      <c r="M180" t="n">
        <v>223</v>
      </c>
      <c r="N180" t="n">
        <v>26.53</v>
      </c>
      <c r="O180" t="n">
        <v>19304.72</v>
      </c>
      <c r="P180" t="n">
        <v>1246.24</v>
      </c>
      <c r="Q180" t="n">
        <v>3360.62</v>
      </c>
      <c r="R180" t="n">
        <v>617.98</v>
      </c>
      <c r="S180" t="n">
        <v>262.42</v>
      </c>
      <c r="T180" t="n">
        <v>173855.9</v>
      </c>
      <c r="U180" t="n">
        <v>0.42</v>
      </c>
      <c r="V180" t="n">
        <v>0.79</v>
      </c>
      <c r="W180" t="n">
        <v>57.19</v>
      </c>
      <c r="X180" t="n">
        <v>10.3</v>
      </c>
      <c r="Y180" t="n">
        <v>4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0.8983</v>
      </c>
      <c r="E181" t="n">
        <v>111.32</v>
      </c>
      <c r="F181" t="n">
        <v>103.73</v>
      </c>
      <c r="G181" t="n">
        <v>35.77</v>
      </c>
      <c r="H181" t="n">
        <v>0.57</v>
      </c>
      <c r="I181" t="n">
        <v>174</v>
      </c>
      <c r="J181" t="n">
        <v>156.03</v>
      </c>
      <c r="K181" t="n">
        <v>49.1</v>
      </c>
      <c r="L181" t="n">
        <v>5</v>
      </c>
      <c r="M181" t="n">
        <v>172</v>
      </c>
      <c r="N181" t="n">
        <v>26.94</v>
      </c>
      <c r="O181" t="n">
        <v>19478.15</v>
      </c>
      <c r="P181" t="n">
        <v>1204.15</v>
      </c>
      <c r="Q181" t="n">
        <v>3359.84</v>
      </c>
      <c r="R181" t="n">
        <v>536.88</v>
      </c>
      <c r="S181" t="n">
        <v>262.42</v>
      </c>
      <c r="T181" t="n">
        <v>133565.6</v>
      </c>
      <c r="U181" t="n">
        <v>0.49</v>
      </c>
      <c r="V181" t="n">
        <v>0.8100000000000001</v>
      </c>
      <c r="W181" t="n">
        <v>57.11</v>
      </c>
      <c r="X181" t="n">
        <v>7.92</v>
      </c>
      <c r="Y181" t="n">
        <v>4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0.9181</v>
      </c>
      <c r="E182" t="n">
        <v>108.92</v>
      </c>
      <c r="F182" t="n">
        <v>102.3</v>
      </c>
      <c r="G182" t="n">
        <v>43.23</v>
      </c>
      <c r="H182" t="n">
        <v>0.67</v>
      </c>
      <c r="I182" t="n">
        <v>142</v>
      </c>
      <c r="J182" t="n">
        <v>157.44</v>
      </c>
      <c r="K182" t="n">
        <v>49.1</v>
      </c>
      <c r="L182" t="n">
        <v>6</v>
      </c>
      <c r="M182" t="n">
        <v>140</v>
      </c>
      <c r="N182" t="n">
        <v>27.35</v>
      </c>
      <c r="O182" t="n">
        <v>19652.13</v>
      </c>
      <c r="P182" t="n">
        <v>1172.84</v>
      </c>
      <c r="Q182" t="n">
        <v>3359.16</v>
      </c>
      <c r="R182" t="n">
        <v>488.87</v>
      </c>
      <c r="S182" t="n">
        <v>262.42</v>
      </c>
      <c r="T182" t="n">
        <v>109719.53</v>
      </c>
      <c r="U182" t="n">
        <v>0.54</v>
      </c>
      <c r="V182" t="n">
        <v>0.82</v>
      </c>
      <c r="W182" t="n">
        <v>57.06</v>
      </c>
      <c r="X182" t="n">
        <v>6.5</v>
      </c>
      <c r="Y182" t="n">
        <v>4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0.9332</v>
      </c>
      <c r="E183" t="n">
        <v>107.15</v>
      </c>
      <c r="F183" t="n">
        <v>101.24</v>
      </c>
      <c r="G183" t="n">
        <v>51.05</v>
      </c>
      <c r="H183" t="n">
        <v>0.78</v>
      </c>
      <c r="I183" t="n">
        <v>119</v>
      </c>
      <c r="J183" t="n">
        <v>158.86</v>
      </c>
      <c r="K183" t="n">
        <v>49.1</v>
      </c>
      <c r="L183" t="n">
        <v>7</v>
      </c>
      <c r="M183" t="n">
        <v>117</v>
      </c>
      <c r="N183" t="n">
        <v>27.77</v>
      </c>
      <c r="O183" t="n">
        <v>19826.68</v>
      </c>
      <c r="P183" t="n">
        <v>1145.7</v>
      </c>
      <c r="Q183" t="n">
        <v>3358.89</v>
      </c>
      <c r="R183" t="n">
        <v>452.93</v>
      </c>
      <c r="S183" t="n">
        <v>262.42</v>
      </c>
      <c r="T183" t="n">
        <v>91862.42999999999</v>
      </c>
      <c r="U183" t="n">
        <v>0.58</v>
      </c>
      <c r="V183" t="n">
        <v>0.83</v>
      </c>
      <c r="W183" t="n">
        <v>57.03</v>
      </c>
      <c r="X183" t="n">
        <v>5.44</v>
      </c>
      <c r="Y183" t="n">
        <v>4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0.9451000000000001</v>
      </c>
      <c r="E184" t="n">
        <v>105.81</v>
      </c>
      <c r="F184" t="n">
        <v>100.42</v>
      </c>
      <c r="G184" t="n">
        <v>59.07</v>
      </c>
      <c r="H184" t="n">
        <v>0.88</v>
      </c>
      <c r="I184" t="n">
        <v>102</v>
      </c>
      <c r="J184" t="n">
        <v>160.28</v>
      </c>
      <c r="K184" t="n">
        <v>49.1</v>
      </c>
      <c r="L184" t="n">
        <v>8</v>
      </c>
      <c r="M184" t="n">
        <v>100</v>
      </c>
      <c r="N184" t="n">
        <v>28.19</v>
      </c>
      <c r="O184" t="n">
        <v>20001.93</v>
      </c>
      <c r="P184" t="n">
        <v>1121.57</v>
      </c>
      <c r="Q184" t="n">
        <v>3358.23</v>
      </c>
      <c r="R184" t="n">
        <v>425.67</v>
      </c>
      <c r="S184" t="n">
        <v>262.42</v>
      </c>
      <c r="T184" t="n">
        <v>78319.59</v>
      </c>
      <c r="U184" t="n">
        <v>0.62</v>
      </c>
      <c r="V184" t="n">
        <v>0.83</v>
      </c>
      <c r="W184" t="n">
        <v>56.98</v>
      </c>
      <c r="X184" t="n">
        <v>4.62</v>
      </c>
      <c r="Y184" t="n">
        <v>4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0.9538</v>
      </c>
      <c r="E185" t="n">
        <v>104.84</v>
      </c>
      <c r="F185" t="n">
        <v>99.84999999999999</v>
      </c>
      <c r="G185" t="n">
        <v>67.31</v>
      </c>
      <c r="H185" t="n">
        <v>0.99</v>
      </c>
      <c r="I185" t="n">
        <v>89</v>
      </c>
      <c r="J185" t="n">
        <v>161.71</v>
      </c>
      <c r="K185" t="n">
        <v>49.1</v>
      </c>
      <c r="L185" t="n">
        <v>9</v>
      </c>
      <c r="M185" t="n">
        <v>87</v>
      </c>
      <c r="N185" t="n">
        <v>28.61</v>
      </c>
      <c r="O185" t="n">
        <v>20177.64</v>
      </c>
      <c r="P185" t="n">
        <v>1100.05</v>
      </c>
      <c r="Q185" t="n">
        <v>3358.41</v>
      </c>
      <c r="R185" t="n">
        <v>406.18</v>
      </c>
      <c r="S185" t="n">
        <v>262.42</v>
      </c>
      <c r="T185" t="n">
        <v>68640.42999999999</v>
      </c>
      <c r="U185" t="n">
        <v>0.65</v>
      </c>
      <c r="V185" t="n">
        <v>0.84</v>
      </c>
      <c r="W185" t="n">
        <v>56.97</v>
      </c>
      <c r="X185" t="n">
        <v>4.06</v>
      </c>
      <c r="Y185" t="n">
        <v>4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0.9611</v>
      </c>
      <c r="E186" t="n">
        <v>104.04</v>
      </c>
      <c r="F186" t="n">
        <v>99.34999999999999</v>
      </c>
      <c r="G186" t="n">
        <v>75.45999999999999</v>
      </c>
      <c r="H186" t="n">
        <v>1.09</v>
      </c>
      <c r="I186" t="n">
        <v>79</v>
      </c>
      <c r="J186" t="n">
        <v>163.13</v>
      </c>
      <c r="K186" t="n">
        <v>49.1</v>
      </c>
      <c r="L186" t="n">
        <v>10</v>
      </c>
      <c r="M186" t="n">
        <v>77</v>
      </c>
      <c r="N186" t="n">
        <v>29.04</v>
      </c>
      <c r="O186" t="n">
        <v>20353.94</v>
      </c>
      <c r="P186" t="n">
        <v>1078.64</v>
      </c>
      <c r="Q186" t="n">
        <v>3357.86</v>
      </c>
      <c r="R186" t="n">
        <v>389.54</v>
      </c>
      <c r="S186" t="n">
        <v>262.42</v>
      </c>
      <c r="T186" t="n">
        <v>60369.33</v>
      </c>
      <c r="U186" t="n">
        <v>0.67</v>
      </c>
      <c r="V186" t="n">
        <v>0.84</v>
      </c>
      <c r="W186" t="n">
        <v>56.96</v>
      </c>
      <c r="X186" t="n">
        <v>3.57</v>
      </c>
      <c r="Y186" t="n">
        <v>4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0.9675</v>
      </c>
      <c r="E187" t="n">
        <v>103.36</v>
      </c>
      <c r="F187" t="n">
        <v>98.94</v>
      </c>
      <c r="G187" t="n">
        <v>84.81</v>
      </c>
      <c r="H187" t="n">
        <v>1.18</v>
      </c>
      <c r="I187" t="n">
        <v>70</v>
      </c>
      <c r="J187" t="n">
        <v>164.57</v>
      </c>
      <c r="K187" t="n">
        <v>49.1</v>
      </c>
      <c r="L187" t="n">
        <v>11</v>
      </c>
      <c r="M187" t="n">
        <v>68</v>
      </c>
      <c r="N187" t="n">
        <v>29.47</v>
      </c>
      <c r="O187" t="n">
        <v>20530.82</v>
      </c>
      <c r="P187" t="n">
        <v>1057.94</v>
      </c>
      <c r="Q187" t="n">
        <v>3357.91</v>
      </c>
      <c r="R187" t="n">
        <v>375.89</v>
      </c>
      <c r="S187" t="n">
        <v>262.42</v>
      </c>
      <c r="T187" t="n">
        <v>53588.92</v>
      </c>
      <c r="U187" t="n">
        <v>0.7</v>
      </c>
      <c r="V187" t="n">
        <v>0.85</v>
      </c>
      <c r="W187" t="n">
        <v>56.94</v>
      </c>
      <c r="X187" t="n">
        <v>3.16</v>
      </c>
      <c r="Y187" t="n">
        <v>4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0.9725</v>
      </c>
      <c r="E188" t="n">
        <v>102.82</v>
      </c>
      <c r="F188" t="n">
        <v>98.62</v>
      </c>
      <c r="G188" t="n">
        <v>93.93000000000001</v>
      </c>
      <c r="H188" t="n">
        <v>1.28</v>
      </c>
      <c r="I188" t="n">
        <v>63</v>
      </c>
      <c r="J188" t="n">
        <v>166.01</v>
      </c>
      <c r="K188" t="n">
        <v>49.1</v>
      </c>
      <c r="L188" t="n">
        <v>12</v>
      </c>
      <c r="M188" t="n">
        <v>61</v>
      </c>
      <c r="N188" t="n">
        <v>29.91</v>
      </c>
      <c r="O188" t="n">
        <v>20708.3</v>
      </c>
      <c r="P188" t="n">
        <v>1037.42</v>
      </c>
      <c r="Q188" t="n">
        <v>3357.77</v>
      </c>
      <c r="R188" t="n">
        <v>365.06</v>
      </c>
      <c r="S188" t="n">
        <v>262.42</v>
      </c>
      <c r="T188" t="n">
        <v>48206.82</v>
      </c>
      <c r="U188" t="n">
        <v>0.72</v>
      </c>
      <c r="V188" t="n">
        <v>0.85</v>
      </c>
      <c r="W188" t="n">
        <v>56.93</v>
      </c>
      <c r="X188" t="n">
        <v>2.84</v>
      </c>
      <c r="Y188" t="n">
        <v>4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0.9761</v>
      </c>
      <c r="E189" t="n">
        <v>102.45</v>
      </c>
      <c r="F189" t="n">
        <v>98.40000000000001</v>
      </c>
      <c r="G189" t="n">
        <v>101.8</v>
      </c>
      <c r="H189" t="n">
        <v>1.38</v>
      </c>
      <c r="I189" t="n">
        <v>58</v>
      </c>
      <c r="J189" t="n">
        <v>167.45</v>
      </c>
      <c r="K189" t="n">
        <v>49.1</v>
      </c>
      <c r="L189" t="n">
        <v>13</v>
      </c>
      <c r="M189" t="n">
        <v>56</v>
      </c>
      <c r="N189" t="n">
        <v>30.36</v>
      </c>
      <c r="O189" t="n">
        <v>20886.38</v>
      </c>
      <c r="P189" t="n">
        <v>1018.44</v>
      </c>
      <c r="Q189" t="n">
        <v>3357.81</v>
      </c>
      <c r="R189" t="n">
        <v>357.56</v>
      </c>
      <c r="S189" t="n">
        <v>262.42</v>
      </c>
      <c r="T189" t="n">
        <v>44482.18</v>
      </c>
      <c r="U189" t="n">
        <v>0.73</v>
      </c>
      <c r="V189" t="n">
        <v>0.85</v>
      </c>
      <c r="W189" t="n">
        <v>56.92</v>
      </c>
      <c r="X189" t="n">
        <v>2.62</v>
      </c>
      <c r="Y189" t="n">
        <v>4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0.9808</v>
      </c>
      <c r="E190" t="n">
        <v>101.96</v>
      </c>
      <c r="F190" t="n">
        <v>98.09</v>
      </c>
      <c r="G190" t="n">
        <v>113.19</v>
      </c>
      <c r="H190" t="n">
        <v>1.47</v>
      </c>
      <c r="I190" t="n">
        <v>52</v>
      </c>
      <c r="J190" t="n">
        <v>168.9</v>
      </c>
      <c r="K190" t="n">
        <v>49.1</v>
      </c>
      <c r="L190" t="n">
        <v>14</v>
      </c>
      <c r="M190" t="n">
        <v>50</v>
      </c>
      <c r="N190" t="n">
        <v>30.81</v>
      </c>
      <c r="O190" t="n">
        <v>21065.06</v>
      </c>
      <c r="P190" t="n">
        <v>997</v>
      </c>
      <c r="Q190" t="n">
        <v>3357.46</v>
      </c>
      <c r="R190" t="n">
        <v>347.39</v>
      </c>
      <c r="S190" t="n">
        <v>262.42</v>
      </c>
      <c r="T190" t="n">
        <v>39429.87</v>
      </c>
      <c r="U190" t="n">
        <v>0.76</v>
      </c>
      <c r="V190" t="n">
        <v>0.85</v>
      </c>
      <c r="W190" t="n">
        <v>56.91</v>
      </c>
      <c r="X190" t="n">
        <v>2.32</v>
      </c>
      <c r="Y190" t="n">
        <v>4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0.9836</v>
      </c>
      <c r="E191" t="n">
        <v>101.67</v>
      </c>
      <c r="F191" t="n">
        <v>97.93000000000001</v>
      </c>
      <c r="G191" t="n">
        <v>122.41</v>
      </c>
      <c r="H191" t="n">
        <v>1.56</v>
      </c>
      <c r="I191" t="n">
        <v>48</v>
      </c>
      <c r="J191" t="n">
        <v>170.35</v>
      </c>
      <c r="K191" t="n">
        <v>49.1</v>
      </c>
      <c r="L191" t="n">
        <v>15</v>
      </c>
      <c r="M191" t="n">
        <v>41</v>
      </c>
      <c r="N191" t="n">
        <v>31.26</v>
      </c>
      <c r="O191" t="n">
        <v>21244.37</v>
      </c>
      <c r="P191" t="n">
        <v>978.0700000000001</v>
      </c>
      <c r="Q191" t="n">
        <v>3357.35</v>
      </c>
      <c r="R191" t="n">
        <v>341.4</v>
      </c>
      <c r="S191" t="n">
        <v>262.42</v>
      </c>
      <c r="T191" t="n">
        <v>36452.21</v>
      </c>
      <c r="U191" t="n">
        <v>0.77</v>
      </c>
      <c r="V191" t="n">
        <v>0.85</v>
      </c>
      <c r="W191" t="n">
        <v>56.91</v>
      </c>
      <c r="X191" t="n">
        <v>2.15</v>
      </c>
      <c r="Y191" t="n">
        <v>4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0.9845</v>
      </c>
      <c r="E192" t="n">
        <v>101.58</v>
      </c>
      <c r="F192" t="n">
        <v>97.89</v>
      </c>
      <c r="G192" t="n">
        <v>127.69</v>
      </c>
      <c r="H192" t="n">
        <v>1.65</v>
      </c>
      <c r="I192" t="n">
        <v>46</v>
      </c>
      <c r="J192" t="n">
        <v>171.81</v>
      </c>
      <c r="K192" t="n">
        <v>49.1</v>
      </c>
      <c r="L192" t="n">
        <v>16</v>
      </c>
      <c r="M192" t="n">
        <v>5</v>
      </c>
      <c r="N192" t="n">
        <v>31.72</v>
      </c>
      <c r="O192" t="n">
        <v>21424.29</v>
      </c>
      <c r="P192" t="n">
        <v>973.91</v>
      </c>
      <c r="Q192" t="n">
        <v>3357.98</v>
      </c>
      <c r="R192" t="n">
        <v>338.43</v>
      </c>
      <c r="S192" t="n">
        <v>262.42</v>
      </c>
      <c r="T192" t="n">
        <v>34976.51</v>
      </c>
      <c r="U192" t="n">
        <v>0.78</v>
      </c>
      <c r="V192" t="n">
        <v>0.85</v>
      </c>
      <c r="W192" t="n">
        <v>56.96</v>
      </c>
      <c r="X192" t="n">
        <v>2.11</v>
      </c>
      <c r="Y192" t="n">
        <v>4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0.9844000000000001</v>
      </c>
      <c r="E193" t="n">
        <v>101.59</v>
      </c>
      <c r="F193" t="n">
        <v>97.91</v>
      </c>
      <c r="G193" t="n">
        <v>127.7</v>
      </c>
      <c r="H193" t="n">
        <v>1.74</v>
      </c>
      <c r="I193" t="n">
        <v>46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980.84</v>
      </c>
      <c r="Q193" t="n">
        <v>3358.1</v>
      </c>
      <c r="R193" t="n">
        <v>339.12</v>
      </c>
      <c r="S193" t="n">
        <v>262.42</v>
      </c>
      <c r="T193" t="n">
        <v>35324.38</v>
      </c>
      <c r="U193" t="n">
        <v>0.77</v>
      </c>
      <c r="V193" t="n">
        <v>0.85</v>
      </c>
      <c r="W193" t="n">
        <v>56.95</v>
      </c>
      <c r="X193" t="n">
        <v>2.13</v>
      </c>
      <c r="Y193" t="n">
        <v>4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0.3637</v>
      </c>
      <c r="E194" t="n">
        <v>274.98</v>
      </c>
      <c r="F194" t="n">
        <v>197.96</v>
      </c>
      <c r="G194" t="n">
        <v>5.93</v>
      </c>
      <c r="H194" t="n">
        <v>0.1</v>
      </c>
      <c r="I194" t="n">
        <v>2003</v>
      </c>
      <c r="J194" t="n">
        <v>185.69</v>
      </c>
      <c r="K194" t="n">
        <v>53.44</v>
      </c>
      <c r="L194" t="n">
        <v>1</v>
      </c>
      <c r="M194" t="n">
        <v>2001</v>
      </c>
      <c r="N194" t="n">
        <v>36.26</v>
      </c>
      <c r="O194" t="n">
        <v>23136.14</v>
      </c>
      <c r="P194" t="n">
        <v>2721.44</v>
      </c>
      <c r="Q194" t="n">
        <v>3392.79</v>
      </c>
      <c r="R194" t="n">
        <v>3729.84</v>
      </c>
      <c r="S194" t="n">
        <v>262.42</v>
      </c>
      <c r="T194" t="n">
        <v>1720896.26</v>
      </c>
      <c r="U194" t="n">
        <v>0.07000000000000001</v>
      </c>
      <c r="V194" t="n">
        <v>0.42</v>
      </c>
      <c r="W194" t="n">
        <v>60.18</v>
      </c>
      <c r="X194" t="n">
        <v>101.72</v>
      </c>
      <c r="Y194" t="n">
        <v>4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0.6616</v>
      </c>
      <c r="E195" t="n">
        <v>151.16</v>
      </c>
      <c r="F195" t="n">
        <v>125.39</v>
      </c>
      <c r="G195" t="n">
        <v>12.02</v>
      </c>
      <c r="H195" t="n">
        <v>0.19</v>
      </c>
      <c r="I195" t="n">
        <v>626</v>
      </c>
      <c r="J195" t="n">
        <v>187.21</v>
      </c>
      <c r="K195" t="n">
        <v>53.44</v>
      </c>
      <c r="L195" t="n">
        <v>2</v>
      </c>
      <c r="M195" t="n">
        <v>624</v>
      </c>
      <c r="N195" t="n">
        <v>36.77</v>
      </c>
      <c r="O195" t="n">
        <v>23322.88</v>
      </c>
      <c r="P195" t="n">
        <v>1725.12</v>
      </c>
      <c r="Q195" t="n">
        <v>3367.98</v>
      </c>
      <c r="R195" t="n">
        <v>1267.99</v>
      </c>
      <c r="S195" t="n">
        <v>262.42</v>
      </c>
      <c r="T195" t="n">
        <v>496860.05</v>
      </c>
      <c r="U195" t="n">
        <v>0.21</v>
      </c>
      <c r="V195" t="n">
        <v>0.67</v>
      </c>
      <c r="W195" t="n">
        <v>57.85</v>
      </c>
      <c r="X195" t="n">
        <v>29.47</v>
      </c>
      <c r="Y195" t="n">
        <v>4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0.7723</v>
      </c>
      <c r="E196" t="n">
        <v>129.48</v>
      </c>
      <c r="F196" t="n">
        <v>113.12</v>
      </c>
      <c r="G196" t="n">
        <v>18.2</v>
      </c>
      <c r="H196" t="n">
        <v>0.28</v>
      </c>
      <c r="I196" t="n">
        <v>373</v>
      </c>
      <c r="J196" t="n">
        <v>188.73</v>
      </c>
      <c r="K196" t="n">
        <v>53.44</v>
      </c>
      <c r="L196" t="n">
        <v>3</v>
      </c>
      <c r="M196" t="n">
        <v>371</v>
      </c>
      <c r="N196" t="n">
        <v>37.29</v>
      </c>
      <c r="O196" t="n">
        <v>23510.33</v>
      </c>
      <c r="P196" t="n">
        <v>1548.27</v>
      </c>
      <c r="Q196" t="n">
        <v>3363.39</v>
      </c>
      <c r="R196" t="n">
        <v>854.45</v>
      </c>
      <c r="S196" t="n">
        <v>262.42</v>
      </c>
      <c r="T196" t="n">
        <v>291354.49</v>
      </c>
      <c r="U196" t="n">
        <v>0.31</v>
      </c>
      <c r="V196" t="n">
        <v>0.74</v>
      </c>
      <c r="W196" t="n">
        <v>57.42</v>
      </c>
      <c r="X196" t="n">
        <v>17.27</v>
      </c>
      <c r="Y196" t="n">
        <v>4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0.8302</v>
      </c>
      <c r="E197" t="n">
        <v>120.45</v>
      </c>
      <c r="F197" t="n">
        <v>108.08</v>
      </c>
      <c r="G197" t="n">
        <v>24.38</v>
      </c>
      <c r="H197" t="n">
        <v>0.37</v>
      </c>
      <c r="I197" t="n">
        <v>266</v>
      </c>
      <c r="J197" t="n">
        <v>190.25</v>
      </c>
      <c r="K197" t="n">
        <v>53.44</v>
      </c>
      <c r="L197" t="n">
        <v>4</v>
      </c>
      <c r="M197" t="n">
        <v>264</v>
      </c>
      <c r="N197" t="n">
        <v>37.82</v>
      </c>
      <c r="O197" t="n">
        <v>23698.48</v>
      </c>
      <c r="P197" t="n">
        <v>1469.86</v>
      </c>
      <c r="Q197" t="n">
        <v>3360.83</v>
      </c>
      <c r="R197" t="n">
        <v>683.16</v>
      </c>
      <c r="S197" t="n">
        <v>262.42</v>
      </c>
      <c r="T197" t="n">
        <v>206240.9</v>
      </c>
      <c r="U197" t="n">
        <v>0.38</v>
      </c>
      <c r="V197" t="n">
        <v>0.77</v>
      </c>
      <c r="W197" t="n">
        <v>57.28</v>
      </c>
      <c r="X197" t="n">
        <v>12.25</v>
      </c>
      <c r="Y197" t="n">
        <v>4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0.8666</v>
      </c>
      <c r="E198" t="n">
        <v>115.39</v>
      </c>
      <c r="F198" t="n">
        <v>105.25</v>
      </c>
      <c r="G198" t="n">
        <v>30.66</v>
      </c>
      <c r="H198" t="n">
        <v>0.46</v>
      </c>
      <c r="I198" t="n">
        <v>206</v>
      </c>
      <c r="J198" t="n">
        <v>191.78</v>
      </c>
      <c r="K198" t="n">
        <v>53.44</v>
      </c>
      <c r="L198" t="n">
        <v>5</v>
      </c>
      <c r="M198" t="n">
        <v>204</v>
      </c>
      <c r="N198" t="n">
        <v>38.35</v>
      </c>
      <c r="O198" t="n">
        <v>23887.36</v>
      </c>
      <c r="P198" t="n">
        <v>1421.46</v>
      </c>
      <c r="Q198" t="n">
        <v>3360.16</v>
      </c>
      <c r="R198" t="n">
        <v>587.64</v>
      </c>
      <c r="S198" t="n">
        <v>262.42</v>
      </c>
      <c r="T198" t="n">
        <v>158783.25</v>
      </c>
      <c r="U198" t="n">
        <v>0.45</v>
      </c>
      <c r="V198" t="n">
        <v>0.8</v>
      </c>
      <c r="W198" t="n">
        <v>57.18</v>
      </c>
      <c r="X198" t="n">
        <v>9.44</v>
      </c>
      <c r="Y198" t="n">
        <v>4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0.8921</v>
      </c>
      <c r="E199" t="n">
        <v>112.09</v>
      </c>
      <c r="F199" t="n">
        <v>103.41</v>
      </c>
      <c r="G199" t="n">
        <v>37.15</v>
      </c>
      <c r="H199" t="n">
        <v>0.55</v>
      </c>
      <c r="I199" t="n">
        <v>167</v>
      </c>
      <c r="J199" t="n">
        <v>193.32</v>
      </c>
      <c r="K199" t="n">
        <v>53.44</v>
      </c>
      <c r="L199" t="n">
        <v>6</v>
      </c>
      <c r="M199" t="n">
        <v>165</v>
      </c>
      <c r="N199" t="n">
        <v>38.89</v>
      </c>
      <c r="O199" t="n">
        <v>24076.95</v>
      </c>
      <c r="P199" t="n">
        <v>1386.09</v>
      </c>
      <c r="Q199" t="n">
        <v>3359.29</v>
      </c>
      <c r="R199" t="n">
        <v>526.59</v>
      </c>
      <c r="S199" t="n">
        <v>262.42</v>
      </c>
      <c r="T199" t="n">
        <v>128452.87</v>
      </c>
      <c r="U199" t="n">
        <v>0.5</v>
      </c>
      <c r="V199" t="n">
        <v>0.8100000000000001</v>
      </c>
      <c r="W199" t="n">
        <v>57.08</v>
      </c>
      <c r="X199" t="n">
        <v>7.6</v>
      </c>
      <c r="Y199" t="n">
        <v>4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0.9096</v>
      </c>
      <c r="E200" t="n">
        <v>109.94</v>
      </c>
      <c r="F200" t="n">
        <v>102.22</v>
      </c>
      <c r="G200" t="n">
        <v>43.5</v>
      </c>
      <c r="H200" t="n">
        <v>0.64</v>
      </c>
      <c r="I200" t="n">
        <v>141</v>
      </c>
      <c r="J200" t="n">
        <v>194.86</v>
      </c>
      <c r="K200" t="n">
        <v>53.44</v>
      </c>
      <c r="L200" t="n">
        <v>7</v>
      </c>
      <c r="M200" t="n">
        <v>139</v>
      </c>
      <c r="N200" t="n">
        <v>39.43</v>
      </c>
      <c r="O200" t="n">
        <v>24267.28</v>
      </c>
      <c r="P200" t="n">
        <v>1359.39</v>
      </c>
      <c r="Q200" t="n">
        <v>3359.27</v>
      </c>
      <c r="R200" t="n">
        <v>485.9</v>
      </c>
      <c r="S200" t="n">
        <v>262.42</v>
      </c>
      <c r="T200" t="n">
        <v>108239.45</v>
      </c>
      <c r="U200" t="n">
        <v>0.54</v>
      </c>
      <c r="V200" t="n">
        <v>0.82</v>
      </c>
      <c r="W200" t="n">
        <v>57.06</v>
      </c>
      <c r="X200" t="n">
        <v>6.42</v>
      </c>
      <c r="Y200" t="n">
        <v>4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0.9235</v>
      </c>
      <c r="E201" t="n">
        <v>108.28</v>
      </c>
      <c r="F201" t="n">
        <v>101.31</v>
      </c>
      <c r="G201" t="n">
        <v>50.24</v>
      </c>
      <c r="H201" t="n">
        <v>0.72</v>
      </c>
      <c r="I201" t="n">
        <v>121</v>
      </c>
      <c r="J201" t="n">
        <v>196.41</v>
      </c>
      <c r="K201" t="n">
        <v>53.44</v>
      </c>
      <c r="L201" t="n">
        <v>8</v>
      </c>
      <c r="M201" t="n">
        <v>119</v>
      </c>
      <c r="N201" t="n">
        <v>39.98</v>
      </c>
      <c r="O201" t="n">
        <v>24458.36</v>
      </c>
      <c r="P201" t="n">
        <v>1336.63</v>
      </c>
      <c r="Q201" t="n">
        <v>3358.7</v>
      </c>
      <c r="R201" t="n">
        <v>455.57</v>
      </c>
      <c r="S201" t="n">
        <v>262.42</v>
      </c>
      <c r="T201" t="n">
        <v>93170.88</v>
      </c>
      <c r="U201" t="n">
        <v>0.58</v>
      </c>
      <c r="V201" t="n">
        <v>0.83</v>
      </c>
      <c r="W201" t="n">
        <v>57.02</v>
      </c>
      <c r="X201" t="n">
        <v>5.51</v>
      </c>
      <c r="Y201" t="n">
        <v>4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0.9343</v>
      </c>
      <c r="E202" t="n">
        <v>107.03</v>
      </c>
      <c r="F202" t="n">
        <v>100.62</v>
      </c>
      <c r="G202" t="n">
        <v>56.95</v>
      </c>
      <c r="H202" t="n">
        <v>0.8100000000000001</v>
      </c>
      <c r="I202" t="n">
        <v>106</v>
      </c>
      <c r="J202" t="n">
        <v>197.97</v>
      </c>
      <c r="K202" t="n">
        <v>53.44</v>
      </c>
      <c r="L202" t="n">
        <v>9</v>
      </c>
      <c r="M202" t="n">
        <v>104</v>
      </c>
      <c r="N202" t="n">
        <v>40.53</v>
      </c>
      <c r="O202" t="n">
        <v>24650.18</v>
      </c>
      <c r="P202" t="n">
        <v>1316.8</v>
      </c>
      <c r="Q202" t="n">
        <v>3358.29</v>
      </c>
      <c r="R202" t="n">
        <v>432.33</v>
      </c>
      <c r="S202" t="n">
        <v>262.42</v>
      </c>
      <c r="T202" t="n">
        <v>81629.2</v>
      </c>
      <c r="U202" t="n">
        <v>0.61</v>
      </c>
      <c r="V202" t="n">
        <v>0.83</v>
      </c>
      <c r="W202" t="n">
        <v>57</v>
      </c>
      <c r="X202" t="n">
        <v>4.83</v>
      </c>
      <c r="Y202" t="n">
        <v>4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0.9433</v>
      </c>
      <c r="E203" t="n">
        <v>106.01</v>
      </c>
      <c r="F203" t="n">
        <v>100.04</v>
      </c>
      <c r="G203" t="n">
        <v>63.85</v>
      </c>
      <c r="H203" t="n">
        <v>0.89</v>
      </c>
      <c r="I203" t="n">
        <v>94</v>
      </c>
      <c r="J203" t="n">
        <v>199.53</v>
      </c>
      <c r="K203" t="n">
        <v>53.44</v>
      </c>
      <c r="L203" t="n">
        <v>10</v>
      </c>
      <c r="M203" t="n">
        <v>92</v>
      </c>
      <c r="N203" t="n">
        <v>41.1</v>
      </c>
      <c r="O203" t="n">
        <v>24842.77</v>
      </c>
      <c r="P203" t="n">
        <v>1297.78</v>
      </c>
      <c r="Q203" t="n">
        <v>3357.91</v>
      </c>
      <c r="R203" t="n">
        <v>412.28</v>
      </c>
      <c r="S203" t="n">
        <v>262.42</v>
      </c>
      <c r="T203" t="n">
        <v>71664.25</v>
      </c>
      <c r="U203" t="n">
        <v>0.64</v>
      </c>
      <c r="V203" t="n">
        <v>0.84</v>
      </c>
      <c r="W203" t="n">
        <v>56.99</v>
      </c>
      <c r="X203" t="n">
        <v>4.25</v>
      </c>
      <c r="Y203" t="n">
        <v>4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0.9496</v>
      </c>
      <c r="E204" t="n">
        <v>105.3</v>
      </c>
      <c r="F204" t="n">
        <v>99.67</v>
      </c>
      <c r="G204" t="n">
        <v>70.36</v>
      </c>
      <c r="H204" t="n">
        <v>0.97</v>
      </c>
      <c r="I204" t="n">
        <v>85</v>
      </c>
      <c r="J204" t="n">
        <v>201.1</v>
      </c>
      <c r="K204" t="n">
        <v>53.44</v>
      </c>
      <c r="L204" t="n">
        <v>11</v>
      </c>
      <c r="M204" t="n">
        <v>83</v>
      </c>
      <c r="N204" t="n">
        <v>41.66</v>
      </c>
      <c r="O204" t="n">
        <v>25036.12</v>
      </c>
      <c r="P204" t="n">
        <v>1282.94</v>
      </c>
      <c r="Q204" t="n">
        <v>3358.39</v>
      </c>
      <c r="R204" t="n">
        <v>400.19</v>
      </c>
      <c r="S204" t="n">
        <v>262.42</v>
      </c>
      <c r="T204" t="n">
        <v>65664.06</v>
      </c>
      <c r="U204" t="n">
        <v>0.66</v>
      </c>
      <c r="V204" t="n">
        <v>0.84</v>
      </c>
      <c r="W204" t="n">
        <v>56.97</v>
      </c>
      <c r="X204" t="n">
        <v>3.88</v>
      </c>
      <c r="Y204" t="n">
        <v>4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0.9563</v>
      </c>
      <c r="E205" t="n">
        <v>104.57</v>
      </c>
      <c r="F205" t="n">
        <v>99.23999999999999</v>
      </c>
      <c r="G205" t="n">
        <v>77.33</v>
      </c>
      <c r="H205" t="n">
        <v>1.05</v>
      </c>
      <c r="I205" t="n">
        <v>77</v>
      </c>
      <c r="J205" t="n">
        <v>202.67</v>
      </c>
      <c r="K205" t="n">
        <v>53.44</v>
      </c>
      <c r="L205" t="n">
        <v>12</v>
      </c>
      <c r="M205" t="n">
        <v>75</v>
      </c>
      <c r="N205" t="n">
        <v>42.24</v>
      </c>
      <c r="O205" t="n">
        <v>25230.25</v>
      </c>
      <c r="P205" t="n">
        <v>1265.84</v>
      </c>
      <c r="Q205" t="n">
        <v>3358</v>
      </c>
      <c r="R205" t="n">
        <v>385.57</v>
      </c>
      <c r="S205" t="n">
        <v>262.42</v>
      </c>
      <c r="T205" t="n">
        <v>58393.95</v>
      </c>
      <c r="U205" t="n">
        <v>0.68</v>
      </c>
      <c r="V205" t="n">
        <v>0.84</v>
      </c>
      <c r="W205" t="n">
        <v>56.95</v>
      </c>
      <c r="X205" t="n">
        <v>3.45</v>
      </c>
      <c r="Y205" t="n">
        <v>4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0.9614</v>
      </c>
      <c r="E206" t="n">
        <v>104.02</v>
      </c>
      <c r="F206" t="n">
        <v>98.94</v>
      </c>
      <c r="G206" t="n">
        <v>84.81</v>
      </c>
      <c r="H206" t="n">
        <v>1.13</v>
      </c>
      <c r="I206" t="n">
        <v>70</v>
      </c>
      <c r="J206" t="n">
        <v>204.25</v>
      </c>
      <c r="K206" t="n">
        <v>53.44</v>
      </c>
      <c r="L206" t="n">
        <v>13</v>
      </c>
      <c r="M206" t="n">
        <v>68</v>
      </c>
      <c r="N206" t="n">
        <v>42.82</v>
      </c>
      <c r="O206" t="n">
        <v>25425.3</v>
      </c>
      <c r="P206" t="n">
        <v>1250.43</v>
      </c>
      <c r="Q206" t="n">
        <v>3357.69</v>
      </c>
      <c r="R206" t="n">
        <v>376.19</v>
      </c>
      <c r="S206" t="n">
        <v>262.42</v>
      </c>
      <c r="T206" t="n">
        <v>53738.72</v>
      </c>
      <c r="U206" t="n">
        <v>0.7</v>
      </c>
      <c r="V206" t="n">
        <v>0.85</v>
      </c>
      <c r="W206" t="n">
        <v>56.93</v>
      </c>
      <c r="X206" t="n">
        <v>3.16</v>
      </c>
      <c r="Y206" t="n">
        <v>4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0.9653</v>
      </c>
      <c r="E207" t="n">
        <v>103.59</v>
      </c>
      <c r="F207" t="n">
        <v>98.7</v>
      </c>
      <c r="G207" t="n">
        <v>91.11</v>
      </c>
      <c r="H207" t="n">
        <v>1.21</v>
      </c>
      <c r="I207" t="n">
        <v>65</v>
      </c>
      <c r="J207" t="n">
        <v>205.84</v>
      </c>
      <c r="K207" t="n">
        <v>53.44</v>
      </c>
      <c r="L207" t="n">
        <v>14</v>
      </c>
      <c r="M207" t="n">
        <v>63</v>
      </c>
      <c r="N207" t="n">
        <v>43.4</v>
      </c>
      <c r="O207" t="n">
        <v>25621.03</v>
      </c>
      <c r="P207" t="n">
        <v>1234.92</v>
      </c>
      <c r="Q207" t="n">
        <v>3357.55</v>
      </c>
      <c r="R207" t="n">
        <v>367.52</v>
      </c>
      <c r="S207" t="n">
        <v>262.42</v>
      </c>
      <c r="T207" t="n">
        <v>49428</v>
      </c>
      <c r="U207" t="n">
        <v>0.71</v>
      </c>
      <c r="V207" t="n">
        <v>0.85</v>
      </c>
      <c r="W207" t="n">
        <v>56.94</v>
      </c>
      <c r="X207" t="n">
        <v>2.92</v>
      </c>
      <c r="Y207" t="n">
        <v>4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0.9692</v>
      </c>
      <c r="E208" t="n">
        <v>103.18</v>
      </c>
      <c r="F208" t="n">
        <v>98.48</v>
      </c>
      <c r="G208" t="n">
        <v>98.48</v>
      </c>
      <c r="H208" t="n">
        <v>1.28</v>
      </c>
      <c r="I208" t="n">
        <v>60</v>
      </c>
      <c r="J208" t="n">
        <v>207.43</v>
      </c>
      <c r="K208" t="n">
        <v>53.44</v>
      </c>
      <c r="L208" t="n">
        <v>15</v>
      </c>
      <c r="M208" t="n">
        <v>58</v>
      </c>
      <c r="N208" t="n">
        <v>44</v>
      </c>
      <c r="O208" t="n">
        <v>25817.56</v>
      </c>
      <c r="P208" t="n">
        <v>1221.03</v>
      </c>
      <c r="Q208" t="n">
        <v>3357.81</v>
      </c>
      <c r="R208" t="n">
        <v>360.42</v>
      </c>
      <c r="S208" t="n">
        <v>262.42</v>
      </c>
      <c r="T208" t="n">
        <v>45903.34</v>
      </c>
      <c r="U208" t="n">
        <v>0.73</v>
      </c>
      <c r="V208" t="n">
        <v>0.85</v>
      </c>
      <c r="W208" t="n">
        <v>56.91</v>
      </c>
      <c r="X208" t="n">
        <v>2.69</v>
      </c>
      <c r="Y208" t="n">
        <v>4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0.9732</v>
      </c>
      <c r="E209" t="n">
        <v>102.75</v>
      </c>
      <c r="F209" t="n">
        <v>98.23999999999999</v>
      </c>
      <c r="G209" t="n">
        <v>107.17</v>
      </c>
      <c r="H209" t="n">
        <v>1.36</v>
      </c>
      <c r="I209" t="n">
        <v>55</v>
      </c>
      <c r="J209" t="n">
        <v>209.03</v>
      </c>
      <c r="K209" t="n">
        <v>53.44</v>
      </c>
      <c r="L209" t="n">
        <v>16</v>
      </c>
      <c r="M209" t="n">
        <v>53</v>
      </c>
      <c r="N209" t="n">
        <v>44.6</v>
      </c>
      <c r="O209" t="n">
        <v>26014.91</v>
      </c>
      <c r="P209" t="n">
        <v>1206.12</v>
      </c>
      <c r="Q209" t="n">
        <v>3357.79</v>
      </c>
      <c r="R209" t="n">
        <v>351.97</v>
      </c>
      <c r="S209" t="n">
        <v>262.42</v>
      </c>
      <c r="T209" t="n">
        <v>41703.58</v>
      </c>
      <c r="U209" t="n">
        <v>0.75</v>
      </c>
      <c r="V209" t="n">
        <v>0.85</v>
      </c>
      <c r="W209" t="n">
        <v>56.92</v>
      </c>
      <c r="X209" t="n">
        <v>2.46</v>
      </c>
      <c r="Y209" t="n">
        <v>4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0.9756</v>
      </c>
      <c r="E210" t="n">
        <v>102.5</v>
      </c>
      <c r="F210" t="n">
        <v>98.09999999999999</v>
      </c>
      <c r="G210" t="n">
        <v>113.19</v>
      </c>
      <c r="H210" t="n">
        <v>1.43</v>
      </c>
      <c r="I210" t="n">
        <v>52</v>
      </c>
      <c r="J210" t="n">
        <v>210.64</v>
      </c>
      <c r="K210" t="n">
        <v>53.44</v>
      </c>
      <c r="L210" t="n">
        <v>17</v>
      </c>
      <c r="M210" t="n">
        <v>50</v>
      </c>
      <c r="N210" t="n">
        <v>45.21</v>
      </c>
      <c r="O210" t="n">
        <v>26213.09</v>
      </c>
      <c r="P210" t="n">
        <v>1192.56</v>
      </c>
      <c r="Q210" t="n">
        <v>3357.49</v>
      </c>
      <c r="R210" t="n">
        <v>347.53</v>
      </c>
      <c r="S210" t="n">
        <v>262.42</v>
      </c>
      <c r="T210" t="n">
        <v>39500.67</v>
      </c>
      <c r="U210" t="n">
        <v>0.76</v>
      </c>
      <c r="V210" t="n">
        <v>0.85</v>
      </c>
      <c r="W210" t="n">
        <v>56.9</v>
      </c>
      <c r="X210" t="n">
        <v>2.32</v>
      </c>
      <c r="Y210" t="n">
        <v>4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0.9786</v>
      </c>
      <c r="E211" t="n">
        <v>102.18</v>
      </c>
      <c r="F211" t="n">
        <v>97.93000000000001</v>
      </c>
      <c r="G211" t="n">
        <v>122.41</v>
      </c>
      <c r="H211" t="n">
        <v>1.51</v>
      </c>
      <c r="I211" t="n">
        <v>48</v>
      </c>
      <c r="J211" t="n">
        <v>212.25</v>
      </c>
      <c r="K211" t="n">
        <v>53.44</v>
      </c>
      <c r="L211" t="n">
        <v>18</v>
      </c>
      <c r="M211" t="n">
        <v>46</v>
      </c>
      <c r="N211" t="n">
        <v>45.82</v>
      </c>
      <c r="O211" t="n">
        <v>26412.11</v>
      </c>
      <c r="P211" t="n">
        <v>1178.6</v>
      </c>
      <c r="Q211" t="n">
        <v>3357.28</v>
      </c>
      <c r="R211" t="n">
        <v>341.77</v>
      </c>
      <c r="S211" t="n">
        <v>262.42</v>
      </c>
      <c r="T211" t="n">
        <v>36637.74</v>
      </c>
      <c r="U211" t="n">
        <v>0.77</v>
      </c>
      <c r="V211" t="n">
        <v>0.85</v>
      </c>
      <c r="W211" t="n">
        <v>56.9</v>
      </c>
      <c r="X211" t="n">
        <v>2.15</v>
      </c>
      <c r="Y211" t="n">
        <v>4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0.9811</v>
      </c>
      <c r="E212" t="n">
        <v>101.92</v>
      </c>
      <c r="F212" t="n">
        <v>97.78</v>
      </c>
      <c r="G212" t="n">
        <v>130.37</v>
      </c>
      <c r="H212" t="n">
        <v>1.58</v>
      </c>
      <c r="I212" t="n">
        <v>45</v>
      </c>
      <c r="J212" t="n">
        <v>213.87</v>
      </c>
      <c r="K212" t="n">
        <v>53.44</v>
      </c>
      <c r="L212" t="n">
        <v>19</v>
      </c>
      <c r="M212" t="n">
        <v>43</v>
      </c>
      <c r="N212" t="n">
        <v>46.44</v>
      </c>
      <c r="O212" t="n">
        <v>26611.98</v>
      </c>
      <c r="P212" t="n">
        <v>1165.19</v>
      </c>
      <c r="Q212" t="n">
        <v>3357.31</v>
      </c>
      <c r="R212" t="n">
        <v>336.56</v>
      </c>
      <c r="S212" t="n">
        <v>262.42</v>
      </c>
      <c r="T212" t="n">
        <v>34049.99</v>
      </c>
      <c r="U212" t="n">
        <v>0.78</v>
      </c>
      <c r="V212" t="n">
        <v>0.86</v>
      </c>
      <c r="W212" t="n">
        <v>56.9</v>
      </c>
      <c r="X212" t="n">
        <v>2</v>
      </c>
      <c r="Y212" t="n">
        <v>4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0.9827</v>
      </c>
      <c r="E213" t="n">
        <v>101.76</v>
      </c>
      <c r="F213" t="n">
        <v>97.69</v>
      </c>
      <c r="G213" t="n">
        <v>136.31</v>
      </c>
      <c r="H213" t="n">
        <v>1.65</v>
      </c>
      <c r="I213" t="n">
        <v>43</v>
      </c>
      <c r="J213" t="n">
        <v>215.5</v>
      </c>
      <c r="K213" t="n">
        <v>53.44</v>
      </c>
      <c r="L213" t="n">
        <v>20</v>
      </c>
      <c r="M213" t="n">
        <v>41</v>
      </c>
      <c r="N213" t="n">
        <v>47.07</v>
      </c>
      <c r="O213" t="n">
        <v>26812.71</v>
      </c>
      <c r="P213" t="n">
        <v>1150.06</v>
      </c>
      <c r="Q213" t="n">
        <v>3357.34</v>
      </c>
      <c r="R213" t="n">
        <v>333.89</v>
      </c>
      <c r="S213" t="n">
        <v>262.42</v>
      </c>
      <c r="T213" t="n">
        <v>32722.53</v>
      </c>
      <c r="U213" t="n">
        <v>0.79</v>
      </c>
      <c r="V213" t="n">
        <v>0.86</v>
      </c>
      <c r="W213" t="n">
        <v>56.89</v>
      </c>
      <c r="X213" t="n">
        <v>1.91</v>
      </c>
      <c r="Y213" t="n">
        <v>4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0.9851</v>
      </c>
      <c r="E214" t="n">
        <v>101.51</v>
      </c>
      <c r="F214" t="n">
        <v>97.55</v>
      </c>
      <c r="G214" t="n">
        <v>146.33</v>
      </c>
      <c r="H214" t="n">
        <v>1.72</v>
      </c>
      <c r="I214" t="n">
        <v>40</v>
      </c>
      <c r="J214" t="n">
        <v>217.14</v>
      </c>
      <c r="K214" t="n">
        <v>53.44</v>
      </c>
      <c r="L214" t="n">
        <v>21</v>
      </c>
      <c r="M214" t="n">
        <v>38</v>
      </c>
      <c r="N214" t="n">
        <v>47.7</v>
      </c>
      <c r="O214" t="n">
        <v>27014.3</v>
      </c>
      <c r="P214" t="n">
        <v>1137.19</v>
      </c>
      <c r="Q214" t="n">
        <v>3357.35</v>
      </c>
      <c r="R214" t="n">
        <v>329.18</v>
      </c>
      <c r="S214" t="n">
        <v>262.42</v>
      </c>
      <c r="T214" t="n">
        <v>30384.25</v>
      </c>
      <c r="U214" t="n">
        <v>0.8</v>
      </c>
      <c r="V214" t="n">
        <v>0.86</v>
      </c>
      <c r="W214" t="n">
        <v>56.88</v>
      </c>
      <c r="X214" t="n">
        <v>1.77</v>
      </c>
      <c r="Y214" t="n">
        <v>4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0.9865</v>
      </c>
      <c r="E215" t="n">
        <v>101.37</v>
      </c>
      <c r="F215" t="n">
        <v>97.48999999999999</v>
      </c>
      <c r="G215" t="n">
        <v>153.93</v>
      </c>
      <c r="H215" t="n">
        <v>1.79</v>
      </c>
      <c r="I215" t="n">
        <v>38</v>
      </c>
      <c r="J215" t="n">
        <v>218.78</v>
      </c>
      <c r="K215" t="n">
        <v>53.44</v>
      </c>
      <c r="L215" t="n">
        <v>22</v>
      </c>
      <c r="M215" t="n">
        <v>30</v>
      </c>
      <c r="N215" t="n">
        <v>48.34</v>
      </c>
      <c r="O215" t="n">
        <v>27216.79</v>
      </c>
      <c r="P215" t="n">
        <v>1125.09</v>
      </c>
      <c r="Q215" t="n">
        <v>3357.17</v>
      </c>
      <c r="R215" t="n">
        <v>326.58</v>
      </c>
      <c r="S215" t="n">
        <v>262.42</v>
      </c>
      <c r="T215" t="n">
        <v>29093.46</v>
      </c>
      <c r="U215" t="n">
        <v>0.8</v>
      </c>
      <c r="V215" t="n">
        <v>0.86</v>
      </c>
      <c r="W215" t="n">
        <v>56.9</v>
      </c>
      <c r="X215" t="n">
        <v>1.71</v>
      </c>
      <c r="Y215" t="n">
        <v>4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0.9872</v>
      </c>
      <c r="E216" t="n">
        <v>101.3</v>
      </c>
      <c r="F216" t="n">
        <v>97.45</v>
      </c>
      <c r="G216" t="n">
        <v>158.03</v>
      </c>
      <c r="H216" t="n">
        <v>1.85</v>
      </c>
      <c r="I216" t="n">
        <v>37</v>
      </c>
      <c r="J216" t="n">
        <v>220.43</v>
      </c>
      <c r="K216" t="n">
        <v>53.44</v>
      </c>
      <c r="L216" t="n">
        <v>23</v>
      </c>
      <c r="M216" t="n">
        <v>6</v>
      </c>
      <c r="N216" t="n">
        <v>48.99</v>
      </c>
      <c r="O216" t="n">
        <v>27420.16</v>
      </c>
      <c r="P216" t="n">
        <v>1120.64</v>
      </c>
      <c r="Q216" t="n">
        <v>3357.67</v>
      </c>
      <c r="R216" t="n">
        <v>324.44</v>
      </c>
      <c r="S216" t="n">
        <v>262.42</v>
      </c>
      <c r="T216" t="n">
        <v>28028.3</v>
      </c>
      <c r="U216" t="n">
        <v>0.8100000000000001</v>
      </c>
      <c r="V216" t="n">
        <v>0.86</v>
      </c>
      <c r="W216" t="n">
        <v>56.92</v>
      </c>
      <c r="X216" t="n">
        <v>1.67</v>
      </c>
      <c r="Y216" t="n">
        <v>4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0.987</v>
      </c>
      <c r="E217" t="n">
        <v>101.31</v>
      </c>
      <c r="F217" t="n">
        <v>97.47</v>
      </c>
      <c r="G217" t="n">
        <v>158.06</v>
      </c>
      <c r="H217" t="n">
        <v>1.92</v>
      </c>
      <c r="I217" t="n">
        <v>37</v>
      </c>
      <c r="J217" t="n">
        <v>222.08</v>
      </c>
      <c r="K217" t="n">
        <v>53.44</v>
      </c>
      <c r="L217" t="n">
        <v>24</v>
      </c>
      <c r="M217" t="n">
        <v>0</v>
      </c>
      <c r="N217" t="n">
        <v>49.65</v>
      </c>
      <c r="O217" t="n">
        <v>27624.44</v>
      </c>
      <c r="P217" t="n">
        <v>1127.45</v>
      </c>
      <c r="Q217" t="n">
        <v>3357.79</v>
      </c>
      <c r="R217" t="n">
        <v>324.52</v>
      </c>
      <c r="S217" t="n">
        <v>262.42</v>
      </c>
      <c r="T217" t="n">
        <v>28066.6</v>
      </c>
      <c r="U217" t="n">
        <v>0.8100000000000001</v>
      </c>
      <c r="V217" t="n">
        <v>0.86</v>
      </c>
      <c r="W217" t="n">
        <v>56.93</v>
      </c>
      <c r="X217" t="n">
        <v>1.69</v>
      </c>
      <c r="Y217" t="n">
        <v>4</v>
      </c>
      <c r="Z217" t="n">
        <v>10</v>
      </c>
    </row>
    <row r="218">
      <c r="A218" t="n">
        <v>0</v>
      </c>
      <c r="B218" t="n">
        <v>55</v>
      </c>
      <c r="C218" t="inlineStr">
        <is>
          <t xml:space="preserve">CONCLUIDO	</t>
        </is>
      </c>
      <c r="D218" t="n">
        <v>0.5612</v>
      </c>
      <c r="E218" t="n">
        <v>178.17</v>
      </c>
      <c r="F218" t="n">
        <v>149.62</v>
      </c>
      <c r="G218" t="n">
        <v>8.1</v>
      </c>
      <c r="H218" t="n">
        <v>0.15</v>
      </c>
      <c r="I218" t="n">
        <v>1108</v>
      </c>
      <c r="J218" t="n">
        <v>116.05</v>
      </c>
      <c r="K218" t="n">
        <v>43.4</v>
      </c>
      <c r="L218" t="n">
        <v>1</v>
      </c>
      <c r="M218" t="n">
        <v>1106</v>
      </c>
      <c r="N218" t="n">
        <v>16.65</v>
      </c>
      <c r="O218" t="n">
        <v>14546.17</v>
      </c>
      <c r="P218" t="n">
        <v>1518.48</v>
      </c>
      <c r="Q218" t="n">
        <v>3376.24</v>
      </c>
      <c r="R218" t="n">
        <v>2088.33</v>
      </c>
      <c r="S218" t="n">
        <v>262.42</v>
      </c>
      <c r="T218" t="n">
        <v>904617.53</v>
      </c>
      <c r="U218" t="n">
        <v>0.13</v>
      </c>
      <c r="V218" t="n">
        <v>0.5600000000000001</v>
      </c>
      <c r="W218" t="n">
        <v>58.65</v>
      </c>
      <c r="X218" t="n">
        <v>53.59</v>
      </c>
      <c r="Y218" t="n">
        <v>4</v>
      </c>
      <c r="Z218" t="n">
        <v>10</v>
      </c>
    </row>
    <row r="219">
      <c r="A219" t="n">
        <v>1</v>
      </c>
      <c r="B219" t="n">
        <v>55</v>
      </c>
      <c r="C219" t="inlineStr">
        <is>
          <t xml:space="preserve">CONCLUIDO	</t>
        </is>
      </c>
      <c r="D219" t="n">
        <v>0.7852</v>
      </c>
      <c r="E219" t="n">
        <v>127.36</v>
      </c>
      <c r="F219" t="n">
        <v>115.29</v>
      </c>
      <c r="G219" t="n">
        <v>16.55</v>
      </c>
      <c r="H219" t="n">
        <v>0.3</v>
      </c>
      <c r="I219" t="n">
        <v>418</v>
      </c>
      <c r="J219" t="n">
        <v>117.34</v>
      </c>
      <c r="K219" t="n">
        <v>43.4</v>
      </c>
      <c r="L219" t="n">
        <v>2</v>
      </c>
      <c r="M219" t="n">
        <v>416</v>
      </c>
      <c r="N219" t="n">
        <v>16.94</v>
      </c>
      <c r="O219" t="n">
        <v>14705.49</v>
      </c>
      <c r="P219" t="n">
        <v>1156.3</v>
      </c>
      <c r="Q219" t="n">
        <v>3363.86</v>
      </c>
      <c r="R219" t="n">
        <v>927.7</v>
      </c>
      <c r="S219" t="n">
        <v>262.42</v>
      </c>
      <c r="T219" t="n">
        <v>327754.21</v>
      </c>
      <c r="U219" t="n">
        <v>0.28</v>
      </c>
      <c r="V219" t="n">
        <v>0.73</v>
      </c>
      <c r="W219" t="n">
        <v>57.49</v>
      </c>
      <c r="X219" t="n">
        <v>19.43</v>
      </c>
      <c r="Y219" t="n">
        <v>4</v>
      </c>
      <c r="Z219" t="n">
        <v>10</v>
      </c>
    </row>
    <row r="220">
      <c r="A220" t="n">
        <v>2</v>
      </c>
      <c r="B220" t="n">
        <v>55</v>
      </c>
      <c r="C220" t="inlineStr">
        <is>
          <t xml:space="preserve">CONCLUIDO	</t>
        </is>
      </c>
      <c r="D220" t="n">
        <v>0.864</v>
      </c>
      <c r="E220" t="n">
        <v>115.74</v>
      </c>
      <c r="F220" t="n">
        <v>107.57</v>
      </c>
      <c r="G220" t="n">
        <v>25.31</v>
      </c>
      <c r="H220" t="n">
        <v>0.45</v>
      </c>
      <c r="I220" t="n">
        <v>255</v>
      </c>
      <c r="J220" t="n">
        <v>118.63</v>
      </c>
      <c r="K220" t="n">
        <v>43.4</v>
      </c>
      <c r="L220" t="n">
        <v>3</v>
      </c>
      <c r="M220" t="n">
        <v>253</v>
      </c>
      <c r="N220" t="n">
        <v>17.23</v>
      </c>
      <c r="O220" t="n">
        <v>14865.24</v>
      </c>
      <c r="P220" t="n">
        <v>1060.22</v>
      </c>
      <c r="Q220" t="n">
        <v>3361.29</v>
      </c>
      <c r="R220" t="n">
        <v>665.6</v>
      </c>
      <c r="S220" t="n">
        <v>262.42</v>
      </c>
      <c r="T220" t="n">
        <v>197517.99</v>
      </c>
      <c r="U220" t="n">
        <v>0.39</v>
      </c>
      <c r="V220" t="n">
        <v>0.78</v>
      </c>
      <c r="W220" t="n">
        <v>57.26</v>
      </c>
      <c r="X220" t="n">
        <v>11.74</v>
      </c>
      <c r="Y220" t="n">
        <v>4</v>
      </c>
      <c r="Z220" t="n">
        <v>10</v>
      </c>
    </row>
    <row r="221">
      <c r="A221" t="n">
        <v>3</v>
      </c>
      <c r="B221" t="n">
        <v>55</v>
      </c>
      <c r="C221" t="inlineStr">
        <is>
          <t xml:space="preserve">CONCLUIDO	</t>
        </is>
      </c>
      <c r="D221" t="n">
        <v>0.9044</v>
      </c>
      <c r="E221" t="n">
        <v>110.56</v>
      </c>
      <c r="F221" t="n">
        <v>104.13</v>
      </c>
      <c r="G221" t="n">
        <v>34.33</v>
      </c>
      <c r="H221" t="n">
        <v>0.59</v>
      </c>
      <c r="I221" t="n">
        <v>182</v>
      </c>
      <c r="J221" t="n">
        <v>119.93</v>
      </c>
      <c r="K221" t="n">
        <v>43.4</v>
      </c>
      <c r="L221" t="n">
        <v>4</v>
      </c>
      <c r="M221" t="n">
        <v>180</v>
      </c>
      <c r="N221" t="n">
        <v>17.53</v>
      </c>
      <c r="O221" t="n">
        <v>15025.44</v>
      </c>
      <c r="P221" t="n">
        <v>1006.4</v>
      </c>
      <c r="Q221" t="n">
        <v>3360.27</v>
      </c>
      <c r="R221" t="n">
        <v>550.75</v>
      </c>
      <c r="S221" t="n">
        <v>262.42</v>
      </c>
      <c r="T221" t="n">
        <v>140460.04</v>
      </c>
      <c r="U221" t="n">
        <v>0.48</v>
      </c>
      <c r="V221" t="n">
        <v>0.8</v>
      </c>
      <c r="W221" t="n">
        <v>57.11</v>
      </c>
      <c r="X221" t="n">
        <v>8.32</v>
      </c>
      <c r="Y221" t="n">
        <v>4</v>
      </c>
      <c r="Z221" t="n">
        <v>10</v>
      </c>
    </row>
    <row r="222">
      <c r="A222" t="n">
        <v>4</v>
      </c>
      <c r="B222" t="n">
        <v>55</v>
      </c>
      <c r="C222" t="inlineStr">
        <is>
          <t xml:space="preserve">CONCLUIDO	</t>
        </is>
      </c>
      <c r="D222" t="n">
        <v>0.9293</v>
      </c>
      <c r="E222" t="n">
        <v>107.6</v>
      </c>
      <c r="F222" t="n">
        <v>102.17</v>
      </c>
      <c r="G222" t="n">
        <v>43.79</v>
      </c>
      <c r="H222" t="n">
        <v>0.73</v>
      </c>
      <c r="I222" t="n">
        <v>140</v>
      </c>
      <c r="J222" t="n">
        <v>121.23</v>
      </c>
      <c r="K222" t="n">
        <v>43.4</v>
      </c>
      <c r="L222" t="n">
        <v>5</v>
      </c>
      <c r="M222" t="n">
        <v>138</v>
      </c>
      <c r="N222" t="n">
        <v>17.83</v>
      </c>
      <c r="O222" t="n">
        <v>15186.08</v>
      </c>
      <c r="P222" t="n">
        <v>967.58</v>
      </c>
      <c r="Q222" t="n">
        <v>3359.2</v>
      </c>
      <c r="R222" t="n">
        <v>484.93</v>
      </c>
      <c r="S222" t="n">
        <v>262.42</v>
      </c>
      <c r="T222" t="n">
        <v>107756.79</v>
      </c>
      <c r="U222" t="n">
        <v>0.54</v>
      </c>
      <c r="V222" t="n">
        <v>0.82</v>
      </c>
      <c r="W222" t="n">
        <v>57.05</v>
      </c>
      <c r="X222" t="n">
        <v>6.37</v>
      </c>
      <c r="Y222" t="n">
        <v>4</v>
      </c>
      <c r="Z222" t="n">
        <v>10</v>
      </c>
    </row>
    <row r="223">
      <c r="A223" t="n">
        <v>5</v>
      </c>
      <c r="B223" t="n">
        <v>55</v>
      </c>
      <c r="C223" t="inlineStr">
        <is>
          <t xml:space="preserve">CONCLUIDO	</t>
        </is>
      </c>
      <c r="D223" t="n">
        <v>0.9463</v>
      </c>
      <c r="E223" t="n">
        <v>105.68</v>
      </c>
      <c r="F223" t="n">
        <v>100.89</v>
      </c>
      <c r="G223" t="n">
        <v>53.57</v>
      </c>
      <c r="H223" t="n">
        <v>0.86</v>
      </c>
      <c r="I223" t="n">
        <v>113</v>
      </c>
      <c r="J223" t="n">
        <v>122.54</v>
      </c>
      <c r="K223" t="n">
        <v>43.4</v>
      </c>
      <c r="L223" t="n">
        <v>6</v>
      </c>
      <c r="M223" t="n">
        <v>111</v>
      </c>
      <c r="N223" t="n">
        <v>18.14</v>
      </c>
      <c r="O223" t="n">
        <v>15347.16</v>
      </c>
      <c r="P223" t="n">
        <v>933.65</v>
      </c>
      <c r="Q223" t="n">
        <v>3358.62</v>
      </c>
      <c r="R223" t="n">
        <v>441.71</v>
      </c>
      <c r="S223" t="n">
        <v>262.42</v>
      </c>
      <c r="T223" t="n">
        <v>86284.50999999999</v>
      </c>
      <c r="U223" t="n">
        <v>0.59</v>
      </c>
      <c r="V223" t="n">
        <v>0.83</v>
      </c>
      <c r="W223" t="n">
        <v>57</v>
      </c>
      <c r="X223" t="n">
        <v>5.1</v>
      </c>
      <c r="Y223" t="n">
        <v>4</v>
      </c>
      <c r="Z223" t="n">
        <v>10</v>
      </c>
    </row>
    <row r="224">
      <c r="A224" t="n">
        <v>6</v>
      </c>
      <c r="B224" t="n">
        <v>55</v>
      </c>
      <c r="C224" t="inlineStr">
        <is>
          <t xml:space="preserve">CONCLUIDO	</t>
        </is>
      </c>
      <c r="D224" t="n">
        <v>0.9579</v>
      </c>
      <c r="E224" t="n">
        <v>104.4</v>
      </c>
      <c r="F224" t="n">
        <v>100.07</v>
      </c>
      <c r="G224" t="n">
        <v>63.87</v>
      </c>
      <c r="H224" t="n">
        <v>1</v>
      </c>
      <c r="I224" t="n">
        <v>94</v>
      </c>
      <c r="J224" t="n">
        <v>123.85</v>
      </c>
      <c r="K224" t="n">
        <v>43.4</v>
      </c>
      <c r="L224" t="n">
        <v>7</v>
      </c>
      <c r="M224" t="n">
        <v>92</v>
      </c>
      <c r="N224" t="n">
        <v>18.45</v>
      </c>
      <c r="O224" t="n">
        <v>15508.69</v>
      </c>
      <c r="P224" t="n">
        <v>902.97</v>
      </c>
      <c r="Q224" t="n">
        <v>3358.38</v>
      </c>
      <c r="R224" t="n">
        <v>414.13</v>
      </c>
      <c r="S224" t="n">
        <v>262.42</v>
      </c>
      <c r="T224" t="n">
        <v>72590.37</v>
      </c>
      <c r="U224" t="n">
        <v>0.63</v>
      </c>
      <c r="V224" t="n">
        <v>0.84</v>
      </c>
      <c r="W224" t="n">
        <v>56.97</v>
      </c>
      <c r="X224" t="n">
        <v>4.28</v>
      </c>
      <c r="Y224" t="n">
        <v>4</v>
      </c>
      <c r="Z224" t="n">
        <v>10</v>
      </c>
    </row>
    <row r="225">
      <c r="A225" t="n">
        <v>7</v>
      </c>
      <c r="B225" t="n">
        <v>55</v>
      </c>
      <c r="C225" t="inlineStr">
        <is>
          <t xml:space="preserve">CONCLUIDO	</t>
        </is>
      </c>
      <c r="D225" t="n">
        <v>0.9671</v>
      </c>
      <c r="E225" t="n">
        <v>103.41</v>
      </c>
      <c r="F225" t="n">
        <v>99.41</v>
      </c>
      <c r="G225" t="n">
        <v>74.56</v>
      </c>
      <c r="H225" t="n">
        <v>1.13</v>
      </c>
      <c r="I225" t="n">
        <v>80</v>
      </c>
      <c r="J225" t="n">
        <v>125.16</v>
      </c>
      <c r="K225" t="n">
        <v>43.4</v>
      </c>
      <c r="L225" t="n">
        <v>8</v>
      </c>
      <c r="M225" t="n">
        <v>78</v>
      </c>
      <c r="N225" t="n">
        <v>18.76</v>
      </c>
      <c r="O225" t="n">
        <v>15670.68</v>
      </c>
      <c r="P225" t="n">
        <v>873.52</v>
      </c>
      <c r="Q225" t="n">
        <v>3357.99</v>
      </c>
      <c r="R225" t="n">
        <v>391.84</v>
      </c>
      <c r="S225" t="n">
        <v>262.42</v>
      </c>
      <c r="T225" t="n">
        <v>61515.54</v>
      </c>
      <c r="U225" t="n">
        <v>0.67</v>
      </c>
      <c r="V225" t="n">
        <v>0.84</v>
      </c>
      <c r="W225" t="n">
        <v>56.95</v>
      </c>
      <c r="X225" t="n">
        <v>3.62</v>
      </c>
      <c r="Y225" t="n">
        <v>4</v>
      </c>
      <c r="Z225" t="n">
        <v>10</v>
      </c>
    </row>
    <row r="226">
      <c r="A226" t="n">
        <v>8</v>
      </c>
      <c r="B226" t="n">
        <v>55</v>
      </c>
      <c r="C226" t="inlineStr">
        <is>
          <t xml:space="preserve">CONCLUIDO	</t>
        </is>
      </c>
      <c r="D226" t="n">
        <v>0.9745</v>
      </c>
      <c r="E226" t="n">
        <v>102.62</v>
      </c>
      <c r="F226" t="n">
        <v>98.89</v>
      </c>
      <c r="G226" t="n">
        <v>85.98999999999999</v>
      </c>
      <c r="H226" t="n">
        <v>1.26</v>
      </c>
      <c r="I226" t="n">
        <v>69</v>
      </c>
      <c r="J226" t="n">
        <v>126.48</v>
      </c>
      <c r="K226" t="n">
        <v>43.4</v>
      </c>
      <c r="L226" t="n">
        <v>9</v>
      </c>
      <c r="M226" t="n">
        <v>66</v>
      </c>
      <c r="N226" t="n">
        <v>19.08</v>
      </c>
      <c r="O226" t="n">
        <v>15833.12</v>
      </c>
      <c r="P226" t="n">
        <v>845.65</v>
      </c>
      <c r="Q226" t="n">
        <v>3357.81</v>
      </c>
      <c r="R226" t="n">
        <v>373.76</v>
      </c>
      <c r="S226" t="n">
        <v>262.42</v>
      </c>
      <c r="T226" t="n">
        <v>52528.76</v>
      </c>
      <c r="U226" t="n">
        <v>0.7</v>
      </c>
      <c r="V226" t="n">
        <v>0.85</v>
      </c>
      <c r="W226" t="n">
        <v>56.94</v>
      </c>
      <c r="X226" t="n">
        <v>3.1</v>
      </c>
      <c r="Y226" t="n">
        <v>4</v>
      </c>
      <c r="Z226" t="n">
        <v>10</v>
      </c>
    </row>
    <row r="227">
      <c r="A227" t="n">
        <v>9</v>
      </c>
      <c r="B227" t="n">
        <v>55</v>
      </c>
      <c r="C227" t="inlineStr">
        <is>
          <t xml:space="preserve">CONCLUIDO	</t>
        </is>
      </c>
      <c r="D227" t="n">
        <v>0.978</v>
      </c>
      <c r="E227" t="n">
        <v>102.25</v>
      </c>
      <c r="F227" t="n">
        <v>98.67</v>
      </c>
      <c r="G227" t="n">
        <v>93.97</v>
      </c>
      <c r="H227" t="n">
        <v>1.38</v>
      </c>
      <c r="I227" t="n">
        <v>63</v>
      </c>
      <c r="J227" t="n">
        <v>127.8</v>
      </c>
      <c r="K227" t="n">
        <v>43.4</v>
      </c>
      <c r="L227" t="n">
        <v>10</v>
      </c>
      <c r="M227" t="n">
        <v>10</v>
      </c>
      <c r="N227" t="n">
        <v>19.4</v>
      </c>
      <c r="O227" t="n">
        <v>15996.02</v>
      </c>
      <c r="P227" t="n">
        <v>830.47</v>
      </c>
      <c r="Q227" t="n">
        <v>3358.51</v>
      </c>
      <c r="R227" t="n">
        <v>364.11</v>
      </c>
      <c r="S227" t="n">
        <v>262.42</v>
      </c>
      <c r="T227" t="n">
        <v>47732.88</v>
      </c>
      <c r="U227" t="n">
        <v>0.72</v>
      </c>
      <c r="V227" t="n">
        <v>0.85</v>
      </c>
      <c r="W227" t="n">
        <v>57</v>
      </c>
      <c r="X227" t="n">
        <v>2.88</v>
      </c>
      <c r="Y227" t="n">
        <v>4</v>
      </c>
      <c r="Z227" t="n">
        <v>10</v>
      </c>
    </row>
    <row r="228">
      <c r="A228" t="n">
        <v>10</v>
      </c>
      <c r="B228" t="n">
        <v>55</v>
      </c>
      <c r="C228" t="inlineStr">
        <is>
          <t xml:space="preserve">CONCLUIDO	</t>
        </is>
      </c>
      <c r="D228" t="n">
        <v>0.9779</v>
      </c>
      <c r="E228" t="n">
        <v>102.26</v>
      </c>
      <c r="F228" t="n">
        <v>98.68000000000001</v>
      </c>
      <c r="G228" t="n">
        <v>93.98</v>
      </c>
      <c r="H228" t="n">
        <v>1.5</v>
      </c>
      <c r="I228" t="n">
        <v>63</v>
      </c>
      <c r="J228" t="n">
        <v>129.13</v>
      </c>
      <c r="K228" t="n">
        <v>43.4</v>
      </c>
      <c r="L228" t="n">
        <v>11</v>
      </c>
      <c r="M228" t="n">
        <v>0</v>
      </c>
      <c r="N228" t="n">
        <v>19.73</v>
      </c>
      <c r="O228" t="n">
        <v>16159.39</v>
      </c>
      <c r="P228" t="n">
        <v>836.83</v>
      </c>
      <c r="Q228" t="n">
        <v>3358.25</v>
      </c>
      <c r="R228" t="n">
        <v>363.82</v>
      </c>
      <c r="S228" t="n">
        <v>262.42</v>
      </c>
      <c r="T228" t="n">
        <v>47590.3</v>
      </c>
      <c r="U228" t="n">
        <v>0.72</v>
      </c>
      <c r="V228" t="n">
        <v>0.85</v>
      </c>
      <c r="W228" t="n">
        <v>57.02</v>
      </c>
      <c r="X228" t="n">
        <v>2.89</v>
      </c>
      <c r="Y228" t="n">
        <v>4</v>
      </c>
      <c r="Z2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INDEX(resultados!$A$2:$ZZ$228, 1, MATCH($B$1, resultados!$A$1:$ZZ$1, 0))</f>
        <v/>
      </c>
      <c r="B7">
        <f>INDEX(resultados!$A$2:$ZZ$228, 1, MATCH($B$2, resultados!$A$1:$ZZ$1, 0))</f>
        <v/>
      </c>
      <c r="C7">
        <f>INDEX(resultados!$A$2:$ZZ$228, 1, MATCH($B$3, resultados!$A$1:$ZZ$1, 0))</f>
        <v/>
      </c>
    </row>
    <row r="8">
      <c r="A8">
        <f>INDEX(resultados!$A$2:$ZZ$228, 2, MATCH($B$1, resultados!$A$1:$ZZ$1, 0))</f>
        <v/>
      </c>
      <c r="B8">
        <f>INDEX(resultados!$A$2:$ZZ$228, 2, MATCH($B$2, resultados!$A$1:$ZZ$1, 0))</f>
        <v/>
      </c>
      <c r="C8">
        <f>INDEX(resultados!$A$2:$ZZ$228, 2, MATCH($B$3, resultados!$A$1:$ZZ$1, 0))</f>
        <v/>
      </c>
    </row>
    <row r="9">
      <c r="A9">
        <f>INDEX(resultados!$A$2:$ZZ$228, 3, MATCH($B$1, resultados!$A$1:$ZZ$1, 0))</f>
        <v/>
      </c>
      <c r="B9">
        <f>INDEX(resultados!$A$2:$ZZ$228, 3, MATCH($B$2, resultados!$A$1:$ZZ$1, 0))</f>
        <v/>
      </c>
      <c r="C9">
        <f>INDEX(resultados!$A$2:$ZZ$228, 3, MATCH($B$3, resultados!$A$1:$ZZ$1, 0))</f>
        <v/>
      </c>
    </row>
    <row r="10">
      <c r="A10">
        <f>INDEX(resultados!$A$2:$ZZ$228, 4, MATCH($B$1, resultados!$A$1:$ZZ$1, 0))</f>
        <v/>
      </c>
      <c r="B10">
        <f>INDEX(resultados!$A$2:$ZZ$228, 4, MATCH($B$2, resultados!$A$1:$ZZ$1, 0))</f>
        <v/>
      </c>
      <c r="C10">
        <f>INDEX(resultados!$A$2:$ZZ$228, 4, MATCH($B$3, resultados!$A$1:$ZZ$1, 0))</f>
        <v/>
      </c>
    </row>
    <row r="11">
      <c r="A11">
        <f>INDEX(resultados!$A$2:$ZZ$228, 5, MATCH($B$1, resultados!$A$1:$ZZ$1, 0))</f>
        <v/>
      </c>
      <c r="B11">
        <f>INDEX(resultados!$A$2:$ZZ$228, 5, MATCH($B$2, resultados!$A$1:$ZZ$1, 0))</f>
        <v/>
      </c>
      <c r="C11">
        <f>INDEX(resultados!$A$2:$ZZ$228, 5, MATCH($B$3, resultados!$A$1:$ZZ$1, 0))</f>
        <v/>
      </c>
    </row>
    <row r="12">
      <c r="A12">
        <f>INDEX(resultados!$A$2:$ZZ$228, 6, MATCH($B$1, resultados!$A$1:$ZZ$1, 0))</f>
        <v/>
      </c>
      <c r="B12">
        <f>INDEX(resultados!$A$2:$ZZ$228, 6, MATCH($B$2, resultados!$A$1:$ZZ$1, 0))</f>
        <v/>
      </c>
      <c r="C12">
        <f>INDEX(resultados!$A$2:$ZZ$228, 6, MATCH($B$3, resultados!$A$1:$ZZ$1, 0))</f>
        <v/>
      </c>
    </row>
    <row r="13">
      <c r="A13">
        <f>INDEX(resultados!$A$2:$ZZ$228, 7, MATCH($B$1, resultados!$A$1:$ZZ$1, 0))</f>
        <v/>
      </c>
      <c r="B13">
        <f>INDEX(resultados!$A$2:$ZZ$228, 7, MATCH($B$2, resultados!$A$1:$ZZ$1, 0))</f>
        <v/>
      </c>
      <c r="C13">
        <f>INDEX(resultados!$A$2:$ZZ$228, 7, MATCH($B$3, resultados!$A$1:$ZZ$1, 0))</f>
        <v/>
      </c>
    </row>
    <row r="14">
      <c r="A14">
        <f>INDEX(resultados!$A$2:$ZZ$228, 8, MATCH($B$1, resultados!$A$1:$ZZ$1, 0))</f>
        <v/>
      </c>
      <c r="B14">
        <f>INDEX(resultados!$A$2:$ZZ$228, 8, MATCH($B$2, resultados!$A$1:$ZZ$1, 0))</f>
        <v/>
      </c>
      <c r="C14">
        <f>INDEX(resultados!$A$2:$ZZ$228, 8, MATCH($B$3, resultados!$A$1:$ZZ$1, 0))</f>
        <v/>
      </c>
    </row>
    <row r="15">
      <c r="A15">
        <f>INDEX(resultados!$A$2:$ZZ$228, 9, MATCH($B$1, resultados!$A$1:$ZZ$1, 0))</f>
        <v/>
      </c>
      <c r="B15">
        <f>INDEX(resultados!$A$2:$ZZ$228, 9, MATCH($B$2, resultados!$A$1:$ZZ$1, 0))</f>
        <v/>
      </c>
      <c r="C15">
        <f>INDEX(resultados!$A$2:$ZZ$228, 9, MATCH($B$3, resultados!$A$1:$ZZ$1, 0))</f>
        <v/>
      </c>
    </row>
    <row r="16">
      <c r="A16">
        <f>INDEX(resultados!$A$2:$ZZ$228, 10, MATCH($B$1, resultados!$A$1:$ZZ$1, 0))</f>
        <v/>
      </c>
      <c r="B16">
        <f>INDEX(resultados!$A$2:$ZZ$228, 10, MATCH($B$2, resultados!$A$1:$ZZ$1, 0))</f>
        <v/>
      </c>
      <c r="C16">
        <f>INDEX(resultados!$A$2:$ZZ$228, 10, MATCH($B$3, resultados!$A$1:$ZZ$1, 0))</f>
        <v/>
      </c>
    </row>
    <row r="17">
      <c r="A17">
        <f>INDEX(resultados!$A$2:$ZZ$228, 11, MATCH($B$1, resultados!$A$1:$ZZ$1, 0))</f>
        <v/>
      </c>
      <c r="B17">
        <f>INDEX(resultados!$A$2:$ZZ$228, 11, MATCH($B$2, resultados!$A$1:$ZZ$1, 0))</f>
        <v/>
      </c>
      <c r="C17">
        <f>INDEX(resultados!$A$2:$ZZ$228, 11, MATCH($B$3, resultados!$A$1:$ZZ$1, 0))</f>
        <v/>
      </c>
    </row>
    <row r="18">
      <c r="A18">
        <f>INDEX(resultados!$A$2:$ZZ$228, 12, MATCH($B$1, resultados!$A$1:$ZZ$1, 0))</f>
        <v/>
      </c>
      <c r="B18">
        <f>INDEX(resultados!$A$2:$ZZ$228, 12, MATCH($B$2, resultados!$A$1:$ZZ$1, 0))</f>
        <v/>
      </c>
      <c r="C18">
        <f>INDEX(resultados!$A$2:$ZZ$228, 12, MATCH($B$3, resultados!$A$1:$ZZ$1, 0))</f>
        <v/>
      </c>
    </row>
    <row r="19">
      <c r="A19">
        <f>INDEX(resultados!$A$2:$ZZ$228, 13, MATCH($B$1, resultados!$A$1:$ZZ$1, 0))</f>
        <v/>
      </c>
      <c r="B19">
        <f>INDEX(resultados!$A$2:$ZZ$228, 13, MATCH($B$2, resultados!$A$1:$ZZ$1, 0))</f>
        <v/>
      </c>
      <c r="C19">
        <f>INDEX(resultados!$A$2:$ZZ$228, 13, MATCH($B$3, resultados!$A$1:$ZZ$1, 0))</f>
        <v/>
      </c>
    </row>
    <row r="20">
      <c r="A20">
        <f>INDEX(resultados!$A$2:$ZZ$228, 14, MATCH($B$1, resultados!$A$1:$ZZ$1, 0))</f>
        <v/>
      </c>
      <c r="B20">
        <f>INDEX(resultados!$A$2:$ZZ$228, 14, MATCH($B$2, resultados!$A$1:$ZZ$1, 0))</f>
        <v/>
      </c>
      <c r="C20">
        <f>INDEX(resultados!$A$2:$ZZ$228, 14, MATCH($B$3, resultados!$A$1:$ZZ$1, 0))</f>
        <v/>
      </c>
    </row>
    <row r="21">
      <c r="A21">
        <f>INDEX(resultados!$A$2:$ZZ$228, 15, MATCH($B$1, resultados!$A$1:$ZZ$1, 0))</f>
        <v/>
      </c>
      <c r="B21">
        <f>INDEX(resultados!$A$2:$ZZ$228, 15, MATCH($B$2, resultados!$A$1:$ZZ$1, 0))</f>
        <v/>
      </c>
      <c r="C21">
        <f>INDEX(resultados!$A$2:$ZZ$228, 15, MATCH($B$3, resultados!$A$1:$ZZ$1, 0))</f>
        <v/>
      </c>
    </row>
    <row r="22">
      <c r="A22">
        <f>INDEX(resultados!$A$2:$ZZ$228, 16, MATCH($B$1, resultados!$A$1:$ZZ$1, 0))</f>
        <v/>
      </c>
      <c r="B22">
        <f>INDEX(resultados!$A$2:$ZZ$228, 16, MATCH($B$2, resultados!$A$1:$ZZ$1, 0))</f>
        <v/>
      </c>
      <c r="C22">
        <f>INDEX(resultados!$A$2:$ZZ$228, 16, MATCH($B$3, resultados!$A$1:$ZZ$1, 0))</f>
        <v/>
      </c>
    </row>
    <row r="23">
      <c r="A23">
        <f>INDEX(resultados!$A$2:$ZZ$228, 17, MATCH($B$1, resultados!$A$1:$ZZ$1, 0))</f>
        <v/>
      </c>
      <c r="B23">
        <f>INDEX(resultados!$A$2:$ZZ$228, 17, MATCH($B$2, resultados!$A$1:$ZZ$1, 0))</f>
        <v/>
      </c>
      <c r="C23">
        <f>INDEX(resultados!$A$2:$ZZ$228, 17, MATCH($B$3, resultados!$A$1:$ZZ$1, 0))</f>
        <v/>
      </c>
    </row>
    <row r="24">
      <c r="A24">
        <f>INDEX(resultados!$A$2:$ZZ$228, 18, MATCH($B$1, resultados!$A$1:$ZZ$1, 0))</f>
        <v/>
      </c>
      <c r="B24">
        <f>INDEX(resultados!$A$2:$ZZ$228, 18, MATCH($B$2, resultados!$A$1:$ZZ$1, 0))</f>
        <v/>
      </c>
      <c r="C24">
        <f>INDEX(resultados!$A$2:$ZZ$228, 18, MATCH($B$3, resultados!$A$1:$ZZ$1, 0))</f>
        <v/>
      </c>
    </row>
    <row r="25">
      <c r="A25">
        <f>INDEX(resultados!$A$2:$ZZ$228, 19, MATCH($B$1, resultados!$A$1:$ZZ$1, 0))</f>
        <v/>
      </c>
      <c r="B25">
        <f>INDEX(resultados!$A$2:$ZZ$228, 19, MATCH($B$2, resultados!$A$1:$ZZ$1, 0))</f>
        <v/>
      </c>
      <c r="C25">
        <f>INDEX(resultados!$A$2:$ZZ$228, 19, MATCH($B$3, resultados!$A$1:$ZZ$1, 0))</f>
        <v/>
      </c>
    </row>
    <row r="26">
      <c r="A26">
        <f>INDEX(resultados!$A$2:$ZZ$228, 20, MATCH($B$1, resultados!$A$1:$ZZ$1, 0))</f>
        <v/>
      </c>
      <c r="B26">
        <f>INDEX(resultados!$A$2:$ZZ$228, 20, MATCH($B$2, resultados!$A$1:$ZZ$1, 0))</f>
        <v/>
      </c>
      <c r="C26">
        <f>INDEX(resultados!$A$2:$ZZ$228, 20, MATCH($B$3, resultados!$A$1:$ZZ$1, 0))</f>
        <v/>
      </c>
    </row>
    <row r="27">
      <c r="A27">
        <f>INDEX(resultados!$A$2:$ZZ$228, 21, MATCH($B$1, resultados!$A$1:$ZZ$1, 0))</f>
        <v/>
      </c>
      <c r="B27">
        <f>INDEX(resultados!$A$2:$ZZ$228, 21, MATCH($B$2, resultados!$A$1:$ZZ$1, 0))</f>
        <v/>
      </c>
      <c r="C27">
        <f>INDEX(resultados!$A$2:$ZZ$228, 21, MATCH($B$3, resultados!$A$1:$ZZ$1, 0))</f>
        <v/>
      </c>
    </row>
    <row r="28">
      <c r="A28">
        <f>INDEX(resultados!$A$2:$ZZ$228, 22, MATCH($B$1, resultados!$A$1:$ZZ$1, 0))</f>
        <v/>
      </c>
      <c r="B28">
        <f>INDEX(resultados!$A$2:$ZZ$228, 22, MATCH($B$2, resultados!$A$1:$ZZ$1, 0))</f>
        <v/>
      </c>
      <c r="C28">
        <f>INDEX(resultados!$A$2:$ZZ$228, 22, MATCH($B$3, resultados!$A$1:$ZZ$1, 0))</f>
        <v/>
      </c>
    </row>
    <row r="29">
      <c r="A29">
        <f>INDEX(resultados!$A$2:$ZZ$228, 23, MATCH($B$1, resultados!$A$1:$ZZ$1, 0))</f>
        <v/>
      </c>
      <c r="B29">
        <f>INDEX(resultados!$A$2:$ZZ$228, 23, MATCH($B$2, resultados!$A$1:$ZZ$1, 0))</f>
        <v/>
      </c>
      <c r="C29">
        <f>INDEX(resultados!$A$2:$ZZ$228, 23, MATCH($B$3, resultados!$A$1:$ZZ$1, 0))</f>
        <v/>
      </c>
    </row>
    <row r="30">
      <c r="A30">
        <f>INDEX(resultados!$A$2:$ZZ$228, 24, MATCH($B$1, resultados!$A$1:$ZZ$1, 0))</f>
        <v/>
      </c>
      <c r="B30">
        <f>INDEX(resultados!$A$2:$ZZ$228, 24, MATCH($B$2, resultados!$A$1:$ZZ$1, 0))</f>
        <v/>
      </c>
      <c r="C30">
        <f>INDEX(resultados!$A$2:$ZZ$228, 24, MATCH($B$3, resultados!$A$1:$ZZ$1, 0))</f>
        <v/>
      </c>
    </row>
    <row r="31">
      <c r="A31">
        <f>INDEX(resultados!$A$2:$ZZ$228, 25, MATCH($B$1, resultados!$A$1:$ZZ$1, 0))</f>
        <v/>
      </c>
      <c r="B31">
        <f>INDEX(resultados!$A$2:$ZZ$228, 25, MATCH($B$2, resultados!$A$1:$ZZ$1, 0))</f>
        <v/>
      </c>
      <c r="C31">
        <f>INDEX(resultados!$A$2:$ZZ$228, 25, MATCH($B$3, resultados!$A$1:$ZZ$1, 0))</f>
        <v/>
      </c>
    </row>
    <row r="32">
      <c r="A32">
        <f>INDEX(resultados!$A$2:$ZZ$228, 26, MATCH($B$1, resultados!$A$1:$ZZ$1, 0))</f>
        <v/>
      </c>
      <c r="B32">
        <f>INDEX(resultados!$A$2:$ZZ$228, 26, MATCH($B$2, resultados!$A$1:$ZZ$1, 0))</f>
        <v/>
      </c>
      <c r="C32">
        <f>INDEX(resultados!$A$2:$ZZ$228, 26, MATCH($B$3, resultados!$A$1:$ZZ$1, 0))</f>
        <v/>
      </c>
    </row>
    <row r="33">
      <c r="A33">
        <f>INDEX(resultados!$A$2:$ZZ$228, 27, MATCH($B$1, resultados!$A$1:$ZZ$1, 0))</f>
        <v/>
      </c>
      <c r="B33">
        <f>INDEX(resultados!$A$2:$ZZ$228, 27, MATCH($B$2, resultados!$A$1:$ZZ$1, 0))</f>
        <v/>
      </c>
      <c r="C33">
        <f>INDEX(resultados!$A$2:$ZZ$228, 27, MATCH($B$3, resultados!$A$1:$ZZ$1, 0))</f>
        <v/>
      </c>
    </row>
    <row r="34">
      <c r="A34">
        <f>INDEX(resultados!$A$2:$ZZ$228, 28, MATCH($B$1, resultados!$A$1:$ZZ$1, 0))</f>
        <v/>
      </c>
      <c r="B34">
        <f>INDEX(resultados!$A$2:$ZZ$228, 28, MATCH($B$2, resultados!$A$1:$ZZ$1, 0))</f>
        <v/>
      </c>
      <c r="C34">
        <f>INDEX(resultados!$A$2:$ZZ$228, 28, MATCH($B$3, resultados!$A$1:$ZZ$1, 0))</f>
        <v/>
      </c>
    </row>
    <row r="35">
      <c r="A35">
        <f>INDEX(resultados!$A$2:$ZZ$228, 29, MATCH($B$1, resultados!$A$1:$ZZ$1, 0))</f>
        <v/>
      </c>
      <c r="B35">
        <f>INDEX(resultados!$A$2:$ZZ$228, 29, MATCH($B$2, resultados!$A$1:$ZZ$1, 0))</f>
        <v/>
      </c>
      <c r="C35">
        <f>INDEX(resultados!$A$2:$ZZ$228, 29, MATCH($B$3, resultados!$A$1:$ZZ$1, 0))</f>
        <v/>
      </c>
    </row>
    <row r="36">
      <c r="A36">
        <f>INDEX(resultados!$A$2:$ZZ$228, 30, MATCH($B$1, resultados!$A$1:$ZZ$1, 0))</f>
        <v/>
      </c>
      <c r="B36">
        <f>INDEX(resultados!$A$2:$ZZ$228, 30, MATCH($B$2, resultados!$A$1:$ZZ$1, 0))</f>
        <v/>
      </c>
      <c r="C36">
        <f>INDEX(resultados!$A$2:$ZZ$228, 30, MATCH($B$3, resultados!$A$1:$ZZ$1, 0))</f>
        <v/>
      </c>
    </row>
    <row r="37">
      <c r="A37">
        <f>INDEX(resultados!$A$2:$ZZ$228, 31, MATCH($B$1, resultados!$A$1:$ZZ$1, 0))</f>
        <v/>
      </c>
      <c r="B37">
        <f>INDEX(resultados!$A$2:$ZZ$228, 31, MATCH($B$2, resultados!$A$1:$ZZ$1, 0))</f>
        <v/>
      </c>
      <c r="C37">
        <f>INDEX(resultados!$A$2:$ZZ$228, 31, MATCH($B$3, resultados!$A$1:$ZZ$1, 0))</f>
        <v/>
      </c>
    </row>
    <row r="38">
      <c r="A38">
        <f>INDEX(resultados!$A$2:$ZZ$228, 32, MATCH($B$1, resultados!$A$1:$ZZ$1, 0))</f>
        <v/>
      </c>
      <c r="B38">
        <f>INDEX(resultados!$A$2:$ZZ$228, 32, MATCH($B$2, resultados!$A$1:$ZZ$1, 0))</f>
        <v/>
      </c>
      <c r="C38">
        <f>INDEX(resultados!$A$2:$ZZ$228, 32, MATCH($B$3, resultados!$A$1:$ZZ$1, 0))</f>
        <v/>
      </c>
    </row>
    <row r="39">
      <c r="A39">
        <f>INDEX(resultados!$A$2:$ZZ$228, 33, MATCH($B$1, resultados!$A$1:$ZZ$1, 0))</f>
        <v/>
      </c>
      <c r="B39">
        <f>INDEX(resultados!$A$2:$ZZ$228, 33, MATCH($B$2, resultados!$A$1:$ZZ$1, 0))</f>
        <v/>
      </c>
      <c r="C39">
        <f>INDEX(resultados!$A$2:$ZZ$228, 33, MATCH($B$3, resultados!$A$1:$ZZ$1, 0))</f>
        <v/>
      </c>
    </row>
    <row r="40">
      <c r="A40">
        <f>INDEX(resultados!$A$2:$ZZ$228, 34, MATCH($B$1, resultados!$A$1:$ZZ$1, 0))</f>
        <v/>
      </c>
      <c r="B40">
        <f>INDEX(resultados!$A$2:$ZZ$228, 34, MATCH($B$2, resultados!$A$1:$ZZ$1, 0))</f>
        <v/>
      </c>
      <c r="C40">
        <f>INDEX(resultados!$A$2:$ZZ$228, 34, MATCH($B$3, resultados!$A$1:$ZZ$1, 0))</f>
        <v/>
      </c>
    </row>
    <row r="41">
      <c r="A41">
        <f>INDEX(resultados!$A$2:$ZZ$228, 35, MATCH($B$1, resultados!$A$1:$ZZ$1, 0))</f>
        <v/>
      </c>
      <c r="B41">
        <f>INDEX(resultados!$A$2:$ZZ$228, 35, MATCH($B$2, resultados!$A$1:$ZZ$1, 0))</f>
        <v/>
      </c>
      <c r="C41">
        <f>INDEX(resultados!$A$2:$ZZ$228, 35, MATCH($B$3, resultados!$A$1:$ZZ$1, 0))</f>
        <v/>
      </c>
    </row>
    <row r="42">
      <c r="A42">
        <f>INDEX(resultados!$A$2:$ZZ$228, 36, MATCH($B$1, resultados!$A$1:$ZZ$1, 0))</f>
        <v/>
      </c>
      <c r="B42">
        <f>INDEX(resultados!$A$2:$ZZ$228, 36, MATCH($B$2, resultados!$A$1:$ZZ$1, 0))</f>
        <v/>
      </c>
      <c r="C42">
        <f>INDEX(resultados!$A$2:$ZZ$228, 36, MATCH($B$3, resultados!$A$1:$ZZ$1, 0))</f>
        <v/>
      </c>
    </row>
    <row r="43">
      <c r="A43">
        <f>INDEX(resultados!$A$2:$ZZ$228, 37, MATCH($B$1, resultados!$A$1:$ZZ$1, 0))</f>
        <v/>
      </c>
      <c r="B43">
        <f>INDEX(resultados!$A$2:$ZZ$228, 37, MATCH($B$2, resultados!$A$1:$ZZ$1, 0))</f>
        <v/>
      </c>
      <c r="C43">
        <f>INDEX(resultados!$A$2:$ZZ$228, 37, MATCH($B$3, resultados!$A$1:$ZZ$1, 0))</f>
        <v/>
      </c>
    </row>
    <row r="44">
      <c r="A44">
        <f>INDEX(resultados!$A$2:$ZZ$228, 38, MATCH($B$1, resultados!$A$1:$ZZ$1, 0))</f>
        <v/>
      </c>
      <c r="B44">
        <f>INDEX(resultados!$A$2:$ZZ$228, 38, MATCH($B$2, resultados!$A$1:$ZZ$1, 0))</f>
        <v/>
      </c>
      <c r="C44">
        <f>INDEX(resultados!$A$2:$ZZ$228, 38, MATCH($B$3, resultados!$A$1:$ZZ$1, 0))</f>
        <v/>
      </c>
    </row>
    <row r="45">
      <c r="A45">
        <f>INDEX(resultados!$A$2:$ZZ$228, 39, MATCH($B$1, resultados!$A$1:$ZZ$1, 0))</f>
        <v/>
      </c>
      <c r="B45">
        <f>INDEX(resultados!$A$2:$ZZ$228, 39, MATCH($B$2, resultados!$A$1:$ZZ$1, 0))</f>
        <v/>
      </c>
      <c r="C45">
        <f>INDEX(resultados!$A$2:$ZZ$228, 39, MATCH($B$3, resultados!$A$1:$ZZ$1, 0))</f>
        <v/>
      </c>
    </row>
    <row r="46">
      <c r="A46">
        <f>INDEX(resultados!$A$2:$ZZ$228, 40, MATCH($B$1, resultados!$A$1:$ZZ$1, 0))</f>
        <v/>
      </c>
      <c r="B46">
        <f>INDEX(resultados!$A$2:$ZZ$228, 40, MATCH($B$2, resultados!$A$1:$ZZ$1, 0))</f>
        <v/>
      </c>
      <c r="C46">
        <f>INDEX(resultados!$A$2:$ZZ$228, 40, MATCH($B$3, resultados!$A$1:$ZZ$1, 0))</f>
        <v/>
      </c>
    </row>
    <row r="47">
      <c r="A47">
        <f>INDEX(resultados!$A$2:$ZZ$228, 41, MATCH($B$1, resultados!$A$1:$ZZ$1, 0))</f>
        <v/>
      </c>
      <c r="B47">
        <f>INDEX(resultados!$A$2:$ZZ$228, 41, MATCH($B$2, resultados!$A$1:$ZZ$1, 0))</f>
        <v/>
      </c>
      <c r="C47">
        <f>INDEX(resultados!$A$2:$ZZ$228, 41, MATCH($B$3, resultados!$A$1:$ZZ$1, 0))</f>
        <v/>
      </c>
    </row>
    <row r="48">
      <c r="A48">
        <f>INDEX(resultados!$A$2:$ZZ$228, 42, MATCH($B$1, resultados!$A$1:$ZZ$1, 0))</f>
        <v/>
      </c>
      <c r="B48">
        <f>INDEX(resultados!$A$2:$ZZ$228, 42, MATCH($B$2, resultados!$A$1:$ZZ$1, 0))</f>
        <v/>
      </c>
      <c r="C48">
        <f>INDEX(resultados!$A$2:$ZZ$228, 42, MATCH($B$3, resultados!$A$1:$ZZ$1, 0))</f>
        <v/>
      </c>
    </row>
    <row r="49">
      <c r="A49">
        <f>INDEX(resultados!$A$2:$ZZ$228, 43, MATCH($B$1, resultados!$A$1:$ZZ$1, 0))</f>
        <v/>
      </c>
      <c r="B49">
        <f>INDEX(resultados!$A$2:$ZZ$228, 43, MATCH($B$2, resultados!$A$1:$ZZ$1, 0))</f>
        <v/>
      </c>
      <c r="C49">
        <f>INDEX(resultados!$A$2:$ZZ$228, 43, MATCH($B$3, resultados!$A$1:$ZZ$1, 0))</f>
        <v/>
      </c>
    </row>
    <row r="50">
      <c r="A50">
        <f>INDEX(resultados!$A$2:$ZZ$228, 44, MATCH($B$1, resultados!$A$1:$ZZ$1, 0))</f>
        <v/>
      </c>
      <c r="B50">
        <f>INDEX(resultados!$A$2:$ZZ$228, 44, MATCH($B$2, resultados!$A$1:$ZZ$1, 0))</f>
        <v/>
      </c>
      <c r="C50">
        <f>INDEX(resultados!$A$2:$ZZ$228, 44, MATCH($B$3, resultados!$A$1:$ZZ$1, 0))</f>
        <v/>
      </c>
    </row>
    <row r="51">
      <c r="A51">
        <f>INDEX(resultados!$A$2:$ZZ$228, 45, MATCH($B$1, resultados!$A$1:$ZZ$1, 0))</f>
        <v/>
      </c>
      <c r="B51">
        <f>INDEX(resultados!$A$2:$ZZ$228, 45, MATCH($B$2, resultados!$A$1:$ZZ$1, 0))</f>
        <v/>
      </c>
      <c r="C51">
        <f>INDEX(resultados!$A$2:$ZZ$228, 45, MATCH($B$3, resultados!$A$1:$ZZ$1, 0))</f>
        <v/>
      </c>
    </row>
    <row r="52">
      <c r="A52">
        <f>INDEX(resultados!$A$2:$ZZ$228, 46, MATCH($B$1, resultados!$A$1:$ZZ$1, 0))</f>
        <v/>
      </c>
      <c r="B52">
        <f>INDEX(resultados!$A$2:$ZZ$228, 46, MATCH($B$2, resultados!$A$1:$ZZ$1, 0))</f>
        <v/>
      </c>
      <c r="C52">
        <f>INDEX(resultados!$A$2:$ZZ$228, 46, MATCH($B$3, resultados!$A$1:$ZZ$1, 0))</f>
        <v/>
      </c>
    </row>
    <row r="53">
      <c r="A53">
        <f>INDEX(resultados!$A$2:$ZZ$228, 47, MATCH($B$1, resultados!$A$1:$ZZ$1, 0))</f>
        <v/>
      </c>
      <c r="B53">
        <f>INDEX(resultados!$A$2:$ZZ$228, 47, MATCH($B$2, resultados!$A$1:$ZZ$1, 0))</f>
        <v/>
      </c>
      <c r="C53">
        <f>INDEX(resultados!$A$2:$ZZ$228, 47, MATCH($B$3, resultados!$A$1:$ZZ$1, 0))</f>
        <v/>
      </c>
    </row>
    <row r="54">
      <c r="A54">
        <f>INDEX(resultados!$A$2:$ZZ$228, 48, MATCH($B$1, resultados!$A$1:$ZZ$1, 0))</f>
        <v/>
      </c>
      <c r="B54">
        <f>INDEX(resultados!$A$2:$ZZ$228, 48, MATCH($B$2, resultados!$A$1:$ZZ$1, 0))</f>
        <v/>
      </c>
      <c r="C54">
        <f>INDEX(resultados!$A$2:$ZZ$228, 48, MATCH($B$3, resultados!$A$1:$ZZ$1, 0))</f>
        <v/>
      </c>
    </row>
    <row r="55">
      <c r="A55">
        <f>INDEX(resultados!$A$2:$ZZ$228, 49, MATCH($B$1, resultados!$A$1:$ZZ$1, 0))</f>
        <v/>
      </c>
      <c r="B55">
        <f>INDEX(resultados!$A$2:$ZZ$228, 49, MATCH($B$2, resultados!$A$1:$ZZ$1, 0))</f>
        <v/>
      </c>
      <c r="C55">
        <f>INDEX(resultados!$A$2:$ZZ$228, 49, MATCH($B$3, resultados!$A$1:$ZZ$1, 0))</f>
        <v/>
      </c>
    </row>
    <row r="56">
      <c r="A56">
        <f>INDEX(resultados!$A$2:$ZZ$228, 50, MATCH($B$1, resultados!$A$1:$ZZ$1, 0))</f>
        <v/>
      </c>
      <c r="B56">
        <f>INDEX(resultados!$A$2:$ZZ$228, 50, MATCH($B$2, resultados!$A$1:$ZZ$1, 0))</f>
        <v/>
      </c>
      <c r="C56">
        <f>INDEX(resultados!$A$2:$ZZ$228, 50, MATCH($B$3, resultados!$A$1:$ZZ$1, 0))</f>
        <v/>
      </c>
    </row>
    <row r="57">
      <c r="A57">
        <f>INDEX(resultados!$A$2:$ZZ$228, 51, MATCH($B$1, resultados!$A$1:$ZZ$1, 0))</f>
        <v/>
      </c>
      <c r="B57">
        <f>INDEX(resultados!$A$2:$ZZ$228, 51, MATCH($B$2, resultados!$A$1:$ZZ$1, 0))</f>
        <v/>
      </c>
      <c r="C57">
        <f>INDEX(resultados!$A$2:$ZZ$228, 51, MATCH($B$3, resultados!$A$1:$ZZ$1, 0))</f>
        <v/>
      </c>
    </row>
    <row r="58">
      <c r="A58">
        <f>INDEX(resultados!$A$2:$ZZ$228, 52, MATCH($B$1, resultados!$A$1:$ZZ$1, 0))</f>
        <v/>
      </c>
      <c r="B58">
        <f>INDEX(resultados!$A$2:$ZZ$228, 52, MATCH($B$2, resultados!$A$1:$ZZ$1, 0))</f>
        <v/>
      </c>
      <c r="C58">
        <f>INDEX(resultados!$A$2:$ZZ$228, 52, MATCH($B$3, resultados!$A$1:$ZZ$1, 0))</f>
        <v/>
      </c>
    </row>
    <row r="59">
      <c r="A59">
        <f>INDEX(resultados!$A$2:$ZZ$228, 53, MATCH($B$1, resultados!$A$1:$ZZ$1, 0))</f>
        <v/>
      </c>
      <c r="B59">
        <f>INDEX(resultados!$A$2:$ZZ$228, 53, MATCH($B$2, resultados!$A$1:$ZZ$1, 0))</f>
        <v/>
      </c>
      <c r="C59">
        <f>INDEX(resultados!$A$2:$ZZ$228, 53, MATCH($B$3, resultados!$A$1:$ZZ$1, 0))</f>
        <v/>
      </c>
    </row>
    <row r="60">
      <c r="A60">
        <f>INDEX(resultados!$A$2:$ZZ$228, 54, MATCH($B$1, resultados!$A$1:$ZZ$1, 0))</f>
        <v/>
      </c>
      <c r="B60">
        <f>INDEX(resultados!$A$2:$ZZ$228, 54, MATCH($B$2, resultados!$A$1:$ZZ$1, 0))</f>
        <v/>
      </c>
      <c r="C60">
        <f>INDEX(resultados!$A$2:$ZZ$228, 54, MATCH($B$3, resultados!$A$1:$ZZ$1, 0))</f>
        <v/>
      </c>
    </row>
    <row r="61">
      <c r="A61">
        <f>INDEX(resultados!$A$2:$ZZ$228, 55, MATCH($B$1, resultados!$A$1:$ZZ$1, 0))</f>
        <v/>
      </c>
      <c r="B61">
        <f>INDEX(resultados!$A$2:$ZZ$228, 55, MATCH($B$2, resultados!$A$1:$ZZ$1, 0))</f>
        <v/>
      </c>
      <c r="C61">
        <f>INDEX(resultados!$A$2:$ZZ$228, 55, MATCH($B$3, resultados!$A$1:$ZZ$1, 0))</f>
        <v/>
      </c>
    </row>
    <row r="62">
      <c r="A62">
        <f>INDEX(resultados!$A$2:$ZZ$228, 56, MATCH($B$1, resultados!$A$1:$ZZ$1, 0))</f>
        <v/>
      </c>
      <c r="B62">
        <f>INDEX(resultados!$A$2:$ZZ$228, 56, MATCH($B$2, resultados!$A$1:$ZZ$1, 0))</f>
        <v/>
      </c>
      <c r="C62">
        <f>INDEX(resultados!$A$2:$ZZ$228, 56, MATCH($B$3, resultados!$A$1:$ZZ$1, 0))</f>
        <v/>
      </c>
    </row>
    <row r="63">
      <c r="A63">
        <f>INDEX(resultados!$A$2:$ZZ$228, 57, MATCH($B$1, resultados!$A$1:$ZZ$1, 0))</f>
        <v/>
      </c>
      <c r="B63">
        <f>INDEX(resultados!$A$2:$ZZ$228, 57, MATCH($B$2, resultados!$A$1:$ZZ$1, 0))</f>
        <v/>
      </c>
      <c r="C63">
        <f>INDEX(resultados!$A$2:$ZZ$228, 57, MATCH($B$3, resultados!$A$1:$ZZ$1, 0))</f>
        <v/>
      </c>
    </row>
    <row r="64">
      <c r="A64">
        <f>INDEX(resultados!$A$2:$ZZ$228, 58, MATCH($B$1, resultados!$A$1:$ZZ$1, 0))</f>
        <v/>
      </c>
      <c r="B64">
        <f>INDEX(resultados!$A$2:$ZZ$228, 58, MATCH($B$2, resultados!$A$1:$ZZ$1, 0))</f>
        <v/>
      </c>
      <c r="C64">
        <f>INDEX(resultados!$A$2:$ZZ$228, 58, MATCH($B$3, resultados!$A$1:$ZZ$1, 0))</f>
        <v/>
      </c>
    </row>
    <row r="65">
      <c r="A65">
        <f>INDEX(resultados!$A$2:$ZZ$228, 59, MATCH($B$1, resultados!$A$1:$ZZ$1, 0))</f>
        <v/>
      </c>
      <c r="B65">
        <f>INDEX(resultados!$A$2:$ZZ$228, 59, MATCH($B$2, resultados!$A$1:$ZZ$1, 0))</f>
        <v/>
      </c>
      <c r="C65">
        <f>INDEX(resultados!$A$2:$ZZ$228, 59, MATCH($B$3, resultados!$A$1:$ZZ$1, 0))</f>
        <v/>
      </c>
    </row>
    <row r="66">
      <c r="A66">
        <f>INDEX(resultados!$A$2:$ZZ$228, 60, MATCH($B$1, resultados!$A$1:$ZZ$1, 0))</f>
        <v/>
      </c>
      <c r="B66">
        <f>INDEX(resultados!$A$2:$ZZ$228, 60, MATCH($B$2, resultados!$A$1:$ZZ$1, 0))</f>
        <v/>
      </c>
      <c r="C66">
        <f>INDEX(resultados!$A$2:$ZZ$228, 60, MATCH($B$3, resultados!$A$1:$ZZ$1, 0))</f>
        <v/>
      </c>
    </row>
    <row r="67">
      <c r="A67">
        <f>INDEX(resultados!$A$2:$ZZ$228, 61, MATCH($B$1, resultados!$A$1:$ZZ$1, 0))</f>
        <v/>
      </c>
      <c r="B67">
        <f>INDEX(resultados!$A$2:$ZZ$228, 61, MATCH($B$2, resultados!$A$1:$ZZ$1, 0))</f>
        <v/>
      </c>
      <c r="C67">
        <f>INDEX(resultados!$A$2:$ZZ$228, 61, MATCH($B$3, resultados!$A$1:$ZZ$1, 0))</f>
        <v/>
      </c>
    </row>
    <row r="68">
      <c r="A68">
        <f>INDEX(resultados!$A$2:$ZZ$228, 62, MATCH($B$1, resultados!$A$1:$ZZ$1, 0))</f>
        <v/>
      </c>
      <c r="B68">
        <f>INDEX(resultados!$A$2:$ZZ$228, 62, MATCH($B$2, resultados!$A$1:$ZZ$1, 0))</f>
        <v/>
      </c>
      <c r="C68">
        <f>INDEX(resultados!$A$2:$ZZ$228, 62, MATCH($B$3, resultados!$A$1:$ZZ$1, 0))</f>
        <v/>
      </c>
    </row>
    <row r="69">
      <c r="A69">
        <f>INDEX(resultados!$A$2:$ZZ$228, 63, MATCH($B$1, resultados!$A$1:$ZZ$1, 0))</f>
        <v/>
      </c>
      <c r="B69">
        <f>INDEX(resultados!$A$2:$ZZ$228, 63, MATCH($B$2, resultados!$A$1:$ZZ$1, 0))</f>
        <v/>
      </c>
      <c r="C69">
        <f>INDEX(resultados!$A$2:$ZZ$228, 63, MATCH($B$3, resultados!$A$1:$ZZ$1, 0))</f>
        <v/>
      </c>
    </row>
    <row r="70">
      <c r="A70">
        <f>INDEX(resultados!$A$2:$ZZ$228, 64, MATCH($B$1, resultados!$A$1:$ZZ$1, 0))</f>
        <v/>
      </c>
      <c r="B70">
        <f>INDEX(resultados!$A$2:$ZZ$228, 64, MATCH($B$2, resultados!$A$1:$ZZ$1, 0))</f>
        <v/>
      </c>
      <c r="C70">
        <f>INDEX(resultados!$A$2:$ZZ$228, 64, MATCH($B$3, resultados!$A$1:$ZZ$1, 0))</f>
        <v/>
      </c>
    </row>
    <row r="71">
      <c r="A71">
        <f>INDEX(resultados!$A$2:$ZZ$228, 65, MATCH($B$1, resultados!$A$1:$ZZ$1, 0))</f>
        <v/>
      </c>
      <c r="B71">
        <f>INDEX(resultados!$A$2:$ZZ$228, 65, MATCH($B$2, resultados!$A$1:$ZZ$1, 0))</f>
        <v/>
      </c>
      <c r="C71">
        <f>INDEX(resultados!$A$2:$ZZ$228, 65, MATCH($B$3, resultados!$A$1:$ZZ$1, 0))</f>
        <v/>
      </c>
    </row>
    <row r="72">
      <c r="A72">
        <f>INDEX(resultados!$A$2:$ZZ$228, 66, MATCH($B$1, resultados!$A$1:$ZZ$1, 0))</f>
        <v/>
      </c>
      <c r="B72">
        <f>INDEX(resultados!$A$2:$ZZ$228, 66, MATCH($B$2, resultados!$A$1:$ZZ$1, 0))</f>
        <v/>
      </c>
      <c r="C72">
        <f>INDEX(resultados!$A$2:$ZZ$228, 66, MATCH($B$3, resultados!$A$1:$ZZ$1, 0))</f>
        <v/>
      </c>
    </row>
    <row r="73">
      <c r="A73">
        <f>INDEX(resultados!$A$2:$ZZ$228, 67, MATCH($B$1, resultados!$A$1:$ZZ$1, 0))</f>
        <v/>
      </c>
      <c r="B73">
        <f>INDEX(resultados!$A$2:$ZZ$228, 67, MATCH($B$2, resultados!$A$1:$ZZ$1, 0))</f>
        <v/>
      </c>
      <c r="C73">
        <f>INDEX(resultados!$A$2:$ZZ$228, 67, MATCH($B$3, resultados!$A$1:$ZZ$1, 0))</f>
        <v/>
      </c>
    </row>
    <row r="74">
      <c r="A74">
        <f>INDEX(resultados!$A$2:$ZZ$228, 68, MATCH($B$1, resultados!$A$1:$ZZ$1, 0))</f>
        <v/>
      </c>
      <c r="B74">
        <f>INDEX(resultados!$A$2:$ZZ$228, 68, MATCH($B$2, resultados!$A$1:$ZZ$1, 0))</f>
        <v/>
      </c>
      <c r="C74">
        <f>INDEX(resultados!$A$2:$ZZ$228, 68, MATCH($B$3, resultados!$A$1:$ZZ$1, 0))</f>
        <v/>
      </c>
    </row>
    <row r="75">
      <c r="A75">
        <f>INDEX(resultados!$A$2:$ZZ$228, 69, MATCH($B$1, resultados!$A$1:$ZZ$1, 0))</f>
        <v/>
      </c>
      <c r="B75">
        <f>INDEX(resultados!$A$2:$ZZ$228, 69, MATCH($B$2, resultados!$A$1:$ZZ$1, 0))</f>
        <v/>
      </c>
      <c r="C75">
        <f>INDEX(resultados!$A$2:$ZZ$228, 69, MATCH($B$3, resultados!$A$1:$ZZ$1, 0))</f>
        <v/>
      </c>
    </row>
    <row r="76">
      <c r="A76">
        <f>INDEX(resultados!$A$2:$ZZ$228, 70, MATCH($B$1, resultados!$A$1:$ZZ$1, 0))</f>
        <v/>
      </c>
      <c r="B76">
        <f>INDEX(resultados!$A$2:$ZZ$228, 70, MATCH($B$2, resultados!$A$1:$ZZ$1, 0))</f>
        <v/>
      </c>
      <c r="C76">
        <f>INDEX(resultados!$A$2:$ZZ$228, 70, MATCH($B$3, resultados!$A$1:$ZZ$1, 0))</f>
        <v/>
      </c>
    </row>
    <row r="77">
      <c r="A77">
        <f>INDEX(resultados!$A$2:$ZZ$228, 71, MATCH($B$1, resultados!$A$1:$ZZ$1, 0))</f>
        <v/>
      </c>
      <c r="B77">
        <f>INDEX(resultados!$A$2:$ZZ$228, 71, MATCH($B$2, resultados!$A$1:$ZZ$1, 0))</f>
        <v/>
      </c>
      <c r="C77">
        <f>INDEX(resultados!$A$2:$ZZ$228, 71, MATCH($B$3, resultados!$A$1:$ZZ$1, 0))</f>
        <v/>
      </c>
    </row>
    <row r="78">
      <c r="A78">
        <f>INDEX(resultados!$A$2:$ZZ$228, 72, MATCH($B$1, resultados!$A$1:$ZZ$1, 0))</f>
        <v/>
      </c>
      <c r="B78">
        <f>INDEX(resultados!$A$2:$ZZ$228, 72, MATCH($B$2, resultados!$A$1:$ZZ$1, 0))</f>
        <v/>
      </c>
      <c r="C78">
        <f>INDEX(resultados!$A$2:$ZZ$228, 72, MATCH($B$3, resultados!$A$1:$ZZ$1, 0))</f>
        <v/>
      </c>
    </row>
    <row r="79">
      <c r="A79">
        <f>INDEX(resultados!$A$2:$ZZ$228, 73, MATCH($B$1, resultados!$A$1:$ZZ$1, 0))</f>
        <v/>
      </c>
      <c r="B79">
        <f>INDEX(resultados!$A$2:$ZZ$228, 73, MATCH($B$2, resultados!$A$1:$ZZ$1, 0))</f>
        <v/>
      </c>
      <c r="C79">
        <f>INDEX(resultados!$A$2:$ZZ$228, 73, MATCH($B$3, resultados!$A$1:$ZZ$1, 0))</f>
        <v/>
      </c>
    </row>
    <row r="80">
      <c r="A80">
        <f>INDEX(resultados!$A$2:$ZZ$228, 74, MATCH($B$1, resultados!$A$1:$ZZ$1, 0))</f>
        <v/>
      </c>
      <c r="B80">
        <f>INDEX(resultados!$A$2:$ZZ$228, 74, MATCH($B$2, resultados!$A$1:$ZZ$1, 0))</f>
        <v/>
      </c>
      <c r="C80">
        <f>INDEX(resultados!$A$2:$ZZ$228, 74, MATCH($B$3, resultados!$A$1:$ZZ$1, 0))</f>
        <v/>
      </c>
    </row>
    <row r="81">
      <c r="A81">
        <f>INDEX(resultados!$A$2:$ZZ$228, 75, MATCH($B$1, resultados!$A$1:$ZZ$1, 0))</f>
        <v/>
      </c>
      <c r="B81">
        <f>INDEX(resultados!$A$2:$ZZ$228, 75, MATCH($B$2, resultados!$A$1:$ZZ$1, 0))</f>
        <v/>
      </c>
      <c r="C81">
        <f>INDEX(resultados!$A$2:$ZZ$228, 75, MATCH($B$3, resultados!$A$1:$ZZ$1, 0))</f>
        <v/>
      </c>
    </row>
    <row r="82">
      <c r="A82">
        <f>INDEX(resultados!$A$2:$ZZ$228, 76, MATCH($B$1, resultados!$A$1:$ZZ$1, 0))</f>
        <v/>
      </c>
      <c r="B82">
        <f>INDEX(resultados!$A$2:$ZZ$228, 76, MATCH($B$2, resultados!$A$1:$ZZ$1, 0))</f>
        <v/>
      </c>
      <c r="C82">
        <f>INDEX(resultados!$A$2:$ZZ$228, 76, MATCH($B$3, resultados!$A$1:$ZZ$1, 0))</f>
        <v/>
      </c>
    </row>
    <row r="83">
      <c r="A83">
        <f>INDEX(resultados!$A$2:$ZZ$228, 77, MATCH($B$1, resultados!$A$1:$ZZ$1, 0))</f>
        <v/>
      </c>
      <c r="B83">
        <f>INDEX(resultados!$A$2:$ZZ$228, 77, MATCH($B$2, resultados!$A$1:$ZZ$1, 0))</f>
        <v/>
      </c>
      <c r="C83">
        <f>INDEX(resultados!$A$2:$ZZ$228, 77, MATCH($B$3, resultados!$A$1:$ZZ$1, 0))</f>
        <v/>
      </c>
    </row>
    <row r="84">
      <c r="A84">
        <f>INDEX(resultados!$A$2:$ZZ$228, 78, MATCH($B$1, resultados!$A$1:$ZZ$1, 0))</f>
        <v/>
      </c>
      <c r="B84">
        <f>INDEX(resultados!$A$2:$ZZ$228, 78, MATCH($B$2, resultados!$A$1:$ZZ$1, 0))</f>
        <v/>
      </c>
      <c r="C84">
        <f>INDEX(resultados!$A$2:$ZZ$228, 78, MATCH($B$3, resultados!$A$1:$ZZ$1, 0))</f>
        <v/>
      </c>
    </row>
    <row r="85">
      <c r="A85">
        <f>INDEX(resultados!$A$2:$ZZ$228, 79, MATCH($B$1, resultados!$A$1:$ZZ$1, 0))</f>
        <v/>
      </c>
      <c r="B85">
        <f>INDEX(resultados!$A$2:$ZZ$228, 79, MATCH($B$2, resultados!$A$1:$ZZ$1, 0))</f>
        <v/>
      </c>
      <c r="C85">
        <f>INDEX(resultados!$A$2:$ZZ$228, 79, MATCH($B$3, resultados!$A$1:$ZZ$1, 0))</f>
        <v/>
      </c>
    </row>
    <row r="86">
      <c r="A86">
        <f>INDEX(resultados!$A$2:$ZZ$228, 80, MATCH($B$1, resultados!$A$1:$ZZ$1, 0))</f>
        <v/>
      </c>
      <c r="B86">
        <f>INDEX(resultados!$A$2:$ZZ$228, 80, MATCH($B$2, resultados!$A$1:$ZZ$1, 0))</f>
        <v/>
      </c>
      <c r="C86">
        <f>INDEX(resultados!$A$2:$ZZ$228, 80, MATCH($B$3, resultados!$A$1:$ZZ$1, 0))</f>
        <v/>
      </c>
    </row>
    <row r="87">
      <c r="A87">
        <f>INDEX(resultados!$A$2:$ZZ$228, 81, MATCH($B$1, resultados!$A$1:$ZZ$1, 0))</f>
        <v/>
      </c>
      <c r="B87">
        <f>INDEX(resultados!$A$2:$ZZ$228, 81, MATCH($B$2, resultados!$A$1:$ZZ$1, 0))</f>
        <v/>
      </c>
      <c r="C87">
        <f>INDEX(resultados!$A$2:$ZZ$228, 81, MATCH($B$3, resultados!$A$1:$ZZ$1, 0))</f>
        <v/>
      </c>
    </row>
    <row r="88">
      <c r="A88">
        <f>INDEX(resultados!$A$2:$ZZ$228, 82, MATCH($B$1, resultados!$A$1:$ZZ$1, 0))</f>
        <v/>
      </c>
      <c r="B88">
        <f>INDEX(resultados!$A$2:$ZZ$228, 82, MATCH($B$2, resultados!$A$1:$ZZ$1, 0))</f>
        <v/>
      </c>
      <c r="C88">
        <f>INDEX(resultados!$A$2:$ZZ$228, 82, MATCH($B$3, resultados!$A$1:$ZZ$1, 0))</f>
        <v/>
      </c>
    </row>
    <row r="89">
      <c r="A89">
        <f>INDEX(resultados!$A$2:$ZZ$228, 83, MATCH($B$1, resultados!$A$1:$ZZ$1, 0))</f>
        <v/>
      </c>
      <c r="B89">
        <f>INDEX(resultados!$A$2:$ZZ$228, 83, MATCH($B$2, resultados!$A$1:$ZZ$1, 0))</f>
        <v/>
      </c>
      <c r="C89">
        <f>INDEX(resultados!$A$2:$ZZ$228, 83, MATCH($B$3, resultados!$A$1:$ZZ$1, 0))</f>
        <v/>
      </c>
    </row>
    <row r="90">
      <c r="A90">
        <f>INDEX(resultados!$A$2:$ZZ$228, 84, MATCH($B$1, resultados!$A$1:$ZZ$1, 0))</f>
        <v/>
      </c>
      <c r="B90">
        <f>INDEX(resultados!$A$2:$ZZ$228, 84, MATCH($B$2, resultados!$A$1:$ZZ$1, 0))</f>
        <v/>
      </c>
      <c r="C90">
        <f>INDEX(resultados!$A$2:$ZZ$228, 84, MATCH($B$3, resultados!$A$1:$ZZ$1, 0))</f>
        <v/>
      </c>
    </row>
    <row r="91">
      <c r="A91">
        <f>INDEX(resultados!$A$2:$ZZ$228, 85, MATCH($B$1, resultados!$A$1:$ZZ$1, 0))</f>
        <v/>
      </c>
      <c r="B91">
        <f>INDEX(resultados!$A$2:$ZZ$228, 85, MATCH($B$2, resultados!$A$1:$ZZ$1, 0))</f>
        <v/>
      </c>
      <c r="C91">
        <f>INDEX(resultados!$A$2:$ZZ$228, 85, MATCH($B$3, resultados!$A$1:$ZZ$1, 0))</f>
        <v/>
      </c>
    </row>
    <row r="92">
      <c r="A92">
        <f>INDEX(resultados!$A$2:$ZZ$228, 86, MATCH($B$1, resultados!$A$1:$ZZ$1, 0))</f>
        <v/>
      </c>
      <c r="B92">
        <f>INDEX(resultados!$A$2:$ZZ$228, 86, MATCH($B$2, resultados!$A$1:$ZZ$1, 0))</f>
        <v/>
      </c>
      <c r="C92">
        <f>INDEX(resultados!$A$2:$ZZ$228, 86, MATCH($B$3, resultados!$A$1:$ZZ$1, 0))</f>
        <v/>
      </c>
    </row>
    <row r="93">
      <c r="A93">
        <f>INDEX(resultados!$A$2:$ZZ$228, 87, MATCH($B$1, resultados!$A$1:$ZZ$1, 0))</f>
        <v/>
      </c>
      <c r="B93">
        <f>INDEX(resultados!$A$2:$ZZ$228, 87, MATCH($B$2, resultados!$A$1:$ZZ$1, 0))</f>
        <v/>
      </c>
      <c r="C93">
        <f>INDEX(resultados!$A$2:$ZZ$228, 87, MATCH($B$3, resultados!$A$1:$ZZ$1, 0))</f>
        <v/>
      </c>
    </row>
    <row r="94">
      <c r="A94">
        <f>INDEX(resultados!$A$2:$ZZ$228, 88, MATCH($B$1, resultados!$A$1:$ZZ$1, 0))</f>
        <v/>
      </c>
      <c r="B94">
        <f>INDEX(resultados!$A$2:$ZZ$228, 88, MATCH($B$2, resultados!$A$1:$ZZ$1, 0))</f>
        <v/>
      </c>
      <c r="C94">
        <f>INDEX(resultados!$A$2:$ZZ$228, 88, MATCH($B$3, resultados!$A$1:$ZZ$1, 0))</f>
        <v/>
      </c>
    </row>
    <row r="95">
      <c r="A95">
        <f>INDEX(resultados!$A$2:$ZZ$228, 89, MATCH($B$1, resultados!$A$1:$ZZ$1, 0))</f>
        <v/>
      </c>
      <c r="B95">
        <f>INDEX(resultados!$A$2:$ZZ$228, 89, MATCH($B$2, resultados!$A$1:$ZZ$1, 0))</f>
        <v/>
      </c>
      <c r="C95">
        <f>INDEX(resultados!$A$2:$ZZ$228, 89, MATCH($B$3, resultados!$A$1:$ZZ$1, 0))</f>
        <v/>
      </c>
    </row>
    <row r="96">
      <c r="A96">
        <f>INDEX(resultados!$A$2:$ZZ$228, 90, MATCH($B$1, resultados!$A$1:$ZZ$1, 0))</f>
        <v/>
      </c>
      <c r="B96">
        <f>INDEX(resultados!$A$2:$ZZ$228, 90, MATCH($B$2, resultados!$A$1:$ZZ$1, 0))</f>
        <v/>
      </c>
      <c r="C96">
        <f>INDEX(resultados!$A$2:$ZZ$228, 90, MATCH($B$3, resultados!$A$1:$ZZ$1, 0))</f>
        <v/>
      </c>
    </row>
    <row r="97">
      <c r="A97">
        <f>INDEX(resultados!$A$2:$ZZ$228, 91, MATCH($B$1, resultados!$A$1:$ZZ$1, 0))</f>
        <v/>
      </c>
      <c r="B97">
        <f>INDEX(resultados!$A$2:$ZZ$228, 91, MATCH($B$2, resultados!$A$1:$ZZ$1, 0))</f>
        <v/>
      </c>
      <c r="C97">
        <f>INDEX(resultados!$A$2:$ZZ$228, 91, MATCH($B$3, resultados!$A$1:$ZZ$1, 0))</f>
        <v/>
      </c>
    </row>
    <row r="98">
      <c r="A98">
        <f>INDEX(resultados!$A$2:$ZZ$228, 92, MATCH($B$1, resultados!$A$1:$ZZ$1, 0))</f>
        <v/>
      </c>
      <c r="B98">
        <f>INDEX(resultados!$A$2:$ZZ$228, 92, MATCH($B$2, resultados!$A$1:$ZZ$1, 0))</f>
        <v/>
      </c>
      <c r="C98">
        <f>INDEX(resultados!$A$2:$ZZ$228, 92, MATCH($B$3, resultados!$A$1:$ZZ$1, 0))</f>
        <v/>
      </c>
    </row>
    <row r="99">
      <c r="A99">
        <f>INDEX(resultados!$A$2:$ZZ$228, 93, MATCH($B$1, resultados!$A$1:$ZZ$1, 0))</f>
        <v/>
      </c>
      <c r="B99">
        <f>INDEX(resultados!$A$2:$ZZ$228, 93, MATCH($B$2, resultados!$A$1:$ZZ$1, 0))</f>
        <v/>
      </c>
      <c r="C99">
        <f>INDEX(resultados!$A$2:$ZZ$228, 93, MATCH($B$3, resultados!$A$1:$ZZ$1, 0))</f>
        <v/>
      </c>
    </row>
    <row r="100">
      <c r="A100">
        <f>INDEX(resultados!$A$2:$ZZ$228, 94, MATCH($B$1, resultados!$A$1:$ZZ$1, 0))</f>
        <v/>
      </c>
      <c r="B100">
        <f>INDEX(resultados!$A$2:$ZZ$228, 94, MATCH($B$2, resultados!$A$1:$ZZ$1, 0))</f>
        <v/>
      </c>
      <c r="C100">
        <f>INDEX(resultados!$A$2:$ZZ$228, 94, MATCH($B$3, resultados!$A$1:$ZZ$1, 0))</f>
        <v/>
      </c>
    </row>
    <row r="101">
      <c r="A101">
        <f>INDEX(resultados!$A$2:$ZZ$228, 95, MATCH($B$1, resultados!$A$1:$ZZ$1, 0))</f>
        <v/>
      </c>
      <c r="B101">
        <f>INDEX(resultados!$A$2:$ZZ$228, 95, MATCH($B$2, resultados!$A$1:$ZZ$1, 0))</f>
        <v/>
      </c>
      <c r="C101">
        <f>INDEX(resultados!$A$2:$ZZ$228, 95, MATCH($B$3, resultados!$A$1:$ZZ$1, 0))</f>
        <v/>
      </c>
    </row>
    <row r="102">
      <c r="A102">
        <f>INDEX(resultados!$A$2:$ZZ$228, 96, MATCH($B$1, resultados!$A$1:$ZZ$1, 0))</f>
        <v/>
      </c>
      <c r="B102">
        <f>INDEX(resultados!$A$2:$ZZ$228, 96, MATCH($B$2, resultados!$A$1:$ZZ$1, 0))</f>
        <v/>
      </c>
      <c r="C102">
        <f>INDEX(resultados!$A$2:$ZZ$228, 96, MATCH($B$3, resultados!$A$1:$ZZ$1, 0))</f>
        <v/>
      </c>
    </row>
    <row r="103">
      <c r="A103">
        <f>INDEX(resultados!$A$2:$ZZ$228, 97, MATCH($B$1, resultados!$A$1:$ZZ$1, 0))</f>
        <v/>
      </c>
      <c r="B103">
        <f>INDEX(resultados!$A$2:$ZZ$228, 97, MATCH($B$2, resultados!$A$1:$ZZ$1, 0))</f>
        <v/>
      </c>
      <c r="C103">
        <f>INDEX(resultados!$A$2:$ZZ$228, 97, MATCH($B$3, resultados!$A$1:$ZZ$1, 0))</f>
        <v/>
      </c>
    </row>
    <row r="104">
      <c r="A104">
        <f>INDEX(resultados!$A$2:$ZZ$228, 98, MATCH($B$1, resultados!$A$1:$ZZ$1, 0))</f>
        <v/>
      </c>
      <c r="B104">
        <f>INDEX(resultados!$A$2:$ZZ$228, 98, MATCH($B$2, resultados!$A$1:$ZZ$1, 0))</f>
        <v/>
      </c>
      <c r="C104">
        <f>INDEX(resultados!$A$2:$ZZ$228, 98, MATCH($B$3, resultados!$A$1:$ZZ$1, 0))</f>
        <v/>
      </c>
    </row>
    <row r="105">
      <c r="A105">
        <f>INDEX(resultados!$A$2:$ZZ$228, 99, MATCH($B$1, resultados!$A$1:$ZZ$1, 0))</f>
        <v/>
      </c>
      <c r="B105">
        <f>INDEX(resultados!$A$2:$ZZ$228, 99, MATCH($B$2, resultados!$A$1:$ZZ$1, 0))</f>
        <v/>
      </c>
      <c r="C105">
        <f>INDEX(resultados!$A$2:$ZZ$228, 99, MATCH($B$3, resultados!$A$1:$ZZ$1, 0))</f>
        <v/>
      </c>
    </row>
    <row r="106">
      <c r="A106">
        <f>INDEX(resultados!$A$2:$ZZ$228, 100, MATCH($B$1, resultados!$A$1:$ZZ$1, 0))</f>
        <v/>
      </c>
      <c r="B106">
        <f>INDEX(resultados!$A$2:$ZZ$228, 100, MATCH($B$2, resultados!$A$1:$ZZ$1, 0))</f>
        <v/>
      </c>
      <c r="C106">
        <f>INDEX(resultados!$A$2:$ZZ$228, 100, MATCH($B$3, resultados!$A$1:$ZZ$1, 0))</f>
        <v/>
      </c>
    </row>
    <row r="107">
      <c r="A107">
        <f>INDEX(resultados!$A$2:$ZZ$228, 101, MATCH($B$1, resultados!$A$1:$ZZ$1, 0))</f>
        <v/>
      </c>
      <c r="B107">
        <f>INDEX(resultados!$A$2:$ZZ$228, 101, MATCH($B$2, resultados!$A$1:$ZZ$1, 0))</f>
        <v/>
      </c>
      <c r="C107">
        <f>INDEX(resultados!$A$2:$ZZ$228, 101, MATCH($B$3, resultados!$A$1:$ZZ$1, 0))</f>
        <v/>
      </c>
    </row>
    <row r="108">
      <c r="A108">
        <f>INDEX(resultados!$A$2:$ZZ$228, 102, MATCH($B$1, resultados!$A$1:$ZZ$1, 0))</f>
        <v/>
      </c>
      <c r="B108">
        <f>INDEX(resultados!$A$2:$ZZ$228, 102, MATCH($B$2, resultados!$A$1:$ZZ$1, 0))</f>
        <v/>
      </c>
      <c r="C108">
        <f>INDEX(resultados!$A$2:$ZZ$228, 102, MATCH($B$3, resultados!$A$1:$ZZ$1, 0))</f>
        <v/>
      </c>
    </row>
    <row r="109">
      <c r="A109">
        <f>INDEX(resultados!$A$2:$ZZ$228, 103, MATCH($B$1, resultados!$A$1:$ZZ$1, 0))</f>
        <v/>
      </c>
      <c r="B109">
        <f>INDEX(resultados!$A$2:$ZZ$228, 103, MATCH($B$2, resultados!$A$1:$ZZ$1, 0))</f>
        <v/>
      </c>
      <c r="C109">
        <f>INDEX(resultados!$A$2:$ZZ$228, 103, MATCH($B$3, resultados!$A$1:$ZZ$1, 0))</f>
        <v/>
      </c>
    </row>
    <row r="110">
      <c r="A110">
        <f>INDEX(resultados!$A$2:$ZZ$228, 104, MATCH($B$1, resultados!$A$1:$ZZ$1, 0))</f>
        <v/>
      </c>
      <c r="B110">
        <f>INDEX(resultados!$A$2:$ZZ$228, 104, MATCH($B$2, resultados!$A$1:$ZZ$1, 0))</f>
        <v/>
      </c>
      <c r="C110">
        <f>INDEX(resultados!$A$2:$ZZ$228, 104, MATCH($B$3, resultados!$A$1:$ZZ$1, 0))</f>
        <v/>
      </c>
    </row>
    <row r="111">
      <c r="A111">
        <f>INDEX(resultados!$A$2:$ZZ$228, 105, MATCH($B$1, resultados!$A$1:$ZZ$1, 0))</f>
        <v/>
      </c>
      <c r="B111">
        <f>INDEX(resultados!$A$2:$ZZ$228, 105, MATCH($B$2, resultados!$A$1:$ZZ$1, 0))</f>
        <v/>
      </c>
      <c r="C111">
        <f>INDEX(resultados!$A$2:$ZZ$228, 105, MATCH($B$3, resultados!$A$1:$ZZ$1, 0))</f>
        <v/>
      </c>
    </row>
    <row r="112">
      <c r="A112">
        <f>INDEX(resultados!$A$2:$ZZ$228, 106, MATCH($B$1, resultados!$A$1:$ZZ$1, 0))</f>
        <v/>
      </c>
      <c r="B112">
        <f>INDEX(resultados!$A$2:$ZZ$228, 106, MATCH($B$2, resultados!$A$1:$ZZ$1, 0))</f>
        <v/>
      </c>
      <c r="C112">
        <f>INDEX(resultados!$A$2:$ZZ$228, 106, MATCH($B$3, resultados!$A$1:$ZZ$1, 0))</f>
        <v/>
      </c>
    </row>
    <row r="113">
      <c r="A113">
        <f>INDEX(resultados!$A$2:$ZZ$228, 107, MATCH($B$1, resultados!$A$1:$ZZ$1, 0))</f>
        <v/>
      </c>
      <c r="B113">
        <f>INDEX(resultados!$A$2:$ZZ$228, 107, MATCH($B$2, resultados!$A$1:$ZZ$1, 0))</f>
        <v/>
      </c>
      <c r="C113">
        <f>INDEX(resultados!$A$2:$ZZ$228, 107, MATCH($B$3, resultados!$A$1:$ZZ$1, 0))</f>
        <v/>
      </c>
    </row>
    <row r="114">
      <c r="A114">
        <f>INDEX(resultados!$A$2:$ZZ$228, 108, MATCH($B$1, resultados!$A$1:$ZZ$1, 0))</f>
        <v/>
      </c>
      <c r="B114">
        <f>INDEX(resultados!$A$2:$ZZ$228, 108, MATCH($B$2, resultados!$A$1:$ZZ$1, 0))</f>
        <v/>
      </c>
      <c r="C114">
        <f>INDEX(resultados!$A$2:$ZZ$228, 108, MATCH($B$3, resultados!$A$1:$ZZ$1, 0))</f>
        <v/>
      </c>
    </row>
    <row r="115">
      <c r="A115">
        <f>INDEX(resultados!$A$2:$ZZ$228, 109, MATCH($B$1, resultados!$A$1:$ZZ$1, 0))</f>
        <v/>
      </c>
      <c r="B115">
        <f>INDEX(resultados!$A$2:$ZZ$228, 109, MATCH($B$2, resultados!$A$1:$ZZ$1, 0))</f>
        <v/>
      </c>
      <c r="C115">
        <f>INDEX(resultados!$A$2:$ZZ$228, 109, MATCH($B$3, resultados!$A$1:$ZZ$1, 0))</f>
        <v/>
      </c>
    </row>
    <row r="116">
      <c r="A116">
        <f>INDEX(resultados!$A$2:$ZZ$228, 110, MATCH($B$1, resultados!$A$1:$ZZ$1, 0))</f>
        <v/>
      </c>
      <c r="B116">
        <f>INDEX(resultados!$A$2:$ZZ$228, 110, MATCH($B$2, resultados!$A$1:$ZZ$1, 0))</f>
        <v/>
      </c>
      <c r="C116">
        <f>INDEX(resultados!$A$2:$ZZ$228, 110, MATCH($B$3, resultados!$A$1:$ZZ$1, 0))</f>
        <v/>
      </c>
    </row>
    <row r="117">
      <c r="A117">
        <f>INDEX(resultados!$A$2:$ZZ$228, 111, MATCH($B$1, resultados!$A$1:$ZZ$1, 0))</f>
        <v/>
      </c>
      <c r="B117">
        <f>INDEX(resultados!$A$2:$ZZ$228, 111, MATCH($B$2, resultados!$A$1:$ZZ$1, 0))</f>
        <v/>
      </c>
      <c r="C117">
        <f>INDEX(resultados!$A$2:$ZZ$228, 111, MATCH($B$3, resultados!$A$1:$ZZ$1, 0))</f>
        <v/>
      </c>
    </row>
    <row r="118">
      <c r="A118">
        <f>INDEX(resultados!$A$2:$ZZ$228, 112, MATCH($B$1, resultados!$A$1:$ZZ$1, 0))</f>
        <v/>
      </c>
      <c r="B118">
        <f>INDEX(resultados!$A$2:$ZZ$228, 112, MATCH($B$2, resultados!$A$1:$ZZ$1, 0))</f>
        <v/>
      </c>
      <c r="C118">
        <f>INDEX(resultados!$A$2:$ZZ$228, 112, MATCH($B$3, resultados!$A$1:$ZZ$1, 0))</f>
        <v/>
      </c>
    </row>
    <row r="119">
      <c r="A119">
        <f>INDEX(resultados!$A$2:$ZZ$228, 113, MATCH($B$1, resultados!$A$1:$ZZ$1, 0))</f>
        <v/>
      </c>
      <c r="B119">
        <f>INDEX(resultados!$A$2:$ZZ$228, 113, MATCH($B$2, resultados!$A$1:$ZZ$1, 0))</f>
        <v/>
      </c>
      <c r="C119">
        <f>INDEX(resultados!$A$2:$ZZ$228, 113, MATCH($B$3, resultados!$A$1:$ZZ$1, 0))</f>
        <v/>
      </c>
    </row>
    <row r="120">
      <c r="A120">
        <f>INDEX(resultados!$A$2:$ZZ$228, 114, MATCH($B$1, resultados!$A$1:$ZZ$1, 0))</f>
        <v/>
      </c>
      <c r="B120">
        <f>INDEX(resultados!$A$2:$ZZ$228, 114, MATCH($B$2, resultados!$A$1:$ZZ$1, 0))</f>
        <v/>
      </c>
      <c r="C120">
        <f>INDEX(resultados!$A$2:$ZZ$228, 114, MATCH($B$3, resultados!$A$1:$ZZ$1, 0))</f>
        <v/>
      </c>
    </row>
    <row r="121">
      <c r="A121">
        <f>INDEX(resultados!$A$2:$ZZ$228, 115, MATCH($B$1, resultados!$A$1:$ZZ$1, 0))</f>
        <v/>
      </c>
      <c r="B121">
        <f>INDEX(resultados!$A$2:$ZZ$228, 115, MATCH($B$2, resultados!$A$1:$ZZ$1, 0))</f>
        <v/>
      </c>
      <c r="C121">
        <f>INDEX(resultados!$A$2:$ZZ$228, 115, MATCH($B$3, resultados!$A$1:$ZZ$1, 0))</f>
        <v/>
      </c>
    </row>
    <row r="122">
      <c r="A122">
        <f>INDEX(resultados!$A$2:$ZZ$228, 116, MATCH($B$1, resultados!$A$1:$ZZ$1, 0))</f>
        <v/>
      </c>
      <c r="B122">
        <f>INDEX(resultados!$A$2:$ZZ$228, 116, MATCH($B$2, resultados!$A$1:$ZZ$1, 0))</f>
        <v/>
      </c>
      <c r="C122">
        <f>INDEX(resultados!$A$2:$ZZ$228, 116, MATCH($B$3, resultados!$A$1:$ZZ$1, 0))</f>
        <v/>
      </c>
    </row>
    <row r="123">
      <c r="A123">
        <f>INDEX(resultados!$A$2:$ZZ$228, 117, MATCH($B$1, resultados!$A$1:$ZZ$1, 0))</f>
        <v/>
      </c>
      <c r="B123">
        <f>INDEX(resultados!$A$2:$ZZ$228, 117, MATCH($B$2, resultados!$A$1:$ZZ$1, 0))</f>
        <v/>
      </c>
      <c r="C123">
        <f>INDEX(resultados!$A$2:$ZZ$228, 117, MATCH($B$3, resultados!$A$1:$ZZ$1, 0))</f>
        <v/>
      </c>
    </row>
    <row r="124">
      <c r="A124">
        <f>INDEX(resultados!$A$2:$ZZ$228, 118, MATCH($B$1, resultados!$A$1:$ZZ$1, 0))</f>
        <v/>
      </c>
      <c r="B124">
        <f>INDEX(resultados!$A$2:$ZZ$228, 118, MATCH($B$2, resultados!$A$1:$ZZ$1, 0))</f>
        <v/>
      </c>
      <c r="C124">
        <f>INDEX(resultados!$A$2:$ZZ$228, 118, MATCH($B$3, resultados!$A$1:$ZZ$1, 0))</f>
        <v/>
      </c>
    </row>
    <row r="125">
      <c r="A125">
        <f>INDEX(resultados!$A$2:$ZZ$228, 119, MATCH($B$1, resultados!$A$1:$ZZ$1, 0))</f>
        <v/>
      </c>
      <c r="B125">
        <f>INDEX(resultados!$A$2:$ZZ$228, 119, MATCH($B$2, resultados!$A$1:$ZZ$1, 0))</f>
        <v/>
      </c>
      <c r="C125">
        <f>INDEX(resultados!$A$2:$ZZ$228, 119, MATCH($B$3, resultados!$A$1:$ZZ$1, 0))</f>
        <v/>
      </c>
    </row>
    <row r="126">
      <c r="A126">
        <f>INDEX(resultados!$A$2:$ZZ$228, 120, MATCH($B$1, resultados!$A$1:$ZZ$1, 0))</f>
        <v/>
      </c>
      <c r="B126">
        <f>INDEX(resultados!$A$2:$ZZ$228, 120, MATCH($B$2, resultados!$A$1:$ZZ$1, 0))</f>
        <v/>
      </c>
      <c r="C126">
        <f>INDEX(resultados!$A$2:$ZZ$228, 120, MATCH($B$3, resultados!$A$1:$ZZ$1, 0))</f>
        <v/>
      </c>
    </row>
    <row r="127">
      <c r="A127">
        <f>INDEX(resultados!$A$2:$ZZ$228, 121, MATCH($B$1, resultados!$A$1:$ZZ$1, 0))</f>
        <v/>
      </c>
      <c r="B127">
        <f>INDEX(resultados!$A$2:$ZZ$228, 121, MATCH($B$2, resultados!$A$1:$ZZ$1, 0))</f>
        <v/>
      </c>
      <c r="C127">
        <f>INDEX(resultados!$A$2:$ZZ$228, 121, MATCH($B$3, resultados!$A$1:$ZZ$1, 0))</f>
        <v/>
      </c>
    </row>
    <row r="128">
      <c r="A128">
        <f>INDEX(resultados!$A$2:$ZZ$228, 122, MATCH($B$1, resultados!$A$1:$ZZ$1, 0))</f>
        <v/>
      </c>
      <c r="B128">
        <f>INDEX(resultados!$A$2:$ZZ$228, 122, MATCH($B$2, resultados!$A$1:$ZZ$1, 0))</f>
        <v/>
      </c>
      <c r="C128">
        <f>INDEX(resultados!$A$2:$ZZ$228, 122, MATCH($B$3, resultados!$A$1:$ZZ$1, 0))</f>
        <v/>
      </c>
    </row>
    <row r="129">
      <c r="A129">
        <f>INDEX(resultados!$A$2:$ZZ$228, 123, MATCH($B$1, resultados!$A$1:$ZZ$1, 0))</f>
        <v/>
      </c>
      <c r="B129">
        <f>INDEX(resultados!$A$2:$ZZ$228, 123, MATCH($B$2, resultados!$A$1:$ZZ$1, 0))</f>
        <v/>
      </c>
      <c r="C129">
        <f>INDEX(resultados!$A$2:$ZZ$228, 123, MATCH($B$3, resultados!$A$1:$ZZ$1, 0))</f>
        <v/>
      </c>
    </row>
    <row r="130">
      <c r="A130">
        <f>INDEX(resultados!$A$2:$ZZ$228, 124, MATCH($B$1, resultados!$A$1:$ZZ$1, 0))</f>
        <v/>
      </c>
      <c r="B130">
        <f>INDEX(resultados!$A$2:$ZZ$228, 124, MATCH($B$2, resultados!$A$1:$ZZ$1, 0))</f>
        <v/>
      </c>
      <c r="C130">
        <f>INDEX(resultados!$A$2:$ZZ$228, 124, MATCH($B$3, resultados!$A$1:$ZZ$1, 0))</f>
        <v/>
      </c>
    </row>
    <row r="131">
      <c r="A131">
        <f>INDEX(resultados!$A$2:$ZZ$228, 125, MATCH($B$1, resultados!$A$1:$ZZ$1, 0))</f>
        <v/>
      </c>
      <c r="B131">
        <f>INDEX(resultados!$A$2:$ZZ$228, 125, MATCH($B$2, resultados!$A$1:$ZZ$1, 0))</f>
        <v/>
      </c>
      <c r="C131">
        <f>INDEX(resultados!$A$2:$ZZ$228, 125, MATCH($B$3, resultados!$A$1:$ZZ$1, 0))</f>
        <v/>
      </c>
    </row>
    <row r="132">
      <c r="A132">
        <f>INDEX(resultados!$A$2:$ZZ$228, 126, MATCH($B$1, resultados!$A$1:$ZZ$1, 0))</f>
        <v/>
      </c>
      <c r="B132">
        <f>INDEX(resultados!$A$2:$ZZ$228, 126, MATCH($B$2, resultados!$A$1:$ZZ$1, 0))</f>
        <v/>
      </c>
      <c r="C132">
        <f>INDEX(resultados!$A$2:$ZZ$228, 126, MATCH($B$3, resultados!$A$1:$ZZ$1, 0))</f>
        <v/>
      </c>
    </row>
    <row r="133">
      <c r="A133">
        <f>INDEX(resultados!$A$2:$ZZ$228, 127, MATCH($B$1, resultados!$A$1:$ZZ$1, 0))</f>
        <v/>
      </c>
      <c r="B133">
        <f>INDEX(resultados!$A$2:$ZZ$228, 127, MATCH($B$2, resultados!$A$1:$ZZ$1, 0))</f>
        <v/>
      </c>
      <c r="C133">
        <f>INDEX(resultados!$A$2:$ZZ$228, 127, MATCH($B$3, resultados!$A$1:$ZZ$1, 0))</f>
        <v/>
      </c>
    </row>
    <row r="134">
      <c r="A134">
        <f>INDEX(resultados!$A$2:$ZZ$228, 128, MATCH($B$1, resultados!$A$1:$ZZ$1, 0))</f>
        <v/>
      </c>
      <c r="B134">
        <f>INDEX(resultados!$A$2:$ZZ$228, 128, MATCH($B$2, resultados!$A$1:$ZZ$1, 0))</f>
        <v/>
      </c>
      <c r="C134">
        <f>INDEX(resultados!$A$2:$ZZ$228, 128, MATCH($B$3, resultados!$A$1:$ZZ$1, 0))</f>
        <v/>
      </c>
    </row>
    <row r="135">
      <c r="A135">
        <f>INDEX(resultados!$A$2:$ZZ$228, 129, MATCH($B$1, resultados!$A$1:$ZZ$1, 0))</f>
        <v/>
      </c>
      <c r="B135">
        <f>INDEX(resultados!$A$2:$ZZ$228, 129, MATCH($B$2, resultados!$A$1:$ZZ$1, 0))</f>
        <v/>
      </c>
      <c r="C135">
        <f>INDEX(resultados!$A$2:$ZZ$228, 129, MATCH($B$3, resultados!$A$1:$ZZ$1, 0))</f>
        <v/>
      </c>
    </row>
    <row r="136">
      <c r="A136">
        <f>INDEX(resultados!$A$2:$ZZ$228, 130, MATCH($B$1, resultados!$A$1:$ZZ$1, 0))</f>
        <v/>
      </c>
      <c r="B136">
        <f>INDEX(resultados!$A$2:$ZZ$228, 130, MATCH($B$2, resultados!$A$1:$ZZ$1, 0))</f>
        <v/>
      </c>
      <c r="C136">
        <f>INDEX(resultados!$A$2:$ZZ$228, 130, MATCH($B$3, resultados!$A$1:$ZZ$1, 0))</f>
        <v/>
      </c>
    </row>
    <row r="137">
      <c r="A137">
        <f>INDEX(resultados!$A$2:$ZZ$228, 131, MATCH($B$1, resultados!$A$1:$ZZ$1, 0))</f>
        <v/>
      </c>
      <c r="B137">
        <f>INDEX(resultados!$A$2:$ZZ$228, 131, MATCH($B$2, resultados!$A$1:$ZZ$1, 0))</f>
        <v/>
      </c>
      <c r="C137">
        <f>INDEX(resultados!$A$2:$ZZ$228, 131, MATCH($B$3, resultados!$A$1:$ZZ$1, 0))</f>
        <v/>
      </c>
    </row>
    <row r="138">
      <c r="A138">
        <f>INDEX(resultados!$A$2:$ZZ$228, 132, MATCH($B$1, resultados!$A$1:$ZZ$1, 0))</f>
        <v/>
      </c>
      <c r="B138">
        <f>INDEX(resultados!$A$2:$ZZ$228, 132, MATCH($B$2, resultados!$A$1:$ZZ$1, 0))</f>
        <v/>
      </c>
      <c r="C138">
        <f>INDEX(resultados!$A$2:$ZZ$228, 132, MATCH($B$3, resultados!$A$1:$ZZ$1, 0))</f>
        <v/>
      </c>
    </row>
    <row r="139">
      <c r="A139">
        <f>INDEX(resultados!$A$2:$ZZ$228, 133, MATCH($B$1, resultados!$A$1:$ZZ$1, 0))</f>
        <v/>
      </c>
      <c r="B139">
        <f>INDEX(resultados!$A$2:$ZZ$228, 133, MATCH($B$2, resultados!$A$1:$ZZ$1, 0))</f>
        <v/>
      </c>
      <c r="C139">
        <f>INDEX(resultados!$A$2:$ZZ$228, 133, MATCH($B$3, resultados!$A$1:$ZZ$1, 0))</f>
        <v/>
      </c>
    </row>
    <row r="140">
      <c r="A140">
        <f>INDEX(resultados!$A$2:$ZZ$228, 134, MATCH($B$1, resultados!$A$1:$ZZ$1, 0))</f>
        <v/>
      </c>
      <c r="B140">
        <f>INDEX(resultados!$A$2:$ZZ$228, 134, MATCH($B$2, resultados!$A$1:$ZZ$1, 0))</f>
        <v/>
      </c>
      <c r="C140">
        <f>INDEX(resultados!$A$2:$ZZ$228, 134, MATCH($B$3, resultados!$A$1:$ZZ$1, 0))</f>
        <v/>
      </c>
    </row>
    <row r="141">
      <c r="A141">
        <f>INDEX(resultados!$A$2:$ZZ$228, 135, MATCH($B$1, resultados!$A$1:$ZZ$1, 0))</f>
        <v/>
      </c>
      <c r="B141">
        <f>INDEX(resultados!$A$2:$ZZ$228, 135, MATCH($B$2, resultados!$A$1:$ZZ$1, 0))</f>
        <v/>
      </c>
      <c r="C141">
        <f>INDEX(resultados!$A$2:$ZZ$228, 135, MATCH($B$3, resultados!$A$1:$ZZ$1, 0))</f>
        <v/>
      </c>
    </row>
    <row r="142">
      <c r="A142">
        <f>INDEX(resultados!$A$2:$ZZ$228, 136, MATCH($B$1, resultados!$A$1:$ZZ$1, 0))</f>
        <v/>
      </c>
      <c r="B142">
        <f>INDEX(resultados!$A$2:$ZZ$228, 136, MATCH($B$2, resultados!$A$1:$ZZ$1, 0))</f>
        <v/>
      </c>
      <c r="C142">
        <f>INDEX(resultados!$A$2:$ZZ$228, 136, MATCH($B$3, resultados!$A$1:$ZZ$1, 0))</f>
        <v/>
      </c>
    </row>
    <row r="143">
      <c r="A143">
        <f>INDEX(resultados!$A$2:$ZZ$228, 137, MATCH($B$1, resultados!$A$1:$ZZ$1, 0))</f>
        <v/>
      </c>
      <c r="B143">
        <f>INDEX(resultados!$A$2:$ZZ$228, 137, MATCH($B$2, resultados!$A$1:$ZZ$1, 0))</f>
        <v/>
      </c>
      <c r="C143">
        <f>INDEX(resultados!$A$2:$ZZ$228, 137, MATCH($B$3, resultados!$A$1:$ZZ$1, 0))</f>
        <v/>
      </c>
    </row>
    <row r="144">
      <c r="A144">
        <f>INDEX(resultados!$A$2:$ZZ$228, 138, MATCH($B$1, resultados!$A$1:$ZZ$1, 0))</f>
        <v/>
      </c>
      <c r="B144">
        <f>INDEX(resultados!$A$2:$ZZ$228, 138, MATCH($B$2, resultados!$A$1:$ZZ$1, 0))</f>
        <v/>
      </c>
      <c r="C144">
        <f>INDEX(resultados!$A$2:$ZZ$228, 138, MATCH($B$3, resultados!$A$1:$ZZ$1, 0))</f>
        <v/>
      </c>
    </row>
    <row r="145">
      <c r="A145">
        <f>INDEX(resultados!$A$2:$ZZ$228, 139, MATCH($B$1, resultados!$A$1:$ZZ$1, 0))</f>
        <v/>
      </c>
      <c r="B145">
        <f>INDEX(resultados!$A$2:$ZZ$228, 139, MATCH($B$2, resultados!$A$1:$ZZ$1, 0))</f>
        <v/>
      </c>
      <c r="C145">
        <f>INDEX(resultados!$A$2:$ZZ$228, 139, MATCH($B$3, resultados!$A$1:$ZZ$1, 0))</f>
        <v/>
      </c>
    </row>
    <row r="146">
      <c r="A146">
        <f>INDEX(resultados!$A$2:$ZZ$228, 140, MATCH($B$1, resultados!$A$1:$ZZ$1, 0))</f>
        <v/>
      </c>
      <c r="B146">
        <f>INDEX(resultados!$A$2:$ZZ$228, 140, MATCH($B$2, resultados!$A$1:$ZZ$1, 0))</f>
        <v/>
      </c>
      <c r="C146">
        <f>INDEX(resultados!$A$2:$ZZ$228, 140, MATCH($B$3, resultados!$A$1:$ZZ$1, 0))</f>
        <v/>
      </c>
    </row>
    <row r="147">
      <c r="A147">
        <f>INDEX(resultados!$A$2:$ZZ$228, 141, MATCH($B$1, resultados!$A$1:$ZZ$1, 0))</f>
        <v/>
      </c>
      <c r="B147">
        <f>INDEX(resultados!$A$2:$ZZ$228, 141, MATCH($B$2, resultados!$A$1:$ZZ$1, 0))</f>
        <v/>
      </c>
      <c r="C147">
        <f>INDEX(resultados!$A$2:$ZZ$228, 141, MATCH($B$3, resultados!$A$1:$ZZ$1, 0))</f>
        <v/>
      </c>
    </row>
    <row r="148">
      <c r="A148">
        <f>INDEX(resultados!$A$2:$ZZ$228, 142, MATCH($B$1, resultados!$A$1:$ZZ$1, 0))</f>
        <v/>
      </c>
      <c r="B148">
        <f>INDEX(resultados!$A$2:$ZZ$228, 142, MATCH($B$2, resultados!$A$1:$ZZ$1, 0))</f>
        <v/>
      </c>
      <c r="C148">
        <f>INDEX(resultados!$A$2:$ZZ$228, 142, MATCH($B$3, resultados!$A$1:$ZZ$1, 0))</f>
        <v/>
      </c>
    </row>
    <row r="149">
      <c r="A149">
        <f>INDEX(resultados!$A$2:$ZZ$228, 143, MATCH($B$1, resultados!$A$1:$ZZ$1, 0))</f>
        <v/>
      </c>
      <c r="B149">
        <f>INDEX(resultados!$A$2:$ZZ$228, 143, MATCH($B$2, resultados!$A$1:$ZZ$1, 0))</f>
        <v/>
      </c>
      <c r="C149">
        <f>INDEX(resultados!$A$2:$ZZ$228, 143, MATCH($B$3, resultados!$A$1:$ZZ$1, 0))</f>
        <v/>
      </c>
    </row>
    <row r="150">
      <c r="A150">
        <f>INDEX(resultados!$A$2:$ZZ$228, 144, MATCH($B$1, resultados!$A$1:$ZZ$1, 0))</f>
        <v/>
      </c>
      <c r="B150">
        <f>INDEX(resultados!$A$2:$ZZ$228, 144, MATCH($B$2, resultados!$A$1:$ZZ$1, 0))</f>
        <v/>
      </c>
      <c r="C150">
        <f>INDEX(resultados!$A$2:$ZZ$228, 144, MATCH($B$3, resultados!$A$1:$ZZ$1, 0))</f>
        <v/>
      </c>
    </row>
    <row r="151">
      <c r="A151">
        <f>INDEX(resultados!$A$2:$ZZ$228, 145, MATCH($B$1, resultados!$A$1:$ZZ$1, 0))</f>
        <v/>
      </c>
      <c r="B151">
        <f>INDEX(resultados!$A$2:$ZZ$228, 145, MATCH($B$2, resultados!$A$1:$ZZ$1, 0))</f>
        <v/>
      </c>
      <c r="C151">
        <f>INDEX(resultados!$A$2:$ZZ$228, 145, MATCH($B$3, resultados!$A$1:$ZZ$1, 0))</f>
        <v/>
      </c>
    </row>
    <row r="152">
      <c r="A152">
        <f>INDEX(resultados!$A$2:$ZZ$228, 146, MATCH($B$1, resultados!$A$1:$ZZ$1, 0))</f>
        <v/>
      </c>
      <c r="B152">
        <f>INDEX(resultados!$A$2:$ZZ$228, 146, MATCH($B$2, resultados!$A$1:$ZZ$1, 0))</f>
        <v/>
      </c>
      <c r="C152">
        <f>INDEX(resultados!$A$2:$ZZ$228, 146, MATCH($B$3, resultados!$A$1:$ZZ$1, 0))</f>
        <v/>
      </c>
    </row>
    <row r="153">
      <c r="A153">
        <f>INDEX(resultados!$A$2:$ZZ$228, 147, MATCH($B$1, resultados!$A$1:$ZZ$1, 0))</f>
        <v/>
      </c>
      <c r="B153">
        <f>INDEX(resultados!$A$2:$ZZ$228, 147, MATCH($B$2, resultados!$A$1:$ZZ$1, 0))</f>
        <v/>
      </c>
      <c r="C153">
        <f>INDEX(resultados!$A$2:$ZZ$228, 147, MATCH($B$3, resultados!$A$1:$ZZ$1, 0))</f>
        <v/>
      </c>
    </row>
    <row r="154">
      <c r="A154">
        <f>INDEX(resultados!$A$2:$ZZ$228, 148, MATCH($B$1, resultados!$A$1:$ZZ$1, 0))</f>
        <v/>
      </c>
      <c r="B154">
        <f>INDEX(resultados!$A$2:$ZZ$228, 148, MATCH($B$2, resultados!$A$1:$ZZ$1, 0))</f>
        <v/>
      </c>
      <c r="C154">
        <f>INDEX(resultados!$A$2:$ZZ$228, 148, MATCH($B$3, resultados!$A$1:$ZZ$1, 0))</f>
        <v/>
      </c>
    </row>
    <row r="155">
      <c r="A155">
        <f>INDEX(resultados!$A$2:$ZZ$228, 149, MATCH($B$1, resultados!$A$1:$ZZ$1, 0))</f>
        <v/>
      </c>
      <c r="B155">
        <f>INDEX(resultados!$A$2:$ZZ$228, 149, MATCH($B$2, resultados!$A$1:$ZZ$1, 0))</f>
        <v/>
      </c>
      <c r="C155">
        <f>INDEX(resultados!$A$2:$ZZ$228, 149, MATCH($B$3, resultados!$A$1:$ZZ$1, 0))</f>
        <v/>
      </c>
    </row>
    <row r="156">
      <c r="A156">
        <f>INDEX(resultados!$A$2:$ZZ$228, 150, MATCH($B$1, resultados!$A$1:$ZZ$1, 0))</f>
        <v/>
      </c>
      <c r="B156">
        <f>INDEX(resultados!$A$2:$ZZ$228, 150, MATCH($B$2, resultados!$A$1:$ZZ$1, 0))</f>
        <v/>
      </c>
      <c r="C156">
        <f>INDEX(resultados!$A$2:$ZZ$228, 150, MATCH($B$3, resultados!$A$1:$ZZ$1, 0))</f>
        <v/>
      </c>
    </row>
    <row r="157">
      <c r="A157">
        <f>INDEX(resultados!$A$2:$ZZ$228, 151, MATCH($B$1, resultados!$A$1:$ZZ$1, 0))</f>
        <v/>
      </c>
      <c r="B157">
        <f>INDEX(resultados!$A$2:$ZZ$228, 151, MATCH($B$2, resultados!$A$1:$ZZ$1, 0))</f>
        <v/>
      </c>
      <c r="C157">
        <f>INDEX(resultados!$A$2:$ZZ$228, 151, MATCH($B$3, resultados!$A$1:$ZZ$1, 0))</f>
        <v/>
      </c>
    </row>
    <row r="158">
      <c r="A158">
        <f>INDEX(resultados!$A$2:$ZZ$228, 152, MATCH($B$1, resultados!$A$1:$ZZ$1, 0))</f>
        <v/>
      </c>
      <c r="B158">
        <f>INDEX(resultados!$A$2:$ZZ$228, 152, MATCH($B$2, resultados!$A$1:$ZZ$1, 0))</f>
        <v/>
      </c>
      <c r="C158">
        <f>INDEX(resultados!$A$2:$ZZ$228, 152, MATCH($B$3, resultados!$A$1:$ZZ$1, 0))</f>
        <v/>
      </c>
    </row>
    <row r="159">
      <c r="A159">
        <f>INDEX(resultados!$A$2:$ZZ$228, 153, MATCH($B$1, resultados!$A$1:$ZZ$1, 0))</f>
        <v/>
      </c>
      <c r="B159">
        <f>INDEX(resultados!$A$2:$ZZ$228, 153, MATCH($B$2, resultados!$A$1:$ZZ$1, 0))</f>
        <v/>
      </c>
      <c r="C159">
        <f>INDEX(resultados!$A$2:$ZZ$228, 153, MATCH($B$3, resultados!$A$1:$ZZ$1, 0))</f>
        <v/>
      </c>
    </row>
    <row r="160">
      <c r="A160">
        <f>INDEX(resultados!$A$2:$ZZ$228, 154, MATCH($B$1, resultados!$A$1:$ZZ$1, 0))</f>
        <v/>
      </c>
      <c r="B160">
        <f>INDEX(resultados!$A$2:$ZZ$228, 154, MATCH($B$2, resultados!$A$1:$ZZ$1, 0))</f>
        <v/>
      </c>
      <c r="C160">
        <f>INDEX(resultados!$A$2:$ZZ$228, 154, MATCH($B$3, resultados!$A$1:$ZZ$1, 0))</f>
        <v/>
      </c>
    </row>
    <row r="161">
      <c r="A161">
        <f>INDEX(resultados!$A$2:$ZZ$228, 155, MATCH($B$1, resultados!$A$1:$ZZ$1, 0))</f>
        <v/>
      </c>
      <c r="B161">
        <f>INDEX(resultados!$A$2:$ZZ$228, 155, MATCH($B$2, resultados!$A$1:$ZZ$1, 0))</f>
        <v/>
      </c>
      <c r="C161">
        <f>INDEX(resultados!$A$2:$ZZ$228, 155, MATCH($B$3, resultados!$A$1:$ZZ$1, 0))</f>
        <v/>
      </c>
    </row>
    <row r="162">
      <c r="A162">
        <f>INDEX(resultados!$A$2:$ZZ$228, 156, MATCH($B$1, resultados!$A$1:$ZZ$1, 0))</f>
        <v/>
      </c>
      <c r="B162">
        <f>INDEX(resultados!$A$2:$ZZ$228, 156, MATCH($B$2, resultados!$A$1:$ZZ$1, 0))</f>
        <v/>
      </c>
      <c r="C162">
        <f>INDEX(resultados!$A$2:$ZZ$228, 156, MATCH($B$3, resultados!$A$1:$ZZ$1, 0))</f>
        <v/>
      </c>
    </row>
    <row r="163">
      <c r="A163">
        <f>INDEX(resultados!$A$2:$ZZ$228, 157, MATCH($B$1, resultados!$A$1:$ZZ$1, 0))</f>
        <v/>
      </c>
      <c r="B163">
        <f>INDEX(resultados!$A$2:$ZZ$228, 157, MATCH($B$2, resultados!$A$1:$ZZ$1, 0))</f>
        <v/>
      </c>
      <c r="C163">
        <f>INDEX(resultados!$A$2:$ZZ$228, 157, MATCH($B$3, resultados!$A$1:$ZZ$1, 0))</f>
        <v/>
      </c>
    </row>
    <row r="164">
      <c r="A164">
        <f>INDEX(resultados!$A$2:$ZZ$228, 158, MATCH($B$1, resultados!$A$1:$ZZ$1, 0))</f>
        <v/>
      </c>
      <c r="B164">
        <f>INDEX(resultados!$A$2:$ZZ$228, 158, MATCH($B$2, resultados!$A$1:$ZZ$1, 0))</f>
        <v/>
      </c>
      <c r="C164">
        <f>INDEX(resultados!$A$2:$ZZ$228, 158, MATCH($B$3, resultados!$A$1:$ZZ$1, 0))</f>
        <v/>
      </c>
    </row>
    <row r="165">
      <c r="A165">
        <f>INDEX(resultados!$A$2:$ZZ$228, 159, MATCH($B$1, resultados!$A$1:$ZZ$1, 0))</f>
        <v/>
      </c>
      <c r="B165">
        <f>INDEX(resultados!$A$2:$ZZ$228, 159, MATCH($B$2, resultados!$A$1:$ZZ$1, 0))</f>
        <v/>
      </c>
      <c r="C165">
        <f>INDEX(resultados!$A$2:$ZZ$228, 159, MATCH($B$3, resultados!$A$1:$ZZ$1, 0))</f>
        <v/>
      </c>
    </row>
    <row r="166">
      <c r="A166">
        <f>INDEX(resultados!$A$2:$ZZ$228, 160, MATCH($B$1, resultados!$A$1:$ZZ$1, 0))</f>
        <v/>
      </c>
      <c r="B166">
        <f>INDEX(resultados!$A$2:$ZZ$228, 160, MATCH($B$2, resultados!$A$1:$ZZ$1, 0))</f>
        <v/>
      </c>
      <c r="C166">
        <f>INDEX(resultados!$A$2:$ZZ$228, 160, MATCH($B$3, resultados!$A$1:$ZZ$1, 0))</f>
        <v/>
      </c>
    </row>
    <row r="167">
      <c r="A167">
        <f>INDEX(resultados!$A$2:$ZZ$228, 161, MATCH($B$1, resultados!$A$1:$ZZ$1, 0))</f>
        <v/>
      </c>
      <c r="B167">
        <f>INDEX(resultados!$A$2:$ZZ$228, 161, MATCH($B$2, resultados!$A$1:$ZZ$1, 0))</f>
        <v/>
      </c>
      <c r="C167">
        <f>INDEX(resultados!$A$2:$ZZ$228, 161, MATCH($B$3, resultados!$A$1:$ZZ$1, 0))</f>
        <v/>
      </c>
    </row>
    <row r="168">
      <c r="A168">
        <f>INDEX(resultados!$A$2:$ZZ$228, 162, MATCH($B$1, resultados!$A$1:$ZZ$1, 0))</f>
        <v/>
      </c>
      <c r="B168">
        <f>INDEX(resultados!$A$2:$ZZ$228, 162, MATCH($B$2, resultados!$A$1:$ZZ$1, 0))</f>
        <v/>
      </c>
      <c r="C168">
        <f>INDEX(resultados!$A$2:$ZZ$228, 162, MATCH($B$3, resultados!$A$1:$ZZ$1, 0))</f>
        <v/>
      </c>
    </row>
    <row r="169">
      <c r="A169">
        <f>INDEX(resultados!$A$2:$ZZ$228, 163, MATCH($B$1, resultados!$A$1:$ZZ$1, 0))</f>
        <v/>
      </c>
      <c r="B169">
        <f>INDEX(resultados!$A$2:$ZZ$228, 163, MATCH($B$2, resultados!$A$1:$ZZ$1, 0))</f>
        <v/>
      </c>
      <c r="C169">
        <f>INDEX(resultados!$A$2:$ZZ$228, 163, MATCH($B$3, resultados!$A$1:$ZZ$1, 0))</f>
        <v/>
      </c>
    </row>
    <row r="170">
      <c r="A170">
        <f>INDEX(resultados!$A$2:$ZZ$228, 164, MATCH($B$1, resultados!$A$1:$ZZ$1, 0))</f>
        <v/>
      </c>
      <c r="B170">
        <f>INDEX(resultados!$A$2:$ZZ$228, 164, MATCH($B$2, resultados!$A$1:$ZZ$1, 0))</f>
        <v/>
      </c>
      <c r="C170">
        <f>INDEX(resultados!$A$2:$ZZ$228, 164, MATCH($B$3, resultados!$A$1:$ZZ$1, 0))</f>
        <v/>
      </c>
    </row>
    <row r="171">
      <c r="A171">
        <f>INDEX(resultados!$A$2:$ZZ$228, 165, MATCH($B$1, resultados!$A$1:$ZZ$1, 0))</f>
        <v/>
      </c>
      <c r="B171">
        <f>INDEX(resultados!$A$2:$ZZ$228, 165, MATCH($B$2, resultados!$A$1:$ZZ$1, 0))</f>
        <v/>
      </c>
      <c r="C171">
        <f>INDEX(resultados!$A$2:$ZZ$228, 165, MATCH($B$3, resultados!$A$1:$ZZ$1, 0))</f>
        <v/>
      </c>
    </row>
    <row r="172">
      <c r="A172">
        <f>INDEX(resultados!$A$2:$ZZ$228, 166, MATCH($B$1, resultados!$A$1:$ZZ$1, 0))</f>
        <v/>
      </c>
      <c r="B172">
        <f>INDEX(resultados!$A$2:$ZZ$228, 166, MATCH($B$2, resultados!$A$1:$ZZ$1, 0))</f>
        <v/>
      </c>
      <c r="C172">
        <f>INDEX(resultados!$A$2:$ZZ$228, 166, MATCH($B$3, resultados!$A$1:$ZZ$1, 0))</f>
        <v/>
      </c>
    </row>
    <row r="173">
      <c r="A173">
        <f>INDEX(resultados!$A$2:$ZZ$228, 167, MATCH($B$1, resultados!$A$1:$ZZ$1, 0))</f>
        <v/>
      </c>
      <c r="B173">
        <f>INDEX(resultados!$A$2:$ZZ$228, 167, MATCH($B$2, resultados!$A$1:$ZZ$1, 0))</f>
        <v/>
      </c>
      <c r="C173">
        <f>INDEX(resultados!$A$2:$ZZ$228, 167, MATCH($B$3, resultados!$A$1:$ZZ$1, 0))</f>
        <v/>
      </c>
    </row>
    <row r="174">
      <c r="A174">
        <f>INDEX(resultados!$A$2:$ZZ$228, 168, MATCH($B$1, resultados!$A$1:$ZZ$1, 0))</f>
        <v/>
      </c>
      <c r="B174">
        <f>INDEX(resultados!$A$2:$ZZ$228, 168, MATCH($B$2, resultados!$A$1:$ZZ$1, 0))</f>
        <v/>
      </c>
      <c r="C174">
        <f>INDEX(resultados!$A$2:$ZZ$228, 168, MATCH($B$3, resultados!$A$1:$ZZ$1, 0))</f>
        <v/>
      </c>
    </row>
    <row r="175">
      <c r="A175">
        <f>INDEX(resultados!$A$2:$ZZ$228, 169, MATCH($B$1, resultados!$A$1:$ZZ$1, 0))</f>
        <v/>
      </c>
      <c r="B175">
        <f>INDEX(resultados!$A$2:$ZZ$228, 169, MATCH($B$2, resultados!$A$1:$ZZ$1, 0))</f>
        <v/>
      </c>
      <c r="C175">
        <f>INDEX(resultados!$A$2:$ZZ$228, 169, MATCH($B$3, resultados!$A$1:$ZZ$1, 0))</f>
        <v/>
      </c>
    </row>
    <row r="176">
      <c r="A176">
        <f>INDEX(resultados!$A$2:$ZZ$228, 170, MATCH($B$1, resultados!$A$1:$ZZ$1, 0))</f>
        <v/>
      </c>
      <c r="B176">
        <f>INDEX(resultados!$A$2:$ZZ$228, 170, MATCH($B$2, resultados!$A$1:$ZZ$1, 0))</f>
        <v/>
      </c>
      <c r="C176">
        <f>INDEX(resultados!$A$2:$ZZ$228, 170, MATCH($B$3, resultados!$A$1:$ZZ$1, 0))</f>
        <v/>
      </c>
    </row>
    <row r="177">
      <c r="A177">
        <f>INDEX(resultados!$A$2:$ZZ$228, 171, MATCH($B$1, resultados!$A$1:$ZZ$1, 0))</f>
        <v/>
      </c>
      <c r="B177">
        <f>INDEX(resultados!$A$2:$ZZ$228, 171, MATCH($B$2, resultados!$A$1:$ZZ$1, 0))</f>
        <v/>
      </c>
      <c r="C177">
        <f>INDEX(resultados!$A$2:$ZZ$228, 171, MATCH($B$3, resultados!$A$1:$ZZ$1, 0))</f>
        <v/>
      </c>
    </row>
    <row r="178">
      <c r="A178">
        <f>INDEX(resultados!$A$2:$ZZ$228, 172, MATCH($B$1, resultados!$A$1:$ZZ$1, 0))</f>
        <v/>
      </c>
      <c r="B178">
        <f>INDEX(resultados!$A$2:$ZZ$228, 172, MATCH($B$2, resultados!$A$1:$ZZ$1, 0))</f>
        <v/>
      </c>
      <c r="C178">
        <f>INDEX(resultados!$A$2:$ZZ$228, 172, MATCH($B$3, resultados!$A$1:$ZZ$1, 0))</f>
        <v/>
      </c>
    </row>
    <row r="179">
      <c r="A179">
        <f>INDEX(resultados!$A$2:$ZZ$228, 173, MATCH($B$1, resultados!$A$1:$ZZ$1, 0))</f>
        <v/>
      </c>
      <c r="B179">
        <f>INDEX(resultados!$A$2:$ZZ$228, 173, MATCH($B$2, resultados!$A$1:$ZZ$1, 0))</f>
        <v/>
      </c>
      <c r="C179">
        <f>INDEX(resultados!$A$2:$ZZ$228, 173, MATCH($B$3, resultados!$A$1:$ZZ$1, 0))</f>
        <v/>
      </c>
    </row>
    <row r="180">
      <c r="A180">
        <f>INDEX(resultados!$A$2:$ZZ$228, 174, MATCH($B$1, resultados!$A$1:$ZZ$1, 0))</f>
        <v/>
      </c>
      <c r="B180">
        <f>INDEX(resultados!$A$2:$ZZ$228, 174, MATCH($B$2, resultados!$A$1:$ZZ$1, 0))</f>
        <v/>
      </c>
      <c r="C180">
        <f>INDEX(resultados!$A$2:$ZZ$228, 174, MATCH($B$3, resultados!$A$1:$ZZ$1, 0))</f>
        <v/>
      </c>
    </row>
    <row r="181">
      <c r="A181">
        <f>INDEX(resultados!$A$2:$ZZ$228, 175, MATCH($B$1, resultados!$A$1:$ZZ$1, 0))</f>
        <v/>
      </c>
      <c r="B181">
        <f>INDEX(resultados!$A$2:$ZZ$228, 175, MATCH($B$2, resultados!$A$1:$ZZ$1, 0))</f>
        <v/>
      </c>
      <c r="C181">
        <f>INDEX(resultados!$A$2:$ZZ$228, 175, MATCH($B$3, resultados!$A$1:$ZZ$1, 0))</f>
        <v/>
      </c>
    </row>
    <row r="182">
      <c r="A182">
        <f>INDEX(resultados!$A$2:$ZZ$228, 176, MATCH($B$1, resultados!$A$1:$ZZ$1, 0))</f>
        <v/>
      </c>
      <c r="B182">
        <f>INDEX(resultados!$A$2:$ZZ$228, 176, MATCH($B$2, resultados!$A$1:$ZZ$1, 0))</f>
        <v/>
      </c>
      <c r="C182">
        <f>INDEX(resultados!$A$2:$ZZ$228, 176, MATCH($B$3, resultados!$A$1:$ZZ$1, 0))</f>
        <v/>
      </c>
    </row>
    <row r="183">
      <c r="A183">
        <f>INDEX(resultados!$A$2:$ZZ$228, 177, MATCH($B$1, resultados!$A$1:$ZZ$1, 0))</f>
        <v/>
      </c>
      <c r="B183">
        <f>INDEX(resultados!$A$2:$ZZ$228, 177, MATCH($B$2, resultados!$A$1:$ZZ$1, 0))</f>
        <v/>
      </c>
      <c r="C183">
        <f>INDEX(resultados!$A$2:$ZZ$228, 177, MATCH($B$3, resultados!$A$1:$ZZ$1, 0))</f>
        <v/>
      </c>
    </row>
    <row r="184">
      <c r="A184">
        <f>INDEX(resultados!$A$2:$ZZ$228, 178, MATCH($B$1, resultados!$A$1:$ZZ$1, 0))</f>
        <v/>
      </c>
      <c r="B184">
        <f>INDEX(resultados!$A$2:$ZZ$228, 178, MATCH($B$2, resultados!$A$1:$ZZ$1, 0))</f>
        <v/>
      </c>
      <c r="C184">
        <f>INDEX(resultados!$A$2:$ZZ$228, 178, MATCH($B$3, resultados!$A$1:$ZZ$1, 0))</f>
        <v/>
      </c>
    </row>
    <row r="185">
      <c r="A185">
        <f>INDEX(resultados!$A$2:$ZZ$228, 179, MATCH($B$1, resultados!$A$1:$ZZ$1, 0))</f>
        <v/>
      </c>
      <c r="B185">
        <f>INDEX(resultados!$A$2:$ZZ$228, 179, MATCH($B$2, resultados!$A$1:$ZZ$1, 0))</f>
        <v/>
      </c>
      <c r="C185">
        <f>INDEX(resultados!$A$2:$ZZ$228, 179, MATCH($B$3, resultados!$A$1:$ZZ$1, 0))</f>
        <v/>
      </c>
    </row>
    <row r="186">
      <c r="A186">
        <f>INDEX(resultados!$A$2:$ZZ$228, 180, MATCH($B$1, resultados!$A$1:$ZZ$1, 0))</f>
        <v/>
      </c>
      <c r="B186">
        <f>INDEX(resultados!$A$2:$ZZ$228, 180, MATCH($B$2, resultados!$A$1:$ZZ$1, 0))</f>
        <v/>
      </c>
      <c r="C186">
        <f>INDEX(resultados!$A$2:$ZZ$228, 180, MATCH($B$3, resultados!$A$1:$ZZ$1, 0))</f>
        <v/>
      </c>
    </row>
    <row r="187">
      <c r="A187">
        <f>INDEX(resultados!$A$2:$ZZ$228, 181, MATCH($B$1, resultados!$A$1:$ZZ$1, 0))</f>
        <v/>
      </c>
      <c r="B187">
        <f>INDEX(resultados!$A$2:$ZZ$228, 181, MATCH($B$2, resultados!$A$1:$ZZ$1, 0))</f>
        <v/>
      </c>
      <c r="C187">
        <f>INDEX(resultados!$A$2:$ZZ$228, 181, MATCH($B$3, resultados!$A$1:$ZZ$1, 0))</f>
        <v/>
      </c>
    </row>
    <row r="188">
      <c r="A188">
        <f>INDEX(resultados!$A$2:$ZZ$228, 182, MATCH($B$1, resultados!$A$1:$ZZ$1, 0))</f>
        <v/>
      </c>
      <c r="B188">
        <f>INDEX(resultados!$A$2:$ZZ$228, 182, MATCH($B$2, resultados!$A$1:$ZZ$1, 0))</f>
        <v/>
      </c>
      <c r="C188">
        <f>INDEX(resultados!$A$2:$ZZ$228, 182, MATCH($B$3, resultados!$A$1:$ZZ$1, 0))</f>
        <v/>
      </c>
    </row>
    <row r="189">
      <c r="A189">
        <f>INDEX(resultados!$A$2:$ZZ$228, 183, MATCH($B$1, resultados!$A$1:$ZZ$1, 0))</f>
        <v/>
      </c>
      <c r="B189">
        <f>INDEX(resultados!$A$2:$ZZ$228, 183, MATCH($B$2, resultados!$A$1:$ZZ$1, 0))</f>
        <v/>
      </c>
      <c r="C189">
        <f>INDEX(resultados!$A$2:$ZZ$228, 183, MATCH($B$3, resultados!$A$1:$ZZ$1, 0))</f>
        <v/>
      </c>
    </row>
    <row r="190">
      <c r="A190">
        <f>INDEX(resultados!$A$2:$ZZ$228, 184, MATCH($B$1, resultados!$A$1:$ZZ$1, 0))</f>
        <v/>
      </c>
      <c r="B190">
        <f>INDEX(resultados!$A$2:$ZZ$228, 184, MATCH($B$2, resultados!$A$1:$ZZ$1, 0))</f>
        <v/>
      </c>
      <c r="C190">
        <f>INDEX(resultados!$A$2:$ZZ$228, 184, MATCH($B$3, resultados!$A$1:$ZZ$1, 0))</f>
        <v/>
      </c>
    </row>
    <row r="191">
      <c r="A191">
        <f>INDEX(resultados!$A$2:$ZZ$228, 185, MATCH($B$1, resultados!$A$1:$ZZ$1, 0))</f>
        <v/>
      </c>
      <c r="B191">
        <f>INDEX(resultados!$A$2:$ZZ$228, 185, MATCH($B$2, resultados!$A$1:$ZZ$1, 0))</f>
        <v/>
      </c>
      <c r="C191">
        <f>INDEX(resultados!$A$2:$ZZ$228, 185, MATCH($B$3, resultados!$A$1:$ZZ$1, 0))</f>
        <v/>
      </c>
    </row>
    <row r="192">
      <c r="A192">
        <f>INDEX(resultados!$A$2:$ZZ$228, 186, MATCH($B$1, resultados!$A$1:$ZZ$1, 0))</f>
        <v/>
      </c>
      <c r="B192">
        <f>INDEX(resultados!$A$2:$ZZ$228, 186, MATCH($B$2, resultados!$A$1:$ZZ$1, 0))</f>
        <v/>
      </c>
      <c r="C192">
        <f>INDEX(resultados!$A$2:$ZZ$228, 186, MATCH($B$3, resultados!$A$1:$ZZ$1, 0))</f>
        <v/>
      </c>
    </row>
    <row r="193">
      <c r="A193">
        <f>INDEX(resultados!$A$2:$ZZ$228, 187, MATCH($B$1, resultados!$A$1:$ZZ$1, 0))</f>
        <v/>
      </c>
      <c r="B193">
        <f>INDEX(resultados!$A$2:$ZZ$228, 187, MATCH($B$2, resultados!$A$1:$ZZ$1, 0))</f>
        <v/>
      </c>
      <c r="C193">
        <f>INDEX(resultados!$A$2:$ZZ$228, 187, MATCH($B$3, resultados!$A$1:$ZZ$1, 0))</f>
        <v/>
      </c>
    </row>
    <row r="194">
      <c r="A194">
        <f>INDEX(resultados!$A$2:$ZZ$228, 188, MATCH($B$1, resultados!$A$1:$ZZ$1, 0))</f>
        <v/>
      </c>
      <c r="B194">
        <f>INDEX(resultados!$A$2:$ZZ$228, 188, MATCH($B$2, resultados!$A$1:$ZZ$1, 0))</f>
        <v/>
      </c>
      <c r="C194">
        <f>INDEX(resultados!$A$2:$ZZ$228, 188, MATCH($B$3, resultados!$A$1:$ZZ$1, 0))</f>
        <v/>
      </c>
    </row>
    <row r="195">
      <c r="A195">
        <f>INDEX(resultados!$A$2:$ZZ$228, 189, MATCH($B$1, resultados!$A$1:$ZZ$1, 0))</f>
        <v/>
      </c>
      <c r="B195">
        <f>INDEX(resultados!$A$2:$ZZ$228, 189, MATCH($B$2, resultados!$A$1:$ZZ$1, 0))</f>
        <v/>
      </c>
      <c r="C195">
        <f>INDEX(resultados!$A$2:$ZZ$228, 189, MATCH($B$3, resultados!$A$1:$ZZ$1, 0))</f>
        <v/>
      </c>
    </row>
    <row r="196">
      <c r="A196">
        <f>INDEX(resultados!$A$2:$ZZ$228, 190, MATCH($B$1, resultados!$A$1:$ZZ$1, 0))</f>
        <v/>
      </c>
      <c r="B196">
        <f>INDEX(resultados!$A$2:$ZZ$228, 190, MATCH($B$2, resultados!$A$1:$ZZ$1, 0))</f>
        <v/>
      </c>
      <c r="C196">
        <f>INDEX(resultados!$A$2:$ZZ$228, 190, MATCH($B$3, resultados!$A$1:$ZZ$1, 0))</f>
        <v/>
      </c>
    </row>
    <row r="197">
      <c r="A197">
        <f>INDEX(resultados!$A$2:$ZZ$228, 191, MATCH($B$1, resultados!$A$1:$ZZ$1, 0))</f>
        <v/>
      </c>
      <c r="B197">
        <f>INDEX(resultados!$A$2:$ZZ$228, 191, MATCH($B$2, resultados!$A$1:$ZZ$1, 0))</f>
        <v/>
      </c>
      <c r="C197">
        <f>INDEX(resultados!$A$2:$ZZ$228, 191, MATCH($B$3, resultados!$A$1:$ZZ$1, 0))</f>
        <v/>
      </c>
    </row>
    <row r="198">
      <c r="A198">
        <f>INDEX(resultados!$A$2:$ZZ$228, 192, MATCH($B$1, resultados!$A$1:$ZZ$1, 0))</f>
        <v/>
      </c>
      <c r="B198">
        <f>INDEX(resultados!$A$2:$ZZ$228, 192, MATCH($B$2, resultados!$A$1:$ZZ$1, 0))</f>
        <v/>
      </c>
      <c r="C198">
        <f>INDEX(resultados!$A$2:$ZZ$228, 192, MATCH($B$3, resultados!$A$1:$ZZ$1, 0))</f>
        <v/>
      </c>
    </row>
    <row r="199">
      <c r="A199">
        <f>INDEX(resultados!$A$2:$ZZ$228, 193, MATCH($B$1, resultados!$A$1:$ZZ$1, 0))</f>
        <v/>
      </c>
      <c r="B199">
        <f>INDEX(resultados!$A$2:$ZZ$228, 193, MATCH($B$2, resultados!$A$1:$ZZ$1, 0))</f>
        <v/>
      </c>
      <c r="C199">
        <f>INDEX(resultados!$A$2:$ZZ$228, 193, MATCH($B$3, resultados!$A$1:$ZZ$1, 0))</f>
        <v/>
      </c>
    </row>
    <row r="200">
      <c r="A200">
        <f>INDEX(resultados!$A$2:$ZZ$228, 194, MATCH($B$1, resultados!$A$1:$ZZ$1, 0))</f>
        <v/>
      </c>
      <c r="B200">
        <f>INDEX(resultados!$A$2:$ZZ$228, 194, MATCH($B$2, resultados!$A$1:$ZZ$1, 0))</f>
        <v/>
      </c>
      <c r="C200">
        <f>INDEX(resultados!$A$2:$ZZ$228, 194, MATCH($B$3, resultados!$A$1:$ZZ$1, 0))</f>
        <v/>
      </c>
    </row>
    <row r="201">
      <c r="A201">
        <f>INDEX(resultados!$A$2:$ZZ$228, 195, MATCH($B$1, resultados!$A$1:$ZZ$1, 0))</f>
        <v/>
      </c>
      <c r="B201">
        <f>INDEX(resultados!$A$2:$ZZ$228, 195, MATCH($B$2, resultados!$A$1:$ZZ$1, 0))</f>
        <v/>
      </c>
      <c r="C201">
        <f>INDEX(resultados!$A$2:$ZZ$228, 195, MATCH($B$3, resultados!$A$1:$ZZ$1, 0))</f>
        <v/>
      </c>
    </row>
    <row r="202">
      <c r="A202">
        <f>INDEX(resultados!$A$2:$ZZ$228, 196, MATCH($B$1, resultados!$A$1:$ZZ$1, 0))</f>
        <v/>
      </c>
      <c r="B202">
        <f>INDEX(resultados!$A$2:$ZZ$228, 196, MATCH($B$2, resultados!$A$1:$ZZ$1, 0))</f>
        <v/>
      </c>
      <c r="C202">
        <f>INDEX(resultados!$A$2:$ZZ$228, 196, MATCH($B$3, resultados!$A$1:$ZZ$1, 0))</f>
        <v/>
      </c>
    </row>
    <row r="203">
      <c r="A203">
        <f>INDEX(resultados!$A$2:$ZZ$228, 197, MATCH($B$1, resultados!$A$1:$ZZ$1, 0))</f>
        <v/>
      </c>
      <c r="B203">
        <f>INDEX(resultados!$A$2:$ZZ$228, 197, MATCH($B$2, resultados!$A$1:$ZZ$1, 0))</f>
        <v/>
      </c>
      <c r="C203">
        <f>INDEX(resultados!$A$2:$ZZ$228, 197, MATCH($B$3, resultados!$A$1:$ZZ$1, 0))</f>
        <v/>
      </c>
    </row>
    <row r="204">
      <c r="A204">
        <f>INDEX(resultados!$A$2:$ZZ$228, 198, MATCH($B$1, resultados!$A$1:$ZZ$1, 0))</f>
        <v/>
      </c>
      <c r="B204">
        <f>INDEX(resultados!$A$2:$ZZ$228, 198, MATCH($B$2, resultados!$A$1:$ZZ$1, 0))</f>
        <v/>
      </c>
      <c r="C204">
        <f>INDEX(resultados!$A$2:$ZZ$228, 198, MATCH($B$3, resultados!$A$1:$ZZ$1, 0))</f>
        <v/>
      </c>
    </row>
    <row r="205">
      <c r="A205">
        <f>INDEX(resultados!$A$2:$ZZ$228, 199, MATCH($B$1, resultados!$A$1:$ZZ$1, 0))</f>
        <v/>
      </c>
      <c r="B205">
        <f>INDEX(resultados!$A$2:$ZZ$228, 199, MATCH($B$2, resultados!$A$1:$ZZ$1, 0))</f>
        <v/>
      </c>
      <c r="C205">
        <f>INDEX(resultados!$A$2:$ZZ$228, 199, MATCH($B$3, resultados!$A$1:$ZZ$1, 0))</f>
        <v/>
      </c>
    </row>
    <row r="206">
      <c r="A206">
        <f>INDEX(resultados!$A$2:$ZZ$228, 200, MATCH($B$1, resultados!$A$1:$ZZ$1, 0))</f>
        <v/>
      </c>
      <c r="B206">
        <f>INDEX(resultados!$A$2:$ZZ$228, 200, MATCH($B$2, resultados!$A$1:$ZZ$1, 0))</f>
        <v/>
      </c>
      <c r="C206">
        <f>INDEX(resultados!$A$2:$ZZ$228, 200, MATCH($B$3, resultados!$A$1:$ZZ$1, 0))</f>
        <v/>
      </c>
    </row>
    <row r="207">
      <c r="A207">
        <f>INDEX(resultados!$A$2:$ZZ$228, 201, MATCH($B$1, resultados!$A$1:$ZZ$1, 0))</f>
        <v/>
      </c>
      <c r="B207">
        <f>INDEX(resultados!$A$2:$ZZ$228, 201, MATCH($B$2, resultados!$A$1:$ZZ$1, 0))</f>
        <v/>
      </c>
      <c r="C207">
        <f>INDEX(resultados!$A$2:$ZZ$228, 201, MATCH($B$3, resultados!$A$1:$ZZ$1, 0))</f>
        <v/>
      </c>
    </row>
    <row r="208">
      <c r="A208">
        <f>INDEX(resultados!$A$2:$ZZ$228, 202, MATCH($B$1, resultados!$A$1:$ZZ$1, 0))</f>
        <v/>
      </c>
      <c r="B208">
        <f>INDEX(resultados!$A$2:$ZZ$228, 202, MATCH($B$2, resultados!$A$1:$ZZ$1, 0))</f>
        <v/>
      </c>
      <c r="C208">
        <f>INDEX(resultados!$A$2:$ZZ$228, 202, MATCH($B$3, resultados!$A$1:$ZZ$1, 0))</f>
        <v/>
      </c>
    </row>
    <row r="209">
      <c r="A209">
        <f>INDEX(resultados!$A$2:$ZZ$228, 203, MATCH($B$1, resultados!$A$1:$ZZ$1, 0))</f>
        <v/>
      </c>
      <c r="B209">
        <f>INDEX(resultados!$A$2:$ZZ$228, 203, MATCH($B$2, resultados!$A$1:$ZZ$1, 0))</f>
        <v/>
      </c>
      <c r="C209">
        <f>INDEX(resultados!$A$2:$ZZ$228, 203, MATCH($B$3, resultados!$A$1:$ZZ$1, 0))</f>
        <v/>
      </c>
    </row>
    <row r="210">
      <c r="A210">
        <f>INDEX(resultados!$A$2:$ZZ$228, 204, MATCH($B$1, resultados!$A$1:$ZZ$1, 0))</f>
        <v/>
      </c>
      <c r="B210">
        <f>INDEX(resultados!$A$2:$ZZ$228, 204, MATCH($B$2, resultados!$A$1:$ZZ$1, 0))</f>
        <v/>
      </c>
      <c r="C210">
        <f>INDEX(resultados!$A$2:$ZZ$228, 204, MATCH($B$3, resultados!$A$1:$ZZ$1, 0))</f>
        <v/>
      </c>
    </row>
    <row r="211">
      <c r="A211">
        <f>INDEX(resultados!$A$2:$ZZ$228, 205, MATCH($B$1, resultados!$A$1:$ZZ$1, 0))</f>
        <v/>
      </c>
      <c r="B211">
        <f>INDEX(resultados!$A$2:$ZZ$228, 205, MATCH($B$2, resultados!$A$1:$ZZ$1, 0))</f>
        <v/>
      </c>
      <c r="C211">
        <f>INDEX(resultados!$A$2:$ZZ$228, 205, MATCH($B$3, resultados!$A$1:$ZZ$1, 0))</f>
        <v/>
      </c>
    </row>
    <row r="212">
      <c r="A212">
        <f>INDEX(resultados!$A$2:$ZZ$228, 206, MATCH($B$1, resultados!$A$1:$ZZ$1, 0))</f>
        <v/>
      </c>
      <c r="B212">
        <f>INDEX(resultados!$A$2:$ZZ$228, 206, MATCH($B$2, resultados!$A$1:$ZZ$1, 0))</f>
        <v/>
      </c>
      <c r="C212">
        <f>INDEX(resultados!$A$2:$ZZ$228, 206, MATCH($B$3, resultados!$A$1:$ZZ$1, 0))</f>
        <v/>
      </c>
    </row>
    <row r="213">
      <c r="A213">
        <f>INDEX(resultados!$A$2:$ZZ$228, 207, MATCH($B$1, resultados!$A$1:$ZZ$1, 0))</f>
        <v/>
      </c>
      <c r="B213">
        <f>INDEX(resultados!$A$2:$ZZ$228, 207, MATCH($B$2, resultados!$A$1:$ZZ$1, 0))</f>
        <v/>
      </c>
      <c r="C213">
        <f>INDEX(resultados!$A$2:$ZZ$228, 207, MATCH($B$3, resultados!$A$1:$ZZ$1, 0))</f>
        <v/>
      </c>
    </row>
    <row r="214">
      <c r="A214">
        <f>INDEX(resultados!$A$2:$ZZ$228, 208, MATCH($B$1, resultados!$A$1:$ZZ$1, 0))</f>
        <v/>
      </c>
      <c r="B214">
        <f>INDEX(resultados!$A$2:$ZZ$228, 208, MATCH($B$2, resultados!$A$1:$ZZ$1, 0))</f>
        <v/>
      </c>
      <c r="C214">
        <f>INDEX(resultados!$A$2:$ZZ$228, 208, MATCH($B$3, resultados!$A$1:$ZZ$1, 0))</f>
        <v/>
      </c>
    </row>
    <row r="215">
      <c r="A215">
        <f>INDEX(resultados!$A$2:$ZZ$228, 209, MATCH($B$1, resultados!$A$1:$ZZ$1, 0))</f>
        <v/>
      </c>
      <c r="B215">
        <f>INDEX(resultados!$A$2:$ZZ$228, 209, MATCH($B$2, resultados!$A$1:$ZZ$1, 0))</f>
        <v/>
      </c>
      <c r="C215">
        <f>INDEX(resultados!$A$2:$ZZ$228, 209, MATCH($B$3, resultados!$A$1:$ZZ$1, 0))</f>
        <v/>
      </c>
    </row>
    <row r="216">
      <c r="A216">
        <f>INDEX(resultados!$A$2:$ZZ$228, 210, MATCH($B$1, resultados!$A$1:$ZZ$1, 0))</f>
        <v/>
      </c>
      <c r="B216">
        <f>INDEX(resultados!$A$2:$ZZ$228, 210, MATCH($B$2, resultados!$A$1:$ZZ$1, 0))</f>
        <v/>
      </c>
      <c r="C216">
        <f>INDEX(resultados!$A$2:$ZZ$228, 210, MATCH($B$3, resultados!$A$1:$ZZ$1, 0))</f>
        <v/>
      </c>
    </row>
    <row r="217">
      <c r="A217">
        <f>INDEX(resultados!$A$2:$ZZ$228, 211, MATCH($B$1, resultados!$A$1:$ZZ$1, 0))</f>
        <v/>
      </c>
      <c r="B217">
        <f>INDEX(resultados!$A$2:$ZZ$228, 211, MATCH($B$2, resultados!$A$1:$ZZ$1, 0))</f>
        <v/>
      </c>
      <c r="C217">
        <f>INDEX(resultados!$A$2:$ZZ$228, 211, MATCH($B$3, resultados!$A$1:$ZZ$1, 0))</f>
        <v/>
      </c>
    </row>
    <row r="218">
      <c r="A218">
        <f>INDEX(resultados!$A$2:$ZZ$228, 212, MATCH($B$1, resultados!$A$1:$ZZ$1, 0))</f>
        <v/>
      </c>
      <c r="B218">
        <f>INDEX(resultados!$A$2:$ZZ$228, 212, MATCH($B$2, resultados!$A$1:$ZZ$1, 0))</f>
        <v/>
      </c>
      <c r="C218">
        <f>INDEX(resultados!$A$2:$ZZ$228, 212, MATCH($B$3, resultados!$A$1:$ZZ$1, 0))</f>
        <v/>
      </c>
    </row>
    <row r="219">
      <c r="A219">
        <f>INDEX(resultados!$A$2:$ZZ$228, 213, MATCH($B$1, resultados!$A$1:$ZZ$1, 0))</f>
        <v/>
      </c>
      <c r="B219">
        <f>INDEX(resultados!$A$2:$ZZ$228, 213, MATCH($B$2, resultados!$A$1:$ZZ$1, 0))</f>
        <v/>
      </c>
      <c r="C219">
        <f>INDEX(resultados!$A$2:$ZZ$228, 213, MATCH($B$3, resultados!$A$1:$ZZ$1, 0))</f>
        <v/>
      </c>
    </row>
    <row r="220">
      <c r="A220">
        <f>INDEX(resultados!$A$2:$ZZ$228, 214, MATCH($B$1, resultados!$A$1:$ZZ$1, 0))</f>
        <v/>
      </c>
      <c r="B220">
        <f>INDEX(resultados!$A$2:$ZZ$228, 214, MATCH($B$2, resultados!$A$1:$ZZ$1, 0))</f>
        <v/>
      </c>
      <c r="C220">
        <f>INDEX(resultados!$A$2:$ZZ$228, 214, MATCH($B$3, resultados!$A$1:$ZZ$1, 0))</f>
        <v/>
      </c>
    </row>
    <row r="221">
      <c r="A221">
        <f>INDEX(resultados!$A$2:$ZZ$228, 215, MATCH($B$1, resultados!$A$1:$ZZ$1, 0))</f>
        <v/>
      </c>
      <c r="B221">
        <f>INDEX(resultados!$A$2:$ZZ$228, 215, MATCH($B$2, resultados!$A$1:$ZZ$1, 0))</f>
        <v/>
      </c>
      <c r="C221">
        <f>INDEX(resultados!$A$2:$ZZ$228, 215, MATCH($B$3, resultados!$A$1:$ZZ$1, 0))</f>
        <v/>
      </c>
    </row>
    <row r="222">
      <c r="A222">
        <f>INDEX(resultados!$A$2:$ZZ$228, 216, MATCH($B$1, resultados!$A$1:$ZZ$1, 0))</f>
        <v/>
      </c>
      <c r="B222">
        <f>INDEX(resultados!$A$2:$ZZ$228, 216, MATCH($B$2, resultados!$A$1:$ZZ$1, 0))</f>
        <v/>
      </c>
      <c r="C222">
        <f>INDEX(resultados!$A$2:$ZZ$228, 216, MATCH($B$3, resultados!$A$1:$ZZ$1, 0))</f>
        <v/>
      </c>
    </row>
    <row r="223">
      <c r="A223">
        <f>INDEX(resultados!$A$2:$ZZ$228, 217, MATCH($B$1, resultados!$A$1:$ZZ$1, 0))</f>
        <v/>
      </c>
      <c r="B223">
        <f>INDEX(resultados!$A$2:$ZZ$228, 217, MATCH($B$2, resultados!$A$1:$ZZ$1, 0))</f>
        <v/>
      </c>
      <c r="C223">
        <f>INDEX(resultados!$A$2:$ZZ$228, 217, MATCH($B$3, resultados!$A$1:$ZZ$1, 0))</f>
        <v/>
      </c>
    </row>
    <row r="224">
      <c r="A224">
        <f>INDEX(resultados!$A$2:$ZZ$228, 218, MATCH($B$1, resultados!$A$1:$ZZ$1, 0))</f>
        <v/>
      </c>
      <c r="B224">
        <f>INDEX(resultados!$A$2:$ZZ$228, 218, MATCH($B$2, resultados!$A$1:$ZZ$1, 0))</f>
        <v/>
      </c>
      <c r="C224">
        <f>INDEX(resultados!$A$2:$ZZ$228, 218, MATCH($B$3, resultados!$A$1:$ZZ$1, 0))</f>
        <v/>
      </c>
    </row>
    <row r="225">
      <c r="A225">
        <f>INDEX(resultados!$A$2:$ZZ$228, 219, MATCH($B$1, resultados!$A$1:$ZZ$1, 0))</f>
        <v/>
      </c>
      <c r="B225">
        <f>INDEX(resultados!$A$2:$ZZ$228, 219, MATCH($B$2, resultados!$A$1:$ZZ$1, 0))</f>
        <v/>
      </c>
      <c r="C225">
        <f>INDEX(resultados!$A$2:$ZZ$228, 219, MATCH($B$3, resultados!$A$1:$ZZ$1, 0))</f>
        <v/>
      </c>
    </row>
    <row r="226">
      <c r="A226">
        <f>INDEX(resultados!$A$2:$ZZ$228, 220, MATCH($B$1, resultados!$A$1:$ZZ$1, 0))</f>
        <v/>
      </c>
      <c r="B226">
        <f>INDEX(resultados!$A$2:$ZZ$228, 220, MATCH($B$2, resultados!$A$1:$ZZ$1, 0))</f>
        <v/>
      </c>
      <c r="C226">
        <f>INDEX(resultados!$A$2:$ZZ$228, 220, MATCH($B$3, resultados!$A$1:$ZZ$1, 0))</f>
        <v/>
      </c>
    </row>
    <row r="227">
      <c r="A227">
        <f>INDEX(resultados!$A$2:$ZZ$228, 221, MATCH($B$1, resultados!$A$1:$ZZ$1, 0))</f>
        <v/>
      </c>
      <c r="B227">
        <f>INDEX(resultados!$A$2:$ZZ$228, 221, MATCH($B$2, resultados!$A$1:$ZZ$1, 0))</f>
        <v/>
      </c>
      <c r="C227">
        <f>INDEX(resultados!$A$2:$ZZ$228, 221, MATCH($B$3, resultados!$A$1:$ZZ$1, 0))</f>
        <v/>
      </c>
    </row>
    <row r="228">
      <c r="A228">
        <f>INDEX(resultados!$A$2:$ZZ$228, 222, MATCH($B$1, resultados!$A$1:$ZZ$1, 0))</f>
        <v/>
      </c>
      <c r="B228">
        <f>INDEX(resultados!$A$2:$ZZ$228, 222, MATCH($B$2, resultados!$A$1:$ZZ$1, 0))</f>
        <v/>
      </c>
      <c r="C228">
        <f>INDEX(resultados!$A$2:$ZZ$228, 222, MATCH($B$3, resultados!$A$1:$ZZ$1, 0))</f>
        <v/>
      </c>
    </row>
    <row r="229">
      <c r="A229">
        <f>INDEX(resultados!$A$2:$ZZ$228, 223, MATCH($B$1, resultados!$A$1:$ZZ$1, 0))</f>
        <v/>
      </c>
      <c r="B229">
        <f>INDEX(resultados!$A$2:$ZZ$228, 223, MATCH($B$2, resultados!$A$1:$ZZ$1, 0))</f>
        <v/>
      </c>
      <c r="C229">
        <f>INDEX(resultados!$A$2:$ZZ$228, 223, MATCH($B$3, resultados!$A$1:$ZZ$1, 0))</f>
        <v/>
      </c>
    </row>
    <row r="230">
      <c r="A230">
        <f>INDEX(resultados!$A$2:$ZZ$228, 224, MATCH($B$1, resultados!$A$1:$ZZ$1, 0))</f>
        <v/>
      </c>
      <c r="B230">
        <f>INDEX(resultados!$A$2:$ZZ$228, 224, MATCH($B$2, resultados!$A$1:$ZZ$1, 0))</f>
        <v/>
      </c>
      <c r="C230">
        <f>INDEX(resultados!$A$2:$ZZ$228, 224, MATCH($B$3, resultados!$A$1:$ZZ$1, 0))</f>
        <v/>
      </c>
    </row>
    <row r="231">
      <c r="A231">
        <f>INDEX(resultados!$A$2:$ZZ$228, 225, MATCH($B$1, resultados!$A$1:$ZZ$1, 0))</f>
        <v/>
      </c>
      <c r="B231">
        <f>INDEX(resultados!$A$2:$ZZ$228, 225, MATCH($B$2, resultados!$A$1:$ZZ$1, 0))</f>
        <v/>
      </c>
      <c r="C231">
        <f>INDEX(resultados!$A$2:$ZZ$228, 225, MATCH($B$3, resultados!$A$1:$ZZ$1, 0))</f>
        <v/>
      </c>
    </row>
    <row r="232">
      <c r="A232">
        <f>INDEX(resultados!$A$2:$ZZ$228, 226, MATCH($B$1, resultados!$A$1:$ZZ$1, 0))</f>
        <v/>
      </c>
      <c r="B232">
        <f>INDEX(resultados!$A$2:$ZZ$228, 226, MATCH($B$2, resultados!$A$1:$ZZ$1, 0))</f>
        <v/>
      </c>
      <c r="C232">
        <f>INDEX(resultados!$A$2:$ZZ$228, 226, MATCH($B$3, resultados!$A$1:$ZZ$1, 0))</f>
        <v/>
      </c>
    </row>
    <row r="233">
      <c r="A233">
        <f>INDEX(resultados!$A$2:$ZZ$228, 227, MATCH($B$1, resultados!$A$1:$ZZ$1, 0))</f>
        <v/>
      </c>
      <c r="B233">
        <f>INDEX(resultados!$A$2:$ZZ$228, 227, MATCH($B$2, resultados!$A$1:$ZZ$1, 0))</f>
        <v/>
      </c>
      <c r="C233">
        <f>INDEX(resultados!$A$2:$ZZ$228, 227,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0.7158</v>
      </c>
      <c r="E2" t="n">
        <v>139.71</v>
      </c>
      <c r="F2" t="n">
        <v>127.49</v>
      </c>
      <c r="G2" t="n">
        <v>11.47</v>
      </c>
      <c r="H2" t="n">
        <v>0.24</v>
      </c>
      <c r="I2" t="n">
        <v>667</v>
      </c>
      <c r="J2" t="n">
        <v>71.52</v>
      </c>
      <c r="K2" t="n">
        <v>32.27</v>
      </c>
      <c r="L2" t="n">
        <v>1</v>
      </c>
      <c r="M2" t="n">
        <v>665</v>
      </c>
      <c r="N2" t="n">
        <v>8.25</v>
      </c>
      <c r="O2" t="n">
        <v>9054.6</v>
      </c>
      <c r="P2" t="n">
        <v>918.99</v>
      </c>
      <c r="Q2" t="n">
        <v>3368.74</v>
      </c>
      <c r="R2" t="n">
        <v>1338.14</v>
      </c>
      <c r="S2" t="n">
        <v>262.42</v>
      </c>
      <c r="T2" t="n">
        <v>531729.91</v>
      </c>
      <c r="U2" t="n">
        <v>0.2</v>
      </c>
      <c r="V2" t="n">
        <v>0.66</v>
      </c>
      <c r="W2" t="n">
        <v>57.95</v>
      </c>
      <c r="X2" t="n">
        <v>31.56</v>
      </c>
      <c r="Y2" t="n">
        <v>4</v>
      </c>
      <c r="Z2" t="n">
        <v>10</v>
      </c>
      <c r="AA2" t="n">
        <v>1654.623128355739</v>
      </c>
      <c r="AB2" t="n">
        <v>2263.928361036888</v>
      </c>
      <c r="AC2" t="n">
        <v>2047.862215702937</v>
      </c>
      <c r="AD2" t="n">
        <v>1654623.128355738</v>
      </c>
      <c r="AE2" t="n">
        <v>2263928.361036887</v>
      </c>
      <c r="AF2" t="n">
        <v>1.227058174352023e-06</v>
      </c>
      <c r="AG2" t="n">
        <v>2.910625</v>
      </c>
      <c r="AH2" t="n">
        <v>2047862.215702937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0.8746</v>
      </c>
      <c r="E3" t="n">
        <v>114.34</v>
      </c>
      <c r="F3" t="n">
        <v>108.3</v>
      </c>
      <c r="G3" t="n">
        <v>24.07</v>
      </c>
      <c r="H3" t="n">
        <v>0.48</v>
      </c>
      <c r="I3" t="n">
        <v>270</v>
      </c>
      <c r="J3" t="n">
        <v>72.7</v>
      </c>
      <c r="K3" t="n">
        <v>32.27</v>
      </c>
      <c r="L3" t="n">
        <v>2</v>
      </c>
      <c r="M3" t="n">
        <v>268</v>
      </c>
      <c r="N3" t="n">
        <v>8.43</v>
      </c>
      <c r="O3" t="n">
        <v>9200.25</v>
      </c>
      <c r="P3" t="n">
        <v>747.79</v>
      </c>
      <c r="Q3" t="n">
        <v>3361.12</v>
      </c>
      <c r="R3" t="n">
        <v>691.11</v>
      </c>
      <c r="S3" t="n">
        <v>262.42</v>
      </c>
      <c r="T3" t="n">
        <v>210199.57</v>
      </c>
      <c r="U3" t="n">
        <v>0.38</v>
      </c>
      <c r="V3" t="n">
        <v>0.77</v>
      </c>
      <c r="W3" t="n">
        <v>57.27</v>
      </c>
      <c r="X3" t="n">
        <v>12.47</v>
      </c>
      <c r="Y3" t="n">
        <v>4</v>
      </c>
      <c r="Z3" t="n">
        <v>10</v>
      </c>
      <c r="AA3" t="n">
        <v>1119.563847152871</v>
      </c>
      <c r="AB3" t="n">
        <v>1531.836647345605</v>
      </c>
      <c r="AC3" t="n">
        <v>1385.640307669178</v>
      </c>
      <c r="AD3" t="n">
        <v>1119563.847152871</v>
      </c>
      <c r="AE3" t="n">
        <v>1531836.647345605</v>
      </c>
      <c r="AF3" t="n">
        <v>1.499280636055154e-06</v>
      </c>
      <c r="AG3" t="n">
        <v>2.382083333333334</v>
      </c>
      <c r="AH3" t="n">
        <v>1385640.307669178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0.9292</v>
      </c>
      <c r="E4" t="n">
        <v>107.62</v>
      </c>
      <c r="F4" t="n">
        <v>103.24</v>
      </c>
      <c r="G4" t="n">
        <v>38</v>
      </c>
      <c r="H4" t="n">
        <v>0.71</v>
      </c>
      <c r="I4" t="n">
        <v>163</v>
      </c>
      <c r="J4" t="n">
        <v>73.88</v>
      </c>
      <c r="K4" t="n">
        <v>32.27</v>
      </c>
      <c r="L4" t="n">
        <v>3</v>
      </c>
      <c r="M4" t="n">
        <v>161</v>
      </c>
      <c r="N4" t="n">
        <v>8.609999999999999</v>
      </c>
      <c r="O4" t="n">
        <v>9346.23</v>
      </c>
      <c r="P4" t="n">
        <v>675.29</v>
      </c>
      <c r="Q4" t="n">
        <v>3359.36</v>
      </c>
      <c r="R4" t="n">
        <v>520.45</v>
      </c>
      <c r="S4" t="n">
        <v>262.42</v>
      </c>
      <c r="T4" t="n">
        <v>125405.48</v>
      </c>
      <c r="U4" t="n">
        <v>0.5</v>
      </c>
      <c r="V4" t="n">
        <v>0.8100000000000001</v>
      </c>
      <c r="W4" t="n">
        <v>57.09</v>
      </c>
      <c r="X4" t="n">
        <v>7.43</v>
      </c>
      <c r="Y4" t="n">
        <v>4</v>
      </c>
      <c r="Z4" t="n">
        <v>10</v>
      </c>
      <c r="AA4" t="n">
        <v>969.9368135633218</v>
      </c>
      <c r="AB4" t="n">
        <v>1327.110338909543</v>
      </c>
      <c r="AC4" t="n">
        <v>1200.452790775075</v>
      </c>
      <c r="AD4" t="n">
        <v>969936.8135633218</v>
      </c>
      <c r="AE4" t="n">
        <v>1327110.338909543</v>
      </c>
      <c r="AF4" t="n">
        <v>1.592878535356104e-06</v>
      </c>
      <c r="AG4" t="n">
        <v>2.242083333333333</v>
      </c>
      <c r="AH4" t="n">
        <v>1200452.790775075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0.955</v>
      </c>
      <c r="E5" t="n">
        <v>104.71</v>
      </c>
      <c r="F5" t="n">
        <v>101.07</v>
      </c>
      <c r="G5" t="n">
        <v>52.73</v>
      </c>
      <c r="H5" t="n">
        <v>0.93</v>
      </c>
      <c r="I5" t="n">
        <v>115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624.03</v>
      </c>
      <c r="Q5" t="n">
        <v>3359.65</v>
      </c>
      <c r="R5" t="n">
        <v>444.67</v>
      </c>
      <c r="S5" t="n">
        <v>262.42</v>
      </c>
      <c r="T5" t="n">
        <v>87754.38</v>
      </c>
      <c r="U5" t="n">
        <v>0.59</v>
      </c>
      <c r="V5" t="n">
        <v>0.83</v>
      </c>
      <c r="W5" t="n">
        <v>57.1</v>
      </c>
      <c r="X5" t="n">
        <v>5.28</v>
      </c>
      <c r="Y5" t="n">
        <v>4</v>
      </c>
      <c r="Z5" t="n">
        <v>10</v>
      </c>
      <c r="AA5" t="n">
        <v>890.3657060843066</v>
      </c>
      <c r="AB5" t="n">
        <v>1218.237639227247</v>
      </c>
      <c r="AC5" t="n">
        <v>1101.970748746663</v>
      </c>
      <c r="AD5" t="n">
        <v>890365.7060843066</v>
      </c>
      <c r="AE5" t="n">
        <v>1218237.639227247</v>
      </c>
      <c r="AF5" t="n">
        <v>1.637106114146663e-06</v>
      </c>
      <c r="AG5" t="n">
        <v>2.181458333333333</v>
      </c>
      <c r="AH5" t="n">
        <v>1101970.748746663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0.9557</v>
      </c>
      <c r="E6" t="n">
        <v>104.64</v>
      </c>
      <c r="F6" t="n">
        <v>101.04</v>
      </c>
      <c r="G6" t="n">
        <v>53.65</v>
      </c>
      <c r="H6" t="n">
        <v>1.15</v>
      </c>
      <c r="I6" t="n">
        <v>113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630.21</v>
      </c>
      <c r="Q6" t="n">
        <v>3359.57</v>
      </c>
      <c r="R6" t="n">
        <v>440.81</v>
      </c>
      <c r="S6" t="n">
        <v>262.42</v>
      </c>
      <c r="T6" t="n">
        <v>85835.39</v>
      </c>
      <c r="U6" t="n">
        <v>0.6</v>
      </c>
      <c r="V6" t="n">
        <v>0.83</v>
      </c>
      <c r="W6" t="n">
        <v>57.17</v>
      </c>
      <c r="X6" t="n">
        <v>5.24</v>
      </c>
      <c r="Y6" t="n">
        <v>4</v>
      </c>
      <c r="Z6" t="n">
        <v>10</v>
      </c>
      <c r="AA6" t="n">
        <v>895.2536104732218</v>
      </c>
      <c r="AB6" t="n">
        <v>1224.925485651283</v>
      </c>
      <c r="AC6" t="n">
        <v>1108.020316494441</v>
      </c>
      <c r="AD6" t="n">
        <v>895253.6104732217</v>
      </c>
      <c r="AE6" t="n">
        <v>1224925.485651283</v>
      </c>
      <c r="AF6" t="n">
        <v>1.638306087214624e-06</v>
      </c>
      <c r="AG6" t="n">
        <v>2.18</v>
      </c>
      <c r="AH6" t="n">
        <v>1108020.31649444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0.8488</v>
      </c>
      <c r="E2" t="n">
        <v>117.82</v>
      </c>
      <c r="F2" t="n">
        <v>112.21</v>
      </c>
      <c r="G2" t="n">
        <v>19.13</v>
      </c>
      <c r="H2" t="n">
        <v>0.43</v>
      </c>
      <c r="I2" t="n">
        <v>352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486.06</v>
      </c>
      <c r="Q2" t="n">
        <v>3363.06</v>
      </c>
      <c r="R2" t="n">
        <v>822.5700000000001</v>
      </c>
      <c r="S2" t="n">
        <v>262.42</v>
      </c>
      <c r="T2" t="n">
        <v>275517.04</v>
      </c>
      <c r="U2" t="n">
        <v>0.32</v>
      </c>
      <c r="V2" t="n">
        <v>0.75</v>
      </c>
      <c r="W2" t="n">
        <v>57.42</v>
      </c>
      <c r="X2" t="n">
        <v>16.36</v>
      </c>
      <c r="Y2" t="n">
        <v>4</v>
      </c>
      <c r="Z2" t="n">
        <v>10</v>
      </c>
      <c r="AA2" t="n">
        <v>803.2762270561533</v>
      </c>
      <c r="AB2" t="n">
        <v>1099.077971904275</v>
      </c>
      <c r="AC2" t="n">
        <v>994.1835128313526</v>
      </c>
      <c r="AD2" t="n">
        <v>803276.2270561532</v>
      </c>
      <c r="AE2" t="n">
        <v>1099077.971904275</v>
      </c>
      <c r="AF2" t="n">
        <v>1.561715796857439e-06</v>
      </c>
      <c r="AG2" t="n">
        <v>2.454583333333333</v>
      </c>
      <c r="AH2" t="n">
        <v>994183.5128313525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0.9045</v>
      </c>
      <c r="E3" t="n">
        <v>110.56</v>
      </c>
      <c r="F3" t="n">
        <v>106.36</v>
      </c>
      <c r="G3" t="n">
        <v>28.36</v>
      </c>
      <c r="H3" t="n">
        <v>0.84</v>
      </c>
      <c r="I3" t="n">
        <v>225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437.32</v>
      </c>
      <c r="Q3" t="n">
        <v>3363.17</v>
      </c>
      <c r="R3" t="n">
        <v>614.13</v>
      </c>
      <c r="S3" t="n">
        <v>262.42</v>
      </c>
      <c r="T3" t="n">
        <v>171931.14</v>
      </c>
      <c r="U3" t="n">
        <v>0.43</v>
      </c>
      <c r="V3" t="n">
        <v>0.79</v>
      </c>
      <c r="W3" t="n">
        <v>57.53</v>
      </c>
      <c r="X3" t="n">
        <v>10.54</v>
      </c>
      <c r="Y3" t="n">
        <v>4</v>
      </c>
      <c r="Z3" t="n">
        <v>10</v>
      </c>
      <c r="AA3" t="n">
        <v>692.6250423589347</v>
      </c>
      <c r="AB3" t="n">
        <v>947.6801394157972</v>
      </c>
      <c r="AC3" t="n">
        <v>857.2348769873823</v>
      </c>
      <c r="AD3" t="n">
        <v>692625.0423589348</v>
      </c>
      <c r="AE3" t="n">
        <v>947680.1394157972</v>
      </c>
      <c r="AF3" t="n">
        <v>1.664198796250652e-06</v>
      </c>
      <c r="AG3" t="n">
        <v>2.303333333333333</v>
      </c>
      <c r="AH3" t="n">
        <v>857234.8769873823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0.4828</v>
      </c>
      <c r="E2" t="n">
        <v>207.11</v>
      </c>
      <c r="F2" t="n">
        <v>164.58</v>
      </c>
      <c r="G2" t="n">
        <v>7.08</v>
      </c>
      <c r="H2" t="n">
        <v>0.12</v>
      </c>
      <c r="I2" t="n">
        <v>1395</v>
      </c>
      <c r="J2" t="n">
        <v>141.81</v>
      </c>
      <c r="K2" t="n">
        <v>47.83</v>
      </c>
      <c r="L2" t="n">
        <v>1</v>
      </c>
      <c r="M2" t="n">
        <v>1393</v>
      </c>
      <c r="N2" t="n">
        <v>22.98</v>
      </c>
      <c r="O2" t="n">
        <v>17723.39</v>
      </c>
      <c r="P2" t="n">
        <v>1905.78</v>
      </c>
      <c r="Q2" t="n">
        <v>3382.35</v>
      </c>
      <c r="R2" t="n">
        <v>2597.4</v>
      </c>
      <c r="S2" t="n">
        <v>262.42</v>
      </c>
      <c r="T2" t="n">
        <v>1157718.15</v>
      </c>
      <c r="U2" t="n">
        <v>0.1</v>
      </c>
      <c r="V2" t="n">
        <v>0.51</v>
      </c>
      <c r="W2" t="n">
        <v>59.08</v>
      </c>
      <c r="X2" t="n">
        <v>68.48</v>
      </c>
      <c r="Y2" t="n">
        <v>4</v>
      </c>
      <c r="Z2" t="n">
        <v>10</v>
      </c>
      <c r="AA2" t="n">
        <v>4868.149176250423</v>
      </c>
      <c r="AB2" t="n">
        <v>6660.816470530329</v>
      </c>
      <c r="AC2" t="n">
        <v>6025.117495097295</v>
      </c>
      <c r="AD2" t="n">
        <v>4868149.176250423</v>
      </c>
      <c r="AE2" t="n">
        <v>6660816.470530329</v>
      </c>
      <c r="AF2" t="n">
        <v>7.42883080001861e-07</v>
      </c>
      <c r="AG2" t="n">
        <v>4.314791666666667</v>
      </c>
      <c r="AH2" t="n">
        <v>6025117.495097295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0.7376</v>
      </c>
      <c r="E3" t="n">
        <v>135.58</v>
      </c>
      <c r="F3" t="n">
        <v>119.03</v>
      </c>
      <c r="G3" t="n">
        <v>14.4</v>
      </c>
      <c r="H3" t="n">
        <v>0.25</v>
      </c>
      <c r="I3" t="n">
        <v>496</v>
      </c>
      <c r="J3" t="n">
        <v>143.17</v>
      </c>
      <c r="K3" t="n">
        <v>47.83</v>
      </c>
      <c r="L3" t="n">
        <v>2</v>
      </c>
      <c r="M3" t="n">
        <v>494</v>
      </c>
      <c r="N3" t="n">
        <v>23.34</v>
      </c>
      <c r="O3" t="n">
        <v>17891.86</v>
      </c>
      <c r="P3" t="n">
        <v>1370.84</v>
      </c>
      <c r="Q3" t="n">
        <v>3365.69</v>
      </c>
      <c r="R3" t="n">
        <v>1053.04</v>
      </c>
      <c r="S3" t="n">
        <v>262.42</v>
      </c>
      <c r="T3" t="n">
        <v>390032.78</v>
      </c>
      <c r="U3" t="n">
        <v>0.25</v>
      </c>
      <c r="V3" t="n">
        <v>0.7</v>
      </c>
      <c r="W3" t="n">
        <v>57.63</v>
      </c>
      <c r="X3" t="n">
        <v>23.14</v>
      </c>
      <c r="Y3" t="n">
        <v>4</v>
      </c>
      <c r="Z3" t="n">
        <v>10</v>
      </c>
      <c r="AA3" t="n">
        <v>2299.752703637894</v>
      </c>
      <c r="AB3" t="n">
        <v>3146.62310704629</v>
      </c>
      <c r="AC3" t="n">
        <v>2846.313814022941</v>
      </c>
      <c r="AD3" t="n">
        <v>2299752.703637894</v>
      </c>
      <c r="AE3" t="n">
        <v>3146623.10704629</v>
      </c>
      <c r="AF3" t="n">
        <v>1.134943164476746e-06</v>
      </c>
      <c r="AG3" t="n">
        <v>2.824583333333333</v>
      </c>
      <c r="AH3" t="n">
        <v>2846313.814022941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0.8289</v>
      </c>
      <c r="E4" t="n">
        <v>120.64</v>
      </c>
      <c r="F4" t="n">
        <v>109.72</v>
      </c>
      <c r="G4" t="n">
        <v>21.87</v>
      </c>
      <c r="H4" t="n">
        <v>0.37</v>
      </c>
      <c r="I4" t="n">
        <v>301</v>
      </c>
      <c r="J4" t="n">
        <v>144.54</v>
      </c>
      <c r="K4" t="n">
        <v>47.83</v>
      </c>
      <c r="L4" t="n">
        <v>3</v>
      </c>
      <c r="M4" t="n">
        <v>299</v>
      </c>
      <c r="N4" t="n">
        <v>23.71</v>
      </c>
      <c r="O4" t="n">
        <v>18060.85</v>
      </c>
      <c r="P4" t="n">
        <v>1249.95</v>
      </c>
      <c r="Q4" t="n">
        <v>3362.26</v>
      </c>
      <c r="R4" t="n">
        <v>738.91</v>
      </c>
      <c r="S4" t="n">
        <v>262.42</v>
      </c>
      <c r="T4" t="n">
        <v>233944.7</v>
      </c>
      <c r="U4" t="n">
        <v>0.36</v>
      </c>
      <c r="V4" t="n">
        <v>0.76</v>
      </c>
      <c r="W4" t="n">
        <v>57.31</v>
      </c>
      <c r="X4" t="n">
        <v>13.88</v>
      </c>
      <c r="Y4" t="n">
        <v>4</v>
      </c>
      <c r="Z4" t="n">
        <v>10</v>
      </c>
      <c r="AA4" t="n">
        <v>1873.166600285482</v>
      </c>
      <c r="AB4" t="n">
        <v>2562.949180788684</v>
      </c>
      <c r="AC4" t="n">
        <v>2318.344908095979</v>
      </c>
      <c r="AD4" t="n">
        <v>1873166.600285482</v>
      </c>
      <c r="AE4" t="n">
        <v>2562949.180788684</v>
      </c>
      <c r="AF4" t="n">
        <v>1.275426232422416e-06</v>
      </c>
      <c r="AG4" t="n">
        <v>2.513333333333333</v>
      </c>
      <c r="AH4" t="n">
        <v>2318344.908095979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0.8763</v>
      </c>
      <c r="E5" t="n">
        <v>114.12</v>
      </c>
      <c r="F5" t="n">
        <v>105.68</v>
      </c>
      <c r="G5" t="n">
        <v>29.49</v>
      </c>
      <c r="H5" t="n">
        <v>0.49</v>
      </c>
      <c r="I5" t="n">
        <v>215</v>
      </c>
      <c r="J5" t="n">
        <v>145.92</v>
      </c>
      <c r="K5" t="n">
        <v>47.83</v>
      </c>
      <c r="L5" t="n">
        <v>4</v>
      </c>
      <c r="M5" t="n">
        <v>213</v>
      </c>
      <c r="N5" t="n">
        <v>24.09</v>
      </c>
      <c r="O5" t="n">
        <v>18230.35</v>
      </c>
      <c r="P5" t="n">
        <v>1189.26</v>
      </c>
      <c r="Q5" t="n">
        <v>3360.35</v>
      </c>
      <c r="R5" t="n">
        <v>602.66</v>
      </c>
      <c r="S5" t="n">
        <v>262.42</v>
      </c>
      <c r="T5" t="n">
        <v>166249.81</v>
      </c>
      <c r="U5" t="n">
        <v>0.44</v>
      </c>
      <c r="V5" t="n">
        <v>0.79</v>
      </c>
      <c r="W5" t="n">
        <v>57.18</v>
      </c>
      <c r="X5" t="n">
        <v>9.859999999999999</v>
      </c>
      <c r="Y5" t="n">
        <v>4</v>
      </c>
      <c r="Z5" t="n">
        <v>10</v>
      </c>
      <c r="AA5" t="n">
        <v>1692.559770910155</v>
      </c>
      <c r="AB5" t="n">
        <v>2315.834949026389</v>
      </c>
      <c r="AC5" t="n">
        <v>2094.814911786075</v>
      </c>
      <c r="AD5" t="n">
        <v>1692559.770910155</v>
      </c>
      <c r="AE5" t="n">
        <v>2315834.949026389</v>
      </c>
      <c r="AF5" t="n">
        <v>1.348360486755656e-06</v>
      </c>
      <c r="AG5" t="n">
        <v>2.3775</v>
      </c>
      <c r="AH5" t="n">
        <v>2094814.911786075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0.9056</v>
      </c>
      <c r="E6" t="n">
        <v>110.42</v>
      </c>
      <c r="F6" t="n">
        <v>103.4</v>
      </c>
      <c r="G6" t="n">
        <v>37.37</v>
      </c>
      <c r="H6" t="n">
        <v>0.6</v>
      </c>
      <c r="I6" t="n">
        <v>166</v>
      </c>
      <c r="J6" t="n">
        <v>147.3</v>
      </c>
      <c r="K6" t="n">
        <v>47.83</v>
      </c>
      <c r="L6" t="n">
        <v>5</v>
      </c>
      <c r="M6" t="n">
        <v>164</v>
      </c>
      <c r="N6" t="n">
        <v>24.47</v>
      </c>
      <c r="O6" t="n">
        <v>18400.38</v>
      </c>
      <c r="P6" t="n">
        <v>1148.27</v>
      </c>
      <c r="Q6" t="n">
        <v>3360.1</v>
      </c>
      <c r="R6" t="n">
        <v>525.13</v>
      </c>
      <c r="S6" t="n">
        <v>262.42</v>
      </c>
      <c r="T6" t="n">
        <v>127730.51</v>
      </c>
      <c r="U6" t="n">
        <v>0.5</v>
      </c>
      <c r="V6" t="n">
        <v>0.8100000000000001</v>
      </c>
      <c r="W6" t="n">
        <v>57.12</v>
      </c>
      <c r="X6" t="n">
        <v>7.59</v>
      </c>
      <c r="Y6" t="n">
        <v>4</v>
      </c>
      <c r="Z6" t="n">
        <v>10</v>
      </c>
      <c r="AA6" t="n">
        <v>1588.025901267673</v>
      </c>
      <c r="AB6" t="n">
        <v>2172.807096872696</v>
      </c>
      <c r="AC6" t="n">
        <v>1965.437437101079</v>
      </c>
      <c r="AD6" t="n">
        <v>1588025.901267673</v>
      </c>
      <c r="AE6" t="n">
        <v>2172807.096872696</v>
      </c>
      <c r="AF6" t="n">
        <v>1.39344431907557e-06</v>
      </c>
      <c r="AG6" t="n">
        <v>2.300416666666667</v>
      </c>
      <c r="AH6" t="n">
        <v>1965437.437101078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0.9254</v>
      </c>
      <c r="E7" t="n">
        <v>108.06</v>
      </c>
      <c r="F7" t="n">
        <v>101.93</v>
      </c>
      <c r="G7" t="n">
        <v>45.3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1116.42</v>
      </c>
      <c r="Q7" t="n">
        <v>3358.8</v>
      </c>
      <c r="R7" t="n">
        <v>476.79</v>
      </c>
      <c r="S7" t="n">
        <v>262.42</v>
      </c>
      <c r="T7" t="n">
        <v>103711.26</v>
      </c>
      <c r="U7" t="n">
        <v>0.55</v>
      </c>
      <c r="V7" t="n">
        <v>0.82</v>
      </c>
      <c r="W7" t="n">
        <v>57.04</v>
      </c>
      <c r="X7" t="n">
        <v>6.13</v>
      </c>
      <c r="Y7" t="n">
        <v>4</v>
      </c>
      <c r="Z7" t="n">
        <v>10</v>
      </c>
      <c r="AA7" t="n">
        <v>1517.545524628207</v>
      </c>
      <c r="AB7" t="n">
        <v>2076.372736179809</v>
      </c>
      <c r="AC7" t="n">
        <v>1878.206636446246</v>
      </c>
      <c r="AD7" t="n">
        <v>1517545.524628207</v>
      </c>
      <c r="AE7" t="n">
        <v>2076372.736179809</v>
      </c>
      <c r="AF7" t="n">
        <v>1.42391052658186e-06</v>
      </c>
      <c r="AG7" t="n">
        <v>2.25125</v>
      </c>
      <c r="AH7" t="n">
        <v>1878206.636446246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0.9399</v>
      </c>
      <c r="E8" t="n">
        <v>106.39</v>
      </c>
      <c r="F8" t="n">
        <v>100.9</v>
      </c>
      <c r="G8" t="n">
        <v>53.58</v>
      </c>
      <c r="H8" t="n">
        <v>0.83</v>
      </c>
      <c r="I8" t="n">
        <v>113</v>
      </c>
      <c r="J8" t="n">
        <v>150.07</v>
      </c>
      <c r="K8" t="n">
        <v>47.83</v>
      </c>
      <c r="L8" t="n">
        <v>7</v>
      </c>
      <c r="M8" t="n">
        <v>111</v>
      </c>
      <c r="N8" t="n">
        <v>25.24</v>
      </c>
      <c r="O8" t="n">
        <v>18742.03</v>
      </c>
      <c r="P8" t="n">
        <v>1088.63</v>
      </c>
      <c r="Q8" t="n">
        <v>3358.45</v>
      </c>
      <c r="R8" t="n">
        <v>441.81</v>
      </c>
      <c r="S8" t="n">
        <v>262.42</v>
      </c>
      <c r="T8" t="n">
        <v>86331.7</v>
      </c>
      <c r="U8" t="n">
        <v>0.59</v>
      </c>
      <c r="V8" t="n">
        <v>0.83</v>
      </c>
      <c r="W8" t="n">
        <v>57.01</v>
      </c>
      <c r="X8" t="n">
        <v>5.11</v>
      </c>
      <c r="Y8" t="n">
        <v>4</v>
      </c>
      <c r="Z8" t="n">
        <v>10</v>
      </c>
      <c r="AA8" t="n">
        <v>1463.882403839079</v>
      </c>
      <c r="AB8" t="n">
        <v>2002.948486866321</v>
      </c>
      <c r="AC8" t="n">
        <v>1811.789894435656</v>
      </c>
      <c r="AD8" t="n">
        <v>1463882.403839079</v>
      </c>
      <c r="AE8" t="n">
        <v>2002948.486866321</v>
      </c>
      <c r="AF8" t="n">
        <v>1.446221638139497e-06</v>
      </c>
      <c r="AG8" t="n">
        <v>2.216458333333333</v>
      </c>
      <c r="AH8" t="n">
        <v>1811789.894435656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0.9505</v>
      </c>
      <c r="E9" t="n">
        <v>105.2</v>
      </c>
      <c r="F9" t="n">
        <v>100.17</v>
      </c>
      <c r="G9" t="n">
        <v>61.96</v>
      </c>
      <c r="H9" t="n">
        <v>0.9399999999999999</v>
      </c>
      <c r="I9" t="n">
        <v>97</v>
      </c>
      <c r="J9" t="n">
        <v>151.46</v>
      </c>
      <c r="K9" t="n">
        <v>47.83</v>
      </c>
      <c r="L9" t="n">
        <v>8</v>
      </c>
      <c r="M9" t="n">
        <v>95</v>
      </c>
      <c r="N9" t="n">
        <v>25.63</v>
      </c>
      <c r="O9" t="n">
        <v>18913.66</v>
      </c>
      <c r="P9" t="n">
        <v>1063.45</v>
      </c>
      <c r="Q9" t="n">
        <v>3358.6</v>
      </c>
      <c r="R9" t="n">
        <v>416.8</v>
      </c>
      <c r="S9" t="n">
        <v>262.42</v>
      </c>
      <c r="T9" t="n">
        <v>73907.19</v>
      </c>
      <c r="U9" t="n">
        <v>0.63</v>
      </c>
      <c r="V9" t="n">
        <v>0.84</v>
      </c>
      <c r="W9" t="n">
        <v>57</v>
      </c>
      <c r="X9" t="n">
        <v>4.38</v>
      </c>
      <c r="Y9" t="n">
        <v>4</v>
      </c>
      <c r="Z9" t="n">
        <v>10</v>
      </c>
      <c r="AA9" t="n">
        <v>1421.332466315883</v>
      </c>
      <c r="AB9" t="n">
        <v>1944.729785176325</v>
      </c>
      <c r="AC9" t="n">
        <v>1759.127503924492</v>
      </c>
      <c r="AD9" t="n">
        <v>1421332.466315883</v>
      </c>
      <c r="AE9" t="n">
        <v>1944729.785176325</v>
      </c>
      <c r="AF9" t="n">
        <v>1.462531830036804e-06</v>
      </c>
      <c r="AG9" t="n">
        <v>2.191666666666667</v>
      </c>
      <c r="AH9" t="n">
        <v>1759127.503924492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0.9595</v>
      </c>
      <c r="E10" t="n">
        <v>104.22</v>
      </c>
      <c r="F10" t="n">
        <v>99.56</v>
      </c>
      <c r="G10" t="n">
        <v>71.12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82</v>
      </c>
      <c r="N10" t="n">
        <v>26.03</v>
      </c>
      <c r="O10" t="n">
        <v>19085.83</v>
      </c>
      <c r="P10" t="n">
        <v>1040.63</v>
      </c>
      <c r="Q10" t="n">
        <v>3357.94</v>
      </c>
      <c r="R10" t="n">
        <v>396.94</v>
      </c>
      <c r="S10" t="n">
        <v>262.42</v>
      </c>
      <c r="T10" t="n">
        <v>64044.77</v>
      </c>
      <c r="U10" t="n">
        <v>0.66</v>
      </c>
      <c r="V10" t="n">
        <v>0.84</v>
      </c>
      <c r="W10" t="n">
        <v>56.95</v>
      </c>
      <c r="X10" t="n">
        <v>3.78</v>
      </c>
      <c r="Y10" t="n">
        <v>4</v>
      </c>
      <c r="Z10" t="n">
        <v>10</v>
      </c>
      <c r="AA10" t="n">
        <v>1384.678864102894</v>
      </c>
      <c r="AB10" t="n">
        <v>1894.578709585709</v>
      </c>
      <c r="AC10" t="n">
        <v>1713.762776600768</v>
      </c>
      <c r="AD10" t="n">
        <v>1384678.864102894</v>
      </c>
      <c r="AE10" t="n">
        <v>1894578.709585709</v>
      </c>
      <c r="AF10" t="n">
        <v>1.476380106176027e-06</v>
      </c>
      <c r="AG10" t="n">
        <v>2.17125</v>
      </c>
      <c r="AH10" t="n">
        <v>1713762.776600768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0.9665</v>
      </c>
      <c r="E11" t="n">
        <v>103.46</v>
      </c>
      <c r="F11" t="n">
        <v>99.09999999999999</v>
      </c>
      <c r="G11" t="n">
        <v>80.34999999999999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1017.77</v>
      </c>
      <c r="Q11" t="n">
        <v>3357.87</v>
      </c>
      <c r="R11" t="n">
        <v>381.15</v>
      </c>
      <c r="S11" t="n">
        <v>262.42</v>
      </c>
      <c r="T11" t="n">
        <v>56200.23</v>
      </c>
      <c r="U11" t="n">
        <v>0.6899999999999999</v>
      </c>
      <c r="V11" t="n">
        <v>0.84</v>
      </c>
      <c r="W11" t="n">
        <v>56.94</v>
      </c>
      <c r="X11" t="n">
        <v>3.31</v>
      </c>
      <c r="Y11" t="n">
        <v>4</v>
      </c>
      <c r="Z11" t="n">
        <v>10</v>
      </c>
      <c r="AA11" t="n">
        <v>1352.09889592092</v>
      </c>
      <c r="AB11" t="n">
        <v>1850.001359792377</v>
      </c>
      <c r="AC11" t="n">
        <v>1673.439826507008</v>
      </c>
      <c r="AD11" t="n">
        <v>1352098.89592092</v>
      </c>
      <c r="AE11" t="n">
        <v>1850001.359792377</v>
      </c>
      <c r="AF11" t="n">
        <v>1.487150987617644e-06</v>
      </c>
      <c r="AG11" t="n">
        <v>2.155416666666667</v>
      </c>
      <c r="AH11" t="n">
        <v>1673439.826507008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0.972</v>
      </c>
      <c r="E12" t="n">
        <v>102.88</v>
      </c>
      <c r="F12" t="n">
        <v>98.75</v>
      </c>
      <c r="G12" t="n">
        <v>89.77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996.79</v>
      </c>
      <c r="Q12" t="n">
        <v>3357.62</v>
      </c>
      <c r="R12" t="n">
        <v>369.55</v>
      </c>
      <c r="S12" t="n">
        <v>262.42</v>
      </c>
      <c r="T12" t="n">
        <v>50438.01</v>
      </c>
      <c r="U12" t="n">
        <v>0.71</v>
      </c>
      <c r="V12" t="n">
        <v>0.85</v>
      </c>
      <c r="W12" t="n">
        <v>56.92</v>
      </c>
      <c r="X12" t="n">
        <v>2.97</v>
      </c>
      <c r="Y12" t="n">
        <v>4</v>
      </c>
      <c r="Z12" t="n">
        <v>10</v>
      </c>
      <c r="AA12" t="n">
        <v>1324.175002815056</v>
      </c>
      <c r="AB12" t="n">
        <v>1811.794657329714</v>
      </c>
      <c r="AC12" t="n">
        <v>1638.879518103938</v>
      </c>
      <c r="AD12" t="n">
        <v>1324175.002815056</v>
      </c>
      <c r="AE12" t="n">
        <v>1811794.657329714</v>
      </c>
      <c r="AF12" t="n">
        <v>1.495613823036058e-06</v>
      </c>
      <c r="AG12" t="n">
        <v>2.143333333333333</v>
      </c>
      <c r="AH12" t="n">
        <v>1638879.518103938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0.9762</v>
      </c>
      <c r="E13" t="n">
        <v>102.44</v>
      </c>
      <c r="F13" t="n">
        <v>98.48</v>
      </c>
      <c r="G13" t="n">
        <v>98.48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973.89</v>
      </c>
      <c r="Q13" t="n">
        <v>3357.81</v>
      </c>
      <c r="R13" t="n">
        <v>360.3</v>
      </c>
      <c r="S13" t="n">
        <v>262.42</v>
      </c>
      <c r="T13" t="n">
        <v>45843.9</v>
      </c>
      <c r="U13" t="n">
        <v>0.73</v>
      </c>
      <c r="V13" t="n">
        <v>0.85</v>
      </c>
      <c r="W13" t="n">
        <v>56.92</v>
      </c>
      <c r="X13" t="n">
        <v>2.69</v>
      </c>
      <c r="Y13" t="n">
        <v>4</v>
      </c>
      <c r="Z13" t="n">
        <v>10</v>
      </c>
      <c r="AA13" t="n">
        <v>1296.91590744047</v>
      </c>
      <c r="AB13" t="n">
        <v>1774.497560451793</v>
      </c>
      <c r="AC13" t="n">
        <v>1605.142003805241</v>
      </c>
      <c r="AD13" t="n">
        <v>1296915.90744047</v>
      </c>
      <c r="AE13" t="n">
        <v>1774497.560451793</v>
      </c>
      <c r="AF13" t="n">
        <v>1.502076351901029e-06</v>
      </c>
      <c r="AG13" t="n">
        <v>2.134166666666667</v>
      </c>
      <c r="AH13" t="n">
        <v>1605142.003805241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0.9805</v>
      </c>
      <c r="E14" t="n">
        <v>101.99</v>
      </c>
      <c r="F14" t="n">
        <v>98.2</v>
      </c>
      <c r="G14" t="n">
        <v>109.11</v>
      </c>
      <c r="H14" t="n">
        <v>1.45</v>
      </c>
      <c r="I14" t="n">
        <v>54</v>
      </c>
      <c r="J14" t="n">
        <v>158.48</v>
      </c>
      <c r="K14" t="n">
        <v>47.83</v>
      </c>
      <c r="L14" t="n">
        <v>13</v>
      </c>
      <c r="M14" t="n">
        <v>50</v>
      </c>
      <c r="N14" t="n">
        <v>27.65</v>
      </c>
      <c r="O14" t="n">
        <v>19780.06</v>
      </c>
      <c r="P14" t="n">
        <v>953.21</v>
      </c>
      <c r="Q14" t="n">
        <v>3357.55</v>
      </c>
      <c r="R14" t="n">
        <v>350.65</v>
      </c>
      <c r="S14" t="n">
        <v>262.42</v>
      </c>
      <c r="T14" t="n">
        <v>41049.83</v>
      </c>
      <c r="U14" t="n">
        <v>0.75</v>
      </c>
      <c r="V14" t="n">
        <v>0.85</v>
      </c>
      <c r="W14" t="n">
        <v>56.92</v>
      </c>
      <c r="X14" t="n">
        <v>2.42</v>
      </c>
      <c r="Y14" t="n">
        <v>4</v>
      </c>
      <c r="Z14" t="n">
        <v>10</v>
      </c>
      <c r="AA14" t="n">
        <v>1271.689967848291</v>
      </c>
      <c r="AB14" t="n">
        <v>1739.982317011862</v>
      </c>
      <c r="AC14" t="n">
        <v>1573.920846756769</v>
      </c>
      <c r="AD14" t="n">
        <v>1271689.96784829</v>
      </c>
      <c r="AE14" t="n">
        <v>1739982.317011862</v>
      </c>
      <c r="AF14" t="n">
        <v>1.50869275050088e-06</v>
      </c>
      <c r="AG14" t="n">
        <v>2.124791666666666</v>
      </c>
      <c r="AH14" t="n">
        <v>1573920.846756769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0.9828</v>
      </c>
      <c r="E15" t="n">
        <v>101.76</v>
      </c>
      <c r="F15" t="n">
        <v>98.08</v>
      </c>
      <c r="G15" t="n">
        <v>117.7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16</v>
      </c>
      <c r="N15" t="n">
        <v>28.07</v>
      </c>
      <c r="O15" t="n">
        <v>19955.16</v>
      </c>
      <c r="P15" t="n">
        <v>938.97</v>
      </c>
      <c r="Q15" t="n">
        <v>3357.99</v>
      </c>
      <c r="R15" t="n">
        <v>344.92</v>
      </c>
      <c r="S15" t="n">
        <v>262.42</v>
      </c>
      <c r="T15" t="n">
        <v>38202.7</v>
      </c>
      <c r="U15" t="n">
        <v>0.76</v>
      </c>
      <c r="V15" t="n">
        <v>0.85</v>
      </c>
      <c r="W15" t="n">
        <v>56.96</v>
      </c>
      <c r="X15" t="n">
        <v>2.3</v>
      </c>
      <c r="Y15" t="n">
        <v>4</v>
      </c>
      <c r="Z15" t="n">
        <v>10</v>
      </c>
      <c r="AA15" t="n">
        <v>1255.597718054598</v>
      </c>
      <c r="AB15" t="n">
        <v>1717.964190904176</v>
      </c>
      <c r="AC15" t="n">
        <v>1554.004099702167</v>
      </c>
      <c r="AD15" t="n">
        <v>1255597.718054598</v>
      </c>
      <c r="AE15" t="n">
        <v>1717964.190904176</v>
      </c>
      <c r="AF15" t="n">
        <v>1.512231754403126e-06</v>
      </c>
      <c r="AG15" t="n">
        <v>2.12</v>
      </c>
      <c r="AH15" t="n">
        <v>1554004.099702167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98.03</v>
      </c>
      <c r="G16" t="n">
        <v>120.03</v>
      </c>
      <c r="H16" t="n">
        <v>1.65</v>
      </c>
      <c r="I16" t="n">
        <v>49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941.62</v>
      </c>
      <c r="Q16" t="n">
        <v>3357.78</v>
      </c>
      <c r="R16" t="n">
        <v>342.93</v>
      </c>
      <c r="S16" t="n">
        <v>262.42</v>
      </c>
      <c r="T16" t="n">
        <v>37213.67</v>
      </c>
      <c r="U16" t="n">
        <v>0.77</v>
      </c>
      <c r="V16" t="n">
        <v>0.85</v>
      </c>
      <c r="W16" t="n">
        <v>56.97</v>
      </c>
      <c r="X16" t="n">
        <v>2.25</v>
      </c>
      <c r="Y16" t="n">
        <v>4</v>
      </c>
      <c r="Z16" t="n">
        <v>10</v>
      </c>
      <c r="AA16" t="n">
        <v>1256.712871682791</v>
      </c>
      <c r="AB16" t="n">
        <v>1719.489993295375</v>
      </c>
      <c r="AC16" t="n">
        <v>1555.384281654627</v>
      </c>
      <c r="AD16" t="n">
        <v>1256712.871682791</v>
      </c>
      <c r="AE16" t="n">
        <v>1719489.993295375</v>
      </c>
      <c r="AF16" t="n">
        <v>1.513462712282168e-06</v>
      </c>
      <c r="AG16" t="n">
        <v>2.118125</v>
      </c>
      <c r="AH16" t="n">
        <v>1555384.281654627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0.3868</v>
      </c>
      <c r="E2" t="n">
        <v>258.52</v>
      </c>
      <c r="F2" t="n">
        <v>189.93</v>
      </c>
      <c r="G2" t="n">
        <v>6.12</v>
      </c>
      <c r="H2" t="n">
        <v>0.1</v>
      </c>
      <c r="I2" t="n">
        <v>1861</v>
      </c>
      <c r="J2" t="n">
        <v>176.73</v>
      </c>
      <c r="K2" t="n">
        <v>52.44</v>
      </c>
      <c r="L2" t="n">
        <v>1</v>
      </c>
      <c r="M2" t="n">
        <v>1859</v>
      </c>
      <c r="N2" t="n">
        <v>33.29</v>
      </c>
      <c r="O2" t="n">
        <v>22031.19</v>
      </c>
      <c r="P2" t="n">
        <v>2531.25</v>
      </c>
      <c r="Q2" t="n">
        <v>3389.3</v>
      </c>
      <c r="R2" t="n">
        <v>3457.42</v>
      </c>
      <c r="S2" t="n">
        <v>262.42</v>
      </c>
      <c r="T2" t="n">
        <v>1585398.81</v>
      </c>
      <c r="U2" t="n">
        <v>0.08</v>
      </c>
      <c r="V2" t="n">
        <v>0.44</v>
      </c>
      <c r="W2" t="n">
        <v>59.91</v>
      </c>
      <c r="X2" t="n">
        <v>93.73</v>
      </c>
      <c r="Y2" t="n">
        <v>4</v>
      </c>
      <c r="Z2" t="n">
        <v>10</v>
      </c>
      <c r="AA2" t="n">
        <v>7972.853634137609</v>
      </c>
      <c r="AB2" t="n">
        <v>10908.81007970565</v>
      </c>
      <c r="AC2" t="n">
        <v>9867.688556309238</v>
      </c>
      <c r="AD2" t="n">
        <v>7972853.634137609</v>
      </c>
      <c r="AE2" t="n">
        <v>10908810.07970565</v>
      </c>
      <c r="AF2" t="n">
        <v>5.735229536706943e-07</v>
      </c>
      <c r="AG2" t="n">
        <v>5.385833333333333</v>
      </c>
      <c r="AH2" t="n">
        <v>9867688.556309238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0.6766</v>
      </c>
      <c r="E3" t="n">
        <v>147.79</v>
      </c>
      <c r="F3" t="n">
        <v>124.07</v>
      </c>
      <c r="G3" t="n">
        <v>12.43</v>
      </c>
      <c r="H3" t="n">
        <v>0.2</v>
      </c>
      <c r="I3" t="n">
        <v>599</v>
      </c>
      <c r="J3" t="n">
        <v>178.21</v>
      </c>
      <c r="K3" t="n">
        <v>52.44</v>
      </c>
      <c r="L3" t="n">
        <v>2</v>
      </c>
      <c r="M3" t="n">
        <v>597</v>
      </c>
      <c r="N3" t="n">
        <v>33.77</v>
      </c>
      <c r="O3" t="n">
        <v>22213.89</v>
      </c>
      <c r="P3" t="n">
        <v>1653.12</v>
      </c>
      <c r="Q3" t="n">
        <v>3368.42</v>
      </c>
      <c r="R3" t="n">
        <v>1223.34</v>
      </c>
      <c r="S3" t="n">
        <v>262.42</v>
      </c>
      <c r="T3" t="n">
        <v>474668.86</v>
      </c>
      <c r="U3" t="n">
        <v>0.21</v>
      </c>
      <c r="V3" t="n">
        <v>0.68</v>
      </c>
      <c r="W3" t="n">
        <v>57.81</v>
      </c>
      <c r="X3" t="n">
        <v>28.16</v>
      </c>
      <c r="Y3" t="n">
        <v>4</v>
      </c>
      <c r="Z3" t="n">
        <v>10</v>
      </c>
      <c r="AA3" t="n">
        <v>2982.553106068949</v>
      </c>
      <c r="AB3" t="n">
        <v>4080.860740680291</v>
      </c>
      <c r="AC3" t="n">
        <v>3691.389119113632</v>
      </c>
      <c r="AD3" t="n">
        <v>2982553.106068949</v>
      </c>
      <c r="AE3" t="n">
        <v>4080860.740680291</v>
      </c>
      <c r="AF3" t="n">
        <v>1.003220347604942e-06</v>
      </c>
      <c r="AG3" t="n">
        <v>3.078958333333333</v>
      </c>
      <c r="AH3" t="n">
        <v>3691389.119113632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0.7835</v>
      </c>
      <c r="E4" t="n">
        <v>127.63</v>
      </c>
      <c r="F4" t="n">
        <v>112.44</v>
      </c>
      <c r="G4" t="n">
        <v>18.79</v>
      </c>
      <c r="H4" t="n">
        <v>0.3</v>
      </c>
      <c r="I4" t="n">
        <v>359</v>
      </c>
      <c r="J4" t="n">
        <v>179.7</v>
      </c>
      <c r="K4" t="n">
        <v>52.44</v>
      </c>
      <c r="L4" t="n">
        <v>3</v>
      </c>
      <c r="M4" t="n">
        <v>357</v>
      </c>
      <c r="N4" t="n">
        <v>34.26</v>
      </c>
      <c r="O4" t="n">
        <v>22397.24</v>
      </c>
      <c r="P4" t="n">
        <v>1489.25</v>
      </c>
      <c r="Q4" t="n">
        <v>3363.14</v>
      </c>
      <c r="R4" t="n">
        <v>830.86</v>
      </c>
      <c r="S4" t="n">
        <v>262.42</v>
      </c>
      <c r="T4" t="n">
        <v>279628.99</v>
      </c>
      <c r="U4" t="n">
        <v>0.32</v>
      </c>
      <c r="V4" t="n">
        <v>0.74</v>
      </c>
      <c r="W4" t="n">
        <v>57.41</v>
      </c>
      <c r="X4" t="n">
        <v>16.59</v>
      </c>
      <c r="Y4" t="n">
        <v>4</v>
      </c>
      <c r="Z4" t="n">
        <v>10</v>
      </c>
      <c r="AA4" t="n">
        <v>2325.609017274687</v>
      </c>
      <c r="AB4" t="n">
        <v>3182.000856064202</v>
      </c>
      <c r="AC4" t="n">
        <v>2878.315160327566</v>
      </c>
      <c r="AD4" t="n">
        <v>2325609.017274687</v>
      </c>
      <c r="AE4" t="n">
        <v>3182000.856064202</v>
      </c>
      <c r="AF4" t="n">
        <v>1.161725010860881e-06</v>
      </c>
      <c r="AG4" t="n">
        <v>2.658958333333333</v>
      </c>
      <c r="AH4" t="n">
        <v>2878315.160327565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0.8395</v>
      </c>
      <c r="E5" t="n">
        <v>119.12</v>
      </c>
      <c r="F5" t="n">
        <v>107.59</v>
      </c>
      <c r="G5" t="n">
        <v>25.22</v>
      </c>
      <c r="H5" t="n">
        <v>0.39</v>
      </c>
      <c r="I5" t="n">
        <v>256</v>
      </c>
      <c r="J5" t="n">
        <v>181.19</v>
      </c>
      <c r="K5" t="n">
        <v>52.44</v>
      </c>
      <c r="L5" t="n">
        <v>4</v>
      </c>
      <c r="M5" t="n">
        <v>254</v>
      </c>
      <c r="N5" t="n">
        <v>34.75</v>
      </c>
      <c r="O5" t="n">
        <v>22581.25</v>
      </c>
      <c r="P5" t="n">
        <v>1414.49</v>
      </c>
      <c r="Q5" t="n">
        <v>3361.35</v>
      </c>
      <c r="R5" t="n">
        <v>666.33</v>
      </c>
      <c r="S5" t="n">
        <v>262.42</v>
      </c>
      <c r="T5" t="n">
        <v>197876.78</v>
      </c>
      <c r="U5" t="n">
        <v>0.39</v>
      </c>
      <c r="V5" t="n">
        <v>0.78</v>
      </c>
      <c r="W5" t="n">
        <v>57.27</v>
      </c>
      <c r="X5" t="n">
        <v>11.76</v>
      </c>
      <c r="Y5" t="n">
        <v>4</v>
      </c>
      <c r="Z5" t="n">
        <v>10</v>
      </c>
      <c r="AA5" t="n">
        <v>2066.594993995453</v>
      </c>
      <c r="AB5" t="n">
        <v>2827.606442521136</v>
      </c>
      <c r="AC5" t="n">
        <v>2557.743652217485</v>
      </c>
      <c r="AD5" t="n">
        <v>2066594.993995454</v>
      </c>
      <c r="AE5" t="n">
        <v>2827606.442521136</v>
      </c>
      <c r="AF5" t="n">
        <v>1.244758323698417e-06</v>
      </c>
      <c r="AG5" t="n">
        <v>2.481666666666667</v>
      </c>
      <c r="AH5" t="n">
        <v>2557743.652217485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0.8746</v>
      </c>
      <c r="E6" t="n">
        <v>114.33</v>
      </c>
      <c r="F6" t="n">
        <v>104.87</v>
      </c>
      <c r="G6" t="n">
        <v>31.78</v>
      </c>
      <c r="H6" t="n">
        <v>0.49</v>
      </c>
      <c r="I6" t="n">
        <v>198</v>
      </c>
      <c r="J6" t="n">
        <v>182.69</v>
      </c>
      <c r="K6" t="n">
        <v>52.44</v>
      </c>
      <c r="L6" t="n">
        <v>5</v>
      </c>
      <c r="M6" t="n">
        <v>196</v>
      </c>
      <c r="N6" t="n">
        <v>35.25</v>
      </c>
      <c r="O6" t="n">
        <v>22766.06</v>
      </c>
      <c r="P6" t="n">
        <v>1367.84</v>
      </c>
      <c r="Q6" t="n">
        <v>3360.35</v>
      </c>
      <c r="R6" t="n">
        <v>575.3200000000001</v>
      </c>
      <c r="S6" t="n">
        <v>262.42</v>
      </c>
      <c r="T6" t="n">
        <v>152664.96</v>
      </c>
      <c r="U6" t="n">
        <v>0.46</v>
      </c>
      <c r="V6" t="n">
        <v>0.8</v>
      </c>
      <c r="W6" t="n">
        <v>57.16</v>
      </c>
      <c r="X6" t="n">
        <v>9.06</v>
      </c>
      <c r="Y6" t="n">
        <v>4</v>
      </c>
      <c r="Z6" t="n">
        <v>10</v>
      </c>
      <c r="AA6" t="n">
        <v>1923.041705956474</v>
      </c>
      <c r="AB6" t="n">
        <v>2631.190500702106</v>
      </c>
      <c r="AC6" t="n">
        <v>2380.073372214157</v>
      </c>
      <c r="AD6" t="n">
        <v>1923041.705956474</v>
      </c>
      <c r="AE6" t="n">
        <v>2631190.500702105</v>
      </c>
      <c r="AF6" t="n">
        <v>1.296802417994801e-06</v>
      </c>
      <c r="AG6" t="n">
        <v>2.381875</v>
      </c>
      <c r="AH6" t="n">
        <v>2380073.372214157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103.17</v>
      </c>
      <c r="G7" t="n">
        <v>38.45</v>
      </c>
      <c r="H7" t="n">
        <v>0.58</v>
      </c>
      <c r="I7" t="n">
        <v>161</v>
      </c>
      <c r="J7" t="n">
        <v>184.19</v>
      </c>
      <c r="K7" t="n">
        <v>52.44</v>
      </c>
      <c r="L7" t="n">
        <v>6</v>
      </c>
      <c r="M7" t="n">
        <v>159</v>
      </c>
      <c r="N7" t="n">
        <v>35.75</v>
      </c>
      <c r="O7" t="n">
        <v>22951.43</v>
      </c>
      <c r="P7" t="n">
        <v>1334.17</v>
      </c>
      <c r="Q7" t="n">
        <v>3359.64</v>
      </c>
      <c r="R7" t="n">
        <v>518.11</v>
      </c>
      <c r="S7" t="n">
        <v>262.42</v>
      </c>
      <c r="T7" t="n">
        <v>124242.26</v>
      </c>
      <c r="U7" t="n">
        <v>0.51</v>
      </c>
      <c r="V7" t="n">
        <v>0.8100000000000001</v>
      </c>
      <c r="W7" t="n">
        <v>57.09</v>
      </c>
      <c r="X7" t="n">
        <v>7.36</v>
      </c>
      <c r="Y7" t="n">
        <v>4</v>
      </c>
      <c r="Z7" t="n">
        <v>10</v>
      </c>
      <c r="AA7" t="n">
        <v>1830.847066067534</v>
      </c>
      <c r="AB7" t="n">
        <v>2505.045727065604</v>
      </c>
      <c r="AC7" t="n">
        <v>2265.967678728222</v>
      </c>
      <c r="AD7" t="n">
        <v>1830847.066067534</v>
      </c>
      <c r="AE7" t="n">
        <v>2505045.727065604</v>
      </c>
      <c r="AF7" t="n">
        <v>1.332091575950754e-06</v>
      </c>
      <c r="AG7" t="n">
        <v>2.318958333333333</v>
      </c>
      <c r="AH7" t="n">
        <v>2265967.678728222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0.9162</v>
      </c>
      <c r="E8" t="n">
        <v>109.15</v>
      </c>
      <c r="F8" t="n">
        <v>101.93</v>
      </c>
      <c r="G8" t="n">
        <v>45.3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1306.87</v>
      </c>
      <c r="Q8" t="n">
        <v>3358.55</v>
      </c>
      <c r="R8" t="n">
        <v>475.77</v>
      </c>
      <c r="S8" t="n">
        <v>262.42</v>
      </c>
      <c r="T8" t="n">
        <v>103203.31</v>
      </c>
      <c r="U8" t="n">
        <v>0.55</v>
      </c>
      <c r="V8" t="n">
        <v>0.82</v>
      </c>
      <c r="W8" t="n">
        <v>57.06</v>
      </c>
      <c r="X8" t="n">
        <v>6.13</v>
      </c>
      <c r="Y8" t="n">
        <v>4</v>
      </c>
      <c r="Z8" t="n">
        <v>10</v>
      </c>
      <c r="AA8" t="n">
        <v>1763.169329083188</v>
      </c>
      <c r="AB8" t="n">
        <v>2412.446061592589</v>
      </c>
      <c r="AC8" t="n">
        <v>2182.205595363504</v>
      </c>
      <c r="AD8" t="n">
        <v>1763169.329083188</v>
      </c>
      <c r="AE8" t="n">
        <v>2412446.061592589</v>
      </c>
      <c r="AF8" t="n">
        <v>1.358484307531257e-06</v>
      </c>
      <c r="AG8" t="n">
        <v>2.273958333333333</v>
      </c>
      <c r="AH8" t="n">
        <v>2182205.595363504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0.9297</v>
      </c>
      <c r="E9" t="n">
        <v>107.56</v>
      </c>
      <c r="F9" t="n">
        <v>101.02</v>
      </c>
      <c r="G9" t="n">
        <v>52.25</v>
      </c>
      <c r="H9" t="n">
        <v>0.76</v>
      </c>
      <c r="I9" t="n">
        <v>116</v>
      </c>
      <c r="J9" t="n">
        <v>187.22</v>
      </c>
      <c r="K9" t="n">
        <v>52.44</v>
      </c>
      <c r="L9" t="n">
        <v>8</v>
      </c>
      <c r="M9" t="n">
        <v>114</v>
      </c>
      <c r="N9" t="n">
        <v>36.78</v>
      </c>
      <c r="O9" t="n">
        <v>23324.24</v>
      </c>
      <c r="P9" t="n">
        <v>1283.11</v>
      </c>
      <c r="Q9" t="n">
        <v>3358.55</v>
      </c>
      <c r="R9" t="n">
        <v>446.1</v>
      </c>
      <c r="S9" t="n">
        <v>262.42</v>
      </c>
      <c r="T9" t="n">
        <v>88462.86</v>
      </c>
      <c r="U9" t="n">
        <v>0.59</v>
      </c>
      <c r="V9" t="n">
        <v>0.83</v>
      </c>
      <c r="W9" t="n">
        <v>57</v>
      </c>
      <c r="X9" t="n">
        <v>5.22</v>
      </c>
      <c r="Y9" t="n">
        <v>4</v>
      </c>
      <c r="Z9" t="n">
        <v>10</v>
      </c>
      <c r="AA9" t="n">
        <v>1710.857142485322</v>
      </c>
      <c r="AB9" t="n">
        <v>2340.870220038596</v>
      </c>
      <c r="AC9" t="n">
        <v>2117.4608516701</v>
      </c>
      <c r="AD9" t="n">
        <v>1710857.142485322</v>
      </c>
      <c r="AE9" t="n">
        <v>2340870.220038596</v>
      </c>
      <c r="AF9" t="n">
        <v>1.37850126687602e-06</v>
      </c>
      <c r="AG9" t="n">
        <v>2.240833333333333</v>
      </c>
      <c r="AH9" t="n">
        <v>2117460.8516701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0.9394</v>
      </c>
      <c r="E10" t="n">
        <v>106.45</v>
      </c>
      <c r="F10" t="n">
        <v>100.4</v>
      </c>
      <c r="G10" t="n">
        <v>59.06</v>
      </c>
      <c r="H10" t="n">
        <v>0.85</v>
      </c>
      <c r="I10" t="n">
        <v>102</v>
      </c>
      <c r="J10" t="n">
        <v>188.74</v>
      </c>
      <c r="K10" t="n">
        <v>52.44</v>
      </c>
      <c r="L10" t="n">
        <v>9</v>
      </c>
      <c r="M10" t="n">
        <v>100</v>
      </c>
      <c r="N10" t="n">
        <v>37.3</v>
      </c>
      <c r="O10" t="n">
        <v>23511.69</v>
      </c>
      <c r="P10" t="n">
        <v>1263.98</v>
      </c>
      <c r="Q10" t="n">
        <v>3358.39</v>
      </c>
      <c r="R10" t="n">
        <v>425.21</v>
      </c>
      <c r="S10" t="n">
        <v>262.42</v>
      </c>
      <c r="T10" t="n">
        <v>78085.92999999999</v>
      </c>
      <c r="U10" t="n">
        <v>0.62</v>
      </c>
      <c r="V10" t="n">
        <v>0.83</v>
      </c>
      <c r="W10" t="n">
        <v>56.99</v>
      </c>
      <c r="X10" t="n">
        <v>4.61</v>
      </c>
      <c r="Y10" t="n">
        <v>4</v>
      </c>
      <c r="Z10" t="n">
        <v>10</v>
      </c>
      <c r="AA10" t="n">
        <v>1672.456114731871</v>
      </c>
      <c r="AB10" t="n">
        <v>2288.328239732546</v>
      </c>
      <c r="AC10" t="n">
        <v>2069.933404221327</v>
      </c>
      <c r="AD10" t="n">
        <v>1672456.114731871</v>
      </c>
      <c r="AE10" t="n">
        <v>2288328.239732546</v>
      </c>
      <c r="AF10" t="n">
        <v>1.392883822849664e-06</v>
      </c>
      <c r="AG10" t="n">
        <v>2.217708333333333</v>
      </c>
      <c r="AH10" t="n">
        <v>2069933.404221327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0.9471000000000001</v>
      </c>
      <c r="E11" t="n">
        <v>105.58</v>
      </c>
      <c r="F11" t="n">
        <v>99.92</v>
      </c>
      <c r="G11" t="n">
        <v>65.88</v>
      </c>
      <c r="H11" t="n">
        <v>0.93</v>
      </c>
      <c r="I11" t="n">
        <v>91</v>
      </c>
      <c r="J11" t="n">
        <v>190.26</v>
      </c>
      <c r="K11" t="n">
        <v>52.44</v>
      </c>
      <c r="L11" t="n">
        <v>10</v>
      </c>
      <c r="M11" t="n">
        <v>89</v>
      </c>
      <c r="N11" t="n">
        <v>37.82</v>
      </c>
      <c r="O11" t="n">
        <v>23699.85</v>
      </c>
      <c r="P11" t="n">
        <v>1246.04</v>
      </c>
      <c r="Q11" t="n">
        <v>3357.92</v>
      </c>
      <c r="R11" t="n">
        <v>408.9</v>
      </c>
      <c r="S11" t="n">
        <v>262.42</v>
      </c>
      <c r="T11" t="n">
        <v>69986.24000000001</v>
      </c>
      <c r="U11" t="n">
        <v>0.64</v>
      </c>
      <c r="V11" t="n">
        <v>0.84</v>
      </c>
      <c r="W11" t="n">
        <v>56.98</v>
      </c>
      <c r="X11" t="n">
        <v>4.14</v>
      </c>
      <c r="Y11" t="n">
        <v>4</v>
      </c>
      <c r="Z11" t="n">
        <v>10</v>
      </c>
      <c r="AA11" t="n">
        <v>1640.059097555403</v>
      </c>
      <c r="AB11" t="n">
        <v>2244.001211576177</v>
      </c>
      <c r="AC11" t="n">
        <v>2029.836885418827</v>
      </c>
      <c r="AD11" t="n">
        <v>1640059.097555403</v>
      </c>
      <c r="AE11" t="n">
        <v>2244001.211576176</v>
      </c>
      <c r="AF11" t="n">
        <v>1.404300903364826e-06</v>
      </c>
      <c r="AG11" t="n">
        <v>2.199583333333333</v>
      </c>
      <c r="AH11" t="n">
        <v>2029836.885418827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0.9547</v>
      </c>
      <c r="E12" t="n">
        <v>104.75</v>
      </c>
      <c r="F12" t="n">
        <v>99.45</v>
      </c>
      <c r="G12" t="n">
        <v>73.66</v>
      </c>
      <c r="H12" t="n">
        <v>1.02</v>
      </c>
      <c r="I12" t="n">
        <v>81</v>
      </c>
      <c r="J12" t="n">
        <v>191.79</v>
      </c>
      <c r="K12" t="n">
        <v>52.44</v>
      </c>
      <c r="L12" t="n">
        <v>11</v>
      </c>
      <c r="M12" t="n">
        <v>79</v>
      </c>
      <c r="N12" t="n">
        <v>38.35</v>
      </c>
      <c r="O12" t="n">
        <v>23888.73</v>
      </c>
      <c r="P12" t="n">
        <v>1228.04</v>
      </c>
      <c r="Q12" t="n">
        <v>3358.14</v>
      </c>
      <c r="R12" t="n">
        <v>392.5</v>
      </c>
      <c r="S12" t="n">
        <v>262.42</v>
      </c>
      <c r="T12" t="n">
        <v>61838.18</v>
      </c>
      <c r="U12" t="n">
        <v>0.67</v>
      </c>
      <c r="V12" t="n">
        <v>0.84</v>
      </c>
      <c r="W12" t="n">
        <v>56.97</v>
      </c>
      <c r="X12" t="n">
        <v>3.66</v>
      </c>
      <c r="Y12" t="n">
        <v>4</v>
      </c>
      <c r="Z12" t="n">
        <v>10</v>
      </c>
      <c r="AA12" t="n">
        <v>1608.347424091641</v>
      </c>
      <c r="AB12" t="n">
        <v>2200.611900922762</v>
      </c>
      <c r="AC12" t="n">
        <v>1990.588589676894</v>
      </c>
      <c r="AD12" t="n">
        <v>1608347.424091641</v>
      </c>
      <c r="AE12" t="n">
        <v>2200611.900922762</v>
      </c>
      <c r="AF12" t="n">
        <v>1.415569710107062e-06</v>
      </c>
      <c r="AG12" t="n">
        <v>2.182291666666667</v>
      </c>
      <c r="AH12" t="n">
        <v>1990588.589676894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0.9603</v>
      </c>
      <c r="E13" t="n">
        <v>104.13</v>
      </c>
      <c r="F13" t="n">
        <v>99.08</v>
      </c>
      <c r="G13" t="n">
        <v>80.34</v>
      </c>
      <c r="H13" t="n">
        <v>1.1</v>
      </c>
      <c r="I13" t="n">
        <v>74</v>
      </c>
      <c r="J13" t="n">
        <v>193.33</v>
      </c>
      <c r="K13" t="n">
        <v>52.44</v>
      </c>
      <c r="L13" t="n">
        <v>12</v>
      </c>
      <c r="M13" t="n">
        <v>72</v>
      </c>
      <c r="N13" t="n">
        <v>38.89</v>
      </c>
      <c r="O13" t="n">
        <v>24078.33</v>
      </c>
      <c r="P13" t="n">
        <v>1211.06</v>
      </c>
      <c r="Q13" t="n">
        <v>3357.8</v>
      </c>
      <c r="R13" t="n">
        <v>380.56</v>
      </c>
      <c r="S13" t="n">
        <v>262.42</v>
      </c>
      <c r="T13" t="n">
        <v>55904.77</v>
      </c>
      <c r="U13" t="n">
        <v>0.6899999999999999</v>
      </c>
      <c r="V13" t="n">
        <v>0.84</v>
      </c>
      <c r="W13" t="n">
        <v>56.94</v>
      </c>
      <c r="X13" t="n">
        <v>3.3</v>
      </c>
      <c r="Y13" t="n">
        <v>4</v>
      </c>
      <c r="Z13" t="n">
        <v>10</v>
      </c>
      <c r="AA13" t="n">
        <v>1581.81755334284</v>
      </c>
      <c r="AB13" t="n">
        <v>2164.312561348958</v>
      </c>
      <c r="AC13" t="n">
        <v>1957.753608125572</v>
      </c>
      <c r="AD13" t="n">
        <v>1581817.55334284</v>
      </c>
      <c r="AE13" t="n">
        <v>2164312.561348958</v>
      </c>
      <c r="AF13" t="n">
        <v>1.423873041390816e-06</v>
      </c>
      <c r="AG13" t="n">
        <v>2.169375</v>
      </c>
      <c r="AH13" t="n">
        <v>1957753.608125572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0.9651999999999999</v>
      </c>
      <c r="E14" t="n">
        <v>103.6</v>
      </c>
      <c r="F14" t="n">
        <v>98.8</v>
      </c>
      <c r="G14" t="n">
        <v>88.48</v>
      </c>
      <c r="H14" t="n">
        <v>1.18</v>
      </c>
      <c r="I14" t="n">
        <v>67</v>
      </c>
      <c r="J14" t="n">
        <v>194.88</v>
      </c>
      <c r="K14" t="n">
        <v>52.44</v>
      </c>
      <c r="L14" t="n">
        <v>13</v>
      </c>
      <c r="M14" t="n">
        <v>65</v>
      </c>
      <c r="N14" t="n">
        <v>39.43</v>
      </c>
      <c r="O14" t="n">
        <v>24268.67</v>
      </c>
      <c r="P14" t="n">
        <v>1195.67</v>
      </c>
      <c r="Q14" t="n">
        <v>3357.66</v>
      </c>
      <c r="R14" t="n">
        <v>370.82</v>
      </c>
      <c r="S14" t="n">
        <v>262.42</v>
      </c>
      <c r="T14" t="n">
        <v>51066.55</v>
      </c>
      <c r="U14" t="n">
        <v>0.71</v>
      </c>
      <c r="V14" t="n">
        <v>0.85</v>
      </c>
      <c r="W14" t="n">
        <v>56.94</v>
      </c>
      <c r="X14" t="n">
        <v>3.02</v>
      </c>
      <c r="Y14" t="n">
        <v>4</v>
      </c>
      <c r="Z14" t="n">
        <v>10</v>
      </c>
      <c r="AA14" t="n">
        <v>1558.584351000799</v>
      </c>
      <c r="AB14" t="n">
        <v>2132.52386892803</v>
      </c>
      <c r="AC14" t="n">
        <v>1928.998783893585</v>
      </c>
      <c r="AD14" t="n">
        <v>1558584.351000799</v>
      </c>
      <c r="AE14" t="n">
        <v>2132523.86892803</v>
      </c>
      <c r="AF14" t="n">
        <v>1.431138456264101e-06</v>
      </c>
      <c r="AG14" t="n">
        <v>2.158333333333333</v>
      </c>
      <c r="AH14" t="n">
        <v>1928998.783893585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0.9692</v>
      </c>
      <c r="E15" t="n">
        <v>103.18</v>
      </c>
      <c r="F15" t="n">
        <v>98.56</v>
      </c>
      <c r="G15" t="n">
        <v>95.38</v>
      </c>
      <c r="H15" t="n">
        <v>1.27</v>
      </c>
      <c r="I15" t="n">
        <v>62</v>
      </c>
      <c r="J15" t="n">
        <v>196.42</v>
      </c>
      <c r="K15" t="n">
        <v>52.44</v>
      </c>
      <c r="L15" t="n">
        <v>14</v>
      </c>
      <c r="M15" t="n">
        <v>60</v>
      </c>
      <c r="N15" t="n">
        <v>39.98</v>
      </c>
      <c r="O15" t="n">
        <v>24459.75</v>
      </c>
      <c r="P15" t="n">
        <v>1179.99</v>
      </c>
      <c r="Q15" t="n">
        <v>3357.75</v>
      </c>
      <c r="R15" t="n">
        <v>362.94</v>
      </c>
      <c r="S15" t="n">
        <v>262.42</v>
      </c>
      <c r="T15" t="n">
        <v>47150.84</v>
      </c>
      <c r="U15" t="n">
        <v>0.72</v>
      </c>
      <c r="V15" t="n">
        <v>0.85</v>
      </c>
      <c r="W15" t="n">
        <v>56.92</v>
      </c>
      <c r="X15" t="n">
        <v>2.77</v>
      </c>
      <c r="Y15" t="n">
        <v>4</v>
      </c>
      <c r="Z15" t="n">
        <v>10</v>
      </c>
      <c r="AA15" t="n">
        <v>1536.939322652242</v>
      </c>
      <c r="AB15" t="n">
        <v>2102.908186230277</v>
      </c>
      <c r="AC15" t="n">
        <v>1902.209580386635</v>
      </c>
      <c r="AD15" t="n">
        <v>1536939.322652242</v>
      </c>
      <c r="AE15" t="n">
        <v>2102908.186230277</v>
      </c>
      <c r="AF15" t="n">
        <v>1.437069407181067e-06</v>
      </c>
      <c r="AG15" t="n">
        <v>2.149583333333334</v>
      </c>
      <c r="AH15" t="n">
        <v>1902209.580386635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0.9729</v>
      </c>
      <c r="E16" t="n">
        <v>102.79</v>
      </c>
      <c r="F16" t="n">
        <v>98.34</v>
      </c>
      <c r="G16" t="n">
        <v>103.51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1164.58</v>
      </c>
      <c r="Q16" t="n">
        <v>3357.51</v>
      </c>
      <c r="R16" t="n">
        <v>355.53</v>
      </c>
      <c r="S16" t="n">
        <v>262.42</v>
      </c>
      <c r="T16" t="n">
        <v>43474.08</v>
      </c>
      <c r="U16" t="n">
        <v>0.74</v>
      </c>
      <c r="V16" t="n">
        <v>0.85</v>
      </c>
      <c r="W16" t="n">
        <v>56.92</v>
      </c>
      <c r="X16" t="n">
        <v>2.56</v>
      </c>
      <c r="Y16" t="n">
        <v>4</v>
      </c>
      <c r="Z16" t="n">
        <v>10</v>
      </c>
      <c r="AA16" t="n">
        <v>1516.27431812222</v>
      </c>
      <c r="AB16" t="n">
        <v>2074.633415356645</v>
      </c>
      <c r="AC16" t="n">
        <v>1876.633313961292</v>
      </c>
      <c r="AD16" t="n">
        <v>1516274.31812222</v>
      </c>
      <c r="AE16" t="n">
        <v>2074633.415356645</v>
      </c>
      <c r="AF16" t="n">
        <v>1.442555536779262e-06</v>
      </c>
      <c r="AG16" t="n">
        <v>2.141458333333333</v>
      </c>
      <c r="AH16" t="n">
        <v>1876633.313961292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0.976</v>
      </c>
      <c r="E17" t="n">
        <v>102.46</v>
      </c>
      <c r="F17" t="n">
        <v>98.16</v>
      </c>
      <c r="G17" t="n">
        <v>111.12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1149.49</v>
      </c>
      <c r="Q17" t="n">
        <v>3357.56</v>
      </c>
      <c r="R17" t="n">
        <v>349.55</v>
      </c>
      <c r="S17" t="n">
        <v>262.42</v>
      </c>
      <c r="T17" t="n">
        <v>40505.41</v>
      </c>
      <c r="U17" t="n">
        <v>0.75</v>
      </c>
      <c r="V17" t="n">
        <v>0.85</v>
      </c>
      <c r="W17" t="n">
        <v>56.91</v>
      </c>
      <c r="X17" t="n">
        <v>2.38</v>
      </c>
      <c r="Y17" t="n">
        <v>4</v>
      </c>
      <c r="Z17" t="n">
        <v>10</v>
      </c>
      <c r="AA17" t="n">
        <v>1497.156985764781</v>
      </c>
      <c r="AB17" t="n">
        <v>2048.476237828017</v>
      </c>
      <c r="AC17" t="n">
        <v>1852.972540744167</v>
      </c>
      <c r="AD17" t="n">
        <v>1497156.985764781</v>
      </c>
      <c r="AE17" t="n">
        <v>2048476.237828017</v>
      </c>
      <c r="AF17" t="n">
        <v>1.447152023739911e-06</v>
      </c>
      <c r="AG17" t="n">
        <v>2.134583333333333</v>
      </c>
      <c r="AH17" t="n">
        <v>1852972.540744167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0.9792999999999999</v>
      </c>
      <c r="E18" t="n">
        <v>102.12</v>
      </c>
      <c r="F18" t="n">
        <v>97.95</v>
      </c>
      <c r="G18" t="n">
        <v>119.94</v>
      </c>
      <c r="H18" t="n">
        <v>1.5</v>
      </c>
      <c r="I18" t="n">
        <v>49</v>
      </c>
      <c r="J18" t="n">
        <v>201.11</v>
      </c>
      <c r="K18" t="n">
        <v>52.44</v>
      </c>
      <c r="L18" t="n">
        <v>17</v>
      </c>
      <c r="M18" t="n">
        <v>47</v>
      </c>
      <c r="N18" t="n">
        <v>41.67</v>
      </c>
      <c r="O18" t="n">
        <v>25037.53</v>
      </c>
      <c r="P18" t="n">
        <v>1134.11</v>
      </c>
      <c r="Q18" t="n">
        <v>3357.49</v>
      </c>
      <c r="R18" t="n">
        <v>342.44</v>
      </c>
      <c r="S18" t="n">
        <v>262.42</v>
      </c>
      <c r="T18" t="n">
        <v>36966.87</v>
      </c>
      <c r="U18" t="n">
        <v>0.77</v>
      </c>
      <c r="V18" t="n">
        <v>0.85</v>
      </c>
      <c r="W18" t="n">
        <v>56.91</v>
      </c>
      <c r="X18" t="n">
        <v>2.17</v>
      </c>
      <c r="Y18" t="n">
        <v>4</v>
      </c>
      <c r="Z18" t="n">
        <v>10</v>
      </c>
      <c r="AA18" t="n">
        <v>1477.461767801822</v>
      </c>
      <c r="AB18" t="n">
        <v>2021.528371719403</v>
      </c>
      <c r="AC18" t="n">
        <v>1828.596541155392</v>
      </c>
      <c r="AD18" t="n">
        <v>1477461.767801822</v>
      </c>
      <c r="AE18" t="n">
        <v>2021528.371719403</v>
      </c>
      <c r="AF18" t="n">
        <v>1.452045058246409e-06</v>
      </c>
      <c r="AG18" t="n">
        <v>2.1275</v>
      </c>
      <c r="AH18" t="n">
        <v>1828596.541155392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0.9814000000000001</v>
      </c>
      <c r="E19" t="n">
        <v>101.9</v>
      </c>
      <c r="F19" t="n">
        <v>97.84</v>
      </c>
      <c r="G19" t="n">
        <v>127.62</v>
      </c>
      <c r="H19" t="n">
        <v>1.58</v>
      </c>
      <c r="I19" t="n">
        <v>46</v>
      </c>
      <c r="J19" t="n">
        <v>202.68</v>
      </c>
      <c r="K19" t="n">
        <v>52.44</v>
      </c>
      <c r="L19" t="n">
        <v>18</v>
      </c>
      <c r="M19" t="n">
        <v>44</v>
      </c>
      <c r="N19" t="n">
        <v>42.24</v>
      </c>
      <c r="O19" t="n">
        <v>25231.66</v>
      </c>
      <c r="P19" t="n">
        <v>1118.27</v>
      </c>
      <c r="Q19" t="n">
        <v>3357.45</v>
      </c>
      <c r="R19" t="n">
        <v>338.73</v>
      </c>
      <c r="S19" t="n">
        <v>262.42</v>
      </c>
      <c r="T19" t="n">
        <v>35130.03</v>
      </c>
      <c r="U19" t="n">
        <v>0.77</v>
      </c>
      <c r="V19" t="n">
        <v>0.86</v>
      </c>
      <c r="W19" t="n">
        <v>56.9</v>
      </c>
      <c r="X19" t="n">
        <v>2.06</v>
      </c>
      <c r="Y19" t="n">
        <v>4</v>
      </c>
      <c r="Z19" t="n">
        <v>10</v>
      </c>
      <c r="AA19" t="n">
        <v>1459.737283111088</v>
      </c>
      <c r="AB19" t="n">
        <v>1997.276949816464</v>
      </c>
      <c r="AC19" t="n">
        <v>1806.659640921785</v>
      </c>
      <c r="AD19" t="n">
        <v>1459737.283111088</v>
      </c>
      <c r="AE19" t="n">
        <v>1997276.949816464</v>
      </c>
      <c r="AF19" t="n">
        <v>1.455158807477816e-06</v>
      </c>
      <c r="AG19" t="n">
        <v>2.122916666666667</v>
      </c>
      <c r="AH19" t="n">
        <v>1806659.640921785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0.984</v>
      </c>
      <c r="E20" t="n">
        <v>101.63</v>
      </c>
      <c r="F20" t="n">
        <v>97.68000000000001</v>
      </c>
      <c r="G20" t="n">
        <v>136.3</v>
      </c>
      <c r="H20" t="n">
        <v>1.65</v>
      </c>
      <c r="I20" t="n">
        <v>43</v>
      </c>
      <c r="J20" t="n">
        <v>204.26</v>
      </c>
      <c r="K20" t="n">
        <v>52.44</v>
      </c>
      <c r="L20" t="n">
        <v>19</v>
      </c>
      <c r="M20" t="n">
        <v>41</v>
      </c>
      <c r="N20" t="n">
        <v>42.82</v>
      </c>
      <c r="O20" t="n">
        <v>25426.72</v>
      </c>
      <c r="P20" t="n">
        <v>1103.47</v>
      </c>
      <c r="Q20" t="n">
        <v>3357.37</v>
      </c>
      <c r="R20" t="n">
        <v>333.39</v>
      </c>
      <c r="S20" t="n">
        <v>262.42</v>
      </c>
      <c r="T20" t="n">
        <v>32471.27</v>
      </c>
      <c r="U20" t="n">
        <v>0.79</v>
      </c>
      <c r="V20" t="n">
        <v>0.86</v>
      </c>
      <c r="W20" t="n">
        <v>56.9</v>
      </c>
      <c r="X20" t="n">
        <v>1.9</v>
      </c>
      <c r="Y20" t="n">
        <v>4</v>
      </c>
      <c r="Z20" t="n">
        <v>10</v>
      </c>
      <c r="AA20" t="n">
        <v>1442.044210007904</v>
      </c>
      <c r="AB20" t="n">
        <v>1973.068506633391</v>
      </c>
      <c r="AC20" t="n">
        <v>1784.761617579341</v>
      </c>
      <c r="AD20" t="n">
        <v>1442044.210007904</v>
      </c>
      <c r="AE20" t="n">
        <v>1973068.506633391</v>
      </c>
      <c r="AF20" t="n">
        <v>1.459013925573845e-06</v>
      </c>
      <c r="AG20" t="n">
        <v>2.117291666666667</v>
      </c>
      <c r="AH20" t="n">
        <v>1784761.617579341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0.9861</v>
      </c>
      <c r="E21" t="n">
        <v>101.41</v>
      </c>
      <c r="F21" t="n">
        <v>97.56</v>
      </c>
      <c r="G21" t="n">
        <v>146.35</v>
      </c>
      <c r="H21" t="n">
        <v>1.73</v>
      </c>
      <c r="I21" t="n">
        <v>40</v>
      </c>
      <c r="J21" t="n">
        <v>205.85</v>
      </c>
      <c r="K21" t="n">
        <v>52.44</v>
      </c>
      <c r="L21" t="n">
        <v>20</v>
      </c>
      <c r="M21" t="n">
        <v>34</v>
      </c>
      <c r="N21" t="n">
        <v>43.41</v>
      </c>
      <c r="O21" t="n">
        <v>25622.45</v>
      </c>
      <c r="P21" t="n">
        <v>1087.03</v>
      </c>
      <c r="Q21" t="n">
        <v>3357.29</v>
      </c>
      <c r="R21" t="n">
        <v>329.31</v>
      </c>
      <c r="S21" t="n">
        <v>262.42</v>
      </c>
      <c r="T21" t="n">
        <v>30450.59</v>
      </c>
      <c r="U21" t="n">
        <v>0.8</v>
      </c>
      <c r="V21" t="n">
        <v>0.86</v>
      </c>
      <c r="W21" t="n">
        <v>56.89</v>
      </c>
      <c r="X21" t="n">
        <v>1.79</v>
      </c>
      <c r="Y21" t="n">
        <v>4</v>
      </c>
      <c r="Z21" t="n">
        <v>10</v>
      </c>
      <c r="AA21" t="n">
        <v>1423.903187984744</v>
      </c>
      <c r="AB21" t="n">
        <v>1948.247159975896</v>
      </c>
      <c r="AC21" t="n">
        <v>1762.309185409858</v>
      </c>
      <c r="AD21" t="n">
        <v>1423903.187984744</v>
      </c>
      <c r="AE21" t="n">
        <v>1948247.159975896</v>
      </c>
      <c r="AF21" t="n">
        <v>1.462127674805252e-06</v>
      </c>
      <c r="AG21" t="n">
        <v>2.112708333333333</v>
      </c>
      <c r="AH21" t="n">
        <v>1762309.185409858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0.9868</v>
      </c>
      <c r="E22" t="n">
        <v>101.34</v>
      </c>
      <c r="F22" t="n">
        <v>97.53</v>
      </c>
      <c r="G22" t="n">
        <v>150.05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9</v>
      </c>
      <c r="N22" t="n">
        <v>44</v>
      </c>
      <c r="O22" t="n">
        <v>25818.99</v>
      </c>
      <c r="P22" t="n">
        <v>1083.66</v>
      </c>
      <c r="Q22" t="n">
        <v>3357.49</v>
      </c>
      <c r="R22" t="n">
        <v>327.18</v>
      </c>
      <c r="S22" t="n">
        <v>262.42</v>
      </c>
      <c r="T22" t="n">
        <v>29388.19</v>
      </c>
      <c r="U22" t="n">
        <v>0.8</v>
      </c>
      <c r="V22" t="n">
        <v>0.86</v>
      </c>
      <c r="W22" t="n">
        <v>56.92</v>
      </c>
      <c r="X22" t="n">
        <v>1.76</v>
      </c>
      <c r="Y22" t="n">
        <v>4</v>
      </c>
      <c r="Z22" t="n">
        <v>10</v>
      </c>
      <c r="AA22" t="n">
        <v>1419.781825363624</v>
      </c>
      <c r="AB22" t="n">
        <v>1942.608129815994</v>
      </c>
      <c r="AC22" t="n">
        <v>1757.208336373989</v>
      </c>
      <c r="AD22" t="n">
        <v>1419781.825363624</v>
      </c>
      <c r="AE22" t="n">
        <v>1942608.129815994</v>
      </c>
      <c r="AF22" t="n">
        <v>1.463165591215722e-06</v>
      </c>
      <c r="AG22" t="n">
        <v>2.11125</v>
      </c>
      <c r="AH22" t="n">
        <v>1757208.336373989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97.56</v>
      </c>
      <c r="G23" t="n">
        <v>150.09</v>
      </c>
      <c r="H23" t="n">
        <v>1.87</v>
      </c>
      <c r="I23" t="n">
        <v>39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1089.23</v>
      </c>
      <c r="Q23" t="n">
        <v>3357.78</v>
      </c>
      <c r="R23" t="n">
        <v>327.51</v>
      </c>
      <c r="S23" t="n">
        <v>262.42</v>
      </c>
      <c r="T23" t="n">
        <v>29553.43</v>
      </c>
      <c r="U23" t="n">
        <v>0.8</v>
      </c>
      <c r="V23" t="n">
        <v>0.86</v>
      </c>
      <c r="W23" t="n">
        <v>56.94</v>
      </c>
      <c r="X23" t="n">
        <v>1.78</v>
      </c>
      <c r="Y23" t="n">
        <v>4</v>
      </c>
      <c r="Z23" t="n">
        <v>10</v>
      </c>
      <c r="AA23" t="n">
        <v>1425.268512746633</v>
      </c>
      <c r="AB23" t="n">
        <v>1950.115257548991</v>
      </c>
      <c r="AC23" t="n">
        <v>1763.998994372468</v>
      </c>
      <c r="AD23" t="n">
        <v>1425268.512746633</v>
      </c>
      <c r="AE23" t="n">
        <v>1950115.257548991</v>
      </c>
      <c r="AF23" t="n">
        <v>1.462720769896949e-06</v>
      </c>
      <c r="AG23" t="n">
        <v>2.111875</v>
      </c>
      <c r="AH23" t="n">
        <v>1763998.994372468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0.8552999999999999</v>
      </c>
      <c r="E2" t="n">
        <v>116.92</v>
      </c>
      <c r="F2" t="n">
        <v>111.53</v>
      </c>
      <c r="G2" t="n">
        <v>19.86</v>
      </c>
      <c r="H2" t="n">
        <v>0.64</v>
      </c>
      <c r="I2" t="n">
        <v>337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324.9</v>
      </c>
      <c r="Q2" t="n">
        <v>3366.55</v>
      </c>
      <c r="R2" t="n">
        <v>784.64</v>
      </c>
      <c r="S2" t="n">
        <v>262.42</v>
      </c>
      <c r="T2" t="n">
        <v>256629.61</v>
      </c>
      <c r="U2" t="n">
        <v>0.33</v>
      </c>
      <c r="V2" t="n">
        <v>0.75</v>
      </c>
      <c r="W2" t="n">
        <v>57.81</v>
      </c>
      <c r="X2" t="n">
        <v>15.68</v>
      </c>
      <c r="Y2" t="n">
        <v>4</v>
      </c>
      <c r="Z2" t="n">
        <v>10</v>
      </c>
      <c r="AA2" t="n">
        <v>587.3762327733452</v>
      </c>
      <c r="AB2" t="n">
        <v>803.674074891019</v>
      </c>
      <c r="AC2" t="n">
        <v>726.9725491470678</v>
      </c>
      <c r="AD2" t="n">
        <v>587376.2327733452</v>
      </c>
      <c r="AE2" t="n">
        <v>803674.074891019</v>
      </c>
      <c r="AF2" t="n">
        <v>1.62954417758874e-06</v>
      </c>
      <c r="AG2" t="n">
        <v>2.435833333333334</v>
      </c>
      <c r="AH2" t="n">
        <v>726972.5491470677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0.6183</v>
      </c>
      <c r="E2" t="n">
        <v>161.73</v>
      </c>
      <c r="F2" t="n">
        <v>140.6</v>
      </c>
      <c r="G2" t="n">
        <v>9.06</v>
      </c>
      <c r="H2" t="n">
        <v>0.18</v>
      </c>
      <c r="I2" t="n">
        <v>931</v>
      </c>
      <c r="J2" t="n">
        <v>98.70999999999999</v>
      </c>
      <c r="K2" t="n">
        <v>39.72</v>
      </c>
      <c r="L2" t="n">
        <v>1</v>
      </c>
      <c r="M2" t="n">
        <v>929</v>
      </c>
      <c r="N2" t="n">
        <v>12.99</v>
      </c>
      <c r="O2" t="n">
        <v>12407.75</v>
      </c>
      <c r="P2" t="n">
        <v>1278.42</v>
      </c>
      <c r="Q2" t="n">
        <v>3374.22</v>
      </c>
      <c r="R2" t="n">
        <v>1782.75</v>
      </c>
      <c r="S2" t="n">
        <v>262.42</v>
      </c>
      <c r="T2" t="n">
        <v>752715.48</v>
      </c>
      <c r="U2" t="n">
        <v>0.15</v>
      </c>
      <c r="V2" t="n">
        <v>0.6</v>
      </c>
      <c r="W2" t="n">
        <v>58.36</v>
      </c>
      <c r="X2" t="n">
        <v>44.61</v>
      </c>
      <c r="Y2" t="n">
        <v>4</v>
      </c>
      <c r="Z2" t="n">
        <v>10</v>
      </c>
      <c r="AA2" t="n">
        <v>2603.273997386143</v>
      </c>
      <c r="AB2" t="n">
        <v>3561.914331567099</v>
      </c>
      <c r="AC2" t="n">
        <v>3221.970226940363</v>
      </c>
      <c r="AD2" t="n">
        <v>2603273.997386143</v>
      </c>
      <c r="AE2" t="n">
        <v>3561914.331567099</v>
      </c>
      <c r="AF2" t="n">
        <v>1.009682321237439e-06</v>
      </c>
      <c r="AG2" t="n">
        <v>3.369375</v>
      </c>
      <c r="AH2" t="n">
        <v>3221970.226940363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0.819</v>
      </c>
      <c r="E3" t="n">
        <v>122.1</v>
      </c>
      <c r="F3" t="n">
        <v>112.65</v>
      </c>
      <c r="G3" t="n">
        <v>18.62</v>
      </c>
      <c r="H3" t="n">
        <v>0.35</v>
      </c>
      <c r="I3" t="n">
        <v>363</v>
      </c>
      <c r="J3" t="n">
        <v>99.95</v>
      </c>
      <c r="K3" t="n">
        <v>39.72</v>
      </c>
      <c r="L3" t="n">
        <v>2</v>
      </c>
      <c r="M3" t="n">
        <v>361</v>
      </c>
      <c r="N3" t="n">
        <v>13.24</v>
      </c>
      <c r="O3" t="n">
        <v>12561.45</v>
      </c>
      <c r="P3" t="n">
        <v>1004.71</v>
      </c>
      <c r="Q3" t="n">
        <v>3363.15</v>
      </c>
      <c r="R3" t="n">
        <v>838.17</v>
      </c>
      <c r="S3" t="n">
        <v>262.42</v>
      </c>
      <c r="T3" t="n">
        <v>283263.75</v>
      </c>
      <c r="U3" t="n">
        <v>0.31</v>
      </c>
      <c r="V3" t="n">
        <v>0.74</v>
      </c>
      <c r="W3" t="n">
        <v>57.41</v>
      </c>
      <c r="X3" t="n">
        <v>16.8</v>
      </c>
      <c r="Y3" t="n">
        <v>4</v>
      </c>
      <c r="Z3" t="n">
        <v>10</v>
      </c>
      <c r="AA3" t="n">
        <v>1556.452222488715</v>
      </c>
      <c r="AB3" t="n">
        <v>2129.606596634925</v>
      </c>
      <c r="AC3" t="n">
        <v>1926.359931973717</v>
      </c>
      <c r="AD3" t="n">
        <v>1556452.222488715</v>
      </c>
      <c r="AE3" t="n">
        <v>2129606.596634925</v>
      </c>
      <c r="AF3" t="n">
        <v>1.337424908771571e-06</v>
      </c>
      <c r="AG3" t="n">
        <v>2.54375</v>
      </c>
      <c r="AH3" t="n">
        <v>1926359.931973717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0.8888</v>
      </c>
      <c r="E4" t="n">
        <v>112.51</v>
      </c>
      <c r="F4" t="n">
        <v>105.96</v>
      </c>
      <c r="G4" t="n">
        <v>28.64</v>
      </c>
      <c r="H4" t="n">
        <v>0.52</v>
      </c>
      <c r="I4" t="n">
        <v>222</v>
      </c>
      <c r="J4" t="n">
        <v>101.2</v>
      </c>
      <c r="K4" t="n">
        <v>39.72</v>
      </c>
      <c r="L4" t="n">
        <v>3</v>
      </c>
      <c r="M4" t="n">
        <v>220</v>
      </c>
      <c r="N4" t="n">
        <v>13.49</v>
      </c>
      <c r="O4" t="n">
        <v>12715.54</v>
      </c>
      <c r="P4" t="n">
        <v>921.8099999999999</v>
      </c>
      <c r="Q4" t="n">
        <v>3360.5</v>
      </c>
      <c r="R4" t="n">
        <v>612.4299999999999</v>
      </c>
      <c r="S4" t="n">
        <v>262.42</v>
      </c>
      <c r="T4" t="n">
        <v>171098.91</v>
      </c>
      <c r="U4" t="n">
        <v>0.43</v>
      </c>
      <c r="V4" t="n">
        <v>0.79</v>
      </c>
      <c r="W4" t="n">
        <v>57.18</v>
      </c>
      <c r="X4" t="n">
        <v>10.14</v>
      </c>
      <c r="Y4" t="n">
        <v>4</v>
      </c>
      <c r="Z4" t="n">
        <v>10</v>
      </c>
      <c r="AA4" t="n">
        <v>1327.082821108937</v>
      </c>
      <c r="AB4" t="n">
        <v>1815.773262603292</v>
      </c>
      <c r="AC4" t="n">
        <v>1642.478410874213</v>
      </c>
      <c r="AD4" t="n">
        <v>1327082.821108937</v>
      </c>
      <c r="AE4" t="n">
        <v>1815773.262603292</v>
      </c>
      <c r="AF4" t="n">
        <v>1.451408130544778e-06</v>
      </c>
      <c r="AG4" t="n">
        <v>2.343958333333334</v>
      </c>
      <c r="AH4" t="n">
        <v>1642478.410874213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0.9239000000000001</v>
      </c>
      <c r="E5" t="n">
        <v>108.23</v>
      </c>
      <c r="F5" t="n">
        <v>103</v>
      </c>
      <c r="G5" t="n">
        <v>39.11</v>
      </c>
      <c r="H5" t="n">
        <v>0.6899999999999999</v>
      </c>
      <c r="I5" t="n">
        <v>158</v>
      </c>
      <c r="J5" t="n">
        <v>102.45</v>
      </c>
      <c r="K5" t="n">
        <v>39.72</v>
      </c>
      <c r="L5" t="n">
        <v>4</v>
      </c>
      <c r="M5" t="n">
        <v>156</v>
      </c>
      <c r="N5" t="n">
        <v>13.74</v>
      </c>
      <c r="O5" t="n">
        <v>12870.03</v>
      </c>
      <c r="P5" t="n">
        <v>871.0599999999999</v>
      </c>
      <c r="Q5" t="n">
        <v>3359.18</v>
      </c>
      <c r="R5" t="n">
        <v>512.15</v>
      </c>
      <c r="S5" t="n">
        <v>262.42</v>
      </c>
      <c r="T5" t="n">
        <v>121279.66</v>
      </c>
      <c r="U5" t="n">
        <v>0.51</v>
      </c>
      <c r="V5" t="n">
        <v>0.8100000000000001</v>
      </c>
      <c r="W5" t="n">
        <v>57.09</v>
      </c>
      <c r="X5" t="n">
        <v>7.19</v>
      </c>
      <c r="Y5" t="n">
        <v>4</v>
      </c>
      <c r="Z5" t="n">
        <v>10</v>
      </c>
      <c r="AA5" t="n">
        <v>1217.811364857815</v>
      </c>
      <c r="AB5" t="n">
        <v>1666.263235444086</v>
      </c>
      <c r="AC5" t="n">
        <v>1507.237410868441</v>
      </c>
      <c r="AD5" t="n">
        <v>1217811.364857815</v>
      </c>
      <c r="AE5" t="n">
        <v>1666263.235444086</v>
      </c>
      <c r="AF5" t="n">
        <v>1.508726340920702e-06</v>
      </c>
      <c r="AG5" t="n">
        <v>2.254791666666667</v>
      </c>
      <c r="AH5" t="n">
        <v>1507237.410868441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0.9461000000000001</v>
      </c>
      <c r="E6" t="n">
        <v>105.7</v>
      </c>
      <c r="F6" t="n">
        <v>101.24</v>
      </c>
      <c r="G6" t="n">
        <v>50.62</v>
      </c>
      <c r="H6" t="n">
        <v>0.85</v>
      </c>
      <c r="I6" t="n">
        <v>120</v>
      </c>
      <c r="J6" t="n">
        <v>103.71</v>
      </c>
      <c r="K6" t="n">
        <v>39.72</v>
      </c>
      <c r="L6" t="n">
        <v>5</v>
      </c>
      <c r="M6" t="n">
        <v>118</v>
      </c>
      <c r="N6" t="n">
        <v>14</v>
      </c>
      <c r="O6" t="n">
        <v>13024.91</v>
      </c>
      <c r="P6" t="n">
        <v>829.51</v>
      </c>
      <c r="Q6" t="n">
        <v>3358.81</v>
      </c>
      <c r="R6" t="n">
        <v>453.5</v>
      </c>
      <c r="S6" t="n">
        <v>262.42</v>
      </c>
      <c r="T6" t="n">
        <v>92142.78999999999</v>
      </c>
      <c r="U6" t="n">
        <v>0.58</v>
      </c>
      <c r="V6" t="n">
        <v>0.83</v>
      </c>
      <c r="W6" t="n">
        <v>57.01</v>
      </c>
      <c r="X6" t="n">
        <v>5.45</v>
      </c>
      <c r="Y6" t="n">
        <v>4</v>
      </c>
      <c r="Z6" t="n">
        <v>10</v>
      </c>
      <c r="AA6" t="n">
        <v>1144.598338270648</v>
      </c>
      <c r="AB6" t="n">
        <v>1566.089942536749</v>
      </c>
      <c r="AC6" t="n">
        <v>1416.62451644208</v>
      </c>
      <c r="AD6" t="n">
        <v>1144598.338270648</v>
      </c>
      <c r="AE6" t="n">
        <v>1566089.942536749</v>
      </c>
      <c r="AF6" t="n">
        <v>1.544978884235389e-06</v>
      </c>
      <c r="AG6" t="n">
        <v>2.202083333333333</v>
      </c>
      <c r="AH6" t="n">
        <v>1416624.51644208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0.9607</v>
      </c>
      <c r="E7" t="n">
        <v>104.09</v>
      </c>
      <c r="F7" t="n">
        <v>100.12</v>
      </c>
      <c r="G7" t="n">
        <v>62.58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793.36</v>
      </c>
      <c r="Q7" t="n">
        <v>3358.48</v>
      </c>
      <c r="R7" t="n">
        <v>415.46</v>
      </c>
      <c r="S7" t="n">
        <v>262.42</v>
      </c>
      <c r="T7" t="n">
        <v>73242.64</v>
      </c>
      <c r="U7" t="n">
        <v>0.63</v>
      </c>
      <c r="V7" t="n">
        <v>0.84</v>
      </c>
      <c r="W7" t="n">
        <v>56.99</v>
      </c>
      <c r="X7" t="n">
        <v>4.33</v>
      </c>
      <c r="Y7" t="n">
        <v>4</v>
      </c>
      <c r="Z7" t="n">
        <v>10</v>
      </c>
      <c r="AA7" t="n">
        <v>1090.430201836633</v>
      </c>
      <c r="AB7" t="n">
        <v>1491.974708538208</v>
      </c>
      <c r="AC7" t="n">
        <v>1349.582736354976</v>
      </c>
      <c r="AD7" t="n">
        <v>1090430.201836633</v>
      </c>
      <c r="AE7" t="n">
        <v>1491974.708538208</v>
      </c>
      <c r="AF7" t="n">
        <v>1.568820646955859e-06</v>
      </c>
      <c r="AG7" t="n">
        <v>2.168541666666667</v>
      </c>
      <c r="AH7" t="n">
        <v>1349582.736354976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0.9712</v>
      </c>
      <c r="E8" t="n">
        <v>102.97</v>
      </c>
      <c r="F8" t="n">
        <v>99.34999999999999</v>
      </c>
      <c r="G8" t="n">
        <v>75.45999999999999</v>
      </c>
      <c r="H8" t="n">
        <v>1.16</v>
      </c>
      <c r="I8" t="n">
        <v>79</v>
      </c>
      <c r="J8" t="n">
        <v>106.23</v>
      </c>
      <c r="K8" t="n">
        <v>39.72</v>
      </c>
      <c r="L8" t="n">
        <v>7</v>
      </c>
      <c r="M8" t="n">
        <v>60</v>
      </c>
      <c r="N8" t="n">
        <v>14.52</v>
      </c>
      <c r="O8" t="n">
        <v>13335.87</v>
      </c>
      <c r="P8" t="n">
        <v>758.38</v>
      </c>
      <c r="Q8" t="n">
        <v>3358.36</v>
      </c>
      <c r="R8" t="n">
        <v>388.9</v>
      </c>
      <c r="S8" t="n">
        <v>262.42</v>
      </c>
      <c r="T8" t="n">
        <v>60050.12</v>
      </c>
      <c r="U8" t="n">
        <v>0.67</v>
      </c>
      <c r="V8" t="n">
        <v>0.84</v>
      </c>
      <c r="W8" t="n">
        <v>56.98</v>
      </c>
      <c r="X8" t="n">
        <v>3.57</v>
      </c>
      <c r="Y8" t="n">
        <v>4</v>
      </c>
      <c r="Z8" t="n">
        <v>10</v>
      </c>
      <c r="AA8" t="n">
        <v>1044.555271057923</v>
      </c>
      <c r="AB8" t="n">
        <v>1429.206604387668</v>
      </c>
      <c r="AC8" t="n">
        <v>1292.805131968976</v>
      </c>
      <c r="AD8" t="n">
        <v>1044555.271057923</v>
      </c>
      <c r="AE8" t="n">
        <v>1429206.604387668</v>
      </c>
      <c r="AF8" t="n">
        <v>1.585967120145238e-06</v>
      </c>
      <c r="AG8" t="n">
        <v>2.145208333333333</v>
      </c>
      <c r="AH8" t="n">
        <v>1292805.131968976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99.31</v>
      </c>
      <c r="G9" t="n">
        <v>78.40000000000001</v>
      </c>
      <c r="H9" t="n">
        <v>1.31</v>
      </c>
      <c r="I9" t="n">
        <v>76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758.09</v>
      </c>
      <c r="Q9" t="n">
        <v>3358.99</v>
      </c>
      <c r="R9" t="n">
        <v>384.83</v>
      </c>
      <c r="S9" t="n">
        <v>262.42</v>
      </c>
      <c r="T9" t="n">
        <v>58029.33</v>
      </c>
      <c r="U9" t="n">
        <v>0.68</v>
      </c>
      <c r="V9" t="n">
        <v>0.84</v>
      </c>
      <c r="W9" t="n">
        <v>57.05</v>
      </c>
      <c r="X9" t="n">
        <v>3.52</v>
      </c>
      <c r="Y9" t="n">
        <v>4</v>
      </c>
      <c r="Z9" t="n">
        <v>10</v>
      </c>
      <c r="AA9" t="n">
        <v>1043.080272628875</v>
      </c>
      <c r="AB9" t="n">
        <v>1427.188446464706</v>
      </c>
      <c r="AC9" t="n">
        <v>1290.979584205679</v>
      </c>
      <c r="AD9" t="n">
        <v>1043080.272628875</v>
      </c>
      <c r="AE9" t="n">
        <v>1427188.446464706</v>
      </c>
      <c r="AF9" t="n">
        <v>1.587600117591846e-06</v>
      </c>
      <c r="AG9" t="n">
        <v>2.142916666666667</v>
      </c>
      <c r="AH9" t="n">
        <v>1290979.584205679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0.5343</v>
      </c>
      <c r="E2" t="n">
        <v>187.16</v>
      </c>
      <c r="F2" t="n">
        <v>154.36</v>
      </c>
      <c r="G2" t="n">
        <v>7.72</v>
      </c>
      <c r="H2" t="n">
        <v>0.14</v>
      </c>
      <c r="I2" t="n">
        <v>1200</v>
      </c>
      <c r="J2" t="n">
        <v>124.63</v>
      </c>
      <c r="K2" t="n">
        <v>45</v>
      </c>
      <c r="L2" t="n">
        <v>1</v>
      </c>
      <c r="M2" t="n">
        <v>1198</v>
      </c>
      <c r="N2" t="n">
        <v>18.64</v>
      </c>
      <c r="O2" t="n">
        <v>15605.44</v>
      </c>
      <c r="P2" t="n">
        <v>1642.82</v>
      </c>
      <c r="Q2" t="n">
        <v>3378.87</v>
      </c>
      <c r="R2" t="n">
        <v>2249.89</v>
      </c>
      <c r="S2" t="n">
        <v>262.42</v>
      </c>
      <c r="T2" t="n">
        <v>984938.77</v>
      </c>
      <c r="U2" t="n">
        <v>0.12</v>
      </c>
      <c r="V2" t="n">
        <v>0.54</v>
      </c>
      <c r="W2" t="n">
        <v>58.78</v>
      </c>
      <c r="X2" t="n">
        <v>58.31</v>
      </c>
      <c r="Y2" t="n">
        <v>4</v>
      </c>
      <c r="Z2" t="n">
        <v>10</v>
      </c>
      <c r="AA2" t="n">
        <v>3818.872529954539</v>
      </c>
      <c r="AB2" t="n">
        <v>5225.149872249626</v>
      </c>
      <c r="AC2" t="n">
        <v>4726.46890198583</v>
      </c>
      <c r="AD2" t="n">
        <v>3818872.529954539</v>
      </c>
      <c r="AE2" t="n">
        <v>5225149.872249627</v>
      </c>
      <c r="AF2" t="n">
        <v>8.400406281765483e-07</v>
      </c>
      <c r="AG2" t="n">
        <v>3.899166666666666</v>
      </c>
      <c r="AH2" t="n">
        <v>4726468.90198583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0.7685999999999999</v>
      </c>
      <c r="E3" t="n">
        <v>130.1</v>
      </c>
      <c r="F3" t="n">
        <v>116.6</v>
      </c>
      <c r="G3" t="n">
        <v>15.72</v>
      </c>
      <c r="H3" t="n">
        <v>0.28</v>
      </c>
      <c r="I3" t="n">
        <v>445</v>
      </c>
      <c r="J3" t="n">
        <v>125.95</v>
      </c>
      <c r="K3" t="n">
        <v>45</v>
      </c>
      <c r="L3" t="n">
        <v>2</v>
      </c>
      <c r="M3" t="n">
        <v>443</v>
      </c>
      <c r="N3" t="n">
        <v>18.95</v>
      </c>
      <c r="O3" t="n">
        <v>15767.7</v>
      </c>
      <c r="P3" t="n">
        <v>1229.46</v>
      </c>
      <c r="Q3" t="n">
        <v>3364.8</v>
      </c>
      <c r="R3" t="n">
        <v>970.92</v>
      </c>
      <c r="S3" t="n">
        <v>262.42</v>
      </c>
      <c r="T3" t="n">
        <v>349227.87</v>
      </c>
      <c r="U3" t="n">
        <v>0.27</v>
      </c>
      <c r="V3" t="n">
        <v>0.72</v>
      </c>
      <c r="W3" t="n">
        <v>57.55</v>
      </c>
      <c r="X3" t="n">
        <v>20.72</v>
      </c>
      <c r="Y3" t="n">
        <v>4</v>
      </c>
      <c r="Z3" t="n">
        <v>10</v>
      </c>
      <c r="AA3" t="n">
        <v>1995.775229890463</v>
      </c>
      <c r="AB3" t="n">
        <v>2730.707716925201</v>
      </c>
      <c r="AC3" t="n">
        <v>2470.09280499421</v>
      </c>
      <c r="AD3" t="n">
        <v>1995775.229890463</v>
      </c>
      <c r="AE3" t="n">
        <v>2730707.716925201</v>
      </c>
      <c r="AF3" t="n">
        <v>1.208413301172553e-06</v>
      </c>
      <c r="AG3" t="n">
        <v>2.710416666666667</v>
      </c>
      <c r="AH3" t="n">
        <v>2470092.80499421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0.852</v>
      </c>
      <c r="E4" t="n">
        <v>117.36</v>
      </c>
      <c r="F4" t="n">
        <v>108.31</v>
      </c>
      <c r="G4" t="n">
        <v>23.98</v>
      </c>
      <c r="H4" t="n">
        <v>0.42</v>
      </c>
      <c r="I4" t="n">
        <v>271</v>
      </c>
      <c r="J4" t="n">
        <v>127.27</v>
      </c>
      <c r="K4" t="n">
        <v>45</v>
      </c>
      <c r="L4" t="n">
        <v>3</v>
      </c>
      <c r="M4" t="n">
        <v>269</v>
      </c>
      <c r="N4" t="n">
        <v>19.27</v>
      </c>
      <c r="O4" t="n">
        <v>15930.42</v>
      </c>
      <c r="P4" t="n">
        <v>1125.19</v>
      </c>
      <c r="Q4" t="n">
        <v>3361.45</v>
      </c>
      <c r="R4" t="n">
        <v>691.47</v>
      </c>
      <c r="S4" t="n">
        <v>262.42</v>
      </c>
      <c r="T4" t="n">
        <v>210373.15</v>
      </c>
      <c r="U4" t="n">
        <v>0.38</v>
      </c>
      <c r="V4" t="n">
        <v>0.77</v>
      </c>
      <c r="W4" t="n">
        <v>57.26</v>
      </c>
      <c r="X4" t="n">
        <v>12.48</v>
      </c>
      <c r="Y4" t="n">
        <v>4</v>
      </c>
      <c r="Z4" t="n">
        <v>10</v>
      </c>
      <c r="AA4" t="n">
        <v>1656.18729141349</v>
      </c>
      <c r="AB4" t="n">
        <v>2266.068517938507</v>
      </c>
      <c r="AC4" t="n">
        <v>2049.798119033595</v>
      </c>
      <c r="AD4" t="n">
        <v>1656187.29141349</v>
      </c>
      <c r="AE4" t="n">
        <v>2266068.517938507</v>
      </c>
      <c r="AF4" t="n">
        <v>1.339536992712744e-06</v>
      </c>
      <c r="AG4" t="n">
        <v>2.445</v>
      </c>
      <c r="AH4" t="n">
        <v>2049798.119033595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0.8951</v>
      </c>
      <c r="E5" t="n">
        <v>111.72</v>
      </c>
      <c r="F5" t="n">
        <v>104.65</v>
      </c>
      <c r="G5" t="n">
        <v>32.53</v>
      </c>
      <c r="H5" t="n">
        <v>0.55</v>
      </c>
      <c r="I5" t="n">
        <v>193</v>
      </c>
      <c r="J5" t="n">
        <v>128.59</v>
      </c>
      <c r="K5" t="n">
        <v>45</v>
      </c>
      <c r="L5" t="n">
        <v>4</v>
      </c>
      <c r="M5" t="n">
        <v>191</v>
      </c>
      <c r="N5" t="n">
        <v>19.59</v>
      </c>
      <c r="O5" t="n">
        <v>16093.6</v>
      </c>
      <c r="P5" t="n">
        <v>1069.01</v>
      </c>
      <c r="Q5" t="n">
        <v>3360.16</v>
      </c>
      <c r="R5" t="n">
        <v>568.4299999999999</v>
      </c>
      <c r="S5" t="n">
        <v>262.42</v>
      </c>
      <c r="T5" t="n">
        <v>149243.01</v>
      </c>
      <c r="U5" t="n">
        <v>0.46</v>
      </c>
      <c r="V5" t="n">
        <v>0.8</v>
      </c>
      <c r="W5" t="n">
        <v>57.13</v>
      </c>
      <c r="X5" t="n">
        <v>8.84</v>
      </c>
      <c r="Y5" t="n">
        <v>4</v>
      </c>
      <c r="Z5" t="n">
        <v>10</v>
      </c>
      <c r="AA5" t="n">
        <v>1505.976735880711</v>
      </c>
      <c r="AB5" t="n">
        <v>2060.543809036546</v>
      </c>
      <c r="AC5" t="n">
        <v>1863.888399893497</v>
      </c>
      <c r="AD5" t="n">
        <v>1505976.735880711</v>
      </c>
      <c r="AE5" t="n">
        <v>2060543.809036546</v>
      </c>
      <c r="AF5" t="n">
        <v>1.407299955607016e-06</v>
      </c>
      <c r="AG5" t="n">
        <v>2.3275</v>
      </c>
      <c r="AH5" t="n">
        <v>1863888.399893497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0.9214</v>
      </c>
      <c r="E6" t="n">
        <v>108.54</v>
      </c>
      <c r="F6" t="n">
        <v>102.59</v>
      </c>
      <c r="G6" t="n">
        <v>41.31</v>
      </c>
      <c r="H6" t="n">
        <v>0.68</v>
      </c>
      <c r="I6" t="n">
        <v>149</v>
      </c>
      <c r="J6" t="n">
        <v>129.92</v>
      </c>
      <c r="K6" t="n">
        <v>45</v>
      </c>
      <c r="L6" t="n">
        <v>5</v>
      </c>
      <c r="M6" t="n">
        <v>147</v>
      </c>
      <c r="N6" t="n">
        <v>19.92</v>
      </c>
      <c r="O6" t="n">
        <v>16257.24</v>
      </c>
      <c r="P6" t="n">
        <v>1030.1</v>
      </c>
      <c r="Q6" t="n">
        <v>3358.97</v>
      </c>
      <c r="R6" t="n">
        <v>498.81</v>
      </c>
      <c r="S6" t="n">
        <v>262.42</v>
      </c>
      <c r="T6" t="n">
        <v>114650.77</v>
      </c>
      <c r="U6" t="n">
        <v>0.53</v>
      </c>
      <c r="V6" t="n">
        <v>0.82</v>
      </c>
      <c r="W6" t="n">
        <v>57.07</v>
      </c>
      <c r="X6" t="n">
        <v>6.79</v>
      </c>
      <c r="Y6" t="n">
        <v>4</v>
      </c>
      <c r="Z6" t="n">
        <v>10</v>
      </c>
      <c r="AA6" t="n">
        <v>1417.579203061878</v>
      </c>
      <c r="AB6" t="n">
        <v>1939.594404809906</v>
      </c>
      <c r="AC6" t="n">
        <v>1754.482237052692</v>
      </c>
      <c r="AD6" t="n">
        <v>1417579.203061878</v>
      </c>
      <c r="AE6" t="n">
        <v>1939594.404809906</v>
      </c>
      <c r="AF6" t="n">
        <v>1.448649513011177e-06</v>
      </c>
      <c r="AG6" t="n">
        <v>2.26125</v>
      </c>
      <c r="AH6" t="n">
        <v>1754482.237052692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0.9389999999999999</v>
      </c>
      <c r="E7" t="n">
        <v>106.49</v>
      </c>
      <c r="F7" t="n">
        <v>101.27</v>
      </c>
      <c r="G7" t="n">
        <v>50.22</v>
      </c>
      <c r="H7" t="n">
        <v>0.8100000000000001</v>
      </c>
      <c r="I7" t="n">
        <v>121</v>
      </c>
      <c r="J7" t="n">
        <v>131.25</v>
      </c>
      <c r="K7" t="n">
        <v>45</v>
      </c>
      <c r="L7" t="n">
        <v>6</v>
      </c>
      <c r="M7" t="n">
        <v>119</v>
      </c>
      <c r="N7" t="n">
        <v>20.25</v>
      </c>
      <c r="O7" t="n">
        <v>16421.36</v>
      </c>
      <c r="P7" t="n">
        <v>997.0700000000001</v>
      </c>
      <c r="Q7" t="n">
        <v>3358.58</v>
      </c>
      <c r="R7" t="n">
        <v>454.1</v>
      </c>
      <c r="S7" t="n">
        <v>262.42</v>
      </c>
      <c r="T7" t="n">
        <v>92439.37</v>
      </c>
      <c r="U7" t="n">
        <v>0.58</v>
      </c>
      <c r="V7" t="n">
        <v>0.83</v>
      </c>
      <c r="W7" t="n">
        <v>57.02</v>
      </c>
      <c r="X7" t="n">
        <v>5.47</v>
      </c>
      <c r="Y7" t="n">
        <v>4</v>
      </c>
      <c r="Z7" t="n">
        <v>10</v>
      </c>
      <c r="AA7" t="n">
        <v>1354.947016703897</v>
      </c>
      <c r="AB7" t="n">
        <v>1853.898284297868</v>
      </c>
      <c r="AC7" t="n">
        <v>1676.964834007062</v>
      </c>
      <c r="AD7" t="n">
        <v>1354947.016703897</v>
      </c>
      <c r="AE7" t="n">
        <v>1853898.284297868</v>
      </c>
      <c r="AF7" t="n">
        <v>1.476320699715102e-06</v>
      </c>
      <c r="AG7" t="n">
        <v>2.218541666666666</v>
      </c>
      <c r="AH7" t="n">
        <v>1676964.834007062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0.9518</v>
      </c>
      <c r="E8" t="n">
        <v>105.07</v>
      </c>
      <c r="F8" t="n">
        <v>100.35</v>
      </c>
      <c r="G8" t="n">
        <v>59.62</v>
      </c>
      <c r="H8" t="n">
        <v>0.93</v>
      </c>
      <c r="I8" t="n">
        <v>101</v>
      </c>
      <c r="J8" t="n">
        <v>132.58</v>
      </c>
      <c r="K8" t="n">
        <v>45</v>
      </c>
      <c r="L8" t="n">
        <v>7</v>
      </c>
      <c r="M8" t="n">
        <v>99</v>
      </c>
      <c r="N8" t="n">
        <v>20.59</v>
      </c>
      <c r="O8" t="n">
        <v>16585.95</v>
      </c>
      <c r="P8" t="n">
        <v>968.4400000000001</v>
      </c>
      <c r="Q8" t="n">
        <v>3358.31</v>
      </c>
      <c r="R8" t="n">
        <v>423.05</v>
      </c>
      <c r="S8" t="n">
        <v>262.42</v>
      </c>
      <c r="T8" t="n">
        <v>77015.61</v>
      </c>
      <c r="U8" t="n">
        <v>0.62</v>
      </c>
      <c r="V8" t="n">
        <v>0.83</v>
      </c>
      <c r="W8" t="n">
        <v>57</v>
      </c>
      <c r="X8" t="n">
        <v>4.56</v>
      </c>
      <c r="Y8" t="n">
        <v>4</v>
      </c>
      <c r="Z8" t="n">
        <v>10</v>
      </c>
      <c r="AA8" t="n">
        <v>1306.801043844622</v>
      </c>
      <c r="AB8" t="n">
        <v>1788.022840181394</v>
      </c>
      <c r="AC8" t="n">
        <v>1617.376449820298</v>
      </c>
      <c r="AD8" t="n">
        <v>1306801.043844622</v>
      </c>
      <c r="AE8" t="n">
        <v>1788022.840181394</v>
      </c>
      <c r="AF8" t="n">
        <v>1.496445199136138e-06</v>
      </c>
      <c r="AG8" t="n">
        <v>2.188958333333333</v>
      </c>
      <c r="AH8" t="n">
        <v>1617376.449820298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0.9618</v>
      </c>
      <c r="E9" t="n">
        <v>103.98</v>
      </c>
      <c r="F9" t="n">
        <v>99.64</v>
      </c>
      <c r="G9" t="n">
        <v>69.52</v>
      </c>
      <c r="H9" t="n">
        <v>1.06</v>
      </c>
      <c r="I9" t="n">
        <v>86</v>
      </c>
      <c r="J9" t="n">
        <v>133.92</v>
      </c>
      <c r="K9" t="n">
        <v>45</v>
      </c>
      <c r="L9" t="n">
        <v>8</v>
      </c>
      <c r="M9" t="n">
        <v>84</v>
      </c>
      <c r="N9" t="n">
        <v>20.93</v>
      </c>
      <c r="O9" t="n">
        <v>16751.02</v>
      </c>
      <c r="P9" t="n">
        <v>941.37</v>
      </c>
      <c r="Q9" t="n">
        <v>3358.14</v>
      </c>
      <c r="R9" t="n">
        <v>400.01</v>
      </c>
      <c r="S9" t="n">
        <v>262.42</v>
      </c>
      <c r="T9" t="n">
        <v>65568.38</v>
      </c>
      <c r="U9" t="n">
        <v>0.66</v>
      </c>
      <c r="V9" t="n">
        <v>0.84</v>
      </c>
      <c r="W9" t="n">
        <v>56.95</v>
      </c>
      <c r="X9" t="n">
        <v>3.86</v>
      </c>
      <c r="Y9" t="n">
        <v>4</v>
      </c>
      <c r="Z9" t="n">
        <v>10</v>
      </c>
      <c r="AA9" t="n">
        <v>1265.856056271074</v>
      </c>
      <c r="AB9" t="n">
        <v>1732.0001018179</v>
      </c>
      <c r="AC9" t="n">
        <v>1566.70044297781</v>
      </c>
      <c r="AD9" t="n">
        <v>1265856.056271074</v>
      </c>
      <c r="AE9" t="n">
        <v>1732000.101817901</v>
      </c>
      <c r="AF9" t="n">
        <v>1.512167464308823e-06</v>
      </c>
      <c r="AG9" t="n">
        <v>2.16625</v>
      </c>
      <c r="AH9" t="n">
        <v>1566700.44297781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99.12</v>
      </c>
      <c r="G10" t="n">
        <v>80.37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914.42</v>
      </c>
      <c r="Q10" t="n">
        <v>3357.85</v>
      </c>
      <c r="R10" t="n">
        <v>381.62</v>
      </c>
      <c r="S10" t="n">
        <v>262.42</v>
      </c>
      <c r="T10" t="n">
        <v>56433.1</v>
      </c>
      <c r="U10" t="n">
        <v>0.6899999999999999</v>
      </c>
      <c r="V10" t="n">
        <v>0.84</v>
      </c>
      <c r="W10" t="n">
        <v>56.95</v>
      </c>
      <c r="X10" t="n">
        <v>3.34</v>
      </c>
      <c r="Y10" t="n">
        <v>4</v>
      </c>
      <c r="Z10" t="n">
        <v>10</v>
      </c>
      <c r="AA10" t="n">
        <v>1229.526749530915</v>
      </c>
      <c r="AB10" t="n">
        <v>1682.292741600116</v>
      </c>
      <c r="AC10" t="n">
        <v>1521.737083454492</v>
      </c>
      <c r="AD10" t="n">
        <v>1229526.749530915</v>
      </c>
      <c r="AE10" t="n">
        <v>1682292.741600116</v>
      </c>
      <c r="AF10" t="n">
        <v>1.52427360849179e-06</v>
      </c>
      <c r="AG10" t="n">
        <v>2.148958333333333</v>
      </c>
      <c r="AH10" t="n">
        <v>1521737.083454493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0.9758</v>
      </c>
      <c r="E11" t="n">
        <v>102.48</v>
      </c>
      <c r="F11" t="n">
        <v>98.68000000000001</v>
      </c>
      <c r="G11" t="n">
        <v>91.09</v>
      </c>
      <c r="H11" t="n">
        <v>1.29</v>
      </c>
      <c r="I11" t="n">
        <v>65</v>
      </c>
      <c r="J11" t="n">
        <v>136.61</v>
      </c>
      <c r="K11" t="n">
        <v>45</v>
      </c>
      <c r="L11" t="n">
        <v>10</v>
      </c>
      <c r="M11" t="n">
        <v>63</v>
      </c>
      <c r="N11" t="n">
        <v>21.61</v>
      </c>
      <c r="O11" t="n">
        <v>17082.76</v>
      </c>
      <c r="P11" t="n">
        <v>888</v>
      </c>
      <c r="Q11" t="n">
        <v>3357.81</v>
      </c>
      <c r="R11" t="n">
        <v>367.77</v>
      </c>
      <c r="S11" t="n">
        <v>262.42</v>
      </c>
      <c r="T11" t="n">
        <v>49554.99</v>
      </c>
      <c r="U11" t="n">
        <v>0.71</v>
      </c>
      <c r="V11" t="n">
        <v>0.85</v>
      </c>
      <c r="W11" t="n">
        <v>56.91</v>
      </c>
      <c r="X11" t="n">
        <v>2.9</v>
      </c>
      <c r="Y11" t="n">
        <v>4</v>
      </c>
      <c r="Z11" t="n">
        <v>10</v>
      </c>
      <c r="AA11" t="n">
        <v>1196.27179123786</v>
      </c>
      <c r="AB11" t="n">
        <v>1636.791840558342</v>
      </c>
      <c r="AC11" t="n">
        <v>1480.57872454723</v>
      </c>
      <c r="AD11" t="n">
        <v>1196271.79123786</v>
      </c>
      <c r="AE11" t="n">
        <v>1636791.840558342</v>
      </c>
      <c r="AF11" t="n">
        <v>1.534178635550582e-06</v>
      </c>
      <c r="AG11" t="n">
        <v>2.135</v>
      </c>
      <c r="AH11" t="n">
        <v>1480578.72454723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0.9804</v>
      </c>
      <c r="E12" t="n">
        <v>102</v>
      </c>
      <c r="F12" t="n">
        <v>98.39</v>
      </c>
      <c r="G12" t="n">
        <v>101.78</v>
      </c>
      <c r="H12" t="n">
        <v>1.41</v>
      </c>
      <c r="I12" t="n">
        <v>58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866.86</v>
      </c>
      <c r="Q12" t="n">
        <v>3357.81</v>
      </c>
      <c r="R12" t="n">
        <v>355.78</v>
      </c>
      <c r="S12" t="n">
        <v>262.42</v>
      </c>
      <c r="T12" t="n">
        <v>43590.73</v>
      </c>
      <c r="U12" t="n">
        <v>0.74</v>
      </c>
      <c r="V12" t="n">
        <v>0.85</v>
      </c>
      <c r="W12" t="n">
        <v>56.96</v>
      </c>
      <c r="X12" t="n">
        <v>2.61</v>
      </c>
      <c r="Y12" t="n">
        <v>4</v>
      </c>
      <c r="Z12" t="n">
        <v>10</v>
      </c>
      <c r="AA12" t="n">
        <v>1170.742446781826</v>
      </c>
      <c r="AB12" t="n">
        <v>1601.861465198407</v>
      </c>
      <c r="AC12" t="n">
        <v>1448.982055186558</v>
      </c>
      <c r="AD12" t="n">
        <v>1170742.446781826</v>
      </c>
      <c r="AE12" t="n">
        <v>1601861.465198407</v>
      </c>
      <c r="AF12" t="n">
        <v>1.541410877530017e-06</v>
      </c>
      <c r="AG12" t="n">
        <v>2.125</v>
      </c>
      <c r="AH12" t="n">
        <v>1448982.055186558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0.9804</v>
      </c>
      <c r="E13" t="n">
        <v>102</v>
      </c>
      <c r="F13" t="n">
        <v>98.41</v>
      </c>
      <c r="G13" t="n">
        <v>103.59</v>
      </c>
      <c r="H13" t="n">
        <v>1.52</v>
      </c>
      <c r="I13" t="n">
        <v>57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870.0700000000001</v>
      </c>
      <c r="Q13" t="n">
        <v>3358.02</v>
      </c>
      <c r="R13" t="n">
        <v>355.21</v>
      </c>
      <c r="S13" t="n">
        <v>262.42</v>
      </c>
      <c r="T13" t="n">
        <v>43311.35</v>
      </c>
      <c r="U13" t="n">
        <v>0.74</v>
      </c>
      <c r="V13" t="n">
        <v>0.85</v>
      </c>
      <c r="W13" t="n">
        <v>57</v>
      </c>
      <c r="X13" t="n">
        <v>2.63</v>
      </c>
      <c r="Y13" t="n">
        <v>4</v>
      </c>
      <c r="Z13" t="n">
        <v>10</v>
      </c>
      <c r="AA13" t="n">
        <v>1173.672689178582</v>
      </c>
      <c r="AB13" t="n">
        <v>1605.87075211882</v>
      </c>
      <c r="AC13" t="n">
        <v>1452.608701390355</v>
      </c>
      <c r="AD13" t="n">
        <v>1173672.689178582</v>
      </c>
      <c r="AE13" t="n">
        <v>1605870.75211882</v>
      </c>
      <c r="AF13" t="n">
        <v>1.541410877530017e-06</v>
      </c>
      <c r="AG13" t="n">
        <v>2.125</v>
      </c>
      <c r="AH13" t="n">
        <v>1452608.701390355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2024-09-26T13:42:48Z</dcterms:created>
  <dcterms:modified xmlns:dcterms="http://purl.org/dc/terms/" xmlns:xsi="http://www.w3.org/2001/XMLSchema-instance" xsi:type="dcterms:W3CDTF">2024-09-26T13:42:48Z</dcterms:modified>
</cp:coreProperties>
</file>