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drawings/drawing1.xml" ContentType="application/vnd.openxmlformats-officedocument.drawing+xml"/>
  <Override PartName="/xl/worksheets/sheet22.xml" ContentType="application/vnd.openxmlformats-officedocument.spreadsheetml.worksheet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RESULTADOS_18" sheetId="1" state="visible" r:id="rId1"/>
    <sheet xmlns:r="http://schemas.openxmlformats.org/officeDocument/2006/relationships" name="RESULTADOS_6" sheetId="2" state="visible" r:id="rId2"/>
    <sheet xmlns:r="http://schemas.openxmlformats.org/officeDocument/2006/relationships" name="RESULTADOS_4" sheetId="3" state="visible" r:id="rId3"/>
    <sheet xmlns:r="http://schemas.openxmlformats.org/officeDocument/2006/relationships" name="RESULTADOS_1" sheetId="4" state="visible" r:id="rId4"/>
    <sheet xmlns:r="http://schemas.openxmlformats.org/officeDocument/2006/relationships" name="RESULTADOS_12" sheetId="5" state="visible" r:id="rId5"/>
    <sheet xmlns:r="http://schemas.openxmlformats.org/officeDocument/2006/relationships" name="RESULTADOS_16" sheetId="6" state="visible" r:id="rId6"/>
    <sheet xmlns:r="http://schemas.openxmlformats.org/officeDocument/2006/relationships" name="RESULTADOS_0" sheetId="7" state="visible" r:id="rId7"/>
    <sheet xmlns:r="http://schemas.openxmlformats.org/officeDocument/2006/relationships" name="RESULTADOS_7" sheetId="8" state="visible" r:id="rId8"/>
    <sheet xmlns:r="http://schemas.openxmlformats.org/officeDocument/2006/relationships" name="RESULTADOS_10" sheetId="9" state="visible" r:id="rId9"/>
    <sheet xmlns:r="http://schemas.openxmlformats.org/officeDocument/2006/relationships" name="RESULTADOS_14" sheetId="10" state="visible" r:id="rId10"/>
    <sheet xmlns:r="http://schemas.openxmlformats.org/officeDocument/2006/relationships" name="RESULTADOS_5" sheetId="11" state="visible" r:id="rId11"/>
    <sheet xmlns:r="http://schemas.openxmlformats.org/officeDocument/2006/relationships" name="RESULTADOS_8" sheetId="12" state="visible" r:id="rId12"/>
    <sheet xmlns:r="http://schemas.openxmlformats.org/officeDocument/2006/relationships" name="RESULTADOS_3" sheetId="13" state="visible" r:id="rId13"/>
    <sheet xmlns:r="http://schemas.openxmlformats.org/officeDocument/2006/relationships" name="RESULTADOS_15" sheetId="14" state="visible" r:id="rId14"/>
    <sheet xmlns:r="http://schemas.openxmlformats.org/officeDocument/2006/relationships" name="RESULTADOS_2" sheetId="15" state="visible" r:id="rId15"/>
    <sheet xmlns:r="http://schemas.openxmlformats.org/officeDocument/2006/relationships" name="RESULTADOS_11" sheetId="16" state="visible" r:id="rId16"/>
    <sheet xmlns:r="http://schemas.openxmlformats.org/officeDocument/2006/relationships" name="RESULTADOS_13" sheetId="17" state="visible" r:id="rId17"/>
    <sheet xmlns:r="http://schemas.openxmlformats.org/officeDocument/2006/relationships" name="RESULTADOS_17" sheetId="18" state="visible" r:id="rId18"/>
    <sheet xmlns:r="http://schemas.openxmlformats.org/officeDocument/2006/relationships" name="RESULTADOS_9" sheetId="19" state="visible" r:id="rId19"/>
    <sheet xmlns:r="http://schemas.openxmlformats.org/officeDocument/2006/relationships" name="resultados" sheetId="20" state="visible" r:id="rId20"/>
    <sheet xmlns:r="http://schemas.openxmlformats.org/officeDocument/2006/relationships" name="gráficos" sheetId="21" state="visible" r:id="rId21"/>
    <sheet xmlns:r="http://schemas.openxmlformats.org/officeDocument/2006/relationships" name="hidden" sheetId="22" state="hidden" r:id="rId2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styles" Target="styles.xml" Id="rId23"/><Relationship Type="http://schemas.openxmlformats.org/officeDocument/2006/relationships/theme" Target="theme/theme1.xml" Id="rId24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/>
          <a:lstStyle xmlns:a="http://schemas.openxmlformats.org/drawingml/2006/main"/>
          <a:p xmlns:a="http://schemas.openxmlformats.org/drawingml/2006/main">
            <a:pPr>
              <a:defRPr/>
            </a:pPr>
            <a:r>
              <a:rPr lang="en-US"/>
              <a:t>Gráfico 2D com 3 Eixos</a:t>
            </a:r>
          </a:p>
        </rich>
      </tx>
      <layout/>
    </title>
    <plotArea>
      <layout/>
      <scatterChart>
        <scatterStyle val="lineMarker"/>
        <ser>
          <idx val="0"/>
          <order val="0"/>
          <tx>
            <v>Dados Selecionados</v>
          </tx>
          <spPr>
            <a:ln xmlns:a="http://schemas.openxmlformats.org/drawingml/2006/main" w="28575">
              <a:noFill/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9900"/>
              </a:solidFill>
              <a:ln xmlns:a="http://schemas.openxmlformats.org/drawingml/2006/main">
                <a:solidFill>
                  <a:srgbClr val="000000"/>
                </a:solidFill>
                <a:prstDash val="solid"/>
              </a:ln>
            </spPr>
          </marker>
          <dPt>
            <idx val="0"/>
            <marker>
              <symbol val="none"/>
              <spPr>
                <a:solidFill xmlns:a="http://schemas.openxmlformats.org/drawingml/2006/main">
                  <a:srgbClr val="F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"/>
            <marker>
              <symbol val="none"/>
              <spPr>
                <a:solidFill xmlns:a="http://schemas.openxmlformats.org/drawingml/2006/main">
                  <a:srgbClr val="F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"/>
            <marker>
              <symbol val="none"/>
              <spPr>
                <a:solidFill xmlns:a="http://schemas.openxmlformats.org/drawingml/2006/main">
                  <a:srgbClr val="F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"/>
            <marker>
              <symbol val="none"/>
              <spPr>
                <a:solidFill xmlns:a="http://schemas.openxmlformats.org/drawingml/2006/main">
                  <a:srgbClr val="F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"/>
            <marker>
              <symbol val="none"/>
              <spPr>
                <a:solidFill xmlns:a="http://schemas.openxmlformats.org/drawingml/2006/main">
                  <a:srgbClr val="E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"/>
            <marker>
              <symbol val="none"/>
              <spPr>
                <a:solidFill xmlns:a="http://schemas.openxmlformats.org/drawingml/2006/main">
                  <a:srgbClr val="E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"/>
            <marker>
              <symbol val="none"/>
              <spPr>
                <a:solidFill xmlns:a="http://schemas.openxmlformats.org/drawingml/2006/main">
                  <a:srgbClr val="E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"/>
            <marker>
              <symbol val="none"/>
              <spPr>
                <a:solidFill xmlns:a="http://schemas.openxmlformats.org/drawingml/2006/main">
                  <a:srgbClr val="E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"/>
            <marker>
              <symbol val="none"/>
              <spPr>
                <a:solidFill xmlns:a="http://schemas.openxmlformats.org/drawingml/2006/main">
                  <a:srgbClr val="D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"/>
            <marker>
              <symbol val="none"/>
              <spPr>
                <a:solidFill xmlns:a="http://schemas.openxmlformats.org/drawingml/2006/main">
                  <a:srgbClr val="D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"/>
            <marker>
              <symbol val="none"/>
              <spPr>
                <a:solidFill xmlns:a="http://schemas.openxmlformats.org/drawingml/2006/main">
                  <a:srgbClr val="D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"/>
            <marker>
              <symbol val="none"/>
              <spPr>
                <a:solidFill xmlns:a="http://schemas.openxmlformats.org/drawingml/2006/main">
                  <a:srgbClr val="D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"/>
            <marker>
              <symbol val="none"/>
              <spPr>
                <a:solidFill xmlns:a="http://schemas.openxmlformats.org/drawingml/2006/main">
                  <a:srgbClr val="C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"/>
            <marker>
              <symbol val="none"/>
              <spPr>
                <a:solidFill xmlns:a="http://schemas.openxmlformats.org/drawingml/2006/main">
                  <a:srgbClr val="C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"/>
            <marker>
              <symbol val="none"/>
              <spPr>
                <a:solidFill xmlns:a="http://schemas.openxmlformats.org/drawingml/2006/main">
                  <a:srgbClr val="C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"/>
            <marker>
              <symbol val="none"/>
              <spPr>
                <a:solidFill xmlns:a="http://schemas.openxmlformats.org/drawingml/2006/main">
                  <a:srgbClr val="C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"/>
            <marker>
              <symbol val="none"/>
              <spPr>
                <a:solidFill xmlns:a="http://schemas.openxmlformats.org/drawingml/2006/main">
                  <a:srgbClr val="B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"/>
            <marker>
              <symbol val="none"/>
              <spPr>
                <a:solidFill xmlns:a="http://schemas.openxmlformats.org/drawingml/2006/main">
                  <a:srgbClr val="B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"/>
            <marker>
              <symbol val="none"/>
              <spPr>
                <a:solidFill xmlns:a="http://schemas.openxmlformats.org/drawingml/2006/main">
                  <a:srgbClr val="B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"/>
            <marker>
              <symbol val="none"/>
              <spPr>
                <a:solidFill xmlns:a="http://schemas.openxmlformats.org/drawingml/2006/main">
                  <a:srgbClr val="A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"/>
            <marker>
              <symbol val="none"/>
              <spPr>
                <a:solidFill xmlns:a="http://schemas.openxmlformats.org/drawingml/2006/main">
                  <a:srgbClr val="A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"/>
            <marker>
              <symbol val="none"/>
              <spPr>
                <a:solidFill xmlns:a="http://schemas.openxmlformats.org/drawingml/2006/main">
                  <a:srgbClr val="A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"/>
            <marker>
              <symbol val="none"/>
              <spPr>
                <a:solidFill xmlns:a="http://schemas.openxmlformats.org/drawingml/2006/main">
                  <a:srgbClr val="A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"/>
            <marker>
              <symbol val="none"/>
              <spPr>
                <a:solidFill xmlns:a="http://schemas.openxmlformats.org/drawingml/2006/main">
                  <a:srgbClr val="9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"/>
            <marker>
              <symbol val="none"/>
              <spPr>
                <a:solidFill xmlns:a="http://schemas.openxmlformats.org/drawingml/2006/main">
                  <a:srgbClr val="9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"/>
            <marker>
              <symbol val="none"/>
              <spPr>
                <a:solidFill xmlns:a="http://schemas.openxmlformats.org/drawingml/2006/main">
                  <a:srgbClr val="9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"/>
            <marker>
              <symbol val="none"/>
              <spPr>
                <a:solidFill xmlns:a="http://schemas.openxmlformats.org/drawingml/2006/main">
                  <a:srgbClr val="9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"/>
            <marker>
              <symbol val="none"/>
              <spPr>
                <a:solidFill xmlns:a="http://schemas.openxmlformats.org/drawingml/2006/main">
                  <a:srgbClr val="8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"/>
            <marker>
              <symbol val="none"/>
              <spPr>
                <a:solidFill xmlns:a="http://schemas.openxmlformats.org/drawingml/2006/main">
                  <a:srgbClr val="8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"/>
            <marker>
              <symbol val="none"/>
              <spPr>
                <a:solidFill xmlns:a="http://schemas.openxmlformats.org/drawingml/2006/main">
                  <a:srgbClr val="8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0"/>
            <marker>
              <symbol val="none"/>
              <spPr>
                <a:solidFill xmlns:a="http://schemas.openxmlformats.org/drawingml/2006/main">
                  <a:srgbClr val="8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1"/>
            <marker>
              <symbol val="none"/>
              <spPr>
                <a:solidFill xmlns:a="http://schemas.openxmlformats.org/drawingml/2006/main">
                  <a:srgbClr val="7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2"/>
            <marker>
              <symbol val="none"/>
              <spPr>
                <a:solidFill xmlns:a="http://schemas.openxmlformats.org/drawingml/2006/main">
                  <a:srgbClr val="7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3"/>
            <marker>
              <symbol val="none"/>
              <spPr>
                <a:solidFill xmlns:a="http://schemas.openxmlformats.org/drawingml/2006/main">
                  <a:srgbClr val="7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4"/>
            <marker>
              <symbol val="none"/>
              <spPr>
                <a:solidFill xmlns:a="http://schemas.openxmlformats.org/drawingml/2006/main">
                  <a:srgbClr val="7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5"/>
            <marker>
              <symbol val="none"/>
              <spPr>
                <a:solidFill xmlns:a="http://schemas.openxmlformats.org/drawingml/2006/main">
                  <a:srgbClr val="6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6"/>
            <marker>
              <symbol val="none"/>
              <spPr>
                <a:solidFill xmlns:a="http://schemas.openxmlformats.org/drawingml/2006/main">
                  <a:srgbClr val="6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7"/>
            <marker>
              <symbol val="none"/>
              <spPr>
                <a:solidFill xmlns:a="http://schemas.openxmlformats.org/drawingml/2006/main">
                  <a:srgbClr val="6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8"/>
            <marker>
              <symbol val="none"/>
              <spPr>
                <a:solidFill xmlns:a="http://schemas.openxmlformats.org/drawingml/2006/main">
                  <a:srgbClr val="6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9"/>
            <marker>
              <symbol val="none"/>
              <spPr>
                <a:solidFill xmlns:a="http://schemas.openxmlformats.org/drawingml/2006/main">
                  <a:srgbClr val="5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0"/>
            <marker>
              <symbol val="none"/>
              <spPr>
                <a:solidFill xmlns:a="http://schemas.openxmlformats.org/drawingml/2006/main">
                  <a:srgbClr val="5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1"/>
            <marker>
              <symbol val="none"/>
              <spPr>
                <a:solidFill xmlns:a="http://schemas.openxmlformats.org/drawingml/2006/main">
                  <a:srgbClr val="5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2"/>
            <marker>
              <symbol val="none"/>
              <spPr>
                <a:solidFill xmlns:a="http://schemas.openxmlformats.org/drawingml/2006/main">
                  <a:srgbClr val="4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3"/>
            <marker>
              <symbol val="none"/>
              <spPr>
                <a:solidFill xmlns:a="http://schemas.openxmlformats.org/drawingml/2006/main">
                  <a:srgbClr val="4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4"/>
            <marker>
              <symbol val="none"/>
              <spPr>
                <a:solidFill xmlns:a="http://schemas.openxmlformats.org/drawingml/2006/main">
                  <a:srgbClr val="4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5"/>
            <marker>
              <symbol val="none"/>
              <spPr>
                <a:solidFill xmlns:a="http://schemas.openxmlformats.org/drawingml/2006/main">
                  <a:srgbClr val="4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6"/>
            <marker>
              <symbol val="none"/>
              <spPr>
                <a:solidFill xmlns:a="http://schemas.openxmlformats.org/drawingml/2006/main">
                  <a:srgbClr val="3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7"/>
            <marker>
              <symbol val="none"/>
              <spPr>
                <a:solidFill xmlns:a="http://schemas.openxmlformats.org/drawingml/2006/main">
                  <a:srgbClr val="3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8"/>
            <marker>
              <symbol val="none"/>
              <spPr>
                <a:solidFill xmlns:a="http://schemas.openxmlformats.org/drawingml/2006/main">
                  <a:srgbClr val="3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9"/>
            <marker>
              <symbol val="none"/>
              <spPr>
                <a:solidFill xmlns:a="http://schemas.openxmlformats.org/drawingml/2006/main">
                  <a:srgbClr val="3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0"/>
            <marker>
              <symbol val="none"/>
              <spPr>
                <a:solidFill xmlns:a="http://schemas.openxmlformats.org/drawingml/2006/main">
                  <a:srgbClr val="2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1"/>
            <marker>
              <symbol val="none"/>
              <spPr>
                <a:solidFill xmlns:a="http://schemas.openxmlformats.org/drawingml/2006/main">
                  <a:srgbClr val="2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2"/>
            <marker>
              <symbol val="none"/>
              <spPr>
                <a:solidFill xmlns:a="http://schemas.openxmlformats.org/drawingml/2006/main">
                  <a:srgbClr val="2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3"/>
            <marker>
              <symbol val="none"/>
              <spPr>
                <a:solidFill xmlns:a="http://schemas.openxmlformats.org/drawingml/2006/main">
                  <a:srgbClr val="2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4"/>
            <marker>
              <symbol val="none"/>
              <spPr>
                <a:solidFill xmlns:a="http://schemas.openxmlformats.org/drawingml/2006/main">
                  <a:srgbClr val="1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5"/>
            <marker>
              <symbol val="none"/>
              <spPr>
                <a:solidFill xmlns:a="http://schemas.openxmlformats.org/drawingml/2006/main">
                  <a:srgbClr val="1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6"/>
            <marker>
              <symbol val="none"/>
              <spPr>
                <a:solidFill xmlns:a="http://schemas.openxmlformats.org/drawingml/2006/main">
                  <a:srgbClr val="1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7"/>
            <marker>
              <symbol val="none"/>
              <spPr>
                <a:solidFill xmlns:a="http://schemas.openxmlformats.org/drawingml/2006/main">
                  <a:srgbClr val="1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8"/>
            <marker>
              <symbol val="none"/>
              <spPr>
                <a:solidFill xmlns:a="http://schemas.openxmlformats.org/drawingml/2006/main">
                  <a:srgbClr val="0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9"/>
            <marker>
              <symbol val="none"/>
              <spPr>
                <a:solidFill xmlns:a="http://schemas.openxmlformats.org/drawingml/2006/main">
                  <a:srgbClr val="0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0"/>
            <marker>
              <symbol val="none"/>
              <spPr>
                <a:solidFill xmlns:a="http://schemas.openxmlformats.org/drawingml/2006/main">
                  <a:srgbClr val="0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xVal>
            <numRef>
              <f>gráficos!$A$7:$A$67</f>
              <numCache>
                <formatCode>General</formatCode>
                <ptCount val="61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  <pt idx="34">
                  <v>0</v>
                </pt>
                <pt idx="35">
                  <v>0</v>
                </pt>
                <pt idx="36">
                  <v>0</v>
                </pt>
                <pt idx="37">
                  <v>0</v>
                </pt>
                <pt idx="38">
                  <v>0</v>
                </pt>
                <pt idx="39">
                  <v>0</v>
                </pt>
                <pt idx="40">
                  <v>0</v>
                </pt>
                <pt idx="41">
                  <v>0</v>
                </pt>
                <pt idx="42">
                  <v>0</v>
                </pt>
                <pt idx="43">
                  <v>0</v>
                </pt>
                <pt idx="44">
                  <v>0</v>
                </pt>
                <pt idx="45">
                  <v>0</v>
                </pt>
                <pt idx="46">
                  <v>0</v>
                </pt>
                <pt idx="47">
                  <v>0</v>
                </pt>
                <pt idx="48">
                  <v>0</v>
                </pt>
                <pt idx="49">
                  <v>0</v>
                </pt>
                <pt idx="50">
                  <v>0</v>
                </pt>
                <pt idx="51">
                  <v>0</v>
                </pt>
                <pt idx="52">
                  <v>0</v>
                </pt>
                <pt idx="53">
                  <v>0</v>
                </pt>
                <pt idx="54">
                  <v>0</v>
                </pt>
                <pt idx="55">
                  <v>0</v>
                </pt>
                <pt idx="56">
                  <v>0</v>
                </pt>
                <pt idx="57">
                  <v>0</v>
                </pt>
                <pt idx="58">
                  <v>0</v>
                </pt>
                <pt idx="59">
                  <v>0</v>
                </pt>
                <pt idx="60">
                  <v>0</v>
                </pt>
              </numCache>
            </numRef>
          </xVal>
          <yVal>
            <numRef>
              <f>gráficos!$B$7:$B$67</f>
              <numCache>
                <formatCode>General</formatCode>
                <ptCount val="61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  <pt idx="34">
                  <v>0</v>
                </pt>
                <pt idx="35">
                  <v>0</v>
                </pt>
                <pt idx="36">
                  <v>0</v>
                </pt>
                <pt idx="37">
                  <v>0</v>
                </pt>
                <pt idx="38">
                  <v>0</v>
                </pt>
                <pt idx="39">
                  <v>0</v>
                </pt>
                <pt idx="40">
                  <v>0</v>
                </pt>
                <pt idx="41">
                  <v>0</v>
                </pt>
                <pt idx="42">
                  <v>0</v>
                </pt>
                <pt idx="43">
                  <v>0</v>
                </pt>
                <pt idx="44">
                  <v>0</v>
                </pt>
                <pt idx="45">
                  <v>0</v>
                </pt>
                <pt idx="46">
                  <v>0</v>
                </pt>
                <pt idx="47">
                  <v>0</v>
                </pt>
                <pt idx="48">
                  <v>0</v>
                </pt>
                <pt idx="49">
                  <v>0</v>
                </pt>
                <pt idx="50">
                  <v>0</v>
                </pt>
                <pt idx="51">
                  <v>0</v>
                </pt>
                <pt idx="52">
                  <v>0</v>
                </pt>
                <pt idx="53">
                  <v>0</v>
                </pt>
                <pt idx="54">
                  <v>0</v>
                </pt>
                <pt idx="55">
                  <v>0</v>
                </pt>
                <pt idx="56">
                  <v>0</v>
                </pt>
                <pt idx="57">
                  <v>0</v>
                </pt>
                <pt idx="58">
                  <v>0</v>
                </pt>
                <pt idx="59">
                  <v>0</v>
                </pt>
                <pt idx="60">
                  <v>0</v>
                </pt>
              </numCache>
            </numRef>
          </yVal>
        </ser>
        <axId val="50010001"/>
        <axId val="50010002"/>
      </scatterChart>
      <valAx>
        <axId val="50010001"/>
        <scaling>
          <orientation val="minMax"/>
        </scaling>
        <axPos val="b"/>
        <title>
          <tx>
            <strRef>
              <f>gráficos!$B$1</f>
              <strCache>
                <ptCount val="1"/>
              </strCache>
            </strRef>
          </tx>
          <layout/>
          <txPr>
            <a:bodyPr xmlns:a="http://schemas.openxmlformats.org/drawingml/2006/main"/>
            <a:lstStyle xmlns:a="http://schemas.openxmlformats.org/drawingml/2006/main"/>
            <a:p xmlns:a="http://schemas.openxmlformats.org/drawingml/2006/main">
              <a:pPr>
                <a:defRPr/>
              </a:pPr>
              <a:r>
                <a:t/>
              </a:r>
              <a:endParaRPr lang="en-US"/>
            </a:p>
          </txPr>
        </title>
        <numFmt formatCode="General" sourceLinked="1"/>
        <majorTickMark val="none"/>
        <minorTickMark val="none"/>
        <tickLblPos val="nextTo"/>
        <crossAx val="50010002"/>
        <crosses val="autoZero"/>
        <crossBetween val="midCat"/>
      </valAx>
      <valAx>
        <axId val="50010002"/>
        <scaling>
          <orientation val="minMax"/>
        </scaling>
        <axPos val="l"/>
        <majorGridlines/>
        <title>
          <tx>
            <strRef>
              <f>gráficos!$B$2</f>
              <strCache>
                <ptCount val="1"/>
              </strCache>
            </strRef>
          </tx>
          <layout/>
          <txPr>
            <a:bodyPr xmlns:a="http://schemas.openxmlformats.org/drawingml/2006/main" rot="-5400000" vert="horz"/>
            <a:lstStyle xmlns:a="http://schemas.openxmlformats.org/drawingml/2006/main"/>
            <a:p xmlns:a="http://schemas.openxmlformats.org/drawingml/2006/main">
              <a:pPr>
                <a:defRPr/>
              </a:pPr>
              <a:r>
                <a:t/>
              </a:r>
              <a:endParaRPr lang="en-US"/>
            </a:p>
          </txPr>
        </title>
        <numFmt formatCode="General" sourceLinked="1"/>
        <majorTickMark val="none"/>
        <minorTickMark val="none"/>
        <tickLblPos val="nextTo"/>
        <crossAx val="50010001"/>
        <crosses val="autoZero"/>
        <crossBetween val="midCat"/>
      </valAx>
    </plotArea>
    <legend>
      <legendPos val="r"/>
      <layout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twoCellAnchor>
    <from>
      <col>5</col>
      <colOff>0</colOff>
      <row>4</row>
      <rowOff>0</rowOff>
    </from>
    <to>
      <col>12</col>
      <colOff>304800</colOff>
      <row>18</row>
      <rowOff>76200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100</v>
      </c>
      <c r="C2" t="inlineStr">
        <is>
          <t xml:space="preserve">CONCLUIDO	</t>
        </is>
      </c>
      <c r="D2" t="n">
        <v>8.9131</v>
      </c>
      <c r="E2" t="n">
        <v>11.22</v>
      </c>
      <c r="F2" t="n">
        <v>6.25</v>
      </c>
      <c r="G2" t="n">
        <v>5.96</v>
      </c>
      <c r="H2" t="n">
        <v>0.09</v>
      </c>
      <c r="I2" t="n">
        <v>63</v>
      </c>
      <c r="J2" t="n">
        <v>194.77</v>
      </c>
      <c r="K2" t="n">
        <v>54.38</v>
      </c>
      <c r="L2" t="n">
        <v>1</v>
      </c>
      <c r="M2" t="n">
        <v>61</v>
      </c>
      <c r="N2" t="n">
        <v>39.4</v>
      </c>
      <c r="O2" t="n">
        <v>24256.19</v>
      </c>
      <c r="P2" t="n">
        <v>86.53</v>
      </c>
      <c r="Q2" t="n">
        <v>730.51</v>
      </c>
      <c r="R2" t="n">
        <v>68.77</v>
      </c>
      <c r="S2" t="n">
        <v>26.64</v>
      </c>
      <c r="T2" t="n">
        <v>19833.03</v>
      </c>
      <c r="U2" t="n">
        <v>0.39</v>
      </c>
      <c r="V2" t="n">
        <v>0.64</v>
      </c>
      <c r="W2" t="n">
        <v>2.46</v>
      </c>
      <c r="X2" t="n">
        <v>1.28</v>
      </c>
      <c r="Y2" t="n">
        <v>4</v>
      </c>
      <c r="Z2" t="n">
        <v>10</v>
      </c>
      <c r="AA2" t="n">
        <v>74.05185639016121</v>
      </c>
      <c r="AB2" t="n">
        <v>101.321016850314</v>
      </c>
      <c r="AC2" t="n">
        <v>91.65108120708571</v>
      </c>
      <c r="AD2" t="n">
        <v>74051.85639016121</v>
      </c>
      <c r="AE2" t="n">
        <v>101321.016850314</v>
      </c>
      <c r="AF2" t="n">
        <v>2.08045198527732e-06</v>
      </c>
      <c r="AG2" t="n">
        <v>0.1558333333333334</v>
      </c>
      <c r="AH2" t="n">
        <v>91651.08120708571</v>
      </c>
    </row>
    <row r="3">
      <c r="A3" t="n">
        <v>1</v>
      </c>
      <c r="B3" t="n">
        <v>100</v>
      </c>
      <c r="C3" t="inlineStr">
        <is>
          <t xml:space="preserve">CONCLUIDO	</t>
        </is>
      </c>
      <c r="D3" t="n">
        <v>10.9479</v>
      </c>
      <c r="E3" t="n">
        <v>9.130000000000001</v>
      </c>
      <c r="F3" t="n">
        <v>5.53</v>
      </c>
      <c r="G3" t="n">
        <v>11.85</v>
      </c>
      <c r="H3" t="n">
        <v>0.18</v>
      </c>
      <c r="I3" t="n">
        <v>28</v>
      </c>
      <c r="J3" t="n">
        <v>196.32</v>
      </c>
      <c r="K3" t="n">
        <v>54.38</v>
      </c>
      <c r="L3" t="n">
        <v>2</v>
      </c>
      <c r="M3" t="n">
        <v>26</v>
      </c>
      <c r="N3" t="n">
        <v>39.95</v>
      </c>
      <c r="O3" t="n">
        <v>24447.22</v>
      </c>
      <c r="P3" t="n">
        <v>73.56</v>
      </c>
      <c r="Q3" t="n">
        <v>729.4400000000001</v>
      </c>
      <c r="R3" t="n">
        <v>46.25</v>
      </c>
      <c r="S3" t="n">
        <v>26.64</v>
      </c>
      <c r="T3" t="n">
        <v>8744.91</v>
      </c>
      <c r="U3" t="n">
        <v>0.58</v>
      </c>
      <c r="V3" t="n">
        <v>0.73</v>
      </c>
      <c r="W3" t="n">
        <v>2.4</v>
      </c>
      <c r="X3" t="n">
        <v>0.5600000000000001</v>
      </c>
      <c r="Y3" t="n">
        <v>4</v>
      </c>
      <c r="Z3" t="n">
        <v>10</v>
      </c>
      <c r="AA3" t="n">
        <v>52.35698354519495</v>
      </c>
      <c r="AB3" t="n">
        <v>71.63713471360562</v>
      </c>
      <c r="AC3" t="n">
        <v>64.80018711990505</v>
      </c>
      <c r="AD3" t="n">
        <v>52356.98354519495</v>
      </c>
      <c r="AE3" t="n">
        <v>71637.13471360561</v>
      </c>
      <c r="AF3" t="n">
        <v>2.55540499821808e-06</v>
      </c>
      <c r="AG3" t="n">
        <v>0.1268055555555556</v>
      </c>
      <c r="AH3" t="n">
        <v>64800.18711990505</v>
      </c>
    </row>
    <row r="4">
      <c r="A4" t="n">
        <v>2</v>
      </c>
      <c r="B4" t="n">
        <v>100</v>
      </c>
      <c r="C4" t="inlineStr">
        <is>
          <t xml:space="preserve">CONCLUIDO	</t>
        </is>
      </c>
      <c r="D4" t="n">
        <v>11.8149</v>
      </c>
      <c r="E4" t="n">
        <v>8.460000000000001</v>
      </c>
      <c r="F4" t="n">
        <v>5.29</v>
      </c>
      <c r="G4" t="n">
        <v>18.66</v>
      </c>
      <c r="H4" t="n">
        <v>0.27</v>
      </c>
      <c r="I4" t="n">
        <v>17</v>
      </c>
      <c r="J4" t="n">
        <v>197.88</v>
      </c>
      <c r="K4" t="n">
        <v>54.38</v>
      </c>
      <c r="L4" t="n">
        <v>3</v>
      </c>
      <c r="M4" t="n">
        <v>15</v>
      </c>
      <c r="N4" t="n">
        <v>40.5</v>
      </c>
      <c r="O4" t="n">
        <v>24639</v>
      </c>
      <c r="P4" t="n">
        <v>66.95</v>
      </c>
      <c r="Q4" t="n">
        <v>729.65</v>
      </c>
      <c r="R4" t="n">
        <v>38.79</v>
      </c>
      <c r="S4" t="n">
        <v>26.64</v>
      </c>
      <c r="T4" t="n">
        <v>5073.41</v>
      </c>
      <c r="U4" t="n">
        <v>0.6899999999999999</v>
      </c>
      <c r="V4" t="n">
        <v>0.76</v>
      </c>
      <c r="W4" t="n">
        <v>2.38</v>
      </c>
      <c r="X4" t="n">
        <v>0.32</v>
      </c>
      <c r="Y4" t="n">
        <v>4</v>
      </c>
      <c r="Z4" t="n">
        <v>10</v>
      </c>
      <c r="AA4" t="n">
        <v>45.03803065236513</v>
      </c>
      <c r="AB4" t="n">
        <v>61.62302047622763</v>
      </c>
      <c r="AC4" t="n">
        <v>55.74180589044163</v>
      </c>
      <c r="AD4" t="n">
        <v>45038.03065236513</v>
      </c>
      <c r="AE4" t="n">
        <v>61623.02047622763</v>
      </c>
      <c r="AF4" t="n">
        <v>2.757775876053562e-06</v>
      </c>
      <c r="AG4" t="n">
        <v>0.1175</v>
      </c>
      <c r="AH4" t="n">
        <v>55741.80589044163</v>
      </c>
    </row>
    <row r="5">
      <c r="A5" t="n">
        <v>3</v>
      </c>
      <c r="B5" t="n">
        <v>100</v>
      </c>
      <c r="C5" t="inlineStr">
        <is>
          <t xml:space="preserve">CONCLUIDO	</t>
        </is>
      </c>
      <c r="D5" t="n">
        <v>12.1482</v>
      </c>
      <c r="E5" t="n">
        <v>8.23</v>
      </c>
      <c r="F5" t="n">
        <v>5.21</v>
      </c>
      <c r="G5" t="n">
        <v>24.04</v>
      </c>
      <c r="H5" t="n">
        <v>0.36</v>
      </c>
      <c r="I5" t="n">
        <v>13</v>
      </c>
      <c r="J5" t="n">
        <v>199.44</v>
      </c>
      <c r="K5" t="n">
        <v>54.38</v>
      </c>
      <c r="L5" t="n">
        <v>4</v>
      </c>
      <c r="M5" t="n">
        <v>11</v>
      </c>
      <c r="N5" t="n">
        <v>41.06</v>
      </c>
      <c r="O5" t="n">
        <v>24831.54</v>
      </c>
      <c r="P5" t="n">
        <v>62.36</v>
      </c>
      <c r="Q5" t="n">
        <v>729.36</v>
      </c>
      <c r="R5" t="n">
        <v>36.47</v>
      </c>
      <c r="S5" t="n">
        <v>26.64</v>
      </c>
      <c r="T5" t="n">
        <v>3931.97</v>
      </c>
      <c r="U5" t="n">
        <v>0.73</v>
      </c>
      <c r="V5" t="n">
        <v>0.77</v>
      </c>
      <c r="W5" t="n">
        <v>2.37</v>
      </c>
      <c r="X5" t="n">
        <v>0.24</v>
      </c>
      <c r="Y5" t="n">
        <v>4</v>
      </c>
      <c r="Z5" t="n">
        <v>10</v>
      </c>
      <c r="AA5" t="n">
        <v>41.61210439314158</v>
      </c>
      <c r="AB5" t="n">
        <v>56.93551702699943</v>
      </c>
      <c r="AC5" t="n">
        <v>51.50167119155501</v>
      </c>
      <c r="AD5" t="n">
        <v>41612.10439314158</v>
      </c>
      <c r="AE5" t="n">
        <v>56935.51702699943</v>
      </c>
      <c r="AF5" t="n">
        <v>2.835573123553639e-06</v>
      </c>
      <c r="AG5" t="n">
        <v>0.1143055555555556</v>
      </c>
      <c r="AH5" t="n">
        <v>51501.67119155501</v>
      </c>
    </row>
    <row r="6">
      <c r="A6" t="n">
        <v>4</v>
      </c>
      <c r="B6" t="n">
        <v>100</v>
      </c>
      <c r="C6" t="inlineStr">
        <is>
          <t xml:space="preserve">CONCLUIDO	</t>
        </is>
      </c>
      <c r="D6" t="n">
        <v>12.4181</v>
      </c>
      <c r="E6" t="n">
        <v>8.050000000000001</v>
      </c>
      <c r="F6" t="n">
        <v>5.15</v>
      </c>
      <c r="G6" t="n">
        <v>30.88</v>
      </c>
      <c r="H6" t="n">
        <v>0.44</v>
      </c>
      <c r="I6" t="n">
        <v>10</v>
      </c>
      <c r="J6" t="n">
        <v>201.01</v>
      </c>
      <c r="K6" t="n">
        <v>54.38</v>
      </c>
      <c r="L6" t="n">
        <v>5</v>
      </c>
      <c r="M6" t="n">
        <v>8</v>
      </c>
      <c r="N6" t="n">
        <v>41.63</v>
      </c>
      <c r="O6" t="n">
        <v>25024.84</v>
      </c>
      <c r="P6" t="n">
        <v>58.09</v>
      </c>
      <c r="Q6" t="n">
        <v>728.96</v>
      </c>
      <c r="R6" t="n">
        <v>34.47</v>
      </c>
      <c r="S6" t="n">
        <v>26.64</v>
      </c>
      <c r="T6" t="n">
        <v>2944.16</v>
      </c>
      <c r="U6" t="n">
        <v>0.77</v>
      </c>
      <c r="V6" t="n">
        <v>0.78</v>
      </c>
      <c r="W6" t="n">
        <v>2.37</v>
      </c>
      <c r="X6" t="n">
        <v>0.18</v>
      </c>
      <c r="Y6" t="n">
        <v>4</v>
      </c>
      <c r="Z6" t="n">
        <v>10</v>
      </c>
      <c r="AA6" t="n">
        <v>38.74056189613056</v>
      </c>
      <c r="AB6" t="n">
        <v>53.00654589909388</v>
      </c>
      <c r="AC6" t="n">
        <v>47.94767555373947</v>
      </c>
      <c r="AD6" t="n">
        <v>38740.56189613057</v>
      </c>
      <c r="AE6" t="n">
        <v>53006.54589909388</v>
      </c>
      <c r="AF6" t="n">
        <v>2.898571854727569e-06</v>
      </c>
      <c r="AG6" t="n">
        <v>0.1118055555555556</v>
      </c>
      <c r="AH6" t="n">
        <v>47947.67555373946</v>
      </c>
    </row>
    <row r="7">
      <c r="A7" t="n">
        <v>5</v>
      </c>
      <c r="B7" t="n">
        <v>100</v>
      </c>
      <c r="C7" t="inlineStr">
        <is>
          <t xml:space="preserve">CONCLUIDO	</t>
        </is>
      </c>
      <c r="D7" t="n">
        <v>12.4874</v>
      </c>
      <c r="E7" t="n">
        <v>8.01</v>
      </c>
      <c r="F7" t="n">
        <v>5.14</v>
      </c>
      <c r="G7" t="n">
        <v>34.28</v>
      </c>
      <c r="H7" t="n">
        <v>0.53</v>
      </c>
      <c r="I7" t="n">
        <v>9</v>
      </c>
      <c r="J7" t="n">
        <v>202.58</v>
      </c>
      <c r="K7" t="n">
        <v>54.38</v>
      </c>
      <c r="L7" t="n">
        <v>6</v>
      </c>
      <c r="M7" t="n">
        <v>0</v>
      </c>
      <c r="N7" t="n">
        <v>42.2</v>
      </c>
      <c r="O7" t="n">
        <v>25218.93</v>
      </c>
      <c r="P7" t="n">
        <v>56.73</v>
      </c>
      <c r="Q7" t="n">
        <v>729.36</v>
      </c>
      <c r="R7" t="n">
        <v>34</v>
      </c>
      <c r="S7" t="n">
        <v>26.64</v>
      </c>
      <c r="T7" t="n">
        <v>2714.47</v>
      </c>
      <c r="U7" t="n">
        <v>0.78</v>
      </c>
      <c r="V7" t="n">
        <v>0.78</v>
      </c>
      <c r="W7" t="n">
        <v>2.38</v>
      </c>
      <c r="X7" t="n">
        <v>0.17</v>
      </c>
      <c r="Y7" t="n">
        <v>4</v>
      </c>
      <c r="Z7" t="n">
        <v>10</v>
      </c>
      <c r="AA7" t="n">
        <v>37.92039938332645</v>
      </c>
      <c r="AB7" t="n">
        <v>51.88436336606433</v>
      </c>
      <c r="AC7" t="n">
        <v>46.93259254666583</v>
      </c>
      <c r="AD7" t="n">
        <v>37920.39938332645</v>
      </c>
      <c r="AE7" t="n">
        <v>51884.36336606432</v>
      </c>
      <c r="AF7" t="n">
        <v>2.914747520049366e-06</v>
      </c>
      <c r="AG7" t="n">
        <v>0.11125</v>
      </c>
      <c r="AH7" t="n">
        <v>46932.59254666583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40</v>
      </c>
      <c r="C2" t="inlineStr">
        <is>
          <t xml:space="preserve">CONCLUIDO	</t>
        </is>
      </c>
      <c r="D2" t="n">
        <v>12.3741</v>
      </c>
      <c r="E2" t="n">
        <v>8.08</v>
      </c>
      <c r="F2" t="n">
        <v>5.56</v>
      </c>
      <c r="G2" t="n">
        <v>10.75</v>
      </c>
      <c r="H2" t="n">
        <v>0.2</v>
      </c>
      <c r="I2" t="n">
        <v>31</v>
      </c>
      <c r="J2" t="n">
        <v>89.87</v>
      </c>
      <c r="K2" t="n">
        <v>37.55</v>
      </c>
      <c r="L2" t="n">
        <v>1</v>
      </c>
      <c r="M2" t="n">
        <v>29</v>
      </c>
      <c r="N2" t="n">
        <v>11.32</v>
      </c>
      <c r="O2" t="n">
        <v>11317.98</v>
      </c>
      <c r="P2" t="n">
        <v>41.8</v>
      </c>
      <c r="Q2" t="n">
        <v>729.42</v>
      </c>
      <c r="R2" t="n">
        <v>46.97</v>
      </c>
      <c r="S2" t="n">
        <v>26.64</v>
      </c>
      <c r="T2" t="n">
        <v>9089.57</v>
      </c>
      <c r="U2" t="n">
        <v>0.57</v>
      </c>
      <c r="V2" t="n">
        <v>0.72</v>
      </c>
      <c r="W2" t="n">
        <v>2.4</v>
      </c>
      <c r="X2" t="n">
        <v>0.58</v>
      </c>
      <c r="Y2" t="n">
        <v>4</v>
      </c>
      <c r="Z2" t="n">
        <v>10</v>
      </c>
      <c r="AA2" t="n">
        <v>28.79180814187426</v>
      </c>
      <c r="AB2" t="n">
        <v>39.3942221045472</v>
      </c>
      <c r="AC2" t="n">
        <v>35.63449283708737</v>
      </c>
      <c r="AD2" t="n">
        <v>28791.80814187426</v>
      </c>
      <c r="AE2" t="n">
        <v>39394.2221045472</v>
      </c>
      <c r="AF2" t="n">
        <v>3.280921933492243e-06</v>
      </c>
      <c r="AG2" t="n">
        <v>0.1122222222222222</v>
      </c>
      <c r="AH2" t="n">
        <v>35634.49283708737</v>
      </c>
    </row>
    <row r="3">
      <c r="A3" t="n">
        <v>1</v>
      </c>
      <c r="B3" t="n">
        <v>40</v>
      </c>
      <c r="C3" t="inlineStr">
        <is>
          <t xml:space="preserve">CONCLUIDO	</t>
        </is>
      </c>
      <c r="D3" t="n">
        <v>13.0204</v>
      </c>
      <c r="E3" t="n">
        <v>7.68</v>
      </c>
      <c r="F3" t="n">
        <v>5.36</v>
      </c>
      <c r="G3" t="n">
        <v>16.09</v>
      </c>
      <c r="H3" t="n">
        <v>0.39</v>
      </c>
      <c r="I3" t="n">
        <v>20</v>
      </c>
      <c r="J3" t="n">
        <v>91.09999999999999</v>
      </c>
      <c r="K3" t="n">
        <v>37.55</v>
      </c>
      <c r="L3" t="n">
        <v>2</v>
      </c>
      <c r="M3" t="n">
        <v>0</v>
      </c>
      <c r="N3" t="n">
        <v>11.54</v>
      </c>
      <c r="O3" t="n">
        <v>11468.97</v>
      </c>
      <c r="P3" t="n">
        <v>37.14</v>
      </c>
      <c r="Q3" t="n">
        <v>729.41</v>
      </c>
      <c r="R3" t="n">
        <v>40.47</v>
      </c>
      <c r="S3" t="n">
        <v>26.64</v>
      </c>
      <c r="T3" t="n">
        <v>5896.61</v>
      </c>
      <c r="U3" t="n">
        <v>0.66</v>
      </c>
      <c r="V3" t="n">
        <v>0.75</v>
      </c>
      <c r="W3" t="n">
        <v>2.41</v>
      </c>
      <c r="X3" t="n">
        <v>0.39</v>
      </c>
      <c r="Y3" t="n">
        <v>4</v>
      </c>
      <c r="Z3" t="n">
        <v>10</v>
      </c>
      <c r="AA3" t="n">
        <v>25.20756400074471</v>
      </c>
      <c r="AB3" t="n">
        <v>34.49010114498593</v>
      </c>
      <c r="AC3" t="n">
        <v>31.19841429891504</v>
      </c>
      <c r="AD3" t="n">
        <v>25207.56400074471</v>
      </c>
      <c r="AE3" t="n">
        <v>34490.10114498593</v>
      </c>
      <c r="AF3" t="n">
        <v>3.452284686792769e-06</v>
      </c>
      <c r="AG3" t="n">
        <v>0.1066666666666667</v>
      </c>
      <c r="AH3" t="n">
        <v>31198.41429891504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30</v>
      </c>
      <c r="C2" t="inlineStr">
        <is>
          <t xml:space="preserve">CONCLUIDO	</t>
        </is>
      </c>
      <c r="D2" t="n">
        <v>12.9148</v>
      </c>
      <c r="E2" t="n">
        <v>7.74</v>
      </c>
      <c r="F2" t="n">
        <v>5.49</v>
      </c>
      <c r="G2" t="n">
        <v>12.68</v>
      </c>
      <c r="H2" t="n">
        <v>0.24</v>
      </c>
      <c r="I2" t="n">
        <v>26</v>
      </c>
      <c r="J2" t="n">
        <v>71.52</v>
      </c>
      <c r="K2" t="n">
        <v>32.27</v>
      </c>
      <c r="L2" t="n">
        <v>1</v>
      </c>
      <c r="M2" t="n">
        <v>6</v>
      </c>
      <c r="N2" t="n">
        <v>8.25</v>
      </c>
      <c r="O2" t="n">
        <v>9054.6</v>
      </c>
      <c r="P2" t="n">
        <v>32.69</v>
      </c>
      <c r="Q2" t="n">
        <v>730.3099999999999</v>
      </c>
      <c r="R2" t="n">
        <v>44.53</v>
      </c>
      <c r="S2" t="n">
        <v>26.64</v>
      </c>
      <c r="T2" t="n">
        <v>7894.92</v>
      </c>
      <c r="U2" t="n">
        <v>0.6</v>
      </c>
      <c r="V2" t="n">
        <v>0.73</v>
      </c>
      <c r="W2" t="n">
        <v>2.42</v>
      </c>
      <c r="X2" t="n">
        <v>0.52</v>
      </c>
      <c r="Y2" t="n">
        <v>4</v>
      </c>
      <c r="Z2" t="n">
        <v>10</v>
      </c>
      <c r="AA2" t="n">
        <v>22.82917674118306</v>
      </c>
      <c r="AB2" t="n">
        <v>31.23588676942892</v>
      </c>
      <c r="AC2" t="n">
        <v>28.25477757603294</v>
      </c>
      <c r="AD2" t="n">
        <v>22829.17674118306</v>
      </c>
      <c r="AE2" t="n">
        <v>31235.88676942891</v>
      </c>
      <c r="AF2" t="n">
        <v>3.542265640708913e-06</v>
      </c>
      <c r="AG2" t="n">
        <v>0.1075</v>
      </c>
      <c r="AH2" t="n">
        <v>28254.77757603294</v>
      </c>
    </row>
    <row r="3">
      <c r="A3" t="n">
        <v>1</v>
      </c>
      <c r="B3" t="n">
        <v>30</v>
      </c>
      <c r="C3" t="inlineStr">
        <is>
          <t xml:space="preserve">CONCLUIDO	</t>
        </is>
      </c>
      <c r="D3" t="n">
        <v>12.8871</v>
      </c>
      <c r="E3" t="n">
        <v>7.76</v>
      </c>
      <c r="F3" t="n">
        <v>5.51</v>
      </c>
      <c r="G3" t="n">
        <v>12.72</v>
      </c>
      <c r="H3" t="n">
        <v>0.48</v>
      </c>
      <c r="I3" t="n">
        <v>26</v>
      </c>
      <c r="J3" t="n">
        <v>72.7</v>
      </c>
      <c r="K3" t="n">
        <v>32.27</v>
      </c>
      <c r="L3" t="n">
        <v>2</v>
      </c>
      <c r="M3" t="n">
        <v>0</v>
      </c>
      <c r="N3" t="n">
        <v>8.43</v>
      </c>
      <c r="O3" t="n">
        <v>9200.25</v>
      </c>
      <c r="P3" t="n">
        <v>33.24</v>
      </c>
      <c r="Q3" t="n">
        <v>730.61</v>
      </c>
      <c r="R3" t="n">
        <v>44.66</v>
      </c>
      <c r="S3" t="n">
        <v>26.64</v>
      </c>
      <c r="T3" t="n">
        <v>7960.94</v>
      </c>
      <c r="U3" t="n">
        <v>0.6</v>
      </c>
      <c r="V3" t="n">
        <v>0.73</v>
      </c>
      <c r="W3" t="n">
        <v>2.43</v>
      </c>
      <c r="X3" t="n">
        <v>0.54</v>
      </c>
      <c r="Y3" t="n">
        <v>4</v>
      </c>
      <c r="Z3" t="n">
        <v>10</v>
      </c>
      <c r="AA3" t="n">
        <v>23.1330819139123</v>
      </c>
      <c r="AB3" t="n">
        <v>31.65170323410502</v>
      </c>
      <c r="AC3" t="n">
        <v>28.63090910092367</v>
      </c>
      <c r="AD3" t="n">
        <v>23133.0819139123</v>
      </c>
      <c r="AE3" t="n">
        <v>31651.70323410502</v>
      </c>
      <c r="AF3" t="n">
        <v>3.534668096941482e-06</v>
      </c>
      <c r="AG3" t="n">
        <v>0.1077777777777778</v>
      </c>
      <c r="AH3" t="n">
        <v>28630.90910092367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15</v>
      </c>
      <c r="C2" t="inlineStr">
        <is>
          <t xml:space="preserve">CONCLUIDO	</t>
        </is>
      </c>
      <c r="D2" t="n">
        <v>12.0822</v>
      </c>
      <c r="E2" t="n">
        <v>8.279999999999999</v>
      </c>
      <c r="F2" t="n">
        <v>6.02</v>
      </c>
      <c r="G2" t="n">
        <v>7.23</v>
      </c>
      <c r="H2" t="n">
        <v>0.43</v>
      </c>
      <c r="I2" t="n">
        <v>50</v>
      </c>
      <c r="J2" t="n">
        <v>39.78</v>
      </c>
      <c r="K2" t="n">
        <v>19.54</v>
      </c>
      <c r="L2" t="n">
        <v>1</v>
      </c>
      <c r="M2" t="n">
        <v>0</v>
      </c>
      <c r="N2" t="n">
        <v>4.24</v>
      </c>
      <c r="O2" t="n">
        <v>5140</v>
      </c>
      <c r="P2" t="n">
        <v>24.29</v>
      </c>
      <c r="Q2" t="n">
        <v>731.66</v>
      </c>
      <c r="R2" t="n">
        <v>59.52</v>
      </c>
      <c r="S2" t="n">
        <v>26.64</v>
      </c>
      <c r="T2" t="n">
        <v>15270.31</v>
      </c>
      <c r="U2" t="n">
        <v>0.45</v>
      </c>
      <c r="V2" t="n">
        <v>0.67</v>
      </c>
      <c r="W2" t="n">
        <v>2.5</v>
      </c>
      <c r="X2" t="n">
        <v>1.05</v>
      </c>
      <c r="Y2" t="n">
        <v>4</v>
      </c>
      <c r="Z2" t="n">
        <v>10</v>
      </c>
      <c r="AA2" t="n">
        <v>19.18613915872001</v>
      </c>
      <c r="AB2" t="n">
        <v>26.25132202965196</v>
      </c>
      <c r="AC2" t="n">
        <v>23.7459326991249</v>
      </c>
      <c r="AD2" t="n">
        <v>19186.13915872001</v>
      </c>
      <c r="AE2" t="n">
        <v>26251.32202965195</v>
      </c>
      <c r="AF2" t="n">
        <v>3.556826126445042e-06</v>
      </c>
      <c r="AG2" t="n">
        <v>0.115</v>
      </c>
      <c r="AH2" t="n">
        <v>23745.9326991249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70</v>
      </c>
      <c r="C2" t="inlineStr">
        <is>
          <t xml:space="preserve">CONCLUIDO	</t>
        </is>
      </c>
      <c r="D2" t="n">
        <v>10.4868</v>
      </c>
      <c r="E2" t="n">
        <v>9.539999999999999</v>
      </c>
      <c r="F2" t="n">
        <v>5.92</v>
      </c>
      <c r="G2" t="n">
        <v>7.4</v>
      </c>
      <c r="H2" t="n">
        <v>0.12</v>
      </c>
      <c r="I2" t="n">
        <v>48</v>
      </c>
      <c r="J2" t="n">
        <v>141.81</v>
      </c>
      <c r="K2" t="n">
        <v>47.83</v>
      </c>
      <c r="L2" t="n">
        <v>1</v>
      </c>
      <c r="M2" t="n">
        <v>46</v>
      </c>
      <c r="N2" t="n">
        <v>22.98</v>
      </c>
      <c r="O2" t="n">
        <v>17723.39</v>
      </c>
      <c r="P2" t="n">
        <v>65.43000000000001</v>
      </c>
      <c r="Q2" t="n">
        <v>730.05</v>
      </c>
      <c r="R2" t="n">
        <v>58.58</v>
      </c>
      <c r="S2" t="n">
        <v>26.64</v>
      </c>
      <c r="T2" t="n">
        <v>14813.12</v>
      </c>
      <c r="U2" t="n">
        <v>0.45</v>
      </c>
      <c r="V2" t="n">
        <v>0.68</v>
      </c>
      <c r="W2" t="n">
        <v>2.43</v>
      </c>
      <c r="X2" t="n">
        <v>0.95</v>
      </c>
      <c r="Y2" t="n">
        <v>4</v>
      </c>
      <c r="Z2" t="n">
        <v>10</v>
      </c>
      <c r="AA2" t="n">
        <v>49.30120985425479</v>
      </c>
      <c r="AB2" t="n">
        <v>67.45609033844262</v>
      </c>
      <c r="AC2" t="n">
        <v>61.01817575177366</v>
      </c>
      <c r="AD2" t="n">
        <v>49301.20985425478</v>
      </c>
      <c r="AE2" t="n">
        <v>67456.09033844262</v>
      </c>
      <c r="AF2" t="n">
        <v>2.581761817187578e-06</v>
      </c>
      <c r="AG2" t="n">
        <v>0.1325</v>
      </c>
      <c r="AH2" t="n">
        <v>61018.17575177366</v>
      </c>
    </row>
    <row r="3">
      <c r="A3" t="n">
        <v>1</v>
      </c>
      <c r="B3" t="n">
        <v>70</v>
      </c>
      <c r="C3" t="inlineStr">
        <is>
          <t xml:space="preserve">CONCLUIDO	</t>
        </is>
      </c>
      <c r="D3" t="n">
        <v>12.1729</v>
      </c>
      <c r="E3" t="n">
        <v>8.220000000000001</v>
      </c>
      <c r="F3" t="n">
        <v>5.38</v>
      </c>
      <c r="G3" t="n">
        <v>15.37</v>
      </c>
      <c r="H3" t="n">
        <v>0.25</v>
      </c>
      <c r="I3" t="n">
        <v>21</v>
      </c>
      <c r="J3" t="n">
        <v>143.17</v>
      </c>
      <c r="K3" t="n">
        <v>47.83</v>
      </c>
      <c r="L3" t="n">
        <v>2</v>
      </c>
      <c r="M3" t="n">
        <v>19</v>
      </c>
      <c r="N3" t="n">
        <v>23.34</v>
      </c>
      <c r="O3" t="n">
        <v>17891.86</v>
      </c>
      <c r="P3" t="n">
        <v>54.91</v>
      </c>
      <c r="Q3" t="n">
        <v>729.1799999999999</v>
      </c>
      <c r="R3" t="n">
        <v>41.62</v>
      </c>
      <c r="S3" t="n">
        <v>26.64</v>
      </c>
      <c r="T3" t="n">
        <v>6465.08</v>
      </c>
      <c r="U3" t="n">
        <v>0.64</v>
      </c>
      <c r="V3" t="n">
        <v>0.75</v>
      </c>
      <c r="W3" t="n">
        <v>2.39</v>
      </c>
      <c r="X3" t="n">
        <v>0.41</v>
      </c>
      <c r="Y3" t="n">
        <v>4</v>
      </c>
      <c r="Z3" t="n">
        <v>10</v>
      </c>
      <c r="AA3" t="n">
        <v>36.95137427080235</v>
      </c>
      <c r="AB3" t="n">
        <v>50.55850045674448</v>
      </c>
      <c r="AC3" t="n">
        <v>45.73326813254724</v>
      </c>
      <c r="AD3" t="n">
        <v>36951.37427080235</v>
      </c>
      <c r="AE3" t="n">
        <v>50558.50045674448</v>
      </c>
      <c r="AF3" t="n">
        <v>2.996865433158129e-06</v>
      </c>
      <c r="AG3" t="n">
        <v>0.1141666666666667</v>
      </c>
      <c r="AH3" t="n">
        <v>45733.26813254724</v>
      </c>
    </row>
    <row r="4">
      <c r="A4" t="n">
        <v>2</v>
      </c>
      <c r="B4" t="n">
        <v>70</v>
      </c>
      <c r="C4" t="inlineStr">
        <is>
          <t xml:space="preserve">CONCLUIDO	</t>
        </is>
      </c>
      <c r="D4" t="n">
        <v>12.7923</v>
      </c>
      <c r="E4" t="n">
        <v>7.82</v>
      </c>
      <c r="F4" t="n">
        <v>5.21</v>
      </c>
      <c r="G4" t="n">
        <v>24.06</v>
      </c>
      <c r="H4" t="n">
        <v>0.37</v>
      </c>
      <c r="I4" t="n">
        <v>13</v>
      </c>
      <c r="J4" t="n">
        <v>144.54</v>
      </c>
      <c r="K4" t="n">
        <v>47.83</v>
      </c>
      <c r="L4" t="n">
        <v>3</v>
      </c>
      <c r="M4" t="n">
        <v>10</v>
      </c>
      <c r="N4" t="n">
        <v>23.71</v>
      </c>
      <c r="O4" t="n">
        <v>18060.85</v>
      </c>
      <c r="P4" t="n">
        <v>48.31</v>
      </c>
      <c r="Q4" t="n">
        <v>729.1</v>
      </c>
      <c r="R4" t="n">
        <v>36.43</v>
      </c>
      <c r="S4" t="n">
        <v>26.64</v>
      </c>
      <c r="T4" t="n">
        <v>3909.5</v>
      </c>
      <c r="U4" t="n">
        <v>0.73</v>
      </c>
      <c r="V4" t="n">
        <v>0.77</v>
      </c>
      <c r="W4" t="n">
        <v>2.38</v>
      </c>
      <c r="X4" t="n">
        <v>0.24</v>
      </c>
      <c r="Y4" t="n">
        <v>4</v>
      </c>
      <c r="Z4" t="n">
        <v>10</v>
      </c>
      <c r="AA4" t="n">
        <v>32.12065657486571</v>
      </c>
      <c r="AB4" t="n">
        <v>43.94889938897217</v>
      </c>
      <c r="AC4" t="n">
        <v>39.7544781140301</v>
      </c>
      <c r="AD4" t="n">
        <v>32120.6565748657</v>
      </c>
      <c r="AE4" t="n">
        <v>43948.89938897218</v>
      </c>
      <c r="AF4" t="n">
        <v>3.149356495213854e-06</v>
      </c>
      <c r="AG4" t="n">
        <v>0.1086111111111111</v>
      </c>
      <c r="AH4" t="n">
        <v>39754.4781140301</v>
      </c>
    </row>
    <row r="5">
      <c r="A5" t="n">
        <v>3</v>
      </c>
      <c r="B5" t="n">
        <v>70</v>
      </c>
      <c r="C5" t="inlineStr">
        <is>
          <t xml:space="preserve">CONCLUIDO	</t>
        </is>
      </c>
      <c r="D5" t="n">
        <v>12.8507</v>
      </c>
      <c r="E5" t="n">
        <v>7.78</v>
      </c>
      <c r="F5" t="n">
        <v>5.21</v>
      </c>
      <c r="G5" t="n">
        <v>26.03</v>
      </c>
      <c r="H5" t="n">
        <v>0.49</v>
      </c>
      <c r="I5" t="n">
        <v>12</v>
      </c>
      <c r="J5" t="n">
        <v>145.92</v>
      </c>
      <c r="K5" t="n">
        <v>47.83</v>
      </c>
      <c r="L5" t="n">
        <v>4</v>
      </c>
      <c r="M5" t="n">
        <v>0</v>
      </c>
      <c r="N5" t="n">
        <v>24.09</v>
      </c>
      <c r="O5" t="n">
        <v>18230.35</v>
      </c>
      <c r="P5" t="n">
        <v>47.35</v>
      </c>
      <c r="Q5" t="n">
        <v>730.48</v>
      </c>
      <c r="R5" t="n">
        <v>35.79</v>
      </c>
      <c r="S5" t="n">
        <v>26.64</v>
      </c>
      <c r="T5" t="n">
        <v>3596.39</v>
      </c>
      <c r="U5" t="n">
        <v>0.74</v>
      </c>
      <c r="V5" t="n">
        <v>0.77</v>
      </c>
      <c r="W5" t="n">
        <v>2.39</v>
      </c>
      <c r="X5" t="n">
        <v>0.24</v>
      </c>
      <c r="Y5" t="n">
        <v>4</v>
      </c>
      <c r="Z5" t="n">
        <v>10</v>
      </c>
      <c r="AA5" t="n">
        <v>31.57536851774628</v>
      </c>
      <c r="AB5" t="n">
        <v>43.20281221281373</v>
      </c>
      <c r="AC5" t="n">
        <v>39.07959645082207</v>
      </c>
      <c r="AD5" t="n">
        <v>31575.36851774628</v>
      </c>
      <c r="AE5" t="n">
        <v>43202.81221281373</v>
      </c>
      <c r="AF5" t="n">
        <v>3.163734083241066e-06</v>
      </c>
      <c r="AG5" t="n">
        <v>0.1080555555555556</v>
      </c>
      <c r="AH5" t="n">
        <v>39079.59645082206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90</v>
      </c>
      <c r="C2" t="inlineStr">
        <is>
          <t xml:space="preserve">CONCLUIDO	</t>
        </is>
      </c>
      <c r="D2" t="n">
        <v>9.4071</v>
      </c>
      <c r="E2" t="n">
        <v>10.63</v>
      </c>
      <c r="F2" t="n">
        <v>6.15</v>
      </c>
      <c r="G2" t="n">
        <v>6.36</v>
      </c>
      <c r="H2" t="n">
        <v>0.1</v>
      </c>
      <c r="I2" t="n">
        <v>58</v>
      </c>
      <c r="J2" t="n">
        <v>176.73</v>
      </c>
      <c r="K2" t="n">
        <v>52.44</v>
      </c>
      <c r="L2" t="n">
        <v>1</v>
      </c>
      <c r="M2" t="n">
        <v>56</v>
      </c>
      <c r="N2" t="n">
        <v>33.29</v>
      </c>
      <c r="O2" t="n">
        <v>22031.19</v>
      </c>
      <c r="P2" t="n">
        <v>79.54000000000001</v>
      </c>
      <c r="Q2" t="n">
        <v>730.41</v>
      </c>
      <c r="R2" t="n">
        <v>65.70999999999999</v>
      </c>
      <c r="S2" t="n">
        <v>26.64</v>
      </c>
      <c r="T2" t="n">
        <v>18326.58</v>
      </c>
      <c r="U2" t="n">
        <v>0.41</v>
      </c>
      <c r="V2" t="n">
        <v>0.65</v>
      </c>
      <c r="W2" t="n">
        <v>2.44</v>
      </c>
      <c r="X2" t="n">
        <v>1.18</v>
      </c>
      <c r="Y2" t="n">
        <v>4</v>
      </c>
      <c r="Z2" t="n">
        <v>10</v>
      </c>
      <c r="AA2" t="n">
        <v>65.16912637699696</v>
      </c>
      <c r="AB2" t="n">
        <v>89.16727376791802</v>
      </c>
      <c r="AC2" t="n">
        <v>80.65727430658416</v>
      </c>
      <c r="AD2" t="n">
        <v>65169.12637699695</v>
      </c>
      <c r="AE2" t="n">
        <v>89167.27376791801</v>
      </c>
      <c r="AF2" t="n">
        <v>2.231721934839954e-06</v>
      </c>
      <c r="AG2" t="n">
        <v>0.1476388888888889</v>
      </c>
      <c r="AH2" t="n">
        <v>80657.27430658415</v>
      </c>
    </row>
    <row r="3">
      <c r="A3" t="n">
        <v>1</v>
      </c>
      <c r="B3" t="n">
        <v>90</v>
      </c>
      <c r="C3" t="inlineStr">
        <is>
          <t xml:space="preserve">CONCLUIDO	</t>
        </is>
      </c>
      <c r="D3" t="n">
        <v>11.3536</v>
      </c>
      <c r="E3" t="n">
        <v>8.81</v>
      </c>
      <c r="F3" t="n">
        <v>5.46</v>
      </c>
      <c r="G3" t="n">
        <v>12.61</v>
      </c>
      <c r="H3" t="n">
        <v>0.2</v>
      </c>
      <c r="I3" t="n">
        <v>26</v>
      </c>
      <c r="J3" t="n">
        <v>178.21</v>
      </c>
      <c r="K3" t="n">
        <v>52.44</v>
      </c>
      <c r="L3" t="n">
        <v>2</v>
      </c>
      <c r="M3" t="n">
        <v>24</v>
      </c>
      <c r="N3" t="n">
        <v>33.77</v>
      </c>
      <c r="O3" t="n">
        <v>22213.89</v>
      </c>
      <c r="P3" t="n">
        <v>67.48</v>
      </c>
      <c r="Q3" t="n">
        <v>729.41</v>
      </c>
      <c r="R3" t="n">
        <v>44.45</v>
      </c>
      <c r="S3" t="n">
        <v>26.64</v>
      </c>
      <c r="T3" t="n">
        <v>7856.13</v>
      </c>
      <c r="U3" t="n">
        <v>0.6</v>
      </c>
      <c r="V3" t="n">
        <v>0.73</v>
      </c>
      <c r="W3" t="n">
        <v>2.39</v>
      </c>
      <c r="X3" t="n">
        <v>0.49</v>
      </c>
      <c r="Y3" t="n">
        <v>4</v>
      </c>
      <c r="Z3" t="n">
        <v>10</v>
      </c>
      <c r="AA3" t="n">
        <v>46.9126431166755</v>
      </c>
      <c r="AB3" t="n">
        <v>64.18794795196091</v>
      </c>
      <c r="AC3" t="n">
        <v>58.06194028779007</v>
      </c>
      <c r="AD3" t="n">
        <v>46912.6431166755</v>
      </c>
      <c r="AE3" t="n">
        <v>64187.94795196091</v>
      </c>
      <c r="AF3" t="n">
        <v>2.693505773234993e-06</v>
      </c>
      <c r="AG3" t="n">
        <v>0.1223611111111111</v>
      </c>
      <c r="AH3" t="n">
        <v>58061.94028779006</v>
      </c>
    </row>
    <row r="4">
      <c r="A4" t="n">
        <v>2</v>
      </c>
      <c r="B4" t="n">
        <v>90</v>
      </c>
      <c r="C4" t="inlineStr">
        <is>
          <t xml:space="preserve">CONCLUIDO	</t>
        </is>
      </c>
      <c r="D4" t="n">
        <v>12.1049</v>
      </c>
      <c r="E4" t="n">
        <v>8.26</v>
      </c>
      <c r="F4" t="n">
        <v>5.27</v>
      </c>
      <c r="G4" t="n">
        <v>19.77</v>
      </c>
      <c r="H4" t="n">
        <v>0.3</v>
      </c>
      <c r="I4" t="n">
        <v>16</v>
      </c>
      <c r="J4" t="n">
        <v>179.7</v>
      </c>
      <c r="K4" t="n">
        <v>52.44</v>
      </c>
      <c r="L4" t="n">
        <v>3</v>
      </c>
      <c r="M4" t="n">
        <v>14</v>
      </c>
      <c r="N4" t="n">
        <v>34.26</v>
      </c>
      <c r="O4" t="n">
        <v>22397.24</v>
      </c>
      <c r="P4" t="n">
        <v>61.4</v>
      </c>
      <c r="Q4" t="n">
        <v>729.5700000000001</v>
      </c>
      <c r="R4" t="n">
        <v>38.21</v>
      </c>
      <c r="S4" t="n">
        <v>26.64</v>
      </c>
      <c r="T4" t="n">
        <v>4786.23</v>
      </c>
      <c r="U4" t="n">
        <v>0.7</v>
      </c>
      <c r="V4" t="n">
        <v>0.76</v>
      </c>
      <c r="W4" t="n">
        <v>2.38</v>
      </c>
      <c r="X4" t="n">
        <v>0.3</v>
      </c>
      <c r="Y4" t="n">
        <v>4</v>
      </c>
      <c r="Z4" t="n">
        <v>10</v>
      </c>
      <c r="AA4" t="n">
        <v>40.95991512992229</v>
      </c>
      <c r="AB4" t="n">
        <v>56.04316290450749</v>
      </c>
      <c r="AC4" t="n">
        <v>50.69448209408417</v>
      </c>
      <c r="AD4" t="n">
        <v>40959.91512992229</v>
      </c>
      <c r="AE4" t="n">
        <v>56043.16290450749</v>
      </c>
      <c r="AF4" t="n">
        <v>2.87174271019168e-06</v>
      </c>
      <c r="AG4" t="n">
        <v>0.1147222222222222</v>
      </c>
      <c r="AH4" t="n">
        <v>50694.48209408417</v>
      </c>
    </row>
    <row r="5">
      <c r="A5" t="n">
        <v>3</v>
      </c>
      <c r="B5" t="n">
        <v>90</v>
      </c>
      <c r="C5" t="inlineStr">
        <is>
          <t xml:space="preserve">CONCLUIDO	</t>
        </is>
      </c>
      <c r="D5" t="n">
        <v>12.5602</v>
      </c>
      <c r="E5" t="n">
        <v>7.96</v>
      </c>
      <c r="F5" t="n">
        <v>5.15</v>
      </c>
      <c r="G5" t="n">
        <v>28.09</v>
      </c>
      <c r="H5" t="n">
        <v>0.39</v>
      </c>
      <c r="I5" t="n">
        <v>11</v>
      </c>
      <c r="J5" t="n">
        <v>181.19</v>
      </c>
      <c r="K5" t="n">
        <v>52.44</v>
      </c>
      <c r="L5" t="n">
        <v>4</v>
      </c>
      <c r="M5" t="n">
        <v>9</v>
      </c>
      <c r="N5" t="n">
        <v>34.75</v>
      </c>
      <c r="O5" t="n">
        <v>22581.25</v>
      </c>
      <c r="P5" t="n">
        <v>55.68</v>
      </c>
      <c r="Q5" t="n">
        <v>729.04</v>
      </c>
      <c r="R5" t="n">
        <v>34.65</v>
      </c>
      <c r="S5" t="n">
        <v>26.64</v>
      </c>
      <c r="T5" t="n">
        <v>3032.25</v>
      </c>
      <c r="U5" t="n">
        <v>0.77</v>
      </c>
      <c r="V5" t="n">
        <v>0.78</v>
      </c>
      <c r="W5" t="n">
        <v>2.37</v>
      </c>
      <c r="X5" t="n">
        <v>0.18</v>
      </c>
      <c r="Y5" t="n">
        <v>4</v>
      </c>
      <c r="Z5" t="n">
        <v>10</v>
      </c>
      <c r="AA5" t="n">
        <v>36.807115481815</v>
      </c>
      <c r="AB5" t="n">
        <v>50.36111921740432</v>
      </c>
      <c r="AC5" t="n">
        <v>45.55472468166281</v>
      </c>
      <c r="AD5" t="n">
        <v>36807.115481815</v>
      </c>
      <c r="AE5" t="n">
        <v>50361.11921740432</v>
      </c>
      <c r="AF5" t="n">
        <v>2.97975718829148e-06</v>
      </c>
      <c r="AG5" t="n">
        <v>0.1105555555555556</v>
      </c>
      <c r="AH5" t="n">
        <v>45554.72468166281</v>
      </c>
    </row>
    <row r="6">
      <c r="A6" t="n">
        <v>4</v>
      </c>
      <c r="B6" t="n">
        <v>90</v>
      </c>
      <c r="C6" t="inlineStr">
        <is>
          <t xml:space="preserve">CONCLUIDO	</t>
        </is>
      </c>
      <c r="D6" t="n">
        <v>12.6028</v>
      </c>
      <c r="E6" t="n">
        <v>7.93</v>
      </c>
      <c r="F6" t="n">
        <v>5.16</v>
      </c>
      <c r="G6" t="n">
        <v>30.95</v>
      </c>
      <c r="H6" t="n">
        <v>0.49</v>
      </c>
      <c r="I6" t="n">
        <v>10</v>
      </c>
      <c r="J6" t="n">
        <v>182.69</v>
      </c>
      <c r="K6" t="n">
        <v>52.44</v>
      </c>
      <c r="L6" t="n">
        <v>5</v>
      </c>
      <c r="M6" t="n">
        <v>1</v>
      </c>
      <c r="N6" t="n">
        <v>35.25</v>
      </c>
      <c r="O6" t="n">
        <v>22766.06</v>
      </c>
      <c r="P6" t="n">
        <v>53.25</v>
      </c>
      <c r="Q6" t="n">
        <v>729.5599999999999</v>
      </c>
      <c r="R6" t="n">
        <v>34.57</v>
      </c>
      <c r="S6" t="n">
        <v>26.64</v>
      </c>
      <c r="T6" t="n">
        <v>2996.02</v>
      </c>
      <c r="U6" t="n">
        <v>0.77</v>
      </c>
      <c r="V6" t="n">
        <v>0.78</v>
      </c>
      <c r="W6" t="n">
        <v>2.38</v>
      </c>
      <c r="X6" t="n">
        <v>0.19</v>
      </c>
      <c r="Y6" t="n">
        <v>4</v>
      </c>
      <c r="Z6" t="n">
        <v>10</v>
      </c>
      <c r="AA6" t="n">
        <v>35.65945876498473</v>
      </c>
      <c r="AB6" t="n">
        <v>48.79084466640377</v>
      </c>
      <c r="AC6" t="n">
        <v>44.1343149299109</v>
      </c>
      <c r="AD6" t="n">
        <v>35659.45876498473</v>
      </c>
      <c r="AE6" t="n">
        <v>48790.84466640377</v>
      </c>
      <c r="AF6" t="n">
        <v>2.989863528653992e-06</v>
      </c>
      <c r="AG6" t="n">
        <v>0.1101388888888889</v>
      </c>
      <c r="AH6" t="n">
        <v>44134.3149299109</v>
      </c>
    </row>
    <row r="7">
      <c r="A7" t="n">
        <v>5</v>
      </c>
      <c r="B7" t="n">
        <v>90</v>
      </c>
      <c r="C7" t="inlineStr">
        <is>
          <t xml:space="preserve">CONCLUIDO	</t>
        </is>
      </c>
      <c r="D7" t="n">
        <v>12.5989</v>
      </c>
      <c r="E7" t="n">
        <v>7.94</v>
      </c>
      <c r="F7" t="n">
        <v>5.16</v>
      </c>
      <c r="G7" t="n">
        <v>30.97</v>
      </c>
      <c r="H7" t="n">
        <v>0.58</v>
      </c>
      <c r="I7" t="n">
        <v>10</v>
      </c>
      <c r="J7" t="n">
        <v>184.19</v>
      </c>
      <c r="K7" t="n">
        <v>52.44</v>
      </c>
      <c r="L7" t="n">
        <v>6</v>
      </c>
      <c r="M7" t="n">
        <v>0</v>
      </c>
      <c r="N7" t="n">
        <v>35.75</v>
      </c>
      <c r="O7" t="n">
        <v>22951.43</v>
      </c>
      <c r="P7" t="n">
        <v>53.61</v>
      </c>
      <c r="Q7" t="n">
        <v>729.4</v>
      </c>
      <c r="R7" t="n">
        <v>34.65</v>
      </c>
      <c r="S7" t="n">
        <v>26.64</v>
      </c>
      <c r="T7" t="n">
        <v>3033.89</v>
      </c>
      <c r="U7" t="n">
        <v>0.77</v>
      </c>
      <c r="V7" t="n">
        <v>0.78</v>
      </c>
      <c r="W7" t="n">
        <v>2.38</v>
      </c>
      <c r="X7" t="n">
        <v>0.19</v>
      </c>
      <c r="Y7" t="n">
        <v>4</v>
      </c>
      <c r="Z7" t="n">
        <v>10</v>
      </c>
      <c r="AA7" t="n">
        <v>35.82583923136714</v>
      </c>
      <c r="AB7" t="n">
        <v>49.01849376069521</v>
      </c>
      <c r="AC7" t="n">
        <v>44.34023751415138</v>
      </c>
      <c r="AD7" t="n">
        <v>35825.83923136714</v>
      </c>
      <c r="AE7" t="n">
        <v>49018.49376069521</v>
      </c>
      <c r="AF7" t="n">
        <v>2.988938300310946e-06</v>
      </c>
      <c r="AG7" t="n">
        <v>0.1102777777777778</v>
      </c>
      <c r="AH7" t="n">
        <v>44340.23751415138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10</v>
      </c>
      <c r="C2" t="inlineStr">
        <is>
          <t xml:space="preserve">CONCLUIDO	</t>
        </is>
      </c>
      <c r="D2" t="n">
        <v>11.0998</v>
      </c>
      <c r="E2" t="n">
        <v>9.01</v>
      </c>
      <c r="F2" t="n">
        <v>6.54</v>
      </c>
      <c r="G2" t="n">
        <v>5.3</v>
      </c>
      <c r="H2" t="n">
        <v>0.64</v>
      </c>
      <c r="I2" t="n">
        <v>74</v>
      </c>
      <c r="J2" t="n">
        <v>26.11</v>
      </c>
      <c r="K2" t="n">
        <v>12.1</v>
      </c>
      <c r="L2" t="n">
        <v>1</v>
      </c>
      <c r="M2" t="n">
        <v>0</v>
      </c>
      <c r="N2" t="n">
        <v>3.01</v>
      </c>
      <c r="O2" t="n">
        <v>3454.41</v>
      </c>
      <c r="P2" t="n">
        <v>19.12</v>
      </c>
      <c r="Q2" t="n">
        <v>734.52</v>
      </c>
      <c r="R2" t="n">
        <v>74.17</v>
      </c>
      <c r="S2" t="n">
        <v>26.64</v>
      </c>
      <c r="T2" t="n">
        <v>22475.72</v>
      </c>
      <c r="U2" t="n">
        <v>0.36</v>
      </c>
      <c r="V2" t="n">
        <v>0.61</v>
      </c>
      <c r="W2" t="n">
        <v>2.57</v>
      </c>
      <c r="X2" t="n">
        <v>1.56</v>
      </c>
      <c r="Y2" t="n">
        <v>4</v>
      </c>
      <c r="Z2" t="n">
        <v>10</v>
      </c>
      <c r="AA2" t="n">
        <v>17.66214167786029</v>
      </c>
      <c r="AB2" t="n">
        <v>24.16612144215673</v>
      </c>
      <c r="AC2" t="n">
        <v>21.85974072921691</v>
      </c>
      <c r="AD2" t="n">
        <v>17662.14167786029</v>
      </c>
      <c r="AE2" t="n">
        <v>24166.12144215673</v>
      </c>
      <c r="AF2" t="n">
        <v>3.383629503079526e-06</v>
      </c>
      <c r="AG2" t="n">
        <v>0.1251388888888889</v>
      </c>
      <c r="AH2" t="n">
        <v>21859.74072921691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45</v>
      </c>
      <c r="C2" t="inlineStr">
        <is>
          <t xml:space="preserve">CONCLUIDO	</t>
        </is>
      </c>
      <c r="D2" t="n">
        <v>11.9641</v>
      </c>
      <c r="E2" t="n">
        <v>8.359999999999999</v>
      </c>
      <c r="F2" t="n">
        <v>5.65</v>
      </c>
      <c r="G2" t="n">
        <v>9.69</v>
      </c>
      <c r="H2" t="n">
        <v>0.18</v>
      </c>
      <c r="I2" t="n">
        <v>35</v>
      </c>
      <c r="J2" t="n">
        <v>98.70999999999999</v>
      </c>
      <c r="K2" t="n">
        <v>39.72</v>
      </c>
      <c r="L2" t="n">
        <v>1</v>
      </c>
      <c r="M2" t="n">
        <v>33</v>
      </c>
      <c r="N2" t="n">
        <v>12.99</v>
      </c>
      <c r="O2" t="n">
        <v>12407.75</v>
      </c>
      <c r="P2" t="n">
        <v>46.54</v>
      </c>
      <c r="Q2" t="n">
        <v>730.24</v>
      </c>
      <c r="R2" t="n">
        <v>50.21</v>
      </c>
      <c r="S2" t="n">
        <v>26.64</v>
      </c>
      <c r="T2" t="n">
        <v>10693.6</v>
      </c>
      <c r="U2" t="n">
        <v>0.53</v>
      </c>
      <c r="V2" t="n">
        <v>0.71</v>
      </c>
      <c r="W2" t="n">
        <v>2.4</v>
      </c>
      <c r="X2" t="n">
        <v>0.68</v>
      </c>
      <c r="Y2" t="n">
        <v>4</v>
      </c>
      <c r="Z2" t="n">
        <v>10</v>
      </c>
      <c r="AA2" t="n">
        <v>32.45644645970534</v>
      </c>
      <c r="AB2" t="n">
        <v>44.40834192341174</v>
      </c>
      <c r="AC2" t="n">
        <v>40.17007209781577</v>
      </c>
      <c r="AD2" t="n">
        <v>32456.44645970534</v>
      </c>
      <c r="AE2" t="n">
        <v>44408.34192341174</v>
      </c>
      <c r="AF2" t="n">
        <v>3.125975160153154e-06</v>
      </c>
      <c r="AG2" t="n">
        <v>0.1161111111111111</v>
      </c>
      <c r="AH2" t="n">
        <v>40170.07209781577</v>
      </c>
    </row>
    <row r="3">
      <c r="A3" t="n">
        <v>1</v>
      </c>
      <c r="B3" t="n">
        <v>45</v>
      </c>
      <c r="C3" t="inlineStr">
        <is>
          <t xml:space="preserve">CONCLUIDO	</t>
        </is>
      </c>
      <c r="D3" t="n">
        <v>13.0016</v>
      </c>
      <c r="E3" t="n">
        <v>7.69</v>
      </c>
      <c r="F3" t="n">
        <v>5.33</v>
      </c>
      <c r="G3" t="n">
        <v>17.78</v>
      </c>
      <c r="H3" t="n">
        <v>0.35</v>
      </c>
      <c r="I3" t="n">
        <v>18</v>
      </c>
      <c r="J3" t="n">
        <v>99.95</v>
      </c>
      <c r="K3" t="n">
        <v>39.72</v>
      </c>
      <c r="L3" t="n">
        <v>2</v>
      </c>
      <c r="M3" t="n">
        <v>0</v>
      </c>
      <c r="N3" t="n">
        <v>13.24</v>
      </c>
      <c r="O3" t="n">
        <v>12561.45</v>
      </c>
      <c r="P3" t="n">
        <v>39</v>
      </c>
      <c r="Q3" t="n">
        <v>729.63</v>
      </c>
      <c r="R3" t="n">
        <v>39.64</v>
      </c>
      <c r="S3" t="n">
        <v>26.64</v>
      </c>
      <c r="T3" t="n">
        <v>5492.3</v>
      </c>
      <c r="U3" t="n">
        <v>0.67</v>
      </c>
      <c r="V3" t="n">
        <v>0.75</v>
      </c>
      <c r="W3" t="n">
        <v>2.4</v>
      </c>
      <c r="X3" t="n">
        <v>0.36</v>
      </c>
      <c r="Y3" t="n">
        <v>4</v>
      </c>
      <c r="Z3" t="n">
        <v>10</v>
      </c>
      <c r="AA3" t="n">
        <v>26.35594353346362</v>
      </c>
      <c r="AB3" t="n">
        <v>36.06136468457371</v>
      </c>
      <c r="AC3" t="n">
        <v>32.61971865157147</v>
      </c>
      <c r="AD3" t="n">
        <v>26355.94353346362</v>
      </c>
      <c r="AE3" t="n">
        <v>36061.36468457371</v>
      </c>
      <c r="AF3" t="n">
        <v>3.397052736290005e-06</v>
      </c>
      <c r="AG3" t="n">
        <v>0.1068055555555556</v>
      </c>
      <c r="AH3" t="n">
        <v>32619.71865157147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60</v>
      </c>
      <c r="C2" t="inlineStr">
        <is>
          <t xml:space="preserve">CONCLUIDO	</t>
        </is>
      </c>
      <c r="D2" t="n">
        <v>11.0338</v>
      </c>
      <c r="E2" t="n">
        <v>9.06</v>
      </c>
      <c r="F2" t="n">
        <v>5.83</v>
      </c>
      <c r="G2" t="n">
        <v>8.140000000000001</v>
      </c>
      <c r="H2" t="n">
        <v>0.14</v>
      </c>
      <c r="I2" t="n">
        <v>43</v>
      </c>
      <c r="J2" t="n">
        <v>124.63</v>
      </c>
      <c r="K2" t="n">
        <v>45</v>
      </c>
      <c r="L2" t="n">
        <v>1</v>
      </c>
      <c r="M2" t="n">
        <v>41</v>
      </c>
      <c r="N2" t="n">
        <v>18.64</v>
      </c>
      <c r="O2" t="n">
        <v>15605.44</v>
      </c>
      <c r="P2" t="n">
        <v>58.43</v>
      </c>
      <c r="Q2" t="n">
        <v>729.78</v>
      </c>
      <c r="R2" t="n">
        <v>55.17</v>
      </c>
      <c r="S2" t="n">
        <v>26.64</v>
      </c>
      <c r="T2" t="n">
        <v>13131.07</v>
      </c>
      <c r="U2" t="n">
        <v>0.48</v>
      </c>
      <c r="V2" t="n">
        <v>0.6899999999999999</v>
      </c>
      <c r="W2" t="n">
        <v>2.44</v>
      </c>
      <c r="X2" t="n">
        <v>0.86</v>
      </c>
      <c r="Y2" t="n">
        <v>4</v>
      </c>
      <c r="Z2" t="n">
        <v>10</v>
      </c>
      <c r="AA2" t="n">
        <v>42.53524186143641</v>
      </c>
      <c r="AB2" t="n">
        <v>58.19859443723194</v>
      </c>
      <c r="AC2" t="n">
        <v>52.64420226639448</v>
      </c>
      <c r="AD2" t="n">
        <v>42535.24186143641</v>
      </c>
      <c r="AE2" t="n">
        <v>58198.59443723194</v>
      </c>
      <c r="AF2" t="n">
        <v>2.775621271397911e-06</v>
      </c>
      <c r="AG2" t="n">
        <v>0.1258333333333334</v>
      </c>
      <c r="AH2" t="n">
        <v>52644.20226639448</v>
      </c>
    </row>
    <row r="3">
      <c r="A3" t="n">
        <v>1</v>
      </c>
      <c r="B3" t="n">
        <v>60</v>
      </c>
      <c r="C3" t="inlineStr">
        <is>
          <t xml:space="preserve">CONCLUIDO	</t>
        </is>
      </c>
      <c r="D3" t="n">
        <v>12.5633</v>
      </c>
      <c r="E3" t="n">
        <v>7.96</v>
      </c>
      <c r="F3" t="n">
        <v>5.34</v>
      </c>
      <c r="G3" t="n">
        <v>16.87</v>
      </c>
      <c r="H3" t="n">
        <v>0.28</v>
      </c>
      <c r="I3" t="n">
        <v>19</v>
      </c>
      <c r="J3" t="n">
        <v>125.95</v>
      </c>
      <c r="K3" t="n">
        <v>45</v>
      </c>
      <c r="L3" t="n">
        <v>2</v>
      </c>
      <c r="M3" t="n">
        <v>17</v>
      </c>
      <c r="N3" t="n">
        <v>18.95</v>
      </c>
      <c r="O3" t="n">
        <v>15767.7</v>
      </c>
      <c r="P3" t="n">
        <v>47.99</v>
      </c>
      <c r="Q3" t="n">
        <v>729.51</v>
      </c>
      <c r="R3" t="n">
        <v>40.46</v>
      </c>
      <c r="S3" t="n">
        <v>26.64</v>
      </c>
      <c r="T3" t="n">
        <v>5894.09</v>
      </c>
      <c r="U3" t="n">
        <v>0.66</v>
      </c>
      <c r="V3" t="n">
        <v>0.75</v>
      </c>
      <c r="W3" t="n">
        <v>2.39</v>
      </c>
      <c r="X3" t="n">
        <v>0.37</v>
      </c>
      <c r="Y3" t="n">
        <v>4</v>
      </c>
      <c r="Z3" t="n">
        <v>10</v>
      </c>
      <c r="AA3" t="n">
        <v>32.17081734718816</v>
      </c>
      <c r="AB3" t="n">
        <v>44.01753157060051</v>
      </c>
      <c r="AC3" t="n">
        <v>39.8165601365699</v>
      </c>
      <c r="AD3" t="n">
        <v>32170.81734718816</v>
      </c>
      <c r="AE3" t="n">
        <v>44017.53157060051</v>
      </c>
      <c r="AF3" t="n">
        <v>3.160376544703853e-06</v>
      </c>
      <c r="AG3" t="n">
        <v>0.1105555555555556</v>
      </c>
      <c r="AH3" t="n">
        <v>39816.5601365699</v>
      </c>
    </row>
    <row r="4">
      <c r="A4" t="n">
        <v>2</v>
      </c>
      <c r="B4" t="n">
        <v>60</v>
      </c>
      <c r="C4" t="inlineStr">
        <is>
          <t xml:space="preserve">CONCLUIDO	</t>
        </is>
      </c>
      <c r="D4" t="n">
        <v>12.9338</v>
      </c>
      <c r="E4" t="n">
        <v>7.73</v>
      </c>
      <c r="F4" t="n">
        <v>5.24</v>
      </c>
      <c r="G4" t="n">
        <v>22.46</v>
      </c>
      <c r="H4" t="n">
        <v>0.42</v>
      </c>
      <c r="I4" t="n">
        <v>14</v>
      </c>
      <c r="J4" t="n">
        <v>127.27</v>
      </c>
      <c r="K4" t="n">
        <v>45</v>
      </c>
      <c r="L4" t="n">
        <v>3</v>
      </c>
      <c r="M4" t="n">
        <v>0</v>
      </c>
      <c r="N4" t="n">
        <v>19.27</v>
      </c>
      <c r="O4" t="n">
        <v>15930.42</v>
      </c>
      <c r="P4" t="n">
        <v>43.95</v>
      </c>
      <c r="Q4" t="n">
        <v>729.66</v>
      </c>
      <c r="R4" t="n">
        <v>36.81</v>
      </c>
      <c r="S4" t="n">
        <v>26.64</v>
      </c>
      <c r="T4" t="n">
        <v>4095.87</v>
      </c>
      <c r="U4" t="n">
        <v>0.72</v>
      </c>
      <c r="V4" t="n">
        <v>0.77</v>
      </c>
      <c r="W4" t="n">
        <v>2.39</v>
      </c>
      <c r="X4" t="n">
        <v>0.27</v>
      </c>
      <c r="Y4" t="n">
        <v>4</v>
      </c>
      <c r="Z4" t="n">
        <v>10</v>
      </c>
      <c r="AA4" t="n">
        <v>29.42507010617642</v>
      </c>
      <c r="AB4" t="n">
        <v>40.26067906164736</v>
      </c>
      <c r="AC4" t="n">
        <v>36.41825635828445</v>
      </c>
      <c r="AD4" t="n">
        <v>29425.07010617642</v>
      </c>
      <c r="AE4" t="n">
        <v>40260.67906164736</v>
      </c>
      <c r="AF4" t="n">
        <v>3.253578132647529e-06</v>
      </c>
      <c r="AG4" t="n">
        <v>0.1073611111111111</v>
      </c>
      <c r="AH4" t="n">
        <v>36418.25635828445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80</v>
      </c>
      <c r="C2" t="inlineStr">
        <is>
          <t xml:space="preserve">CONCLUIDO	</t>
        </is>
      </c>
      <c r="D2" t="n">
        <v>9.939</v>
      </c>
      <c r="E2" t="n">
        <v>10.06</v>
      </c>
      <c r="F2" t="n">
        <v>6.03</v>
      </c>
      <c r="G2" t="n">
        <v>6.83</v>
      </c>
      <c r="H2" t="n">
        <v>0.11</v>
      </c>
      <c r="I2" t="n">
        <v>53</v>
      </c>
      <c r="J2" t="n">
        <v>159.12</v>
      </c>
      <c r="K2" t="n">
        <v>50.28</v>
      </c>
      <c r="L2" t="n">
        <v>1</v>
      </c>
      <c r="M2" t="n">
        <v>51</v>
      </c>
      <c r="N2" t="n">
        <v>27.84</v>
      </c>
      <c r="O2" t="n">
        <v>19859.16</v>
      </c>
      <c r="P2" t="n">
        <v>72.48</v>
      </c>
      <c r="Q2" t="n">
        <v>730.58</v>
      </c>
      <c r="R2" t="n">
        <v>61.77</v>
      </c>
      <c r="S2" t="n">
        <v>26.64</v>
      </c>
      <c r="T2" t="n">
        <v>16383.85</v>
      </c>
      <c r="U2" t="n">
        <v>0.43</v>
      </c>
      <c r="V2" t="n">
        <v>0.67</v>
      </c>
      <c r="W2" t="n">
        <v>2.44</v>
      </c>
      <c r="X2" t="n">
        <v>1.06</v>
      </c>
      <c r="Y2" t="n">
        <v>4</v>
      </c>
      <c r="Z2" t="n">
        <v>10</v>
      </c>
      <c r="AA2" t="n">
        <v>56.84759813899974</v>
      </c>
      <c r="AB2" t="n">
        <v>77.78139171278006</v>
      </c>
      <c r="AC2" t="n">
        <v>70.35804485459913</v>
      </c>
      <c r="AD2" t="n">
        <v>56847.59813899973</v>
      </c>
      <c r="AE2" t="n">
        <v>77781.39171278007</v>
      </c>
      <c r="AF2" t="n">
        <v>2.39991704440962e-06</v>
      </c>
      <c r="AG2" t="n">
        <v>0.1397222222222222</v>
      </c>
      <c r="AH2" t="n">
        <v>70358.04485459912</v>
      </c>
    </row>
    <row r="3">
      <c r="A3" t="n">
        <v>1</v>
      </c>
      <c r="B3" t="n">
        <v>80</v>
      </c>
      <c r="C3" t="inlineStr">
        <is>
          <t xml:space="preserve">CONCLUIDO	</t>
        </is>
      </c>
      <c r="D3" t="n">
        <v>11.8114</v>
      </c>
      <c r="E3" t="n">
        <v>8.470000000000001</v>
      </c>
      <c r="F3" t="n">
        <v>5.4</v>
      </c>
      <c r="G3" t="n">
        <v>14.09</v>
      </c>
      <c r="H3" t="n">
        <v>0.22</v>
      </c>
      <c r="I3" t="n">
        <v>23</v>
      </c>
      <c r="J3" t="n">
        <v>160.54</v>
      </c>
      <c r="K3" t="n">
        <v>50.28</v>
      </c>
      <c r="L3" t="n">
        <v>2</v>
      </c>
      <c r="M3" t="n">
        <v>21</v>
      </c>
      <c r="N3" t="n">
        <v>28.26</v>
      </c>
      <c r="O3" t="n">
        <v>20034.4</v>
      </c>
      <c r="P3" t="n">
        <v>61.08</v>
      </c>
      <c r="Q3" t="n">
        <v>729.42</v>
      </c>
      <c r="R3" t="n">
        <v>42.29</v>
      </c>
      <c r="S3" t="n">
        <v>26.64</v>
      </c>
      <c r="T3" t="n">
        <v>6792.92</v>
      </c>
      <c r="U3" t="n">
        <v>0.63</v>
      </c>
      <c r="V3" t="n">
        <v>0.74</v>
      </c>
      <c r="W3" t="n">
        <v>2.39</v>
      </c>
      <c r="X3" t="n">
        <v>0.43</v>
      </c>
      <c r="Y3" t="n">
        <v>4</v>
      </c>
      <c r="Z3" t="n">
        <v>10</v>
      </c>
      <c r="AA3" t="n">
        <v>41.51748688796121</v>
      </c>
      <c r="AB3" t="n">
        <v>56.80605718218256</v>
      </c>
      <c r="AC3" t="n">
        <v>51.38456681262904</v>
      </c>
      <c r="AD3" t="n">
        <v>41517.48688796121</v>
      </c>
      <c r="AE3" t="n">
        <v>56806.05718218256</v>
      </c>
      <c r="AF3" t="n">
        <v>2.852035433981264e-06</v>
      </c>
      <c r="AG3" t="n">
        <v>0.1176388888888889</v>
      </c>
      <c r="AH3" t="n">
        <v>51384.56681262904</v>
      </c>
    </row>
    <row r="4">
      <c r="A4" t="n">
        <v>2</v>
      </c>
      <c r="B4" t="n">
        <v>80</v>
      </c>
      <c r="C4" t="inlineStr">
        <is>
          <t xml:space="preserve">CONCLUIDO	</t>
        </is>
      </c>
      <c r="D4" t="n">
        <v>12.4078</v>
      </c>
      <c r="E4" t="n">
        <v>8.06</v>
      </c>
      <c r="F4" t="n">
        <v>5.25</v>
      </c>
      <c r="G4" t="n">
        <v>21.01</v>
      </c>
      <c r="H4" t="n">
        <v>0.33</v>
      </c>
      <c r="I4" t="n">
        <v>15</v>
      </c>
      <c r="J4" t="n">
        <v>161.97</v>
      </c>
      <c r="K4" t="n">
        <v>50.28</v>
      </c>
      <c r="L4" t="n">
        <v>3</v>
      </c>
      <c r="M4" t="n">
        <v>13</v>
      </c>
      <c r="N4" t="n">
        <v>28.69</v>
      </c>
      <c r="O4" t="n">
        <v>20210.21</v>
      </c>
      <c r="P4" t="n">
        <v>55.02</v>
      </c>
      <c r="Q4" t="n">
        <v>729.14</v>
      </c>
      <c r="R4" t="n">
        <v>37.65</v>
      </c>
      <c r="S4" t="n">
        <v>26.64</v>
      </c>
      <c r="T4" t="n">
        <v>4510.76</v>
      </c>
      <c r="U4" t="n">
        <v>0.71</v>
      </c>
      <c r="V4" t="n">
        <v>0.76</v>
      </c>
      <c r="W4" t="n">
        <v>2.38</v>
      </c>
      <c r="X4" t="n">
        <v>0.28</v>
      </c>
      <c r="Y4" t="n">
        <v>4</v>
      </c>
      <c r="Z4" t="n">
        <v>10</v>
      </c>
      <c r="AA4" t="n">
        <v>36.64205864741966</v>
      </c>
      <c r="AB4" t="n">
        <v>50.13528117479211</v>
      </c>
      <c r="AC4" t="n">
        <v>45.35044030487116</v>
      </c>
      <c r="AD4" t="n">
        <v>36642.05864741966</v>
      </c>
      <c r="AE4" t="n">
        <v>50135.28117479211</v>
      </c>
      <c r="AF4" t="n">
        <v>2.996044944524166e-06</v>
      </c>
      <c r="AG4" t="n">
        <v>0.1119444444444445</v>
      </c>
      <c r="AH4" t="n">
        <v>45350.44030487115</v>
      </c>
    </row>
    <row r="5">
      <c r="A5" t="n">
        <v>3</v>
      </c>
      <c r="B5" t="n">
        <v>80</v>
      </c>
      <c r="C5" t="inlineStr">
        <is>
          <t xml:space="preserve">CONCLUIDO	</t>
        </is>
      </c>
      <c r="D5" t="n">
        <v>12.7253</v>
      </c>
      <c r="E5" t="n">
        <v>7.86</v>
      </c>
      <c r="F5" t="n">
        <v>5.18</v>
      </c>
      <c r="G5" t="n">
        <v>28.25</v>
      </c>
      <c r="H5" t="n">
        <v>0.43</v>
      </c>
      <c r="I5" t="n">
        <v>11</v>
      </c>
      <c r="J5" t="n">
        <v>163.4</v>
      </c>
      <c r="K5" t="n">
        <v>50.28</v>
      </c>
      <c r="L5" t="n">
        <v>4</v>
      </c>
      <c r="M5" t="n">
        <v>2</v>
      </c>
      <c r="N5" t="n">
        <v>29.12</v>
      </c>
      <c r="O5" t="n">
        <v>20386.62</v>
      </c>
      <c r="P5" t="n">
        <v>50.36</v>
      </c>
      <c r="Q5" t="n">
        <v>729.51</v>
      </c>
      <c r="R5" t="n">
        <v>35.21</v>
      </c>
      <c r="S5" t="n">
        <v>26.64</v>
      </c>
      <c r="T5" t="n">
        <v>3309.94</v>
      </c>
      <c r="U5" t="n">
        <v>0.76</v>
      </c>
      <c r="V5" t="n">
        <v>0.77</v>
      </c>
      <c r="W5" t="n">
        <v>2.38</v>
      </c>
      <c r="X5" t="n">
        <v>0.21</v>
      </c>
      <c r="Y5" t="n">
        <v>4</v>
      </c>
      <c r="Z5" t="n">
        <v>10</v>
      </c>
      <c r="AA5" t="n">
        <v>33.63912507572405</v>
      </c>
      <c r="AB5" t="n">
        <v>46.02653498193886</v>
      </c>
      <c r="AC5" t="n">
        <v>41.63382708199009</v>
      </c>
      <c r="AD5" t="n">
        <v>33639.12507572406</v>
      </c>
      <c r="AE5" t="n">
        <v>46026.53498193886</v>
      </c>
      <c r="AF5" t="n">
        <v>3.072709967323245e-06</v>
      </c>
      <c r="AG5" t="n">
        <v>0.1091666666666667</v>
      </c>
      <c r="AH5" t="n">
        <v>41633.82708199009</v>
      </c>
    </row>
    <row r="6">
      <c r="A6" t="n">
        <v>4</v>
      </c>
      <c r="B6" t="n">
        <v>80</v>
      </c>
      <c r="C6" t="inlineStr">
        <is>
          <t xml:space="preserve">CONCLUIDO	</t>
        </is>
      </c>
      <c r="D6" t="n">
        <v>12.7325</v>
      </c>
      <c r="E6" t="n">
        <v>7.85</v>
      </c>
      <c r="F6" t="n">
        <v>5.17</v>
      </c>
      <c r="G6" t="n">
        <v>28.23</v>
      </c>
      <c r="H6" t="n">
        <v>0.54</v>
      </c>
      <c r="I6" t="n">
        <v>11</v>
      </c>
      <c r="J6" t="n">
        <v>164.83</v>
      </c>
      <c r="K6" t="n">
        <v>50.28</v>
      </c>
      <c r="L6" t="n">
        <v>5</v>
      </c>
      <c r="M6" t="n">
        <v>0</v>
      </c>
      <c r="N6" t="n">
        <v>29.55</v>
      </c>
      <c r="O6" t="n">
        <v>20563.61</v>
      </c>
      <c r="P6" t="n">
        <v>50.37</v>
      </c>
      <c r="Q6" t="n">
        <v>729.29</v>
      </c>
      <c r="R6" t="n">
        <v>35.03</v>
      </c>
      <c r="S6" t="n">
        <v>26.64</v>
      </c>
      <c r="T6" t="n">
        <v>3220.79</v>
      </c>
      <c r="U6" t="n">
        <v>0.76</v>
      </c>
      <c r="V6" t="n">
        <v>0.78</v>
      </c>
      <c r="W6" t="n">
        <v>2.38</v>
      </c>
      <c r="X6" t="n">
        <v>0.21</v>
      </c>
      <c r="Y6" t="n">
        <v>4</v>
      </c>
      <c r="Z6" t="n">
        <v>10</v>
      </c>
      <c r="AA6" t="n">
        <v>33.60553691147256</v>
      </c>
      <c r="AB6" t="n">
        <v>45.98057817380496</v>
      </c>
      <c r="AC6" t="n">
        <v>41.59225632712357</v>
      </c>
      <c r="AD6" t="n">
        <v>33605.53691147256</v>
      </c>
      <c r="AE6" t="n">
        <v>45980.57817380496</v>
      </c>
      <c r="AF6" t="n">
        <v>3.074448512722153e-06</v>
      </c>
      <c r="AG6" t="n">
        <v>0.1090277777777778</v>
      </c>
      <c r="AH6" t="n">
        <v>41592.25632712357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35</v>
      </c>
      <c r="C2" t="inlineStr">
        <is>
          <t xml:space="preserve">CONCLUIDO	</t>
        </is>
      </c>
      <c r="D2" t="n">
        <v>12.6703</v>
      </c>
      <c r="E2" t="n">
        <v>7.89</v>
      </c>
      <c r="F2" t="n">
        <v>5.52</v>
      </c>
      <c r="G2" t="n">
        <v>11.82</v>
      </c>
      <c r="H2" t="n">
        <v>0.22</v>
      </c>
      <c r="I2" t="n">
        <v>28</v>
      </c>
      <c r="J2" t="n">
        <v>80.84</v>
      </c>
      <c r="K2" t="n">
        <v>35.1</v>
      </c>
      <c r="L2" t="n">
        <v>1</v>
      </c>
      <c r="M2" t="n">
        <v>26</v>
      </c>
      <c r="N2" t="n">
        <v>9.74</v>
      </c>
      <c r="O2" t="n">
        <v>10204.21</v>
      </c>
      <c r="P2" t="n">
        <v>37.19</v>
      </c>
      <c r="Q2" t="n">
        <v>729.83</v>
      </c>
      <c r="R2" t="n">
        <v>45.94</v>
      </c>
      <c r="S2" t="n">
        <v>26.64</v>
      </c>
      <c r="T2" t="n">
        <v>8588.969999999999</v>
      </c>
      <c r="U2" t="n">
        <v>0.58</v>
      </c>
      <c r="V2" t="n">
        <v>0.73</v>
      </c>
      <c r="W2" t="n">
        <v>2.4</v>
      </c>
      <c r="X2" t="n">
        <v>0.55</v>
      </c>
      <c r="Y2" t="n">
        <v>4</v>
      </c>
      <c r="Z2" t="n">
        <v>10</v>
      </c>
      <c r="AA2" t="n">
        <v>25.68347018566338</v>
      </c>
      <c r="AB2" t="n">
        <v>35.14125698268759</v>
      </c>
      <c r="AC2" t="n">
        <v>31.78742473737136</v>
      </c>
      <c r="AD2" t="n">
        <v>25683.47018566338</v>
      </c>
      <c r="AE2" t="n">
        <v>35141.25698268759</v>
      </c>
      <c r="AF2" t="n">
        <v>3.413877533507342e-06</v>
      </c>
      <c r="AG2" t="n">
        <v>0.1095833333333333</v>
      </c>
      <c r="AH2" t="n">
        <v>31787.42473737136</v>
      </c>
    </row>
    <row r="3">
      <c r="A3" t="n">
        <v>1</v>
      </c>
      <c r="B3" t="n">
        <v>35</v>
      </c>
      <c r="C3" t="inlineStr">
        <is>
          <t xml:space="preserve">CONCLUIDO	</t>
        </is>
      </c>
      <c r="D3" t="n">
        <v>13.0185</v>
      </c>
      <c r="E3" t="n">
        <v>7.68</v>
      </c>
      <c r="F3" t="n">
        <v>5.41</v>
      </c>
      <c r="G3" t="n">
        <v>14.76</v>
      </c>
      <c r="H3" t="n">
        <v>0.43</v>
      </c>
      <c r="I3" t="n">
        <v>22</v>
      </c>
      <c r="J3" t="n">
        <v>82.04000000000001</v>
      </c>
      <c r="K3" t="n">
        <v>35.1</v>
      </c>
      <c r="L3" t="n">
        <v>2</v>
      </c>
      <c r="M3" t="n">
        <v>0</v>
      </c>
      <c r="N3" t="n">
        <v>9.94</v>
      </c>
      <c r="O3" t="n">
        <v>10352.53</v>
      </c>
      <c r="P3" t="n">
        <v>35.24</v>
      </c>
      <c r="Q3" t="n">
        <v>730.66</v>
      </c>
      <c r="R3" t="n">
        <v>41.69</v>
      </c>
      <c r="S3" t="n">
        <v>26.64</v>
      </c>
      <c r="T3" t="n">
        <v>6497.53</v>
      </c>
      <c r="U3" t="n">
        <v>0.64</v>
      </c>
      <c r="V3" t="n">
        <v>0.74</v>
      </c>
      <c r="W3" t="n">
        <v>2.42</v>
      </c>
      <c r="X3" t="n">
        <v>0.44</v>
      </c>
      <c r="Y3" t="n">
        <v>4</v>
      </c>
      <c r="Z3" t="n">
        <v>10</v>
      </c>
      <c r="AA3" t="n">
        <v>24.07472594847751</v>
      </c>
      <c r="AB3" t="n">
        <v>32.94010214459379</v>
      </c>
      <c r="AC3" t="n">
        <v>29.79634502767845</v>
      </c>
      <c r="AD3" t="n">
        <v>24074.72594847751</v>
      </c>
      <c r="AE3" t="n">
        <v>32940.10214459379</v>
      </c>
      <c r="AF3" t="n">
        <v>3.507696318947881e-06</v>
      </c>
      <c r="AG3" t="n">
        <v>0.1066666666666667</v>
      </c>
      <c r="AH3" t="n">
        <v>29796.34502767845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50</v>
      </c>
      <c r="C2" t="inlineStr">
        <is>
          <t xml:space="preserve">CONCLUIDO	</t>
        </is>
      </c>
      <c r="D2" t="n">
        <v>11.6268</v>
      </c>
      <c r="E2" t="n">
        <v>8.6</v>
      </c>
      <c r="F2" t="n">
        <v>5.72</v>
      </c>
      <c r="G2" t="n">
        <v>9.029999999999999</v>
      </c>
      <c r="H2" t="n">
        <v>0.16</v>
      </c>
      <c r="I2" t="n">
        <v>38</v>
      </c>
      <c r="J2" t="n">
        <v>107.41</v>
      </c>
      <c r="K2" t="n">
        <v>41.65</v>
      </c>
      <c r="L2" t="n">
        <v>1</v>
      </c>
      <c r="M2" t="n">
        <v>36</v>
      </c>
      <c r="N2" t="n">
        <v>14.77</v>
      </c>
      <c r="O2" t="n">
        <v>13481.73</v>
      </c>
      <c r="P2" t="n">
        <v>50.76</v>
      </c>
      <c r="Q2" t="n">
        <v>729.74</v>
      </c>
      <c r="R2" t="n">
        <v>52.28</v>
      </c>
      <c r="S2" t="n">
        <v>26.64</v>
      </c>
      <c r="T2" t="n">
        <v>11711.38</v>
      </c>
      <c r="U2" t="n">
        <v>0.51</v>
      </c>
      <c r="V2" t="n">
        <v>0.7</v>
      </c>
      <c r="W2" t="n">
        <v>2.42</v>
      </c>
      <c r="X2" t="n">
        <v>0.75</v>
      </c>
      <c r="Y2" t="n">
        <v>4</v>
      </c>
      <c r="Z2" t="n">
        <v>10</v>
      </c>
      <c r="AA2" t="n">
        <v>35.86972034840747</v>
      </c>
      <c r="AB2" t="n">
        <v>49.07853384092775</v>
      </c>
      <c r="AC2" t="n">
        <v>44.39454745339347</v>
      </c>
      <c r="AD2" t="n">
        <v>35869.72034840747</v>
      </c>
      <c r="AE2" t="n">
        <v>49078.53384092775</v>
      </c>
      <c r="AF2" t="n">
        <v>2.996971481529314e-06</v>
      </c>
      <c r="AG2" t="n">
        <v>0.1194444444444444</v>
      </c>
      <c r="AH2" t="n">
        <v>44394.54745339347</v>
      </c>
    </row>
    <row r="3">
      <c r="A3" t="n">
        <v>1</v>
      </c>
      <c r="B3" t="n">
        <v>50</v>
      </c>
      <c r="C3" t="inlineStr">
        <is>
          <t xml:space="preserve">CONCLUIDO	</t>
        </is>
      </c>
      <c r="D3" t="n">
        <v>13.0425</v>
      </c>
      <c r="E3" t="n">
        <v>7.67</v>
      </c>
      <c r="F3" t="n">
        <v>5.28</v>
      </c>
      <c r="G3" t="n">
        <v>19.78</v>
      </c>
      <c r="H3" t="n">
        <v>0.32</v>
      </c>
      <c r="I3" t="n">
        <v>16</v>
      </c>
      <c r="J3" t="n">
        <v>108.68</v>
      </c>
      <c r="K3" t="n">
        <v>41.65</v>
      </c>
      <c r="L3" t="n">
        <v>2</v>
      </c>
      <c r="M3" t="n">
        <v>4</v>
      </c>
      <c r="N3" t="n">
        <v>15.03</v>
      </c>
      <c r="O3" t="n">
        <v>13638.32</v>
      </c>
      <c r="P3" t="n">
        <v>40.52</v>
      </c>
      <c r="Q3" t="n">
        <v>729.28</v>
      </c>
      <c r="R3" t="n">
        <v>38.05</v>
      </c>
      <c r="S3" t="n">
        <v>26.64</v>
      </c>
      <c r="T3" t="n">
        <v>4706.39</v>
      </c>
      <c r="U3" t="n">
        <v>0.7</v>
      </c>
      <c r="V3" t="n">
        <v>0.76</v>
      </c>
      <c r="W3" t="n">
        <v>2.39</v>
      </c>
      <c r="X3" t="n">
        <v>0.31</v>
      </c>
      <c r="Y3" t="n">
        <v>4</v>
      </c>
      <c r="Z3" t="n">
        <v>10</v>
      </c>
      <c r="AA3" t="n">
        <v>27.18767819266621</v>
      </c>
      <c r="AB3" t="n">
        <v>37.19938073883265</v>
      </c>
      <c r="AC3" t="n">
        <v>33.64912405083088</v>
      </c>
      <c r="AD3" t="n">
        <v>27187.67819266621</v>
      </c>
      <c r="AE3" t="n">
        <v>37199.38073883265</v>
      </c>
      <c r="AF3" t="n">
        <v>3.361888098861775e-06</v>
      </c>
      <c r="AG3" t="n">
        <v>0.1065277777777778</v>
      </c>
      <c r="AH3" t="n">
        <v>33649.12405083088</v>
      </c>
    </row>
    <row r="4">
      <c r="A4" t="n">
        <v>2</v>
      </c>
      <c r="B4" t="n">
        <v>50</v>
      </c>
      <c r="C4" t="inlineStr">
        <is>
          <t xml:space="preserve">CONCLUIDO	</t>
        </is>
      </c>
      <c r="D4" t="n">
        <v>13.0251</v>
      </c>
      <c r="E4" t="n">
        <v>7.68</v>
      </c>
      <c r="F4" t="n">
        <v>5.29</v>
      </c>
      <c r="G4" t="n">
        <v>19.82</v>
      </c>
      <c r="H4" t="n">
        <v>0.48</v>
      </c>
      <c r="I4" t="n">
        <v>16</v>
      </c>
      <c r="J4" t="n">
        <v>109.96</v>
      </c>
      <c r="K4" t="n">
        <v>41.65</v>
      </c>
      <c r="L4" t="n">
        <v>3</v>
      </c>
      <c r="M4" t="n">
        <v>0</v>
      </c>
      <c r="N4" t="n">
        <v>15.31</v>
      </c>
      <c r="O4" t="n">
        <v>13795.21</v>
      </c>
      <c r="P4" t="n">
        <v>40.93</v>
      </c>
      <c r="Q4" t="n">
        <v>730.08</v>
      </c>
      <c r="R4" t="n">
        <v>38.2</v>
      </c>
      <c r="S4" t="n">
        <v>26.64</v>
      </c>
      <c r="T4" t="n">
        <v>4780.07</v>
      </c>
      <c r="U4" t="n">
        <v>0.7</v>
      </c>
      <c r="V4" t="n">
        <v>0.76</v>
      </c>
      <c r="W4" t="n">
        <v>2.4</v>
      </c>
      <c r="X4" t="n">
        <v>0.32</v>
      </c>
      <c r="Y4" t="n">
        <v>4</v>
      </c>
      <c r="Z4" t="n">
        <v>10</v>
      </c>
      <c r="AA4" t="n">
        <v>27.40888454713955</v>
      </c>
      <c r="AB4" t="n">
        <v>37.50204503195721</v>
      </c>
      <c r="AC4" t="n">
        <v>33.92290248861255</v>
      </c>
      <c r="AD4" t="n">
        <v>27408.88454713955</v>
      </c>
      <c r="AE4" t="n">
        <v>37502.04503195721</v>
      </c>
      <c r="AF4" t="n">
        <v>3.35740300375576e-06</v>
      </c>
      <c r="AG4" t="n">
        <v>0.1066666666666667</v>
      </c>
      <c r="AH4" t="n">
        <v>33922.90248861255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25</v>
      </c>
      <c r="C2" t="inlineStr">
        <is>
          <t xml:space="preserve">CONCLUIDO	</t>
        </is>
      </c>
      <c r="D2" t="n">
        <v>12.7542</v>
      </c>
      <c r="E2" t="n">
        <v>7.84</v>
      </c>
      <c r="F2" t="n">
        <v>5.61</v>
      </c>
      <c r="G2" t="n">
        <v>10.87</v>
      </c>
      <c r="H2" t="n">
        <v>0.28</v>
      </c>
      <c r="I2" t="n">
        <v>31</v>
      </c>
      <c r="J2" t="n">
        <v>61.76</v>
      </c>
      <c r="K2" t="n">
        <v>28.92</v>
      </c>
      <c r="L2" t="n">
        <v>1</v>
      </c>
      <c r="M2" t="n">
        <v>0</v>
      </c>
      <c r="N2" t="n">
        <v>6.84</v>
      </c>
      <c r="O2" t="n">
        <v>7851.41</v>
      </c>
      <c r="P2" t="n">
        <v>30.48</v>
      </c>
      <c r="Q2" t="n">
        <v>731.04</v>
      </c>
      <c r="R2" t="n">
        <v>47.69</v>
      </c>
      <c r="S2" t="n">
        <v>26.64</v>
      </c>
      <c r="T2" t="n">
        <v>9448.93</v>
      </c>
      <c r="U2" t="n">
        <v>0.5600000000000001</v>
      </c>
      <c r="V2" t="n">
        <v>0.72</v>
      </c>
      <c r="W2" t="n">
        <v>2.44</v>
      </c>
      <c r="X2" t="n">
        <v>0.64</v>
      </c>
      <c r="Y2" t="n">
        <v>4</v>
      </c>
      <c r="Z2" t="n">
        <v>10</v>
      </c>
      <c r="AA2" t="n">
        <v>21.78302290687162</v>
      </c>
      <c r="AB2" t="n">
        <v>29.80449294028107</v>
      </c>
      <c r="AC2" t="n">
        <v>26.95999396496085</v>
      </c>
      <c r="AD2" t="n">
        <v>21783.02290687162</v>
      </c>
      <c r="AE2" t="n">
        <v>29804.49294028107</v>
      </c>
      <c r="AF2" t="n">
        <v>3.569077264703198e-06</v>
      </c>
      <c r="AG2" t="n">
        <v>0.1088888888888889</v>
      </c>
      <c r="AH2" t="n">
        <v>26959.99396496085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85</v>
      </c>
      <c r="C2" t="inlineStr">
        <is>
          <t xml:space="preserve">CONCLUIDO	</t>
        </is>
      </c>
      <c r="D2" t="n">
        <v>9.6561</v>
      </c>
      <c r="E2" t="n">
        <v>10.36</v>
      </c>
      <c r="F2" t="n">
        <v>6.09</v>
      </c>
      <c r="G2" t="n">
        <v>6.52</v>
      </c>
      <c r="H2" t="n">
        <v>0.11</v>
      </c>
      <c r="I2" t="n">
        <v>56</v>
      </c>
      <c r="J2" t="n">
        <v>167.88</v>
      </c>
      <c r="K2" t="n">
        <v>51.39</v>
      </c>
      <c r="L2" t="n">
        <v>1</v>
      </c>
      <c r="M2" t="n">
        <v>54</v>
      </c>
      <c r="N2" t="n">
        <v>30.49</v>
      </c>
      <c r="O2" t="n">
        <v>20939.59</v>
      </c>
      <c r="P2" t="n">
        <v>76.01000000000001</v>
      </c>
      <c r="Q2" t="n">
        <v>730.12</v>
      </c>
      <c r="R2" t="n">
        <v>63.58</v>
      </c>
      <c r="S2" t="n">
        <v>26.64</v>
      </c>
      <c r="T2" t="n">
        <v>17271.96</v>
      </c>
      <c r="U2" t="n">
        <v>0.42</v>
      </c>
      <c r="V2" t="n">
        <v>0.66</v>
      </c>
      <c r="W2" t="n">
        <v>2.45</v>
      </c>
      <c r="X2" t="n">
        <v>1.11</v>
      </c>
      <c r="Y2" t="n">
        <v>4</v>
      </c>
      <c r="Z2" t="n">
        <v>10</v>
      </c>
      <c r="AA2" t="n">
        <v>61.00121489540855</v>
      </c>
      <c r="AB2" t="n">
        <v>83.46455340353428</v>
      </c>
      <c r="AC2" t="n">
        <v>75.49881356995709</v>
      </c>
      <c r="AD2" t="n">
        <v>61001.21489540855</v>
      </c>
      <c r="AE2" t="n">
        <v>83464.55340353429</v>
      </c>
      <c r="AF2" t="n">
        <v>2.31066204243352e-06</v>
      </c>
      <c r="AG2" t="n">
        <v>0.1438888888888889</v>
      </c>
      <c r="AH2" t="n">
        <v>75498.8135699571</v>
      </c>
    </row>
    <row r="3">
      <c r="A3" t="n">
        <v>1</v>
      </c>
      <c r="B3" t="n">
        <v>85</v>
      </c>
      <c r="C3" t="inlineStr">
        <is>
          <t xml:space="preserve">CONCLUIDO	</t>
        </is>
      </c>
      <c r="D3" t="n">
        <v>11.6133</v>
      </c>
      <c r="E3" t="n">
        <v>8.609999999999999</v>
      </c>
      <c r="F3" t="n">
        <v>5.42</v>
      </c>
      <c r="G3" t="n">
        <v>13.56</v>
      </c>
      <c r="H3" t="n">
        <v>0.21</v>
      </c>
      <c r="I3" t="n">
        <v>24</v>
      </c>
      <c r="J3" t="n">
        <v>169.33</v>
      </c>
      <c r="K3" t="n">
        <v>51.39</v>
      </c>
      <c r="L3" t="n">
        <v>2</v>
      </c>
      <c r="M3" t="n">
        <v>22</v>
      </c>
      <c r="N3" t="n">
        <v>30.94</v>
      </c>
      <c r="O3" t="n">
        <v>21118.46</v>
      </c>
      <c r="P3" t="n">
        <v>64.23</v>
      </c>
      <c r="Q3" t="n">
        <v>729.54</v>
      </c>
      <c r="R3" t="n">
        <v>43.01</v>
      </c>
      <c r="S3" t="n">
        <v>26.64</v>
      </c>
      <c r="T3" t="n">
        <v>7145.79</v>
      </c>
      <c r="U3" t="n">
        <v>0.62</v>
      </c>
      <c r="V3" t="n">
        <v>0.74</v>
      </c>
      <c r="W3" t="n">
        <v>2.39</v>
      </c>
      <c r="X3" t="n">
        <v>0.46</v>
      </c>
      <c r="Y3" t="n">
        <v>4</v>
      </c>
      <c r="Z3" t="n">
        <v>10</v>
      </c>
      <c r="AA3" t="n">
        <v>44.00689962422844</v>
      </c>
      <c r="AB3" t="n">
        <v>60.21218151324131</v>
      </c>
      <c r="AC3" t="n">
        <v>54.46561541795737</v>
      </c>
      <c r="AD3" t="n">
        <v>44006.89962422844</v>
      </c>
      <c r="AE3" t="n">
        <v>60212.18151324131</v>
      </c>
      <c r="AF3" t="n">
        <v>2.779011350068164e-06</v>
      </c>
      <c r="AG3" t="n">
        <v>0.1195833333333333</v>
      </c>
      <c r="AH3" t="n">
        <v>54465.61541795736</v>
      </c>
    </row>
    <row r="4">
      <c r="A4" t="n">
        <v>2</v>
      </c>
      <c r="B4" t="n">
        <v>85</v>
      </c>
      <c r="C4" t="inlineStr">
        <is>
          <t xml:space="preserve">CONCLUIDO	</t>
        </is>
      </c>
      <c r="D4" t="n">
        <v>12.2917</v>
      </c>
      <c r="E4" t="n">
        <v>8.140000000000001</v>
      </c>
      <c r="F4" t="n">
        <v>5.25</v>
      </c>
      <c r="G4" t="n">
        <v>21.02</v>
      </c>
      <c r="H4" t="n">
        <v>0.31</v>
      </c>
      <c r="I4" t="n">
        <v>15</v>
      </c>
      <c r="J4" t="n">
        <v>170.79</v>
      </c>
      <c r="K4" t="n">
        <v>51.39</v>
      </c>
      <c r="L4" t="n">
        <v>3</v>
      </c>
      <c r="M4" t="n">
        <v>13</v>
      </c>
      <c r="N4" t="n">
        <v>31.4</v>
      </c>
      <c r="O4" t="n">
        <v>21297.94</v>
      </c>
      <c r="P4" t="n">
        <v>58.09</v>
      </c>
      <c r="Q4" t="n">
        <v>729.42</v>
      </c>
      <c r="R4" t="n">
        <v>37.93</v>
      </c>
      <c r="S4" t="n">
        <v>26.64</v>
      </c>
      <c r="T4" t="n">
        <v>4651.91</v>
      </c>
      <c r="U4" t="n">
        <v>0.7</v>
      </c>
      <c r="V4" t="n">
        <v>0.76</v>
      </c>
      <c r="W4" t="n">
        <v>2.37</v>
      </c>
      <c r="X4" t="n">
        <v>0.29</v>
      </c>
      <c r="Y4" t="n">
        <v>4</v>
      </c>
      <c r="Z4" t="n">
        <v>10</v>
      </c>
      <c r="AA4" t="n">
        <v>38.59797578638702</v>
      </c>
      <c r="AB4" t="n">
        <v>52.81145329328849</v>
      </c>
      <c r="AC4" t="n">
        <v>47.77120231241738</v>
      </c>
      <c r="AD4" t="n">
        <v>38597.97578638703</v>
      </c>
      <c r="AE4" t="n">
        <v>52811.4532932885</v>
      </c>
      <c r="AF4" t="n">
        <v>2.941349471005903e-06</v>
      </c>
      <c r="AG4" t="n">
        <v>0.1130555555555556</v>
      </c>
      <c r="AH4" t="n">
        <v>47771.20231241738</v>
      </c>
    </row>
    <row r="5">
      <c r="A5" t="n">
        <v>3</v>
      </c>
      <c r="B5" t="n">
        <v>85</v>
      </c>
      <c r="C5" t="inlineStr">
        <is>
          <t xml:space="preserve">CONCLUIDO	</t>
        </is>
      </c>
      <c r="D5" t="n">
        <v>12.6205</v>
      </c>
      <c r="E5" t="n">
        <v>7.92</v>
      </c>
      <c r="F5" t="n">
        <v>5.18</v>
      </c>
      <c r="G5" t="n">
        <v>28.25</v>
      </c>
      <c r="H5" t="n">
        <v>0.41</v>
      </c>
      <c r="I5" t="n">
        <v>11</v>
      </c>
      <c r="J5" t="n">
        <v>172.25</v>
      </c>
      <c r="K5" t="n">
        <v>51.39</v>
      </c>
      <c r="L5" t="n">
        <v>4</v>
      </c>
      <c r="M5" t="n">
        <v>8</v>
      </c>
      <c r="N5" t="n">
        <v>31.86</v>
      </c>
      <c r="O5" t="n">
        <v>21478.05</v>
      </c>
      <c r="P5" t="n">
        <v>53.11</v>
      </c>
      <c r="Q5" t="n">
        <v>729.09</v>
      </c>
      <c r="R5" t="n">
        <v>35.48</v>
      </c>
      <c r="S5" t="n">
        <v>26.64</v>
      </c>
      <c r="T5" t="n">
        <v>3443.9</v>
      </c>
      <c r="U5" t="n">
        <v>0.75</v>
      </c>
      <c r="V5" t="n">
        <v>0.77</v>
      </c>
      <c r="W5" t="n">
        <v>2.37</v>
      </c>
      <c r="X5" t="n">
        <v>0.21</v>
      </c>
      <c r="Y5" t="n">
        <v>4</v>
      </c>
      <c r="Z5" t="n">
        <v>10</v>
      </c>
      <c r="AA5" t="n">
        <v>35.34599307598214</v>
      </c>
      <c r="AB5" t="n">
        <v>48.36194708158231</v>
      </c>
      <c r="AC5" t="n">
        <v>43.746350728622</v>
      </c>
      <c r="AD5" t="n">
        <v>35345.99307598214</v>
      </c>
      <c r="AE5" t="n">
        <v>48361.94708158231</v>
      </c>
      <c r="AF5" t="n">
        <v>3.020029857450963e-06</v>
      </c>
      <c r="AG5" t="n">
        <v>0.11</v>
      </c>
      <c r="AH5" t="n">
        <v>43746.350728622</v>
      </c>
    </row>
    <row r="6">
      <c r="A6" t="n">
        <v>4</v>
      </c>
      <c r="B6" t="n">
        <v>85</v>
      </c>
      <c r="C6" t="inlineStr">
        <is>
          <t xml:space="preserve">CONCLUIDO	</t>
        </is>
      </c>
      <c r="D6" t="n">
        <v>12.7141</v>
      </c>
      <c r="E6" t="n">
        <v>7.87</v>
      </c>
      <c r="F6" t="n">
        <v>5.15</v>
      </c>
      <c r="G6" t="n">
        <v>30.92</v>
      </c>
      <c r="H6" t="n">
        <v>0.51</v>
      </c>
      <c r="I6" t="n">
        <v>10</v>
      </c>
      <c r="J6" t="n">
        <v>173.71</v>
      </c>
      <c r="K6" t="n">
        <v>51.39</v>
      </c>
      <c r="L6" t="n">
        <v>5</v>
      </c>
      <c r="M6" t="n">
        <v>0</v>
      </c>
      <c r="N6" t="n">
        <v>32.32</v>
      </c>
      <c r="O6" t="n">
        <v>21658.78</v>
      </c>
      <c r="P6" t="n">
        <v>51.88</v>
      </c>
      <c r="Q6" t="n">
        <v>729.3099999999999</v>
      </c>
      <c r="R6" t="n">
        <v>34.38</v>
      </c>
      <c r="S6" t="n">
        <v>26.64</v>
      </c>
      <c r="T6" t="n">
        <v>2900.97</v>
      </c>
      <c r="U6" t="n">
        <v>0.77</v>
      </c>
      <c r="V6" t="n">
        <v>0.78</v>
      </c>
      <c r="W6" t="n">
        <v>2.38</v>
      </c>
      <c r="X6" t="n">
        <v>0.19</v>
      </c>
      <c r="Y6" t="n">
        <v>4</v>
      </c>
      <c r="Z6" t="n">
        <v>10</v>
      </c>
      <c r="AA6" t="n">
        <v>34.51164328958452</v>
      </c>
      <c r="AB6" t="n">
        <v>47.22035289492386</v>
      </c>
      <c r="AC6" t="n">
        <v>42.71370868889733</v>
      </c>
      <c r="AD6" t="n">
        <v>34511.64328958452</v>
      </c>
      <c r="AE6" t="n">
        <v>47220.35289492386</v>
      </c>
      <c r="AF6" t="n">
        <v>3.04242792366525e-06</v>
      </c>
      <c r="AG6" t="n">
        <v>0.1093055555555556</v>
      </c>
      <c r="AH6" t="n">
        <v>42713.70868889733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20</v>
      </c>
      <c r="C2" t="inlineStr">
        <is>
          <t xml:space="preserve">CONCLUIDO	</t>
        </is>
      </c>
      <c r="D2" t="n">
        <v>12.5278</v>
      </c>
      <c r="E2" t="n">
        <v>7.98</v>
      </c>
      <c r="F2" t="n">
        <v>5.77</v>
      </c>
      <c r="G2" t="n">
        <v>9.109999999999999</v>
      </c>
      <c r="H2" t="n">
        <v>0.34</v>
      </c>
      <c r="I2" t="n">
        <v>38</v>
      </c>
      <c r="J2" t="n">
        <v>51.33</v>
      </c>
      <c r="K2" t="n">
        <v>24.83</v>
      </c>
      <c r="L2" t="n">
        <v>1</v>
      </c>
      <c r="M2" t="n">
        <v>0</v>
      </c>
      <c r="N2" t="n">
        <v>5.51</v>
      </c>
      <c r="O2" t="n">
        <v>6564.78</v>
      </c>
      <c r="P2" t="n">
        <v>27.8</v>
      </c>
      <c r="Q2" t="n">
        <v>731.74</v>
      </c>
      <c r="R2" t="n">
        <v>52.08</v>
      </c>
      <c r="S2" t="n">
        <v>26.64</v>
      </c>
      <c r="T2" t="n">
        <v>11611.78</v>
      </c>
      <c r="U2" t="n">
        <v>0.51</v>
      </c>
      <c r="V2" t="n">
        <v>0.7</v>
      </c>
      <c r="W2" t="n">
        <v>2.47</v>
      </c>
      <c r="X2" t="n">
        <v>0.8</v>
      </c>
      <c r="Y2" t="n">
        <v>4</v>
      </c>
      <c r="Z2" t="n">
        <v>10</v>
      </c>
      <c r="AA2" t="n">
        <v>20.55852006173323</v>
      </c>
      <c r="AB2" t="n">
        <v>28.12907412631793</v>
      </c>
      <c r="AC2" t="n">
        <v>25.44447477113229</v>
      </c>
      <c r="AD2" t="n">
        <v>20558.52006173323</v>
      </c>
      <c r="AE2" t="n">
        <v>28129.07412631793</v>
      </c>
      <c r="AF2" t="n">
        <v>3.587692647998437e-06</v>
      </c>
      <c r="AG2" t="n">
        <v>0.1108333333333333</v>
      </c>
      <c r="AH2" t="n">
        <v>25444.47477113229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65</v>
      </c>
      <c r="C2" t="inlineStr">
        <is>
          <t xml:space="preserve">CONCLUIDO	</t>
        </is>
      </c>
      <c r="D2" t="n">
        <v>10.7022</v>
      </c>
      <c r="E2" t="n">
        <v>9.34</v>
      </c>
      <c r="F2" t="n">
        <v>5.91</v>
      </c>
      <c r="G2" t="n">
        <v>7.71</v>
      </c>
      <c r="H2" t="n">
        <v>0.13</v>
      </c>
      <c r="I2" t="n">
        <v>46</v>
      </c>
      <c r="J2" t="n">
        <v>133.21</v>
      </c>
      <c r="K2" t="n">
        <v>46.47</v>
      </c>
      <c r="L2" t="n">
        <v>1</v>
      </c>
      <c r="M2" t="n">
        <v>44</v>
      </c>
      <c r="N2" t="n">
        <v>20.75</v>
      </c>
      <c r="O2" t="n">
        <v>16663.42</v>
      </c>
      <c r="P2" t="n">
        <v>62.39</v>
      </c>
      <c r="Q2" t="n">
        <v>731.1</v>
      </c>
      <c r="R2" t="n">
        <v>57.86</v>
      </c>
      <c r="S2" t="n">
        <v>26.64</v>
      </c>
      <c r="T2" t="n">
        <v>14463.2</v>
      </c>
      <c r="U2" t="n">
        <v>0.46</v>
      </c>
      <c r="V2" t="n">
        <v>0.68</v>
      </c>
      <c r="W2" t="n">
        <v>2.44</v>
      </c>
      <c r="X2" t="n">
        <v>0.9399999999999999</v>
      </c>
      <c r="Y2" t="n">
        <v>4</v>
      </c>
      <c r="Z2" t="n">
        <v>10</v>
      </c>
      <c r="AA2" t="n">
        <v>46.38667465373965</v>
      </c>
      <c r="AB2" t="n">
        <v>63.4682946968815</v>
      </c>
      <c r="AC2" t="n">
        <v>57.41096972933554</v>
      </c>
      <c r="AD2" t="n">
        <v>46386.67465373965</v>
      </c>
      <c r="AE2" t="n">
        <v>63468.2946968815</v>
      </c>
      <c r="AF2" t="n">
        <v>2.662529715165973e-06</v>
      </c>
      <c r="AG2" t="n">
        <v>0.1297222222222222</v>
      </c>
      <c r="AH2" t="n">
        <v>57410.96972933554</v>
      </c>
    </row>
    <row r="3">
      <c r="A3" t="n">
        <v>1</v>
      </c>
      <c r="B3" t="n">
        <v>65</v>
      </c>
      <c r="C3" t="inlineStr">
        <is>
          <t xml:space="preserve">CONCLUIDO	</t>
        </is>
      </c>
      <c r="D3" t="n">
        <v>12.3924</v>
      </c>
      <c r="E3" t="n">
        <v>8.07</v>
      </c>
      <c r="F3" t="n">
        <v>5.34</v>
      </c>
      <c r="G3" t="n">
        <v>16.03</v>
      </c>
      <c r="H3" t="n">
        <v>0.26</v>
      </c>
      <c r="I3" t="n">
        <v>20</v>
      </c>
      <c r="J3" t="n">
        <v>134.55</v>
      </c>
      <c r="K3" t="n">
        <v>46.47</v>
      </c>
      <c r="L3" t="n">
        <v>2</v>
      </c>
      <c r="M3" t="n">
        <v>18</v>
      </c>
      <c r="N3" t="n">
        <v>21.09</v>
      </c>
      <c r="O3" t="n">
        <v>16828.84</v>
      </c>
      <c r="P3" t="n">
        <v>51.63</v>
      </c>
      <c r="Q3" t="n">
        <v>729.35</v>
      </c>
      <c r="R3" t="n">
        <v>40.48</v>
      </c>
      <c r="S3" t="n">
        <v>26.64</v>
      </c>
      <c r="T3" t="n">
        <v>5901.3</v>
      </c>
      <c r="U3" t="n">
        <v>0.66</v>
      </c>
      <c r="V3" t="n">
        <v>0.75</v>
      </c>
      <c r="W3" t="n">
        <v>2.39</v>
      </c>
      <c r="X3" t="n">
        <v>0.38</v>
      </c>
      <c r="Y3" t="n">
        <v>4</v>
      </c>
      <c r="Z3" t="n">
        <v>10</v>
      </c>
      <c r="AA3" t="n">
        <v>34.50694676938063</v>
      </c>
      <c r="AB3" t="n">
        <v>47.2139269087851</v>
      </c>
      <c r="AC3" t="n">
        <v>42.7078959898567</v>
      </c>
      <c r="AD3" t="n">
        <v>34506.94676938064</v>
      </c>
      <c r="AE3" t="n">
        <v>47213.92690878511</v>
      </c>
      <c r="AF3" t="n">
        <v>3.08302341969154e-06</v>
      </c>
      <c r="AG3" t="n">
        <v>0.1120833333333333</v>
      </c>
      <c r="AH3" t="n">
        <v>42707.8959898567</v>
      </c>
    </row>
    <row r="4">
      <c r="A4" t="n">
        <v>2</v>
      </c>
      <c r="B4" t="n">
        <v>65</v>
      </c>
      <c r="C4" t="inlineStr">
        <is>
          <t xml:space="preserve">CONCLUIDO	</t>
        </is>
      </c>
      <c r="D4" t="n">
        <v>12.894</v>
      </c>
      <c r="E4" t="n">
        <v>7.76</v>
      </c>
      <c r="F4" t="n">
        <v>5.22</v>
      </c>
      <c r="G4" t="n">
        <v>24.1</v>
      </c>
      <c r="H4" t="n">
        <v>0.39</v>
      </c>
      <c r="I4" t="n">
        <v>13</v>
      </c>
      <c r="J4" t="n">
        <v>135.9</v>
      </c>
      <c r="K4" t="n">
        <v>46.47</v>
      </c>
      <c r="L4" t="n">
        <v>3</v>
      </c>
      <c r="M4" t="n">
        <v>2</v>
      </c>
      <c r="N4" t="n">
        <v>21.43</v>
      </c>
      <c r="O4" t="n">
        <v>16994.64</v>
      </c>
      <c r="P4" t="n">
        <v>45.74</v>
      </c>
      <c r="Q4" t="n">
        <v>730.11</v>
      </c>
      <c r="R4" t="n">
        <v>36.43</v>
      </c>
      <c r="S4" t="n">
        <v>26.64</v>
      </c>
      <c r="T4" t="n">
        <v>3911.91</v>
      </c>
      <c r="U4" t="n">
        <v>0.73</v>
      </c>
      <c r="V4" t="n">
        <v>0.77</v>
      </c>
      <c r="W4" t="n">
        <v>2.38</v>
      </c>
      <c r="X4" t="n">
        <v>0.25</v>
      </c>
      <c r="Y4" t="n">
        <v>4</v>
      </c>
      <c r="Z4" t="n">
        <v>10</v>
      </c>
      <c r="AA4" t="n">
        <v>30.52974555103861</v>
      </c>
      <c r="AB4" t="n">
        <v>41.77214474014159</v>
      </c>
      <c r="AC4" t="n">
        <v>37.78546987378309</v>
      </c>
      <c r="AD4" t="n">
        <v>30529.74555103861</v>
      </c>
      <c r="AE4" t="n">
        <v>41772.14474014159</v>
      </c>
      <c r="AF4" t="n">
        <v>3.207813173679249e-06</v>
      </c>
      <c r="AG4" t="n">
        <v>0.1077777777777778</v>
      </c>
      <c r="AH4" t="n">
        <v>37785.46987378309</v>
      </c>
    </row>
    <row r="5">
      <c r="A5" t="n">
        <v>3</v>
      </c>
      <c r="B5" t="n">
        <v>65</v>
      </c>
      <c r="C5" t="inlineStr">
        <is>
          <t xml:space="preserve">CONCLUIDO	</t>
        </is>
      </c>
      <c r="D5" t="n">
        <v>12.8931</v>
      </c>
      <c r="E5" t="n">
        <v>7.76</v>
      </c>
      <c r="F5" t="n">
        <v>5.22</v>
      </c>
      <c r="G5" t="n">
        <v>24.1</v>
      </c>
      <c r="H5" t="n">
        <v>0.52</v>
      </c>
      <c r="I5" t="n">
        <v>13</v>
      </c>
      <c r="J5" t="n">
        <v>137.25</v>
      </c>
      <c r="K5" t="n">
        <v>46.47</v>
      </c>
      <c r="L5" t="n">
        <v>4</v>
      </c>
      <c r="M5" t="n">
        <v>0</v>
      </c>
      <c r="N5" t="n">
        <v>21.78</v>
      </c>
      <c r="O5" t="n">
        <v>17160.92</v>
      </c>
      <c r="P5" t="n">
        <v>46.02</v>
      </c>
      <c r="Q5" t="n">
        <v>730.11</v>
      </c>
      <c r="R5" t="n">
        <v>36.32</v>
      </c>
      <c r="S5" t="n">
        <v>26.64</v>
      </c>
      <c r="T5" t="n">
        <v>3858.64</v>
      </c>
      <c r="U5" t="n">
        <v>0.73</v>
      </c>
      <c r="V5" t="n">
        <v>0.77</v>
      </c>
      <c r="W5" t="n">
        <v>2.39</v>
      </c>
      <c r="X5" t="n">
        <v>0.25</v>
      </c>
      <c r="Y5" t="n">
        <v>4</v>
      </c>
      <c r="Z5" t="n">
        <v>10</v>
      </c>
      <c r="AA5" t="n">
        <v>30.64992197023782</v>
      </c>
      <c r="AB5" t="n">
        <v>41.93657541869858</v>
      </c>
      <c r="AC5" t="n">
        <v>37.934207519159</v>
      </c>
      <c r="AD5" t="n">
        <v>30649.92197023782</v>
      </c>
      <c r="AE5" t="n">
        <v>41936.57541869858</v>
      </c>
      <c r="AF5" t="n">
        <v>3.207589268618266e-06</v>
      </c>
      <c r="AG5" t="n">
        <v>0.1077777777777778</v>
      </c>
      <c r="AH5" t="n">
        <v>37934.207519159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75</v>
      </c>
      <c r="C2" t="inlineStr">
        <is>
          <t xml:space="preserve">CONCLUIDO	</t>
        </is>
      </c>
      <c r="D2" t="n">
        <v>10.1686</v>
      </c>
      <c r="E2" t="n">
        <v>9.83</v>
      </c>
      <c r="F2" t="n">
        <v>6</v>
      </c>
      <c r="G2" t="n">
        <v>7.06</v>
      </c>
      <c r="H2" t="n">
        <v>0.12</v>
      </c>
      <c r="I2" t="n">
        <v>51</v>
      </c>
      <c r="J2" t="n">
        <v>150.44</v>
      </c>
      <c r="K2" t="n">
        <v>49.1</v>
      </c>
      <c r="L2" t="n">
        <v>1</v>
      </c>
      <c r="M2" t="n">
        <v>49</v>
      </c>
      <c r="N2" t="n">
        <v>25.34</v>
      </c>
      <c r="O2" t="n">
        <v>18787.76</v>
      </c>
      <c r="P2" t="n">
        <v>69.25</v>
      </c>
      <c r="Q2" t="n">
        <v>730.5</v>
      </c>
      <c r="R2" t="n">
        <v>60.85</v>
      </c>
      <c r="S2" t="n">
        <v>26.64</v>
      </c>
      <c r="T2" t="n">
        <v>15931.67</v>
      </c>
      <c r="U2" t="n">
        <v>0.44</v>
      </c>
      <c r="V2" t="n">
        <v>0.67</v>
      </c>
      <c r="W2" t="n">
        <v>2.44</v>
      </c>
      <c r="X2" t="n">
        <v>1.03</v>
      </c>
      <c r="Y2" t="n">
        <v>4</v>
      </c>
      <c r="Z2" t="n">
        <v>10</v>
      </c>
      <c r="AA2" t="n">
        <v>53.41817897070984</v>
      </c>
      <c r="AB2" t="n">
        <v>73.08910911143238</v>
      </c>
      <c r="AC2" t="n">
        <v>66.11358711906256</v>
      </c>
      <c r="AD2" t="n">
        <v>53418.17897070984</v>
      </c>
      <c r="AE2" t="n">
        <v>73089.10911143238</v>
      </c>
      <c r="AF2" t="n">
        <v>2.478679308477211e-06</v>
      </c>
      <c r="AG2" t="n">
        <v>0.1365277777777778</v>
      </c>
      <c r="AH2" t="n">
        <v>66113.58711906256</v>
      </c>
    </row>
    <row r="3">
      <c r="A3" t="n">
        <v>1</v>
      </c>
      <c r="B3" t="n">
        <v>75</v>
      </c>
      <c r="C3" t="inlineStr">
        <is>
          <t xml:space="preserve">CONCLUIDO	</t>
        </is>
      </c>
      <c r="D3" t="n">
        <v>11.9876</v>
      </c>
      <c r="E3" t="n">
        <v>8.34</v>
      </c>
      <c r="F3" t="n">
        <v>5.39</v>
      </c>
      <c r="G3" t="n">
        <v>14.71</v>
      </c>
      <c r="H3" t="n">
        <v>0.23</v>
      </c>
      <c r="I3" t="n">
        <v>22</v>
      </c>
      <c r="J3" t="n">
        <v>151.83</v>
      </c>
      <c r="K3" t="n">
        <v>49.1</v>
      </c>
      <c r="L3" t="n">
        <v>2</v>
      </c>
      <c r="M3" t="n">
        <v>20</v>
      </c>
      <c r="N3" t="n">
        <v>25.73</v>
      </c>
      <c r="O3" t="n">
        <v>18959.54</v>
      </c>
      <c r="P3" t="n">
        <v>58.25</v>
      </c>
      <c r="Q3" t="n">
        <v>729.53</v>
      </c>
      <c r="R3" t="n">
        <v>42.16</v>
      </c>
      <c r="S3" t="n">
        <v>26.64</v>
      </c>
      <c r="T3" t="n">
        <v>6732.82</v>
      </c>
      <c r="U3" t="n">
        <v>0.63</v>
      </c>
      <c r="V3" t="n">
        <v>0.74</v>
      </c>
      <c r="W3" t="n">
        <v>2.39</v>
      </c>
      <c r="X3" t="n">
        <v>0.42</v>
      </c>
      <c r="Y3" t="n">
        <v>4</v>
      </c>
      <c r="Z3" t="n">
        <v>10</v>
      </c>
      <c r="AA3" t="n">
        <v>39.33511158377316</v>
      </c>
      <c r="AB3" t="n">
        <v>53.82003501140356</v>
      </c>
      <c r="AC3" t="n">
        <v>48.68352640691187</v>
      </c>
      <c r="AD3" t="n">
        <v>39335.11158377316</v>
      </c>
      <c r="AE3" t="n">
        <v>53820.03501140356</v>
      </c>
      <c r="AF3" t="n">
        <v>2.922075416311136e-06</v>
      </c>
      <c r="AG3" t="n">
        <v>0.1158333333333333</v>
      </c>
      <c r="AH3" t="n">
        <v>48683.52640691186</v>
      </c>
    </row>
    <row r="4">
      <c r="A4" t="n">
        <v>2</v>
      </c>
      <c r="B4" t="n">
        <v>75</v>
      </c>
      <c r="C4" t="inlineStr">
        <is>
          <t xml:space="preserve">CONCLUIDO	</t>
        </is>
      </c>
      <c r="D4" t="n">
        <v>12.6179</v>
      </c>
      <c r="E4" t="n">
        <v>7.93</v>
      </c>
      <c r="F4" t="n">
        <v>5.22</v>
      </c>
      <c r="G4" t="n">
        <v>22.38</v>
      </c>
      <c r="H4" t="n">
        <v>0.35</v>
      </c>
      <c r="I4" t="n">
        <v>14</v>
      </c>
      <c r="J4" t="n">
        <v>153.23</v>
      </c>
      <c r="K4" t="n">
        <v>49.1</v>
      </c>
      <c r="L4" t="n">
        <v>3</v>
      </c>
      <c r="M4" t="n">
        <v>12</v>
      </c>
      <c r="N4" t="n">
        <v>26.13</v>
      </c>
      <c r="O4" t="n">
        <v>19131.85</v>
      </c>
      <c r="P4" t="n">
        <v>51.46</v>
      </c>
      <c r="Q4" t="n">
        <v>729.02</v>
      </c>
      <c r="R4" t="n">
        <v>36.87</v>
      </c>
      <c r="S4" t="n">
        <v>26.64</v>
      </c>
      <c r="T4" t="n">
        <v>4127.6</v>
      </c>
      <c r="U4" t="n">
        <v>0.72</v>
      </c>
      <c r="V4" t="n">
        <v>0.77</v>
      </c>
      <c r="W4" t="n">
        <v>2.37</v>
      </c>
      <c r="X4" t="n">
        <v>0.25</v>
      </c>
      <c r="Y4" t="n">
        <v>4</v>
      </c>
      <c r="Z4" t="n">
        <v>10</v>
      </c>
      <c r="AA4" t="n">
        <v>34.19753465491087</v>
      </c>
      <c r="AB4" t="n">
        <v>46.79057560347052</v>
      </c>
      <c r="AC4" t="n">
        <v>42.32494873894279</v>
      </c>
      <c r="AD4" t="n">
        <v>34197.53465491087</v>
      </c>
      <c r="AE4" t="n">
        <v>46790.57560347052</v>
      </c>
      <c r="AF4" t="n">
        <v>3.075716189685365e-06</v>
      </c>
      <c r="AG4" t="n">
        <v>0.1101388888888889</v>
      </c>
      <c r="AH4" t="n">
        <v>42324.9487389428</v>
      </c>
    </row>
    <row r="5">
      <c r="A5" t="n">
        <v>3</v>
      </c>
      <c r="B5" t="n">
        <v>75</v>
      </c>
      <c r="C5" t="inlineStr">
        <is>
          <t xml:space="preserve">CONCLUIDO	</t>
        </is>
      </c>
      <c r="D5" t="n">
        <v>12.8406</v>
      </c>
      <c r="E5" t="n">
        <v>7.79</v>
      </c>
      <c r="F5" t="n">
        <v>5.18</v>
      </c>
      <c r="G5" t="n">
        <v>28.23</v>
      </c>
      <c r="H5" t="n">
        <v>0.46</v>
      </c>
      <c r="I5" t="n">
        <v>11</v>
      </c>
      <c r="J5" t="n">
        <v>154.63</v>
      </c>
      <c r="K5" t="n">
        <v>49.1</v>
      </c>
      <c r="L5" t="n">
        <v>4</v>
      </c>
      <c r="M5" t="n">
        <v>0</v>
      </c>
      <c r="N5" t="n">
        <v>26.53</v>
      </c>
      <c r="O5" t="n">
        <v>19304.72</v>
      </c>
      <c r="P5" t="n">
        <v>48.61</v>
      </c>
      <c r="Q5" t="n">
        <v>729.62</v>
      </c>
      <c r="R5" t="n">
        <v>35.08</v>
      </c>
      <c r="S5" t="n">
        <v>26.64</v>
      </c>
      <c r="T5" t="n">
        <v>3244.94</v>
      </c>
      <c r="U5" t="n">
        <v>0.76</v>
      </c>
      <c r="V5" t="n">
        <v>0.78</v>
      </c>
      <c r="W5" t="n">
        <v>2.38</v>
      </c>
      <c r="X5" t="n">
        <v>0.21</v>
      </c>
      <c r="Y5" t="n">
        <v>4</v>
      </c>
      <c r="Z5" t="n">
        <v>10</v>
      </c>
      <c r="AA5" t="n">
        <v>32.34938886822436</v>
      </c>
      <c r="AB5" t="n">
        <v>44.26186100370056</v>
      </c>
      <c r="AC5" t="n">
        <v>40.03757111149412</v>
      </c>
      <c r="AD5" t="n">
        <v>32349.38886822436</v>
      </c>
      <c r="AE5" t="n">
        <v>44261.86100370056</v>
      </c>
      <c r="AF5" t="n">
        <v>3.130001133728583e-06</v>
      </c>
      <c r="AG5" t="n">
        <v>0.1081944444444444</v>
      </c>
      <c r="AH5" t="n">
        <v>40037.57111149412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95</v>
      </c>
      <c r="C2" t="inlineStr">
        <is>
          <t xml:space="preserve">CONCLUIDO	</t>
        </is>
      </c>
      <c r="D2" t="n">
        <v>9.128</v>
      </c>
      <c r="E2" t="n">
        <v>10.96</v>
      </c>
      <c r="F2" t="n">
        <v>6.22</v>
      </c>
      <c r="G2" t="n">
        <v>6.11</v>
      </c>
      <c r="H2" t="n">
        <v>0.1</v>
      </c>
      <c r="I2" t="n">
        <v>61</v>
      </c>
      <c r="J2" t="n">
        <v>185.69</v>
      </c>
      <c r="K2" t="n">
        <v>53.44</v>
      </c>
      <c r="L2" t="n">
        <v>1</v>
      </c>
      <c r="M2" t="n">
        <v>59</v>
      </c>
      <c r="N2" t="n">
        <v>36.26</v>
      </c>
      <c r="O2" t="n">
        <v>23136.14</v>
      </c>
      <c r="P2" t="n">
        <v>83.28</v>
      </c>
      <c r="Q2" t="n">
        <v>731.55</v>
      </c>
      <c r="R2" t="n">
        <v>67.41</v>
      </c>
      <c r="S2" t="n">
        <v>26.64</v>
      </c>
      <c r="T2" t="n">
        <v>19160.4</v>
      </c>
      <c r="U2" t="n">
        <v>0.4</v>
      </c>
      <c r="V2" t="n">
        <v>0.65</v>
      </c>
      <c r="W2" t="n">
        <v>2.46</v>
      </c>
      <c r="X2" t="n">
        <v>1.24</v>
      </c>
      <c r="Y2" t="n">
        <v>4</v>
      </c>
      <c r="Z2" t="n">
        <v>10</v>
      </c>
      <c r="AA2" t="n">
        <v>69.93697595146406</v>
      </c>
      <c r="AB2" t="n">
        <v>95.6908558983786</v>
      </c>
      <c r="AC2" t="n">
        <v>86.55825491442069</v>
      </c>
      <c r="AD2" t="n">
        <v>69936.97595146406</v>
      </c>
      <c r="AE2" t="n">
        <v>95690.85589837861</v>
      </c>
      <c r="AF2" t="n">
        <v>2.147645082674892e-06</v>
      </c>
      <c r="AG2" t="n">
        <v>0.1522222222222222</v>
      </c>
      <c r="AH2" t="n">
        <v>86558.25491442069</v>
      </c>
    </row>
    <row r="3">
      <c r="A3" t="n">
        <v>1</v>
      </c>
      <c r="B3" t="n">
        <v>95</v>
      </c>
      <c r="C3" t="inlineStr">
        <is>
          <t xml:space="preserve">CONCLUIDO	</t>
        </is>
      </c>
      <c r="D3" t="n">
        <v>11.1441</v>
      </c>
      <c r="E3" t="n">
        <v>8.970000000000001</v>
      </c>
      <c r="F3" t="n">
        <v>5.5</v>
      </c>
      <c r="G3" t="n">
        <v>12.22</v>
      </c>
      <c r="H3" t="n">
        <v>0.19</v>
      </c>
      <c r="I3" t="n">
        <v>27</v>
      </c>
      <c r="J3" t="n">
        <v>187.21</v>
      </c>
      <c r="K3" t="n">
        <v>53.44</v>
      </c>
      <c r="L3" t="n">
        <v>2</v>
      </c>
      <c r="M3" t="n">
        <v>25</v>
      </c>
      <c r="N3" t="n">
        <v>36.77</v>
      </c>
      <c r="O3" t="n">
        <v>23322.88</v>
      </c>
      <c r="P3" t="n">
        <v>70.40000000000001</v>
      </c>
      <c r="Q3" t="n">
        <v>729.46</v>
      </c>
      <c r="R3" t="n">
        <v>45.38</v>
      </c>
      <c r="S3" t="n">
        <v>26.64</v>
      </c>
      <c r="T3" t="n">
        <v>8318.85</v>
      </c>
      <c r="U3" t="n">
        <v>0.59</v>
      </c>
      <c r="V3" t="n">
        <v>0.73</v>
      </c>
      <c r="W3" t="n">
        <v>2.4</v>
      </c>
      <c r="X3" t="n">
        <v>0.53</v>
      </c>
      <c r="Y3" t="n">
        <v>4</v>
      </c>
      <c r="Z3" t="n">
        <v>10</v>
      </c>
      <c r="AA3" t="n">
        <v>49.56979623342635</v>
      </c>
      <c r="AB3" t="n">
        <v>67.82358207161975</v>
      </c>
      <c r="AC3" t="n">
        <v>61.35059458971435</v>
      </c>
      <c r="AD3" t="n">
        <v>49569.79623342634</v>
      </c>
      <c r="AE3" t="n">
        <v>67823.58207161975</v>
      </c>
      <c r="AF3" t="n">
        <v>2.621995132103119e-06</v>
      </c>
      <c r="AG3" t="n">
        <v>0.1245833333333333</v>
      </c>
      <c r="AH3" t="n">
        <v>61350.59458971435</v>
      </c>
    </row>
    <row r="4">
      <c r="A4" t="n">
        <v>2</v>
      </c>
      <c r="B4" t="n">
        <v>95</v>
      </c>
      <c r="C4" t="inlineStr">
        <is>
          <t xml:space="preserve">CONCLUIDO	</t>
        </is>
      </c>
      <c r="D4" t="n">
        <v>11.904</v>
      </c>
      <c r="E4" t="n">
        <v>8.4</v>
      </c>
      <c r="F4" t="n">
        <v>5.3</v>
      </c>
      <c r="G4" t="n">
        <v>18.7</v>
      </c>
      <c r="H4" t="n">
        <v>0.28</v>
      </c>
      <c r="I4" t="n">
        <v>17</v>
      </c>
      <c r="J4" t="n">
        <v>188.73</v>
      </c>
      <c r="K4" t="n">
        <v>53.44</v>
      </c>
      <c r="L4" t="n">
        <v>3</v>
      </c>
      <c r="M4" t="n">
        <v>15</v>
      </c>
      <c r="N4" t="n">
        <v>37.29</v>
      </c>
      <c r="O4" t="n">
        <v>23510.33</v>
      </c>
      <c r="P4" t="n">
        <v>64.68000000000001</v>
      </c>
      <c r="Q4" t="n">
        <v>729.36</v>
      </c>
      <c r="R4" t="n">
        <v>39.36</v>
      </c>
      <c r="S4" t="n">
        <v>26.64</v>
      </c>
      <c r="T4" t="n">
        <v>5356.8</v>
      </c>
      <c r="U4" t="n">
        <v>0.68</v>
      </c>
      <c r="V4" t="n">
        <v>0.76</v>
      </c>
      <c r="W4" t="n">
        <v>2.38</v>
      </c>
      <c r="X4" t="n">
        <v>0.33</v>
      </c>
      <c r="Y4" t="n">
        <v>4</v>
      </c>
      <c r="Z4" t="n">
        <v>10</v>
      </c>
      <c r="AA4" t="n">
        <v>43.44758664327556</v>
      </c>
      <c r="AB4" t="n">
        <v>59.44690481755472</v>
      </c>
      <c r="AC4" t="n">
        <v>53.77337565603428</v>
      </c>
      <c r="AD4" t="n">
        <v>43447.58664327556</v>
      </c>
      <c r="AE4" t="n">
        <v>59446.90481755472</v>
      </c>
      <c r="AF4" t="n">
        <v>2.800785173549728e-06</v>
      </c>
      <c r="AG4" t="n">
        <v>0.1166666666666667</v>
      </c>
      <c r="AH4" t="n">
        <v>53773.37565603427</v>
      </c>
    </row>
    <row r="5">
      <c r="A5" t="n">
        <v>3</v>
      </c>
      <c r="B5" t="n">
        <v>95</v>
      </c>
      <c r="C5" t="inlineStr">
        <is>
          <t xml:space="preserve">CONCLUIDO	</t>
        </is>
      </c>
      <c r="D5" t="n">
        <v>12.3338</v>
      </c>
      <c r="E5" t="n">
        <v>8.109999999999999</v>
      </c>
      <c r="F5" t="n">
        <v>5.19</v>
      </c>
      <c r="G5" t="n">
        <v>25.96</v>
      </c>
      <c r="H5" t="n">
        <v>0.37</v>
      </c>
      <c r="I5" t="n">
        <v>12</v>
      </c>
      <c r="J5" t="n">
        <v>190.25</v>
      </c>
      <c r="K5" t="n">
        <v>53.44</v>
      </c>
      <c r="L5" t="n">
        <v>4</v>
      </c>
      <c r="M5" t="n">
        <v>10</v>
      </c>
      <c r="N5" t="n">
        <v>37.82</v>
      </c>
      <c r="O5" t="n">
        <v>23698.48</v>
      </c>
      <c r="P5" t="n">
        <v>59.43</v>
      </c>
      <c r="Q5" t="n">
        <v>729.27</v>
      </c>
      <c r="R5" t="n">
        <v>35.99</v>
      </c>
      <c r="S5" t="n">
        <v>26.64</v>
      </c>
      <c r="T5" t="n">
        <v>3698.61</v>
      </c>
      <c r="U5" t="n">
        <v>0.74</v>
      </c>
      <c r="V5" t="n">
        <v>0.77</v>
      </c>
      <c r="W5" t="n">
        <v>2.37</v>
      </c>
      <c r="X5" t="n">
        <v>0.22</v>
      </c>
      <c r="Y5" t="n">
        <v>4</v>
      </c>
      <c r="Z5" t="n">
        <v>10</v>
      </c>
      <c r="AA5" t="n">
        <v>39.43670510573598</v>
      </c>
      <c r="AB5" t="n">
        <v>53.95903975014227</v>
      </c>
      <c r="AC5" t="n">
        <v>48.80926472848016</v>
      </c>
      <c r="AD5" t="n">
        <v>39436.70510573598</v>
      </c>
      <c r="AE5" t="n">
        <v>53959.03975014228</v>
      </c>
      <c r="AF5" t="n">
        <v>2.901908952749298e-06</v>
      </c>
      <c r="AG5" t="n">
        <v>0.1126388888888889</v>
      </c>
      <c r="AH5" t="n">
        <v>48809.26472848016</v>
      </c>
    </row>
    <row r="6">
      <c r="A6" t="n">
        <v>4</v>
      </c>
      <c r="B6" t="n">
        <v>95</v>
      </c>
      <c r="C6" t="inlineStr">
        <is>
          <t xml:space="preserve">CONCLUIDO	</t>
        </is>
      </c>
      <c r="D6" t="n">
        <v>12.5958</v>
      </c>
      <c r="E6" t="n">
        <v>7.94</v>
      </c>
      <c r="F6" t="n">
        <v>5.14</v>
      </c>
      <c r="G6" t="n">
        <v>34.24</v>
      </c>
      <c r="H6" t="n">
        <v>0.46</v>
      </c>
      <c r="I6" t="n">
        <v>9</v>
      </c>
      <c r="J6" t="n">
        <v>191.78</v>
      </c>
      <c r="K6" t="n">
        <v>53.44</v>
      </c>
      <c r="L6" t="n">
        <v>5</v>
      </c>
      <c r="M6" t="n">
        <v>3</v>
      </c>
      <c r="N6" t="n">
        <v>38.35</v>
      </c>
      <c r="O6" t="n">
        <v>23887.36</v>
      </c>
      <c r="P6" t="n">
        <v>54.79</v>
      </c>
      <c r="Q6" t="n">
        <v>729.59</v>
      </c>
      <c r="R6" t="n">
        <v>33.89</v>
      </c>
      <c r="S6" t="n">
        <v>26.64</v>
      </c>
      <c r="T6" t="n">
        <v>2659.41</v>
      </c>
      <c r="U6" t="n">
        <v>0.79</v>
      </c>
      <c r="V6" t="n">
        <v>0.78</v>
      </c>
      <c r="W6" t="n">
        <v>2.37</v>
      </c>
      <c r="X6" t="n">
        <v>0.17</v>
      </c>
      <c r="Y6" t="n">
        <v>4</v>
      </c>
      <c r="Z6" t="n">
        <v>10</v>
      </c>
      <c r="AA6" t="n">
        <v>36.53992167575813</v>
      </c>
      <c r="AB6" t="n">
        <v>49.99553286420029</v>
      </c>
      <c r="AC6" t="n">
        <v>45.22402937690383</v>
      </c>
      <c r="AD6" t="n">
        <v>36539.92167575813</v>
      </c>
      <c r="AE6" t="n">
        <v>49995.53286420029</v>
      </c>
      <c r="AF6" t="n">
        <v>2.963552578040799e-06</v>
      </c>
      <c r="AG6" t="n">
        <v>0.1102777777777778</v>
      </c>
      <c r="AH6" t="n">
        <v>45224.02937690383</v>
      </c>
    </row>
    <row r="7">
      <c r="A7" t="n">
        <v>5</v>
      </c>
      <c r="B7" t="n">
        <v>95</v>
      </c>
      <c r="C7" t="inlineStr">
        <is>
          <t xml:space="preserve">CONCLUIDO	</t>
        </is>
      </c>
      <c r="D7" t="n">
        <v>12.5879</v>
      </c>
      <c r="E7" t="n">
        <v>7.94</v>
      </c>
      <c r="F7" t="n">
        <v>5.14</v>
      </c>
      <c r="G7" t="n">
        <v>34.27</v>
      </c>
      <c r="H7" t="n">
        <v>0.55</v>
      </c>
      <c r="I7" t="n">
        <v>9</v>
      </c>
      <c r="J7" t="n">
        <v>193.32</v>
      </c>
      <c r="K7" t="n">
        <v>53.44</v>
      </c>
      <c r="L7" t="n">
        <v>6</v>
      </c>
      <c r="M7" t="n">
        <v>0</v>
      </c>
      <c r="N7" t="n">
        <v>38.89</v>
      </c>
      <c r="O7" t="n">
        <v>24076.95</v>
      </c>
      <c r="P7" t="n">
        <v>55.13</v>
      </c>
      <c r="Q7" t="n">
        <v>729.61</v>
      </c>
      <c r="R7" t="n">
        <v>33.89</v>
      </c>
      <c r="S7" t="n">
        <v>26.64</v>
      </c>
      <c r="T7" t="n">
        <v>2662.3</v>
      </c>
      <c r="U7" t="n">
        <v>0.79</v>
      </c>
      <c r="V7" t="n">
        <v>0.78</v>
      </c>
      <c r="W7" t="n">
        <v>2.38</v>
      </c>
      <c r="X7" t="n">
        <v>0.17</v>
      </c>
      <c r="Y7" t="n">
        <v>4</v>
      </c>
      <c r="Z7" t="n">
        <v>10</v>
      </c>
      <c r="AA7" t="n">
        <v>36.70858399957034</v>
      </c>
      <c r="AB7" t="n">
        <v>50.22630409649562</v>
      </c>
      <c r="AC7" t="n">
        <v>45.43277612667903</v>
      </c>
      <c r="AD7" t="n">
        <v>36708.58399957034</v>
      </c>
      <c r="AE7" t="n">
        <v>50226.30409649562</v>
      </c>
      <c r="AF7" t="n">
        <v>2.961693858041551e-06</v>
      </c>
      <c r="AG7" t="n">
        <v>0.1102777777777778</v>
      </c>
      <c r="AH7" t="n">
        <v>45432.77612667903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55</v>
      </c>
      <c r="C2" t="inlineStr">
        <is>
          <t xml:space="preserve">CONCLUIDO	</t>
        </is>
      </c>
      <c r="D2" t="n">
        <v>11.3468</v>
      </c>
      <c r="E2" t="n">
        <v>8.81</v>
      </c>
      <c r="F2" t="n">
        <v>5.77</v>
      </c>
      <c r="G2" t="n">
        <v>8.66</v>
      </c>
      <c r="H2" t="n">
        <v>0.15</v>
      </c>
      <c r="I2" t="n">
        <v>40</v>
      </c>
      <c r="J2" t="n">
        <v>116.05</v>
      </c>
      <c r="K2" t="n">
        <v>43.4</v>
      </c>
      <c r="L2" t="n">
        <v>1</v>
      </c>
      <c r="M2" t="n">
        <v>38</v>
      </c>
      <c r="N2" t="n">
        <v>16.65</v>
      </c>
      <c r="O2" t="n">
        <v>14546.17</v>
      </c>
      <c r="P2" t="n">
        <v>54.53</v>
      </c>
      <c r="Q2" t="n">
        <v>729.85</v>
      </c>
      <c r="R2" t="n">
        <v>53.8</v>
      </c>
      <c r="S2" t="n">
        <v>26.64</v>
      </c>
      <c r="T2" t="n">
        <v>12459.57</v>
      </c>
      <c r="U2" t="n">
        <v>0.5</v>
      </c>
      <c r="V2" t="n">
        <v>0.7</v>
      </c>
      <c r="W2" t="n">
        <v>2.42</v>
      </c>
      <c r="X2" t="n">
        <v>0.8</v>
      </c>
      <c r="Y2" t="n">
        <v>4</v>
      </c>
      <c r="Z2" t="n">
        <v>10</v>
      </c>
      <c r="AA2" t="n">
        <v>39.02728696566655</v>
      </c>
      <c r="AB2" t="n">
        <v>53.39885578864843</v>
      </c>
      <c r="AC2" t="n">
        <v>48.30254393804649</v>
      </c>
      <c r="AD2" t="n">
        <v>39027.28696566656</v>
      </c>
      <c r="AE2" t="n">
        <v>53398.85578864843</v>
      </c>
      <c r="AF2" t="n">
        <v>2.888192519801499e-06</v>
      </c>
      <c r="AG2" t="n">
        <v>0.1223611111111111</v>
      </c>
      <c r="AH2" t="n">
        <v>48302.54393804649</v>
      </c>
    </row>
    <row r="3">
      <c r="A3" t="n">
        <v>1</v>
      </c>
      <c r="B3" t="n">
        <v>55</v>
      </c>
      <c r="C3" t="inlineStr">
        <is>
          <t xml:space="preserve">CONCLUIDO	</t>
        </is>
      </c>
      <c r="D3" t="n">
        <v>12.8356</v>
      </c>
      <c r="E3" t="n">
        <v>7.79</v>
      </c>
      <c r="F3" t="n">
        <v>5.3</v>
      </c>
      <c r="G3" t="n">
        <v>18.71</v>
      </c>
      <c r="H3" t="n">
        <v>0.3</v>
      </c>
      <c r="I3" t="n">
        <v>17</v>
      </c>
      <c r="J3" t="n">
        <v>117.34</v>
      </c>
      <c r="K3" t="n">
        <v>43.4</v>
      </c>
      <c r="L3" t="n">
        <v>2</v>
      </c>
      <c r="M3" t="n">
        <v>15</v>
      </c>
      <c r="N3" t="n">
        <v>16.94</v>
      </c>
      <c r="O3" t="n">
        <v>14705.49</v>
      </c>
      <c r="P3" t="n">
        <v>44.21</v>
      </c>
      <c r="Q3" t="n">
        <v>729.6900000000001</v>
      </c>
      <c r="R3" t="n">
        <v>39.07</v>
      </c>
      <c r="S3" t="n">
        <v>26.64</v>
      </c>
      <c r="T3" t="n">
        <v>5212.21</v>
      </c>
      <c r="U3" t="n">
        <v>0.68</v>
      </c>
      <c r="V3" t="n">
        <v>0.76</v>
      </c>
      <c r="W3" t="n">
        <v>2.39</v>
      </c>
      <c r="X3" t="n">
        <v>0.33</v>
      </c>
      <c r="Y3" t="n">
        <v>4</v>
      </c>
      <c r="Z3" t="n">
        <v>10</v>
      </c>
      <c r="AA3" t="n">
        <v>29.53255179374747</v>
      </c>
      <c r="AB3" t="n">
        <v>40.40774024833874</v>
      </c>
      <c r="AC3" t="n">
        <v>36.55128223172012</v>
      </c>
      <c r="AD3" t="n">
        <v>29532.55179374747</v>
      </c>
      <c r="AE3" t="n">
        <v>40407.74024833874</v>
      </c>
      <c r="AF3" t="n">
        <v>3.267148791479899e-06</v>
      </c>
      <c r="AG3" t="n">
        <v>0.1081944444444444</v>
      </c>
      <c r="AH3" t="n">
        <v>36551.28223172012</v>
      </c>
    </row>
    <row r="4">
      <c r="A4" t="n">
        <v>2</v>
      </c>
      <c r="B4" t="n">
        <v>55</v>
      </c>
      <c r="C4" t="inlineStr">
        <is>
          <t xml:space="preserve">CONCLUIDO	</t>
        </is>
      </c>
      <c r="D4" t="n">
        <v>12.9655</v>
      </c>
      <c r="E4" t="n">
        <v>7.71</v>
      </c>
      <c r="F4" t="n">
        <v>5.27</v>
      </c>
      <c r="G4" t="n">
        <v>21.08</v>
      </c>
      <c r="H4" t="n">
        <v>0.45</v>
      </c>
      <c r="I4" t="n">
        <v>15</v>
      </c>
      <c r="J4" t="n">
        <v>118.63</v>
      </c>
      <c r="K4" t="n">
        <v>43.4</v>
      </c>
      <c r="L4" t="n">
        <v>3</v>
      </c>
      <c r="M4" t="n">
        <v>0</v>
      </c>
      <c r="N4" t="n">
        <v>17.23</v>
      </c>
      <c r="O4" t="n">
        <v>14865.24</v>
      </c>
      <c r="P4" t="n">
        <v>42.62</v>
      </c>
      <c r="Q4" t="n">
        <v>729.91</v>
      </c>
      <c r="R4" t="n">
        <v>37.69</v>
      </c>
      <c r="S4" t="n">
        <v>26.64</v>
      </c>
      <c r="T4" t="n">
        <v>4532.12</v>
      </c>
      <c r="U4" t="n">
        <v>0.71</v>
      </c>
      <c r="V4" t="n">
        <v>0.76</v>
      </c>
      <c r="W4" t="n">
        <v>2.4</v>
      </c>
      <c r="X4" t="n">
        <v>0.3</v>
      </c>
      <c r="Y4" t="n">
        <v>4</v>
      </c>
      <c r="Z4" t="n">
        <v>10</v>
      </c>
      <c r="AA4" t="n">
        <v>28.53616180438903</v>
      </c>
      <c r="AB4" t="n">
        <v>39.04443550728117</v>
      </c>
      <c r="AC4" t="n">
        <v>35.3180893817348</v>
      </c>
      <c r="AD4" t="n">
        <v>28536.16180438903</v>
      </c>
      <c r="AE4" t="n">
        <v>39044.43550728117</v>
      </c>
      <c r="AF4" t="n">
        <v>3.300213286167584e-06</v>
      </c>
      <c r="AG4" t="n">
        <v>0.1070833333333333</v>
      </c>
      <c r="AH4" t="n">
        <v>35318.0893817348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Z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Volume de calda [L]</t>
        </is>
      </c>
      <c r="C1" s="1" t="inlineStr">
        <is>
          <t>STATUS</t>
        </is>
      </c>
      <c r="D1" s="1" t="inlineStr">
        <is>
          <t>Capacidade operacional [ha/h]</t>
        </is>
      </c>
      <c r="E1" s="1" t="inlineStr">
        <is>
          <t>Tempo de missao [h]</t>
        </is>
      </c>
      <c r="F1" s="1" t="inlineStr">
        <is>
          <t>Tempo util [h]</t>
        </is>
      </c>
      <c r="G1" s="1" t="inlineStr">
        <is>
          <t>Tempo por voo [min]</t>
        </is>
      </c>
      <c r="H1" s="1" t="inlineStr">
        <is>
          <t>Autonomia Projetada [h]</t>
        </is>
      </c>
      <c r="I1" s="1" t="inlineStr">
        <is>
          <t>N° Voos</t>
        </is>
      </c>
      <c r="J1" s="1" t="inlineStr">
        <is>
          <t>MTOW [kg]</t>
        </is>
      </c>
      <c r="K1" s="1" t="inlineStr">
        <is>
          <t>Massa Estrutura [kg]</t>
        </is>
      </c>
      <c r="L1" s="1" t="inlineStr">
        <is>
          <t>Combustível [kg]</t>
        </is>
      </c>
      <c r="M1" s="1" t="inlineStr">
        <is>
          <t>Abastecimentos</t>
        </is>
      </c>
      <c r="N1" s="1" t="inlineStr">
        <is>
          <t>Massa gerador</t>
        </is>
      </c>
      <c r="O1" s="1" t="inlineStr">
        <is>
          <t>Potência gerador [W]</t>
        </is>
      </c>
      <c r="P1" s="1" t="inlineStr">
        <is>
          <t>Combustível consumido [L]</t>
        </is>
      </c>
      <c r="Q1" s="1" t="inlineStr">
        <is>
          <t>Calda cons [L]</t>
        </is>
      </c>
      <c r="R1" s="1" t="inlineStr">
        <is>
          <t>Distância percorrida [km]</t>
        </is>
      </c>
      <c r="S1" s="1" t="inlineStr">
        <is>
          <t>Distância Pulverizando [km]</t>
        </is>
      </c>
      <c r="T1" s="1" t="inlineStr">
        <is>
          <t>RTL ACUMULADO[m]</t>
        </is>
      </c>
      <c r="U1" s="1" t="inlineStr">
        <is>
          <t>EOC [km/km]</t>
        </is>
      </c>
      <c r="V1" s="1" t="inlineStr">
        <is>
          <t>EOC [h/h]</t>
        </is>
      </c>
      <c r="W1" s="1" t="inlineStr">
        <is>
          <t>Tempo de manobra [h]</t>
        </is>
      </c>
      <c r="X1" s="1" t="inlineStr">
        <is>
          <t>Tempo rtl_rtw [h]</t>
        </is>
      </c>
      <c r="Y1" s="1" t="inlineStr">
        <is>
          <t>V pulv [m/s]</t>
        </is>
      </c>
      <c r="Z1" s="1" t="inlineStr">
        <is>
          <t>V desloc [m/s]</t>
        </is>
      </c>
    </row>
    <row r="2">
      <c r="A2" t="n">
        <v>0</v>
      </c>
      <c r="B2" t="n">
        <v>100</v>
      </c>
      <c r="C2" t="inlineStr">
        <is>
          <t xml:space="preserve">CONCLUIDO	</t>
        </is>
      </c>
      <c r="D2" t="n">
        <v>8.9131</v>
      </c>
      <c r="E2" t="n">
        <v>11.22</v>
      </c>
      <c r="F2" t="n">
        <v>6.25</v>
      </c>
      <c r="G2" t="n">
        <v>5.96</v>
      </c>
      <c r="H2" t="n">
        <v>0.09</v>
      </c>
      <c r="I2" t="n">
        <v>63</v>
      </c>
      <c r="J2" t="n">
        <v>194.77</v>
      </c>
      <c r="K2" t="n">
        <v>54.38</v>
      </c>
      <c r="L2" t="n">
        <v>1</v>
      </c>
      <c r="M2" t="n">
        <v>61</v>
      </c>
      <c r="N2" t="n">
        <v>39.4</v>
      </c>
      <c r="O2" t="n">
        <v>24256.19</v>
      </c>
      <c r="P2" t="n">
        <v>86.53</v>
      </c>
      <c r="Q2" t="n">
        <v>730.51</v>
      </c>
      <c r="R2" t="n">
        <v>68.77</v>
      </c>
      <c r="S2" t="n">
        <v>26.64</v>
      </c>
      <c r="T2" t="n">
        <v>19833.03</v>
      </c>
      <c r="U2" t="n">
        <v>0.39</v>
      </c>
      <c r="V2" t="n">
        <v>0.64</v>
      </c>
      <c r="W2" t="n">
        <v>2.46</v>
      </c>
      <c r="X2" t="n">
        <v>1.28</v>
      </c>
      <c r="Y2" t="n">
        <v>4</v>
      </c>
      <c r="Z2" t="n">
        <v>10</v>
      </c>
    </row>
    <row r="3">
      <c r="A3" t="n">
        <v>1</v>
      </c>
      <c r="B3" t="n">
        <v>100</v>
      </c>
      <c r="C3" t="inlineStr">
        <is>
          <t xml:space="preserve">CONCLUIDO	</t>
        </is>
      </c>
      <c r="D3" t="n">
        <v>10.9479</v>
      </c>
      <c r="E3" t="n">
        <v>9.130000000000001</v>
      </c>
      <c r="F3" t="n">
        <v>5.53</v>
      </c>
      <c r="G3" t="n">
        <v>11.85</v>
      </c>
      <c r="H3" t="n">
        <v>0.18</v>
      </c>
      <c r="I3" t="n">
        <v>28</v>
      </c>
      <c r="J3" t="n">
        <v>196.32</v>
      </c>
      <c r="K3" t="n">
        <v>54.38</v>
      </c>
      <c r="L3" t="n">
        <v>2</v>
      </c>
      <c r="M3" t="n">
        <v>26</v>
      </c>
      <c r="N3" t="n">
        <v>39.95</v>
      </c>
      <c r="O3" t="n">
        <v>24447.22</v>
      </c>
      <c r="P3" t="n">
        <v>73.56</v>
      </c>
      <c r="Q3" t="n">
        <v>729.4400000000001</v>
      </c>
      <c r="R3" t="n">
        <v>46.25</v>
      </c>
      <c r="S3" t="n">
        <v>26.64</v>
      </c>
      <c r="T3" t="n">
        <v>8744.91</v>
      </c>
      <c r="U3" t="n">
        <v>0.58</v>
      </c>
      <c r="V3" t="n">
        <v>0.73</v>
      </c>
      <c r="W3" t="n">
        <v>2.4</v>
      </c>
      <c r="X3" t="n">
        <v>0.5600000000000001</v>
      </c>
      <c r="Y3" t="n">
        <v>4</v>
      </c>
      <c r="Z3" t="n">
        <v>10</v>
      </c>
    </row>
    <row r="4">
      <c r="A4" t="n">
        <v>2</v>
      </c>
      <c r="B4" t="n">
        <v>100</v>
      </c>
      <c r="C4" t="inlineStr">
        <is>
          <t xml:space="preserve">CONCLUIDO	</t>
        </is>
      </c>
      <c r="D4" t="n">
        <v>11.8149</v>
      </c>
      <c r="E4" t="n">
        <v>8.460000000000001</v>
      </c>
      <c r="F4" t="n">
        <v>5.29</v>
      </c>
      <c r="G4" t="n">
        <v>18.66</v>
      </c>
      <c r="H4" t="n">
        <v>0.27</v>
      </c>
      <c r="I4" t="n">
        <v>17</v>
      </c>
      <c r="J4" t="n">
        <v>197.88</v>
      </c>
      <c r="K4" t="n">
        <v>54.38</v>
      </c>
      <c r="L4" t="n">
        <v>3</v>
      </c>
      <c r="M4" t="n">
        <v>15</v>
      </c>
      <c r="N4" t="n">
        <v>40.5</v>
      </c>
      <c r="O4" t="n">
        <v>24639</v>
      </c>
      <c r="P4" t="n">
        <v>66.95</v>
      </c>
      <c r="Q4" t="n">
        <v>729.65</v>
      </c>
      <c r="R4" t="n">
        <v>38.79</v>
      </c>
      <c r="S4" t="n">
        <v>26.64</v>
      </c>
      <c r="T4" t="n">
        <v>5073.41</v>
      </c>
      <c r="U4" t="n">
        <v>0.6899999999999999</v>
      </c>
      <c r="V4" t="n">
        <v>0.76</v>
      </c>
      <c r="W4" t="n">
        <v>2.38</v>
      </c>
      <c r="X4" t="n">
        <v>0.32</v>
      </c>
      <c r="Y4" t="n">
        <v>4</v>
      </c>
      <c r="Z4" t="n">
        <v>10</v>
      </c>
    </row>
    <row r="5">
      <c r="A5" t="n">
        <v>3</v>
      </c>
      <c r="B5" t="n">
        <v>100</v>
      </c>
      <c r="C5" t="inlineStr">
        <is>
          <t xml:space="preserve">CONCLUIDO	</t>
        </is>
      </c>
      <c r="D5" t="n">
        <v>12.1482</v>
      </c>
      <c r="E5" t="n">
        <v>8.23</v>
      </c>
      <c r="F5" t="n">
        <v>5.21</v>
      </c>
      <c r="G5" t="n">
        <v>24.04</v>
      </c>
      <c r="H5" t="n">
        <v>0.36</v>
      </c>
      <c r="I5" t="n">
        <v>13</v>
      </c>
      <c r="J5" t="n">
        <v>199.44</v>
      </c>
      <c r="K5" t="n">
        <v>54.38</v>
      </c>
      <c r="L5" t="n">
        <v>4</v>
      </c>
      <c r="M5" t="n">
        <v>11</v>
      </c>
      <c r="N5" t="n">
        <v>41.06</v>
      </c>
      <c r="O5" t="n">
        <v>24831.54</v>
      </c>
      <c r="P5" t="n">
        <v>62.36</v>
      </c>
      <c r="Q5" t="n">
        <v>729.36</v>
      </c>
      <c r="R5" t="n">
        <v>36.47</v>
      </c>
      <c r="S5" t="n">
        <v>26.64</v>
      </c>
      <c r="T5" t="n">
        <v>3931.97</v>
      </c>
      <c r="U5" t="n">
        <v>0.73</v>
      </c>
      <c r="V5" t="n">
        <v>0.77</v>
      </c>
      <c r="W5" t="n">
        <v>2.37</v>
      </c>
      <c r="X5" t="n">
        <v>0.24</v>
      </c>
      <c r="Y5" t="n">
        <v>4</v>
      </c>
      <c r="Z5" t="n">
        <v>10</v>
      </c>
    </row>
    <row r="6">
      <c r="A6" t="n">
        <v>4</v>
      </c>
      <c r="B6" t="n">
        <v>100</v>
      </c>
      <c r="C6" t="inlineStr">
        <is>
          <t xml:space="preserve">CONCLUIDO	</t>
        </is>
      </c>
      <c r="D6" t="n">
        <v>12.4181</v>
      </c>
      <c r="E6" t="n">
        <v>8.050000000000001</v>
      </c>
      <c r="F6" t="n">
        <v>5.15</v>
      </c>
      <c r="G6" t="n">
        <v>30.88</v>
      </c>
      <c r="H6" t="n">
        <v>0.44</v>
      </c>
      <c r="I6" t="n">
        <v>10</v>
      </c>
      <c r="J6" t="n">
        <v>201.01</v>
      </c>
      <c r="K6" t="n">
        <v>54.38</v>
      </c>
      <c r="L6" t="n">
        <v>5</v>
      </c>
      <c r="M6" t="n">
        <v>8</v>
      </c>
      <c r="N6" t="n">
        <v>41.63</v>
      </c>
      <c r="O6" t="n">
        <v>25024.84</v>
      </c>
      <c r="P6" t="n">
        <v>58.09</v>
      </c>
      <c r="Q6" t="n">
        <v>728.96</v>
      </c>
      <c r="R6" t="n">
        <v>34.47</v>
      </c>
      <c r="S6" t="n">
        <v>26.64</v>
      </c>
      <c r="T6" t="n">
        <v>2944.16</v>
      </c>
      <c r="U6" t="n">
        <v>0.77</v>
      </c>
      <c r="V6" t="n">
        <v>0.78</v>
      </c>
      <c r="W6" t="n">
        <v>2.37</v>
      </c>
      <c r="X6" t="n">
        <v>0.18</v>
      </c>
      <c r="Y6" t="n">
        <v>4</v>
      </c>
      <c r="Z6" t="n">
        <v>10</v>
      </c>
    </row>
    <row r="7">
      <c r="A7" t="n">
        <v>5</v>
      </c>
      <c r="B7" t="n">
        <v>100</v>
      </c>
      <c r="C7" t="inlineStr">
        <is>
          <t xml:space="preserve">CONCLUIDO	</t>
        </is>
      </c>
      <c r="D7" t="n">
        <v>12.4874</v>
      </c>
      <c r="E7" t="n">
        <v>8.01</v>
      </c>
      <c r="F7" t="n">
        <v>5.14</v>
      </c>
      <c r="G7" t="n">
        <v>34.28</v>
      </c>
      <c r="H7" t="n">
        <v>0.53</v>
      </c>
      <c r="I7" t="n">
        <v>9</v>
      </c>
      <c r="J7" t="n">
        <v>202.58</v>
      </c>
      <c r="K7" t="n">
        <v>54.38</v>
      </c>
      <c r="L7" t="n">
        <v>6</v>
      </c>
      <c r="M7" t="n">
        <v>0</v>
      </c>
      <c r="N7" t="n">
        <v>42.2</v>
      </c>
      <c r="O7" t="n">
        <v>25218.93</v>
      </c>
      <c r="P7" t="n">
        <v>56.73</v>
      </c>
      <c r="Q7" t="n">
        <v>729.36</v>
      </c>
      <c r="R7" t="n">
        <v>34</v>
      </c>
      <c r="S7" t="n">
        <v>26.64</v>
      </c>
      <c r="T7" t="n">
        <v>2714.47</v>
      </c>
      <c r="U7" t="n">
        <v>0.78</v>
      </c>
      <c r="V7" t="n">
        <v>0.78</v>
      </c>
      <c r="W7" t="n">
        <v>2.38</v>
      </c>
      <c r="X7" t="n">
        <v>0.17</v>
      </c>
      <c r="Y7" t="n">
        <v>4</v>
      </c>
      <c r="Z7" t="n">
        <v>10</v>
      </c>
    </row>
    <row r="8">
      <c r="A8" t="n">
        <v>0</v>
      </c>
      <c r="B8" t="n">
        <v>40</v>
      </c>
      <c r="C8" t="inlineStr">
        <is>
          <t xml:space="preserve">CONCLUIDO	</t>
        </is>
      </c>
      <c r="D8" t="n">
        <v>12.3741</v>
      </c>
      <c r="E8" t="n">
        <v>8.08</v>
      </c>
      <c r="F8" t="n">
        <v>5.56</v>
      </c>
      <c r="G8" t="n">
        <v>10.75</v>
      </c>
      <c r="H8" t="n">
        <v>0.2</v>
      </c>
      <c r="I8" t="n">
        <v>31</v>
      </c>
      <c r="J8" t="n">
        <v>89.87</v>
      </c>
      <c r="K8" t="n">
        <v>37.55</v>
      </c>
      <c r="L8" t="n">
        <v>1</v>
      </c>
      <c r="M8" t="n">
        <v>29</v>
      </c>
      <c r="N8" t="n">
        <v>11.32</v>
      </c>
      <c r="O8" t="n">
        <v>11317.98</v>
      </c>
      <c r="P8" t="n">
        <v>41.8</v>
      </c>
      <c r="Q8" t="n">
        <v>729.42</v>
      </c>
      <c r="R8" t="n">
        <v>46.97</v>
      </c>
      <c r="S8" t="n">
        <v>26.64</v>
      </c>
      <c r="T8" t="n">
        <v>9089.57</v>
      </c>
      <c r="U8" t="n">
        <v>0.57</v>
      </c>
      <c r="V8" t="n">
        <v>0.72</v>
      </c>
      <c r="W8" t="n">
        <v>2.4</v>
      </c>
      <c r="X8" t="n">
        <v>0.58</v>
      </c>
      <c r="Y8" t="n">
        <v>4</v>
      </c>
      <c r="Z8" t="n">
        <v>10</v>
      </c>
    </row>
    <row r="9">
      <c r="A9" t="n">
        <v>1</v>
      </c>
      <c r="B9" t="n">
        <v>40</v>
      </c>
      <c r="C9" t="inlineStr">
        <is>
          <t xml:space="preserve">CONCLUIDO	</t>
        </is>
      </c>
      <c r="D9" t="n">
        <v>13.0204</v>
      </c>
      <c r="E9" t="n">
        <v>7.68</v>
      </c>
      <c r="F9" t="n">
        <v>5.36</v>
      </c>
      <c r="G9" t="n">
        <v>16.09</v>
      </c>
      <c r="H9" t="n">
        <v>0.39</v>
      </c>
      <c r="I9" t="n">
        <v>20</v>
      </c>
      <c r="J9" t="n">
        <v>91.09999999999999</v>
      </c>
      <c r="K9" t="n">
        <v>37.55</v>
      </c>
      <c r="L9" t="n">
        <v>2</v>
      </c>
      <c r="M9" t="n">
        <v>0</v>
      </c>
      <c r="N9" t="n">
        <v>11.54</v>
      </c>
      <c r="O9" t="n">
        <v>11468.97</v>
      </c>
      <c r="P9" t="n">
        <v>37.14</v>
      </c>
      <c r="Q9" t="n">
        <v>729.41</v>
      </c>
      <c r="R9" t="n">
        <v>40.47</v>
      </c>
      <c r="S9" t="n">
        <v>26.64</v>
      </c>
      <c r="T9" t="n">
        <v>5896.61</v>
      </c>
      <c r="U9" t="n">
        <v>0.66</v>
      </c>
      <c r="V9" t="n">
        <v>0.75</v>
      </c>
      <c r="W9" t="n">
        <v>2.41</v>
      </c>
      <c r="X9" t="n">
        <v>0.39</v>
      </c>
      <c r="Y9" t="n">
        <v>4</v>
      </c>
      <c r="Z9" t="n">
        <v>10</v>
      </c>
    </row>
    <row r="10">
      <c r="A10" t="n">
        <v>0</v>
      </c>
      <c r="B10" t="n">
        <v>30</v>
      </c>
      <c r="C10" t="inlineStr">
        <is>
          <t xml:space="preserve">CONCLUIDO	</t>
        </is>
      </c>
      <c r="D10" t="n">
        <v>12.9148</v>
      </c>
      <c r="E10" t="n">
        <v>7.74</v>
      </c>
      <c r="F10" t="n">
        <v>5.49</v>
      </c>
      <c r="G10" t="n">
        <v>12.68</v>
      </c>
      <c r="H10" t="n">
        <v>0.24</v>
      </c>
      <c r="I10" t="n">
        <v>26</v>
      </c>
      <c r="J10" t="n">
        <v>71.52</v>
      </c>
      <c r="K10" t="n">
        <v>32.27</v>
      </c>
      <c r="L10" t="n">
        <v>1</v>
      </c>
      <c r="M10" t="n">
        <v>6</v>
      </c>
      <c r="N10" t="n">
        <v>8.25</v>
      </c>
      <c r="O10" t="n">
        <v>9054.6</v>
      </c>
      <c r="P10" t="n">
        <v>32.69</v>
      </c>
      <c r="Q10" t="n">
        <v>730.3099999999999</v>
      </c>
      <c r="R10" t="n">
        <v>44.53</v>
      </c>
      <c r="S10" t="n">
        <v>26.64</v>
      </c>
      <c r="T10" t="n">
        <v>7894.92</v>
      </c>
      <c r="U10" t="n">
        <v>0.6</v>
      </c>
      <c r="V10" t="n">
        <v>0.73</v>
      </c>
      <c r="W10" t="n">
        <v>2.42</v>
      </c>
      <c r="X10" t="n">
        <v>0.52</v>
      </c>
      <c r="Y10" t="n">
        <v>4</v>
      </c>
      <c r="Z10" t="n">
        <v>10</v>
      </c>
    </row>
    <row r="11">
      <c r="A11" t="n">
        <v>1</v>
      </c>
      <c r="B11" t="n">
        <v>30</v>
      </c>
      <c r="C11" t="inlineStr">
        <is>
          <t xml:space="preserve">CONCLUIDO	</t>
        </is>
      </c>
      <c r="D11" t="n">
        <v>12.8871</v>
      </c>
      <c r="E11" t="n">
        <v>7.76</v>
      </c>
      <c r="F11" t="n">
        <v>5.51</v>
      </c>
      <c r="G11" t="n">
        <v>12.72</v>
      </c>
      <c r="H11" t="n">
        <v>0.48</v>
      </c>
      <c r="I11" t="n">
        <v>26</v>
      </c>
      <c r="J11" t="n">
        <v>72.7</v>
      </c>
      <c r="K11" t="n">
        <v>32.27</v>
      </c>
      <c r="L11" t="n">
        <v>2</v>
      </c>
      <c r="M11" t="n">
        <v>0</v>
      </c>
      <c r="N11" t="n">
        <v>8.43</v>
      </c>
      <c r="O11" t="n">
        <v>9200.25</v>
      </c>
      <c r="P11" t="n">
        <v>33.24</v>
      </c>
      <c r="Q11" t="n">
        <v>730.61</v>
      </c>
      <c r="R11" t="n">
        <v>44.66</v>
      </c>
      <c r="S11" t="n">
        <v>26.64</v>
      </c>
      <c r="T11" t="n">
        <v>7960.94</v>
      </c>
      <c r="U11" t="n">
        <v>0.6</v>
      </c>
      <c r="V11" t="n">
        <v>0.73</v>
      </c>
      <c r="W11" t="n">
        <v>2.43</v>
      </c>
      <c r="X11" t="n">
        <v>0.54</v>
      </c>
      <c r="Y11" t="n">
        <v>4</v>
      </c>
      <c r="Z11" t="n">
        <v>10</v>
      </c>
    </row>
    <row r="12">
      <c r="A12" t="n">
        <v>0</v>
      </c>
      <c r="B12" t="n">
        <v>15</v>
      </c>
      <c r="C12" t="inlineStr">
        <is>
          <t xml:space="preserve">CONCLUIDO	</t>
        </is>
      </c>
      <c r="D12" t="n">
        <v>12.0822</v>
      </c>
      <c r="E12" t="n">
        <v>8.279999999999999</v>
      </c>
      <c r="F12" t="n">
        <v>6.02</v>
      </c>
      <c r="G12" t="n">
        <v>7.23</v>
      </c>
      <c r="H12" t="n">
        <v>0.43</v>
      </c>
      <c r="I12" t="n">
        <v>50</v>
      </c>
      <c r="J12" t="n">
        <v>39.78</v>
      </c>
      <c r="K12" t="n">
        <v>19.54</v>
      </c>
      <c r="L12" t="n">
        <v>1</v>
      </c>
      <c r="M12" t="n">
        <v>0</v>
      </c>
      <c r="N12" t="n">
        <v>4.24</v>
      </c>
      <c r="O12" t="n">
        <v>5140</v>
      </c>
      <c r="P12" t="n">
        <v>24.29</v>
      </c>
      <c r="Q12" t="n">
        <v>731.66</v>
      </c>
      <c r="R12" t="n">
        <v>59.52</v>
      </c>
      <c r="S12" t="n">
        <v>26.64</v>
      </c>
      <c r="T12" t="n">
        <v>15270.31</v>
      </c>
      <c r="U12" t="n">
        <v>0.45</v>
      </c>
      <c r="V12" t="n">
        <v>0.67</v>
      </c>
      <c r="W12" t="n">
        <v>2.5</v>
      </c>
      <c r="X12" t="n">
        <v>1.05</v>
      </c>
      <c r="Y12" t="n">
        <v>4</v>
      </c>
      <c r="Z12" t="n">
        <v>10</v>
      </c>
    </row>
    <row r="13">
      <c r="A13" t="n">
        <v>0</v>
      </c>
      <c r="B13" t="n">
        <v>70</v>
      </c>
      <c r="C13" t="inlineStr">
        <is>
          <t xml:space="preserve">CONCLUIDO	</t>
        </is>
      </c>
      <c r="D13" t="n">
        <v>10.4868</v>
      </c>
      <c r="E13" t="n">
        <v>9.539999999999999</v>
      </c>
      <c r="F13" t="n">
        <v>5.92</v>
      </c>
      <c r="G13" t="n">
        <v>7.4</v>
      </c>
      <c r="H13" t="n">
        <v>0.12</v>
      </c>
      <c r="I13" t="n">
        <v>48</v>
      </c>
      <c r="J13" t="n">
        <v>141.81</v>
      </c>
      <c r="K13" t="n">
        <v>47.83</v>
      </c>
      <c r="L13" t="n">
        <v>1</v>
      </c>
      <c r="M13" t="n">
        <v>46</v>
      </c>
      <c r="N13" t="n">
        <v>22.98</v>
      </c>
      <c r="O13" t="n">
        <v>17723.39</v>
      </c>
      <c r="P13" t="n">
        <v>65.43000000000001</v>
      </c>
      <c r="Q13" t="n">
        <v>730.05</v>
      </c>
      <c r="R13" t="n">
        <v>58.58</v>
      </c>
      <c r="S13" t="n">
        <v>26.64</v>
      </c>
      <c r="T13" t="n">
        <v>14813.12</v>
      </c>
      <c r="U13" t="n">
        <v>0.45</v>
      </c>
      <c r="V13" t="n">
        <v>0.68</v>
      </c>
      <c r="W13" t="n">
        <v>2.43</v>
      </c>
      <c r="X13" t="n">
        <v>0.95</v>
      </c>
      <c r="Y13" t="n">
        <v>4</v>
      </c>
      <c r="Z13" t="n">
        <v>10</v>
      </c>
    </row>
    <row r="14">
      <c r="A14" t="n">
        <v>1</v>
      </c>
      <c r="B14" t="n">
        <v>70</v>
      </c>
      <c r="C14" t="inlineStr">
        <is>
          <t xml:space="preserve">CONCLUIDO	</t>
        </is>
      </c>
      <c r="D14" t="n">
        <v>12.1729</v>
      </c>
      <c r="E14" t="n">
        <v>8.220000000000001</v>
      </c>
      <c r="F14" t="n">
        <v>5.38</v>
      </c>
      <c r="G14" t="n">
        <v>15.37</v>
      </c>
      <c r="H14" t="n">
        <v>0.25</v>
      </c>
      <c r="I14" t="n">
        <v>21</v>
      </c>
      <c r="J14" t="n">
        <v>143.17</v>
      </c>
      <c r="K14" t="n">
        <v>47.83</v>
      </c>
      <c r="L14" t="n">
        <v>2</v>
      </c>
      <c r="M14" t="n">
        <v>19</v>
      </c>
      <c r="N14" t="n">
        <v>23.34</v>
      </c>
      <c r="O14" t="n">
        <v>17891.86</v>
      </c>
      <c r="P14" t="n">
        <v>54.91</v>
      </c>
      <c r="Q14" t="n">
        <v>729.1799999999999</v>
      </c>
      <c r="R14" t="n">
        <v>41.62</v>
      </c>
      <c r="S14" t="n">
        <v>26.64</v>
      </c>
      <c r="T14" t="n">
        <v>6465.08</v>
      </c>
      <c r="U14" t="n">
        <v>0.64</v>
      </c>
      <c r="V14" t="n">
        <v>0.75</v>
      </c>
      <c r="W14" t="n">
        <v>2.39</v>
      </c>
      <c r="X14" t="n">
        <v>0.41</v>
      </c>
      <c r="Y14" t="n">
        <v>4</v>
      </c>
      <c r="Z14" t="n">
        <v>10</v>
      </c>
    </row>
    <row r="15">
      <c r="A15" t="n">
        <v>2</v>
      </c>
      <c r="B15" t="n">
        <v>70</v>
      </c>
      <c r="C15" t="inlineStr">
        <is>
          <t xml:space="preserve">CONCLUIDO	</t>
        </is>
      </c>
      <c r="D15" t="n">
        <v>12.7923</v>
      </c>
      <c r="E15" t="n">
        <v>7.82</v>
      </c>
      <c r="F15" t="n">
        <v>5.21</v>
      </c>
      <c r="G15" t="n">
        <v>24.06</v>
      </c>
      <c r="H15" t="n">
        <v>0.37</v>
      </c>
      <c r="I15" t="n">
        <v>13</v>
      </c>
      <c r="J15" t="n">
        <v>144.54</v>
      </c>
      <c r="K15" t="n">
        <v>47.83</v>
      </c>
      <c r="L15" t="n">
        <v>3</v>
      </c>
      <c r="M15" t="n">
        <v>10</v>
      </c>
      <c r="N15" t="n">
        <v>23.71</v>
      </c>
      <c r="O15" t="n">
        <v>18060.85</v>
      </c>
      <c r="P15" t="n">
        <v>48.31</v>
      </c>
      <c r="Q15" t="n">
        <v>729.1</v>
      </c>
      <c r="R15" t="n">
        <v>36.43</v>
      </c>
      <c r="S15" t="n">
        <v>26.64</v>
      </c>
      <c r="T15" t="n">
        <v>3909.5</v>
      </c>
      <c r="U15" t="n">
        <v>0.73</v>
      </c>
      <c r="V15" t="n">
        <v>0.77</v>
      </c>
      <c r="W15" t="n">
        <v>2.38</v>
      </c>
      <c r="X15" t="n">
        <v>0.24</v>
      </c>
      <c r="Y15" t="n">
        <v>4</v>
      </c>
      <c r="Z15" t="n">
        <v>10</v>
      </c>
    </row>
    <row r="16">
      <c r="A16" t="n">
        <v>3</v>
      </c>
      <c r="B16" t="n">
        <v>70</v>
      </c>
      <c r="C16" t="inlineStr">
        <is>
          <t xml:space="preserve">CONCLUIDO	</t>
        </is>
      </c>
      <c r="D16" t="n">
        <v>12.8507</v>
      </c>
      <c r="E16" t="n">
        <v>7.78</v>
      </c>
      <c r="F16" t="n">
        <v>5.21</v>
      </c>
      <c r="G16" t="n">
        <v>26.03</v>
      </c>
      <c r="H16" t="n">
        <v>0.49</v>
      </c>
      <c r="I16" t="n">
        <v>12</v>
      </c>
      <c r="J16" t="n">
        <v>145.92</v>
      </c>
      <c r="K16" t="n">
        <v>47.83</v>
      </c>
      <c r="L16" t="n">
        <v>4</v>
      </c>
      <c r="M16" t="n">
        <v>0</v>
      </c>
      <c r="N16" t="n">
        <v>24.09</v>
      </c>
      <c r="O16" t="n">
        <v>18230.35</v>
      </c>
      <c r="P16" t="n">
        <v>47.35</v>
      </c>
      <c r="Q16" t="n">
        <v>730.48</v>
      </c>
      <c r="R16" t="n">
        <v>35.79</v>
      </c>
      <c r="S16" t="n">
        <v>26.64</v>
      </c>
      <c r="T16" t="n">
        <v>3596.39</v>
      </c>
      <c r="U16" t="n">
        <v>0.74</v>
      </c>
      <c r="V16" t="n">
        <v>0.77</v>
      </c>
      <c r="W16" t="n">
        <v>2.39</v>
      </c>
      <c r="X16" t="n">
        <v>0.24</v>
      </c>
      <c r="Y16" t="n">
        <v>4</v>
      </c>
      <c r="Z16" t="n">
        <v>10</v>
      </c>
    </row>
    <row r="17">
      <c r="A17" t="n">
        <v>0</v>
      </c>
      <c r="B17" t="n">
        <v>90</v>
      </c>
      <c r="C17" t="inlineStr">
        <is>
          <t xml:space="preserve">CONCLUIDO	</t>
        </is>
      </c>
      <c r="D17" t="n">
        <v>9.4071</v>
      </c>
      <c r="E17" t="n">
        <v>10.63</v>
      </c>
      <c r="F17" t="n">
        <v>6.15</v>
      </c>
      <c r="G17" t="n">
        <v>6.36</v>
      </c>
      <c r="H17" t="n">
        <v>0.1</v>
      </c>
      <c r="I17" t="n">
        <v>58</v>
      </c>
      <c r="J17" t="n">
        <v>176.73</v>
      </c>
      <c r="K17" t="n">
        <v>52.44</v>
      </c>
      <c r="L17" t="n">
        <v>1</v>
      </c>
      <c r="M17" t="n">
        <v>56</v>
      </c>
      <c r="N17" t="n">
        <v>33.29</v>
      </c>
      <c r="O17" t="n">
        <v>22031.19</v>
      </c>
      <c r="P17" t="n">
        <v>79.54000000000001</v>
      </c>
      <c r="Q17" t="n">
        <v>730.41</v>
      </c>
      <c r="R17" t="n">
        <v>65.70999999999999</v>
      </c>
      <c r="S17" t="n">
        <v>26.64</v>
      </c>
      <c r="T17" t="n">
        <v>18326.58</v>
      </c>
      <c r="U17" t="n">
        <v>0.41</v>
      </c>
      <c r="V17" t="n">
        <v>0.65</v>
      </c>
      <c r="W17" t="n">
        <v>2.44</v>
      </c>
      <c r="X17" t="n">
        <v>1.18</v>
      </c>
      <c r="Y17" t="n">
        <v>4</v>
      </c>
      <c r="Z17" t="n">
        <v>10</v>
      </c>
    </row>
    <row r="18">
      <c r="A18" t="n">
        <v>1</v>
      </c>
      <c r="B18" t="n">
        <v>90</v>
      </c>
      <c r="C18" t="inlineStr">
        <is>
          <t xml:space="preserve">CONCLUIDO	</t>
        </is>
      </c>
      <c r="D18" t="n">
        <v>11.3536</v>
      </c>
      <c r="E18" t="n">
        <v>8.81</v>
      </c>
      <c r="F18" t="n">
        <v>5.46</v>
      </c>
      <c r="G18" t="n">
        <v>12.61</v>
      </c>
      <c r="H18" t="n">
        <v>0.2</v>
      </c>
      <c r="I18" t="n">
        <v>26</v>
      </c>
      <c r="J18" t="n">
        <v>178.21</v>
      </c>
      <c r="K18" t="n">
        <v>52.44</v>
      </c>
      <c r="L18" t="n">
        <v>2</v>
      </c>
      <c r="M18" t="n">
        <v>24</v>
      </c>
      <c r="N18" t="n">
        <v>33.77</v>
      </c>
      <c r="O18" t="n">
        <v>22213.89</v>
      </c>
      <c r="P18" t="n">
        <v>67.48</v>
      </c>
      <c r="Q18" t="n">
        <v>729.41</v>
      </c>
      <c r="R18" t="n">
        <v>44.45</v>
      </c>
      <c r="S18" t="n">
        <v>26.64</v>
      </c>
      <c r="T18" t="n">
        <v>7856.13</v>
      </c>
      <c r="U18" t="n">
        <v>0.6</v>
      </c>
      <c r="V18" t="n">
        <v>0.73</v>
      </c>
      <c r="W18" t="n">
        <v>2.39</v>
      </c>
      <c r="X18" t="n">
        <v>0.49</v>
      </c>
      <c r="Y18" t="n">
        <v>4</v>
      </c>
      <c r="Z18" t="n">
        <v>10</v>
      </c>
    </row>
    <row r="19">
      <c r="A19" t="n">
        <v>2</v>
      </c>
      <c r="B19" t="n">
        <v>90</v>
      </c>
      <c r="C19" t="inlineStr">
        <is>
          <t xml:space="preserve">CONCLUIDO	</t>
        </is>
      </c>
      <c r="D19" t="n">
        <v>12.1049</v>
      </c>
      <c r="E19" t="n">
        <v>8.26</v>
      </c>
      <c r="F19" t="n">
        <v>5.27</v>
      </c>
      <c r="G19" t="n">
        <v>19.77</v>
      </c>
      <c r="H19" t="n">
        <v>0.3</v>
      </c>
      <c r="I19" t="n">
        <v>16</v>
      </c>
      <c r="J19" t="n">
        <v>179.7</v>
      </c>
      <c r="K19" t="n">
        <v>52.44</v>
      </c>
      <c r="L19" t="n">
        <v>3</v>
      </c>
      <c r="M19" t="n">
        <v>14</v>
      </c>
      <c r="N19" t="n">
        <v>34.26</v>
      </c>
      <c r="O19" t="n">
        <v>22397.24</v>
      </c>
      <c r="P19" t="n">
        <v>61.4</v>
      </c>
      <c r="Q19" t="n">
        <v>729.5700000000001</v>
      </c>
      <c r="R19" t="n">
        <v>38.21</v>
      </c>
      <c r="S19" t="n">
        <v>26.64</v>
      </c>
      <c r="T19" t="n">
        <v>4786.23</v>
      </c>
      <c r="U19" t="n">
        <v>0.7</v>
      </c>
      <c r="V19" t="n">
        <v>0.76</v>
      </c>
      <c r="W19" t="n">
        <v>2.38</v>
      </c>
      <c r="X19" t="n">
        <v>0.3</v>
      </c>
      <c r="Y19" t="n">
        <v>4</v>
      </c>
      <c r="Z19" t="n">
        <v>10</v>
      </c>
    </row>
    <row r="20">
      <c r="A20" t="n">
        <v>3</v>
      </c>
      <c r="B20" t="n">
        <v>90</v>
      </c>
      <c r="C20" t="inlineStr">
        <is>
          <t xml:space="preserve">CONCLUIDO	</t>
        </is>
      </c>
      <c r="D20" t="n">
        <v>12.5602</v>
      </c>
      <c r="E20" t="n">
        <v>7.96</v>
      </c>
      <c r="F20" t="n">
        <v>5.15</v>
      </c>
      <c r="G20" t="n">
        <v>28.09</v>
      </c>
      <c r="H20" t="n">
        <v>0.39</v>
      </c>
      <c r="I20" t="n">
        <v>11</v>
      </c>
      <c r="J20" t="n">
        <v>181.19</v>
      </c>
      <c r="K20" t="n">
        <v>52.44</v>
      </c>
      <c r="L20" t="n">
        <v>4</v>
      </c>
      <c r="M20" t="n">
        <v>9</v>
      </c>
      <c r="N20" t="n">
        <v>34.75</v>
      </c>
      <c r="O20" t="n">
        <v>22581.25</v>
      </c>
      <c r="P20" t="n">
        <v>55.68</v>
      </c>
      <c r="Q20" t="n">
        <v>729.04</v>
      </c>
      <c r="R20" t="n">
        <v>34.65</v>
      </c>
      <c r="S20" t="n">
        <v>26.64</v>
      </c>
      <c r="T20" t="n">
        <v>3032.25</v>
      </c>
      <c r="U20" t="n">
        <v>0.77</v>
      </c>
      <c r="V20" t="n">
        <v>0.78</v>
      </c>
      <c r="W20" t="n">
        <v>2.37</v>
      </c>
      <c r="X20" t="n">
        <v>0.18</v>
      </c>
      <c r="Y20" t="n">
        <v>4</v>
      </c>
      <c r="Z20" t="n">
        <v>10</v>
      </c>
    </row>
    <row r="21">
      <c r="A21" t="n">
        <v>4</v>
      </c>
      <c r="B21" t="n">
        <v>90</v>
      </c>
      <c r="C21" t="inlineStr">
        <is>
          <t xml:space="preserve">CONCLUIDO	</t>
        </is>
      </c>
      <c r="D21" t="n">
        <v>12.6028</v>
      </c>
      <c r="E21" t="n">
        <v>7.93</v>
      </c>
      <c r="F21" t="n">
        <v>5.16</v>
      </c>
      <c r="G21" t="n">
        <v>30.95</v>
      </c>
      <c r="H21" t="n">
        <v>0.49</v>
      </c>
      <c r="I21" t="n">
        <v>10</v>
      </c>
      <c r="J21" t="n">
        <v>182.69</v>
      </c>
      <c r="K21" t="n">
        <v>52.44</v>
      </c>
      <c r="L21" t="n">
        <v>5</v>
      </c>
      <c r="M21" t="n">
        <v>1</v>
      </c>
      <c r="N21" t="n">
        <v>35.25</v>
      </c>
      <c r="O21" t="n">
        <v>22766.06</v>
      </c>
      <c r="P21" t="n">
        <v>53.25</v>
      </c>
      <c r="Q21" t="n">
        <v>729.5599999999999</v>
      </c>
      <c r="R21" t="n">
        <v>34.57</v>
      </c>
      <c r="S21" t="n">
        <v>26.64</v>
      </c>
      <c r="T21" t="n">
        <v>2996.02</v>
      </c>
      <c r="U21" t="n">
        <v>0.77</v>
      </c>
      <c r="V21" t="n">
        <v>0.78</v>
      </c>
      <c r="W21" t="n">
        <v>2.38</v>
      </c>
      <c r="X21" t="n">
        <v>0.19</v>
      </c>
      <c r="Y21" t="n">
        <v>4</v>
      </c>
      <c r="Z21" t="n">
        <v>10</v>
      </c>
    </row>
    <row r="22">
      <c r="A22" t="n">
        <v>5</v>
      </c>
      <c r="B22" t="n">
        <v>90</v>
      </c>
      <c r="C22" t="inlineStr">
        <is>
          <t xml:space="preserve">CONCLUIDO	</t>
        </is>
      </c>
      <c r="D22" t="n">
        <v>12.5989</v>
      </c>
      <c r="E22" t="n">
        <v>7.94</v>
      </c>
      <c r="F22" t="n">
        <v>5.16</v>
      </c>
      <c r="G22" t="n">
        <v>30.97</v>
      </c>
      <c r="H22" t="n">
        <v>0.58</v>
      </c>
      <c r="I22" t="n">
        <v>10</v>
      </c>
      <c r="J22" t="n">
        <v>184.19</v>
      </c>
      <c r="K22" t="n">
        <v>52.44</v>
      </c>
      <c r="L22" t="n">
        <v>6</v>
      </c>
      <c r="M22" t="n">
        <v>0</v>
      </c>
      <c r="N22" t="n">
        <v>35.75</v>
      </c>
      <c r="O22" t="n">
        <v>22951.43</v>
      </c>
      <c r="P22" t="n">
        <v>53.61</v>
      </c>
      <c r="Q22" t="n">
        <v>729.4</v>
      </c>
      <c r="R22" t="n">
        <v>34.65</v>
      </c>
      <c r="S22" t="n">
        <v>26.64</v>
      </c>
      <c r="T22" t="n">
        <v>3033.89</v>
      </c>
      <c r="U22" t="n">
        <v>0.77</v>
      </c>
      <c r="V22" t="n">
        <v>0.78</v>
      </c>
      <c r="W22" t="n">
        <v>2.38</v>
      </c>
      <c r="X22" t="n">
        <v>0.19</v>
      </c>
      <c r="Y22" t="n">
        <v>4</v>
      </c>
      <c r="Z22" t="n">
        <v>10</v>
      </c>
    </row>
    <row r="23">
      <c r="A23" t="n">
        <v>0</v>
      </c>
      <c r="B23" t="n">
        <v>10</v>
      </c>
      <c r="C23" t="inlineStr">
        <is>
          <t xml:space="preserve">CONCLUIDO	</t>
        </is>
      </c>
      <c r="D23" t="n">
        <v>11.0998</v>
      </c>
      <c r="E23" t="n">
        <v>9.01</v>
      </c>
      <c r="F23" t="n">
        <v>6.54</v>
      </c>
      <c r="G23" t="n">
        <v>5.3</v>
      </c>
      <c r="H23" t="n">
        <v>0.64</v>
      </c>
      <c r="I23" t="n">
        <v>74</v>
      </c>
      <c r="J23" t="n">
        <v>26.11</v>
      </c>
      <c r="K23" t="n">
        <v>12.1</v>
      </c>
      <c r="L23" t="n">
        <v>1</v>
      </c>
      <c r="M23" t="n">
        <v>0</v>
      </c>
      <c r="N23" t="n">
        <v>3.01</v>
      </c>
      <c r="O23" t="n">
        <v>3454.41</v>
      </c>
      <c r="P23" t="n">
        <v>19.12</v>
      </c>
      <c r="Q23" t="n">
        <v>734.52</v>
      </c>
      <c r="R23" t="n">
        <v>74.17</v>
      </c>
      <c r="S23" t="n">
        <v>26.64</v>
      </c>
      <c r="T23" t="n">
        <v>22475.72</v>
      </c>
      <c r="U23" t="n">
        <v>0.36</v>
      </c>
      <c r="V23" t="n">
        <v>0.61</v>
      </c>
      <c r="W23" t="n">
        <v>2.57</v>
      </c>
      <c r="X23" t="n">
        <v>1.56</v>
      </c>
      <c r="Y23" t="n">
        <v>4</v>
      </c>
      <c r="Z23" t="n">
        <v>10</v>
      </c>
    </row>
    <row r="24">
      <c r="A24" t="n">
        <v>0</v>
      </c>
      <c r="B24" t="n">
        <v>45</v>
      </c>
      <c r="C24" t="inlineStr">
        <is>
          <t xml:space="preserve">CONCLUIDO	</t>
        </is>
      </c>
      <c r="D24" t="n">
        <v>11.9641</v>
      </c>
      <c r="E24" t="n">
        <v>8.359999999999999</v>
      </c>
      <c r="F24" t="n">
        <v>5.65</v>
      </c>
      <c r="G24" t="n">
        <v>9.69</v>
      </c>
      <c r="H24" t="n">
        <v>0.18</v>
      </c>
      <c r="I24" t="n">
        <v>35</v>
      </c>
      <c r="J24" t="n">
        <v>98.70999999999999</v>
      </c>
      <c r="K24" t="n">
        <v>39.72</v>
      </c>
      <c r="L24" t="n">
        <v>1</v>
      </c>
      <c r="M24" t="n">
        <v>33</v>
      </c>
      <c r="N24" t="n">
        <v>12.99</v>
      </c>
      <c r="O24" t="n">
        <v>12407.75</v>
      </c>
      <c r="P24" t="n">
        <v>46.54</v>
      </c>
      <c r="Q24" t="n">
        <v>730.24</v>
      </c>
      <c r="R24" t="n">
        <v>50.21</v>
      </c>
      <c r="S24" t="n">
        <v>26.64</v>
      </c>
      <c r="T24" t="n">
        <v>10693.6</v>
      </c>
      <c r="U24" t="n">
        <v>0.53</v>
      </c>
      <c r="V24" t="n">
        <v>0.71</v>
      </c>
      <c r="W24" t="n">
        <v>2.4</v>
      </c>
      <c r="X24" t="n">
        <v>0.68</v>
      </c>
      <c r="Y24" t="n">
        <v>4</v>
      </c>
      <c r="Z24" t="n">
        <v>10</v>
      </c>
    </row>
    <row r="25">
      <c r="A25" t="n">
        <v>1</v>
      </c>
      <c r="B25" t="n">
        <v>45</v>
      </c>
      <c r="C25" t="inlineStr">
        <is>
          <t xml:space="preserve">CONCLUIDO	</t>
        </is>
      </c>
      <c r="D25" t="n">
        <v>13.0016</v>
      </c>
      <c r="E25" t="n">
        <v>7.69</v>
      </c>
      <c r="F25" t="n">
        <v>5.33</v>
      </c>
      <c r="G25" t="n">
        <v>17.78</v>
      </c>
      <c r="H25" t="n">
        <v>0.35</v>
      </c>
      <c r="I25" t="n">
        <v>18</v>
      </c>
      <c r="J25" t="n">
        <v>99.95</v>
      </c>
      <c r="K25" t="n">
        <v>39.72</v>
      </c>
      <c r="L25" t="n">
        <v>2</v>
      </c>
      <c r="M25" t="n">
        <v>0</v>
      </c>
      <c r="N25" t="n">
        <v>13.24</v>
      </c>
      <c r="O25" t="n">
        <v>12561.45</v>
      </c>
      <c r="P25" t="n">
        <v>39</v>
      </c>
      <c r="Q25" t="n">
        <v>729.63</v>
      </c>
      <c r="R25" t="n">
        <v>39.64</v>
      </c>
      <c r="S25" t="n">
        <v>26.64</v>
      </c>
      <c r="T25" t="n">
        <v>5492.3</v>
      </c>
      <c r="U25" t="n">
        <v>0.67</v>
      </c>
      <c r="V25" t="n">
        <v>0.75</v>
      </c>
      <c r="W25" t="n">
        <v>2.4</v>
      </c>
      <c r="X25" t="n">
        <v>0.36</v>
      </c>
      <c r="Y25" t="n">
        <v>4</v>
      </c>
      <c r="Z25" t="n">
        <v>10</v>
      </c>
    </row>
    <row r="26">
      <c r="A26" t="n">
        <v>0</v>
      </c>
      <c r="B26" t="n">
        <v>60</v>
      </c>
      <c r="C26" t="inlineStr">
        <is>
          <t xml:space="preserve">CONCLUIDO	</t>
        </is>
      </c>
      <c r="D26" t="n">
        <v>11.0338</v>
      </c>
      <c r="E26" t="n">
        <v>9.06</v>
      </c>
      <c r="F26" t="n">
        <v>5.83</v>
      </c>
      <c r="G26" t="n">
        <v>8.140000000000001</v>
      </c>
      <c r="H26" t="n">
        <v>0.14</v>
      </c>
      <c r="I26" t="n">
        <v>43</v>
      </c>
      <c r="J26" t="n">
        <v>124.63</v>
      </c>
      <c r="K26" t="n">
        <v>45</v>
      </c>
      <c r="L26" t="n">
        <v>1</v>
      </c>
      <c r="M26" t="n">
        <v>41</v>
      </c>
      <c r="N26" t="n">
        <v>18.64</v>
      </c>
      <c r="O26" t="n">
        <v>15605.44</v>
      </c>
      <c r="P26" t="n">
        <v>58.43</v>
      </c>
      <c r="Q26" t="n">
        <v>729.78</v>
      </c>
      <c r="R26" t="n">
        <v>55.17</v>
      </c>
      <c r="S26" t="n">
        <v>26.64</v>
      </c>
      <c r="T26" t="n">
        <v>13131.07</v>
      </c>
      <c r="U26" t="n">
        <v>0.48</v>
      </c>
      <c r="V26" t="n">
        <v>0.6899999999999999</v>
      </c>
      <c r="W26" t="n">
        <v>2.44</v>
      </c>
      <c r="X26" t="n">
        <v>0.86</v>
      </c>
      <c r="Y26" t="n">
        <v>4</v>
      </c>
      <c r="Z26" t="n">
        <v>10</v>
      </c>
    </row>
    <row r="27">
      <c r="A27" t="n">
        <v>1</v>
      </c>
      <c r="B27" t="n">
        <v>60</v>
      </c>
      <c r="C27" t="inlineStr">
        <is>
          <t xml:space="preserve">CONCLUIDO	</t>
        </is>
      </c>
      <c r="D27" t="n">
        <v>12.5633</v>
      </c>
      <c r="E27" t="n">
        <v>7.96</v>
      </c>
      <c r="F27" t="n">
        <v>5.34</v>
      </c>
      <c r="G27" t="n">
        <v>16.87</v>
      </c>
      <c r="H27" t="n">
        <v>0.28</v>
      </c>
      <c r="I27" t="n">
        <v>19</v>
      </c>
      <c r="J27" t="n">
        <v>125.95</v>
      </c>
      <c r="K27" t="n">
        <v>45</v>
      </c>
      <c r="L27" t="n">
        <v>2</v>
      </c>
      <c r="M27" t="n">
        <v>17</v>
      </c>
      <c r="N27" t="n">
        <v>18.95</v>
      </c>
      <c r="O27" t="n">
        <v>15767.7</v>
      </c>
      <c r="P27" t="n">
        <v>47.99</v>
      </c>
      <c r="Q27" t="n">
        <v>729.51</v>
      </c>
      <c r="R27" t="n">
        <v>40.46</v>
      </c>
      <c r="S27" t="n">
        <v>26.64</v>
      </c>
      <c r="T27" t="n">
        <v>5894.09</v>
      </c>
      <c r="U27" t="n">
        <v>0.66</v>
      </c>
      <c r="V27" t="n">
        <v>0.75</v>
      </c>
      <c r="W27" t="n">
        <v>2.39</v>
      </c>
      <c r="X27" t="n">
        <v>0.37</v>
      </c>
      <c r="Y27" t="n">
        <v>4</v>
      </c>
      <c r="Z27" t="n">
        <v>10</v>
      </c>
    </row>
    <row r="28">
      <c r="A28" t="n">
        <v>2</v>
      </c>
      <c r="B28" t="n">
        <v>60</v>
      </c>
      <c r="C28" t="inlineStr">
        <is>
          <t xml:space="preserve">CONCLUIDO	</t>
        </is>
      </c>
      <c r="D28" t="n">
        <v>12.9338</v>
      </c>
      <c r="E28" t="n">
        <v>7.73</v>
      </c>
      <c r="F28" t="n">
        <v>5.24</v>
      </c>
      <c r="G28" t="n">
        <v>22.46</v>
      </c>
      <c r="H28" t="n">
        <v>0.42</v>
      </c>
      <c r="I28" t="n">
        <v>14</v>
      </c>
      <c r="J28" t="n">
        <v>127.27</v>
      </c>
      <c r="K28" t="n">
        <v>45</v>
      </c>
      <c r="L28" t="n">
        <v>3</v>
      </c>
      <c r="M28" t="n">
        <v>0</v>
      </c>
      <c r="N28" t="n">
        <v>19.27</v>
      </c>
      <c r="O28" t="n">
        <v>15930.42</v>
      </c>
      <c r="P28" t="n">
        <v>43.95</v>
      </c>
      <c r="Q28" t="n">
        <v>729.66</v>
      </c>
      <c r="R28" t="n">
        <v>36.81</v>
      </c>
      <c r="S28" t="n">
        <v>26.64</v>
      </c>
      <c r="T28" t="n">
        <v>4095.87</v>
      </c>
      <c r="U28" t="n">
        <v>0.72</v>
      </c>
      <c r="V28" t="n">
        <v>0.77</v>
      </c>
      <c r="W28" t="n">
        <v>2.39</v>
      </c>
      <c r="X28" t="n">
        <v>0.27</v>
      </c>
      <c r="Y28" t="n">
        <v>4</v>
      </c>
      <c r="Z28" t="n">
        <v>10</v>
      </c>
    </row>
    <row r="29">
      <c r="A29" t="n">
        <v>0</v>
      </c>
      <c r="B29" t="n">
        <v>80</v>
      </c>
      <c r="C29" t="inlineStr">
        <is>
          <t xml:space="preserve">CONCLUIDO	</t>
        </is>
      </c>
      <c r="D29" t="n">
        <v>9.939</v>
      </c>
      <c r="E29" t="n">
        <v>10.06</v>
      </c>
      <c r="F29" t="n">
        <v>6.03</v>
      </c>
      <c r="G29" t="n">
        <v>6.83</v>
      </c>
      <c r="H29" t="n">
        <v>0.11</v>
      </c>
      <c r="I29" t="n">
        <v>53</v>
      </c>
      <c r="J29" t="n">
        <v>159.12</v>
      </c>
      <c r="K29" t="n">
        <v>50.28</v>
      </c>
      <c r="L29" t="n">
        <v>1</v>
      </c>
      <c r="M29" t="n">
        <v>51</v>
      </c>
      <c r="N29" t="n">
        <v>27.84</v>
      </c>
      <c r="O29" t="n">
        <v>19859.16</v>
      </c>
      <c r="P29" t="n">
        <v>72.48</v>
      </c>
      <c r="Q29" t="n">
        <v>730.58</v>
      </c>
      <c r="R29" t="n">
        <v>61.77</v>
      </c>
      <c r="S29" t="n">
        <v>26.64</v>
      </c>
      <c r="T29" t="n">
        <v>16383.85</v>
      </c>
      <c r="U29" t="n">
        <v>0.43</v>
      </c>
      <c r="V29" t="n">
        <v>0.67</v>
      </c>
      <c r="W29" t="n">
        <v>2.44</v>
      </c>
      <c r="X29" t="n">
        <v>1.06</v>
      </c>
      <c r="Y29" t="n">
        <v>4</v>
      </c>
      <c r="Z29" t="n">
        <v>10</v>
      </c>
    </row>
    <row r="30">
      <c r="A30" t="n">
        <v>1</v>
      </c>
      <c r="B30" t="n">
        <v>80</v>
      </c>
      <c r="C30" t="inlineStr">
        <is>
          <t xml:space="preserve">CONCLUIDO	</t>
        </is>
      </c>
      <c r="D30" t="n">
        <v>11.8114</v>
      </c>
      <c r="E30" t="n">
        <v>8.470000000000001</v>
      </c>
      <c r="F30" t="n">
        <v>5.4</v>
      </c>
      <c r="G30" t="n">
        <v>14.09</v>
      </c>
      <c r="H30" t="n">
        <v>0.22</v>
      </c>
      <c r="I30" t="n">
        <v>23</v>
      </c>
      <c r="J30" t="n">
        <v>160.54</v>
      </c>
      <c r="K30" t="n">
        <v>50.28</v>
      </c>
      <c r="L30" t="n">
        <v>2</v>
      </c>
      <c r="M30" t="n">
        <v>21</v>
      </c>
      <c r="N30" t="n">
        <v>28.26</v>
      </c>
      <c r="O30" t="n">
        <v>20034.4</v>
      </c>
      <c r="P30" t="n">
        <v>61.08</v>
      </c>
      <c r="Q30" t="n">
        <v>729.42</v>
      </c>
      <c r="R30" t="n">
        <v>42.29</v>
      </c>
      <c r="S30" t="n">
        <v>26.64</v>
      </c>
      <c r="T30" t="n">
        <v>6792.92</v>
      </c>
      <c r="U30" t="n">
        <v>0.63</v>
      </c>
      <c r="V30" t="n">
        <v>0.74</v>
      </c>
      <c r="W30" t="n">
        <v>2.39</v>
      </c>
      <c r="X30" t="n">
        <v>0.43</v>
      </c>
      <c r="Y30" t="n">
        <v>4</v>
      </c>
      <c r="Z30" t="n">
        <v>10</v>
      </c>
    </row>
    <row r="31">
      <c r="A31" t="n">
        <v>2</v>
      </c>
      <c r="B31" t="n">
        <v>80</v>
      </c>
      <c r="C31" t="inlineStr">
        <is>
          <t xml:space="preserve">CONCLUIDO	</t>
        </is>
      </c>
      <c r="D31" t="n">
        <v>12.4078</v>
      </c>
      <c r="E31" t="n">
        <v>8.06</v>
      </c>
      <c r="F31" t="n">
        <v>5.25</v>
      </c>
      <c r="G31" t="n">
        <v>21.01</v>
      </c>
      <c r="H31" t="n">
        <v>0.33</v>
      </c>
      <c r="I31" t="n">
        <v>15</v>
      </c>
      <c r="J31" t="n">
        <v>161.97</v>
      </c>
      <c r="K31" t="n">
        <v>50.28</v>
      </c>
      <c r="L31" t="n">
        <v>3</v>
      </c>
      <c r="M31" t="n">
        <v>13</v>
      </c>
      <c r="N31" t="n">
        <v>28.69</v>
      </c>
      <c r="O31" t="n">
        <v>20210.21</v>
      </c>
      <c r="P31" t="n">
        <v>55.02</v>
      </c>
      <c r="Q31" t="n">
        <v>729.14</v>
      </c>
      <c r="R31" t="n">
        <v>37.65</v>
      </c>
      <c r="S31" t="n">
        <v>26.64</v>
      </c>
      <c r="T31" t="n">
        <v>4510.76</v>
      </c>
      <c r="U31" t="n">
        <v>0.71</v>
      </c>
      <c r="V31" t="n">
        <v>0.76</v>
      </c>
      <c r="W31" t="n">
        <v>2.38</v>
      </c>
      <c r="X31" t="n">
        <v>0.28</v>
      </c>
      <c r="Y31" t="n">
        <v>4</v>
      </c>
      <c r="Z31" t="n">
        <v>10</v>
      </c>
    </row>
    <row r="32">
      <c r="A32" t="n">
        <v>3</v>
      </c>
      <c r="B32" t="n">
        <v>80</v>
      </c>
      <c r="C32" t="inlineStr">
        <is>
          <t xml:space="preserve">CONCLUIDO	</t>
        </is>
      </c>
      <c r="D32" t="n">
        <v>12.7253</v>
      </c>
      <c r="E32" t="n">
        <v>7.86</v>
      </c>
      <c r="F32" t="n">
        <v>5.18</v>
      </c>
      <c r="G32" t="n">
        <v>28.25</v>
      </c>
      <c r="H32" t="n">
        <v>0.43</v>
      </c>
      <c r="I32" t="n">
        <v>11</v>
      </c>
      <c r="J32" t="n">
        <v>163.4</v>
      </c>
      <c r="K32" t="n">
        <v>50.28</v>
      </c>
      <c r="L32" t="n">
        <v>4</v>
      </c>
      <c r="M32" t="n">
        <v>2</v>
      </c>
      <c r="N32" t="n">
        <v>29.12</v>
      </c>
      <c r="O32" t="n">
        <v>20386.62</v>
      </c>
      <c r="P32" t="n">
        <v>50.36</v>
      </c>
      <c r="Q32" t="n">
        <v>729.51</v>
      </c>
      <c r="R32" t="n">
        <v>35.21</v>
      </c>
      <c r="S32" t="n">
        <v>26.64</v>
      </c>
      <c r="T32" t="n">
        <v>3309.94</v>
      </c>
      <c r="U32" t="n">
        <v>0.76</v>
      </c>
      <c r="V32" t="n">
        <v>0.77</v>
      </c>
      <c r="W32" t="n">
        <v>2.38</v>
      </c>
      <c r="X32" t="n">
        <v>0.21</v>
      </c>
      <c r="Y32" t="n">
        <v>4</v>
      </c>
      <c r="Z32" t="n">
        <v>10</v>
      </c>
    </row>
    <row r="33">
      <c r="A33" t="n">
        <v>4</v>
      </c>
      <c r="B33" t="n">
        <v>80</v>
      </c>
      <c r="C33" t="inlineStr">
        <is>
          <t xml:space="preserve">CONCLUIDO	</t>
        </is>
      </c>
      <c r="D33" t="n">
        <v>12.7325</v>
      </c>
      <c r="E33" t="n">
        <v>7.85</v>
      </c>
      <c r="F33" t="n">
        <v>5.17</v>
      </c>
      <c r="G33" t="n">
        <v>28.23</v>
      </c>
      <c r="H33" t="n">
        <v>0.54</v>
      </c>
      <c r="I33" t="n">
        <v>11</v>
      </c>
      <c r="J33" t="n">
        <v>164.83</v>
      </c>
      <c r="K33" t="n">
        <v>50.28</v>
      </c>
      <c r="L33" t="n">
        <v>5</v>
      </c>
      <c r="M33" t="n">
        <v>0</v>
      </c>
      <c r="N33" t="n">
        <v>29.55</v>
      </c>
      <c r="O33" t="n">
        <v>20563.61</v>
      </c>
      <c r="P33" t="n">
        <v>50.37</v>
      </c>
      <c r="Q33" t="n">
        <v>729.29</v>
      </c>
      <c r="R33" t="n">
        <v>35.03</v>
      </c>
      <c r="S33" t="n">
        <v>26.64</v>
      </c>
      <c r="T33" t="n">
        <v>3220.79</v>
      </c>
      <c r="U33" t="n">
        <v>0.76</v>
      </c>
      <c r="V33" t="n">
        <v>0.78</v>
      </c>
      <c r="W33" t="n">
        <v>2.38</v>
      </c>
      <c r="X33" t="n">
        <v>0.21</v>
      </c>
      <c r="Y33" t="n">
        <v>4</v>
      </c>
      <c r="Z33" t="n">
        <v>10</v>
      </c>
    </row>
    <row r="34">
      <c r="A34" t="n">
        <v>0</v>
      </c>
      <c r="B34" t="n">
        <v>35</v>
      </c>
      <c r="C34" t="inlineStr">
        <is>
          <t xml:space="preserve">CONCLUIDO	</t>
        </is>
      </c>
      <c r="D34" t="n">
        <v>12.6703</v>
      </c>
      <c r="E34" t="n">
        <v>7.89</v>
      </c>
      <c r="F34" t="n">
        <v>5.52</v>
      </c>
      <c r="G34" t="n">
        <v>11.82</v>
      </c>
      <c r="H34" t="n">
        <v>0.22</v>
      </c>
      <c r="I34" t="n">
        <v>28</v>
      </c>
      <c r="J34" t="n">
        <v>80.84</v>
      </c>
      <c r="K34" t="n">
        <v>35.1</v>
      </c>
      <c r="L34" t="n">
        <v>1</v>
      </c>
      <c r="M34" t="n">
        <v>26</v>
      </c>
      <c r="N34" t="n">
        <v>9.74</v>
      </c>
      <c r="O34" t="n">
        <v>10204.21</v>
      </c>
      <c r="P34" t="n">
        <v>37.19</v>
      </c>
      <c r="Q34" t="n">
        <v>729.83</v>
      </c>
      <c r="R34" t="n">
        <v>45.94</v>
      </c>
      <c r="S34" t="n">
        <v>26.64</v>
      </c>
      <c r="T34" t="n">
        <v>8588.969999999999</v>
      </c>
      <c r="U34" t="n">
        <v>0.58</v>
      </c>
      <c r="V34" t="n">
        <v>0.73</v>
      </c>
      <c r="W34" t="n">
        <v>2.4</v>
      </c>
      <c r="X34" t="n">
        <v>0.55</v>
      </c>
      <c r="Y34" t="n">
        <v>4</v>
      </c>
      <c r="Z34" t="n">
        <v>10</v>
      </c>
    </row>
    <row r="35">
      <c r="A35" t="n">
        <v>1</v>
      </c>
      <c r="B35" t="n">
        <v>35</v>
      </c>
      <c r="C35" t="inlineStr">
        <is>
          <t xml:space="preserve">CONCLUIDO	</t>
        </is>
      </c>
      <c r="D35" t="n">
        <v>13.0185</v>
      </c>
      <c r="E35" t="n">
        <v>7.68</v>
      </c>
      <c r="F35" t="n">
        <v>5.41</v>
      </c>
      <c r="G35" t="n">
        <v>14.76</v>
      </c>
      <c r="H35" t="n">
        <v>0.43</v>
      </c>
      <c r="I35" t="n">
        <v>22</v>
      </c>
      <c r="J35" t="n">
        <v>82.04000000000001</v>
      </c>
      <c r="K35" t="n">
        <v>35.1</v>
      </c>
      <c r="L35" t="n">
        <v>2</v>
      </c>
      <c r="M35" t="n">
        <v>0</v>
      </c>
      <c r="N35" t="n">
        <v>9.94</v>
      </c>
      <c r="O35" t="n">
        <v>10352.53</v>
      </c>
      <c r="P35" t="n">
        <v>35.24</v>
      </c>
      <c r="Q35" t="n">
        <v>730.66</v>
      </c>
      <c r="R35" t="n">
        <v>41.69</v>
      </c>
      <c r="S35" t="n">
        <v>26.64</v>
      </c>
      <c r="T35" t="n">
        <v>6497.53</v>
      </c>
      <c r="U35" t="n">
        <v>0.64</v>
      </c>
      <c r="V35" t="n">
        <v>0.74</v>
      </c>
      <c r="W35" t="n">
        <v>2.42</v>
      </c>
      <c r="X35" t="n">
        <v>0.44</v>
      </c>
      <c r="Y35" t="n">
        <v>4</v>
      </c>
      <c r="Z35" t="n">
        <v>10</v>
      </c>
    </row>
    <row r="36">
      <c r="A36" t="n">
        <v>0</v>
      </c>
      <c r="B36" t="n">
        <v>50</v>
      </c>
      <c r="C36" t="inlineStr">
        <is>
          <t xml:space="preserve">CONCLUIDO	</t>
        </is>
      </c>
      <c r="D36" t="n">
        <v>11.6268</v>
      </c>
      <c r="E36" t="n">
        <v>8.6</v>
      </c>
      <c r="F36" t="n">
        <v>5.72</v>
      </c>
      <c r="G36" t="n">
        <v>9.029999999999999</v>
      </c>
      <c r="H36" t="n">
        <v>0.16</v>
      </c>
      <c r="I36" t="n">
        <v>38</v>
      </c>
      <c r="J36" t="n">
        <v>107.41</v>
      </c>
      <c r="K36" t="n">
        <v>41.65</v>
      </c>
      <c r="L36" t="n">
        <v>1</v>
      </c>
      <c r="M36" t="n">
        <v>36</v>
      </c>
      <c r="N36" t="n">
        <v>14.77</v>
      </c>
      <c r="O36" t="n">
        <v>13481.73</v>
      </c>
      <c r="P36" t="n">
        <v>50.76</v>
      </c>
      <c r="Q36" t="n">
        <v>729.74</v>
      </c>
      <c r="R36" t="n">
        <v>52.28</v>
      </c>
      <c r="S36" t="n">
        <v>26.64</v>
      </c>
      <c r="T36" t="n">
        <v>11711.38</v>
      </c>
      <c r="U36" t="n">
        <v>0.51</v>
      </c>
      <c r="V36" t="n">
        <v>0.7</v>
      </c>
      <c r="W36" t="n">
        <v>2.42</v>
      </c>
      <c r="X36" t="n">
        <v>0.75</v>
      </c>
      <c r="Y36" t="n">
        <v>4</v>
      </c>
      <c r="Z36" t="n">
        <v>10</v>
      </c>
    </row>
    <row r="37">
      <c r="A37" t="n">
        <v>1</v>
      </c>
      <c r="B37" t="n">
        <v>50</v>
      </c>
      <c r="C37" t="inlineStr">
        <is>
          <t xml:space="preserve">CONCLUIDO	</t>
        </is>
      </c>
      <c r="D37" t="n">
        <v>13.0425</v>
      </c>
      <c r="E37" t="n">
        <v>7.67</v>
      </c>
      <c r="F37" t="n">
        <v>5.28</v>
      </c>
      <c r="G37" t="n">
        <v>19.78</v>
      </c>
      <c r="H37" t="n">
        <v>0.32</v>
      </c>
      <c r="I37" t="n">
        <v>16</v>
      </c>
      <c r="J37" t="n">
        <v>108.68</v>
      </c>
      <c r="K37" t="n">
        <v>41.65</v>
      </c>
      <c r="L37" t="n">
        <v>2</v>
      </c>
      <c r="M37" t="n">
        <v>4</v>
      </c>
      <c r="N37" t="n">
        <v>15.03</v>
      </c>
      <c r="O37" t="n">
        <v>13638.32</v>
      </c>
      <c r="P37" t="n">
        <v>40.52</v>
      </c>
      <c r="Q37" t="n">
        <v>729.28</v>
      </c>
      <c r="R37" t="n">
        <v>38.05</v>
      </c>
      <c r="S37" t="n">
        <v>26.64</v>
      </c>
      <c r="T37" t="n">
        <v>4706.39</v>
      </c>
      <c r="U37" t="n">
        <v>0.7</v>
      </c>
      <c r="V37" t="n">
        <v>0.76</v>
      </c>
      <c r="W37" t="n">
        <v>2.39</v>
      </c>
      <c r="X37" t="n">
        <v>0.31</v>
      </c>
      <c r="Y37" t="n">
        <v>4</v>
      </c>
      <c r="Z37" t="n">
        <v>10</v>
      </c>
    </row>
    <row r="38">
      <c r="A38" t="n">
        <v>2</v>
      </c>
      <c r="B38" t="n">
        <v>50</v>
      </c>
      <c r="C38" t="inlineStr">
        <is>
          <t xml:space="preserve">CONCLUIDO	</t>
        </is>
      </c>
      <c r="D38" t="n">
        <v>13.0251</v>
      </c>
      <c r="E38" t="n">
        <v>7.68</v>
      </c>
      <c r="F38" t="n">
        <v>5.29</v>
      </c>
      <c r="G38" t="n">
        <v>19.82</v>
      </c>
      <c r="H38" t="n">
        <v>0.48</v>
      </c>
      <c r="I38" t="n">
        <v>16</v>
      </c>
      <c r="J38" t="n">
        <v>109.96</v>
      </c>
      <c r="K38" t="n">
        <v>41.65</v>
      </c>
      <c r="L38" t="n">
        <v>3</v>
      </c>
      <c r="M38" t="n">
        <v>0</v>
      </c>
      <c r="N38" t="n">
        <v>15.31</v>
      </c>
      <c r="O38" t="n">
        <v>13795.21</v>
      </c>
      <c r="P38" t="n">
        <v>40.93</v>
      </c>
      <c r="Q38" t="n">
        <v>730.08</v>
      </c>
      <c r="R38" t="n">
        <v>38.2</v>
      </c>
      <c r="S38" t="n">
        <v>26.64</v>
      </c>
      <c r="T38" t="n">
        <v>4780.07</v>
      </c>
      <c r="U38" t="n">
        <v>0.7</v>
      </c>
      <c r="V38" t="n">
        <v>0.76</v>
      </c>
      <c r="W38" t="n">
        <v>2.4</v>
      </c>
      <c r="X38" t="n">
        <v>0.32</v>
      </c>
      <c r="Y38" t="n">
        <v>4</v>
      </c>
      <c r="Z38" t="n">
        <v>10</v>
      </c>
    </row>
    <row r="39">
      <c r="A39" t="n">
        <v>0</v>
      </c>
      <c r="B39" t="n">
        <v>25</v>
      </c>
      <c r="C39" t="inlineStr">
        <is>
          <t xml:space="preserve">CONCLUIDO	</t>
        </is>
      </c>
      <c r="D39" t="n">
        <v>12.7542</v>
      </c>
      <c r="E39" t="n">
        <v>7.84</v>
      </c>
      <c r="F39" t="n">
        <v>5.61</v>
      </c>
      <c r="G39" t="n">
        <v>10.87</v>
      </c>
      <c r="H39" t="n">
        <v>0.28</v>
      </c>
      <c r="I39" t="n">
        <v>31</v>
      </c>
      <c r="J39" t="n">
        <v>61.76</v>
      </c>
      <c r="K39" t="n">
        <v>28.92</v>
      </c>
      <c r="L39" t="n">
        <v>1</v>
      </c>
      <c r="M39" t="n">
        <v>0</v>
      </c>
      <c r="N39" t="n">
        <v>6.84</v>
      </c>
      <c r="O39" t="n">
        <v>7851.41</v>
      </c>
      <c r="P39" t="n">
        <v>30.48</v>
      </c>
      <c r="Q39" t="n">
        <v>731.04</v>
      </c>
      <c r="R39" t="n">
        <v>47.69</v>
      </c>
      <c r="S39" t="n">
        <v>26.64</v>
      </c>
      <c r="T39" t="n">
        <v>9448.93</v>
      </c>
      <c r="U39" t="n">
        <v>0.5600000000000001</v>
      </c>
      <c r="V39" t="n">
        <v>0.72</v>
      </c>
      <c r="W39" t="n">
        <v>2.44</v>
      </c>
      <c r="X39" t="n">
        <v>0.64</v>
      </c>
      <c r="Y39" t="n">
        <v>4</v>
      </c>
      <c r="Z39" t="n">
        <v>10</v>
      </c>
    </row>
    <row r="40">
      <c r="A40" t="n">
        <v>0</v>
      </c>
      <c r="B40" t="n">
        <v>85</v>
      </c>
      <c r="C40" t="inlineStr">
        <is>
          <t xml:space="preserve">CONCLUIDO	</t>
        </is>
      </c>
      <c r="D40" t="n">
        <v>9.6561</v>
      </c>
      <c r="E40" t="n">
        <v>10.36</v>
      </c>
      <c r="F40" t="n">
        <v>6.09</v>
      </c>
      <c r="G40" t="n">
        <v>6.52</v>
      </c>
      <c r="H40" t="n">
        <v>0.11</v>
      </c>
      <c r="I40" t="n">
        <v>56</v>
      </c>
      <c r="J40" t="n">
        <v>167.88</v>
      </c>
      <c r="K40" t="n">
        <v>51.39</v>
      </c>
      <c r="L40" t="n">
        <v>1</v>
      </c>
      <c r="M40" t="n">
        <v>54</v>
      </c>
      <c r="N40" t="n">
        <v>30.49</v>
      </c>
      <c r="O40" t="n">
        <v>20939.59</v>
      </c>
      <c r="P40" t="n">
        <v>76.01000000000001</v>
      </c>
      <c r="Q40" t="n">
        <v>730.12</v>
      </c>
      <c r="R40" t="n">
        <v>63.58</v>
      </c>
      <c r="S40" t="n">
        <v>26.64</v>
      </c>
      <c r="T40" t="n">
        <v>17271.96</v>
      </c>
      <c r="U40" t="n">
        <v>0.42</v>
      </c>
      <c r="V40" t="n">
        <v>0.66</v>
      </c>
      <c r="W40" t="n">
        <v>2.45</v>
      </c>
      <c r="X40" t="n">
        <v>1.11</v>
      </c>
      <c r="Y40" t="n">
        <v>4</v>
      </c>
      <c r="Z40" t="n">
        <v>10</v>
      </c>
    </row>
    <row r="41">
      <c r="A41" t="n">
        <v>1</v>
      </c>
      <c r="B41" t="n">
        <v>85</v>
      </c>
      <c r="C41" t="inlineStr">
        <is>
          <t xml:space="preserve">CONCLUIDO	</t>
        </is>
      </c>
      <c r="D41" t="n">
        <v>11.6133</v>
      </c>
      <c r="E41" t="n">
        <v>8.609999999999999</v>
      </c>
      <c r="F41" t="n">
        <v>5.42</v>
      </c>
      <c r="G41" t="n">
        <v>13.56</v>
      </c>
      <c r="H41" t="n">
        <v>0.21</v>
      </c>
      <c r="I41" t="n">
        <v>24</v>
      </c>
      <c r="J41" t="n">
        <v>169.33</v>
      </c>
      <c r="K41" t="n">
        <v>51.39</v>
      </c>
      <c r="L41" t="n">
        <v>2</v>
      </c>
      <c r="M41" t="n">
        <v>22</v>
      </c>
      <c r="N41" t="n">
        <v>30.94</v>
      </c>
      <c r="O41" t="n">
        <v>21118.46</v>
      </c>
      <c r="P41" t="n">
        <v>64.23</v>
      </c>
      <c r="Q41" t="n">
        <v>729.54</v>
      </c>
      <c r="R41" t="n">
        <v>43.01</v>
      </c>
      <c r="S41" t="n">
        <v>26.64</v>
      </c>
      <c r="T41" t="n">
        <v>7145.79</v>
      </c>
      <c r="U41" t="n">
        <v>0.62</v>
      </c>
      <c r="V41" t="n">
        <v>0.74</v>
      </c>
      <c r="W41" t="n">
        <v>2.39</v>
      </c>
      <c r="X41" t="n">
        <v>0.46</v>
      </c>
      <c r="Y41" t="n">
        <v>4</v>
      </c>
      <c r="Z41" t="n">
        <v>10</v>
      </c>
    </row>
    <row r="42">
      <c r="A42" t="n">
        <v>2</v>
      </c>
      <c r="B42" t="n">
        <v>85</v>
      </c>
      <c r="C42" t="inlineStr">
        <is>
          <t xml:space="preserve">CONCLUIDO	</t>
        </is>
      </c>
      <c r="D42" t="n">
        <v>12.2917</v>
      </c>
      <c r="E42" t="n">
        <v>8.140000000000001</v>
      </c>
      <c r="F42" t="n">
        <v>5.25</v>
      </c>
      <c r="G42" t="n">
        <v>21.02</v>
      </c>
      <c r="H42" t="n">
        <v>0.31</v>
      </c>
      <c r="I42" t="n">
        <v>15</v>
      </c>
      <c r="J42" t="n">
        <v>170.79</v>
      </c>
      <c r="K42" t="n">
        <v>51.39</v>
      </c>
      <c r="L42" t="n">
        <v>3</v>
      </c>
      <c r="M42" t="n">
        <v>13</v>
      </c>
      <c r="N42" t="n">
        <v>31.4</v>
      </c>
      <c r="O42" t="n">
        <v>21297.94</v>
      </c>
      <c r="P42" t="n">
        <v>58.09</v>
      </c>
      <c r="Q42" t="n">
        <v>729.42</v>
      </c>
      <c r="R42" t="n">
        <v>37.93</v>
      </c>
      <c r="S42" t="n">
        <v>26.64</v>
      </c>
      <c r="T42" t="n">
        <v>4651.91</v>
      </c>
      <c r="U42" t="n">
        <v>0.7</v>
      </c>
      <c r="V42" t="n">
        <v>0.76</v>
      </c>
      <c r="W42" t="n">
        <v>2.37</v>
      </c>
      <c r="X42" t="n">
        <v>0.29</v>
      </c>
      <c r="Y42" t="n">
        <v>4</v>
      </c>
      <c r="Z42" t="n">
        <v>10</v>
      </c>
    </row>
    <row r="43">
      <c r="A43" t="n">
        <v>3</v>
      </c>
      <c r="B43" t="n">
        <v>85</v>
      </c>
      <c r="C43" t="inlineStr">
        <is>
          <t xml:space="preserve">CONCLUIDO	</t>
        </is>
      </c>
      <c r="D43" t="n">
        <v>12.6205</v>
      </c>
      <c r="E43" t="n">
        <v>7.92</v>
      </c>
      <c r="F43" t="n">
        <v>5.18</v>
      </c>
      <c r="G43" t="n">
        <v>28.25</v>
      </c>
      <c r="H43" t="n">
        <v>0.41</v>
      </c>
      <c r="I43" t="n">
        <v>11</v>
      </c>
      <c r="J43" t="n">
        <v>172.25</v>
      </c>
      <c r="K43" t="n">
        <v>51.39</v>
      </c>
      <c r="L43" t="n">
        <v>4</v>
      </c>
      <c r="M43" t="n">
        <v>8</v>
      </c>
      <c r="N43" t="n">
        <v>31.86</v>
      </c>
      <c r="O43" t="n">
        <v>21478.05</v>
      </c>
      <c r="P43" t="n">
        <v>53.11</v>
      </c>
      <c r="Q43" t="n">
        <v>729.09</v>
      </c>
      <c r="R43" t="n">
        <v>35.48</v>
      </c>
      <c r="S43" t="n">
        <v>26.64</v>
      </c>
      <c r="T43" t="n">
        <v>3443.9</v>
      </c>
      <c r="U43" t="n">
        <v>0.75</v>
      </c>
      <c r="V43" t="n">
        <v>0.77</v>
      </c>
      <c r="W43" t="n">
        <v>2.37</v>
      </c>
      <c r="X43" t="n">
        <v>0.21</v>
      </c>
      <c r="Y43" t="n">
        <v>4</v>
      </c>
      <c r="Z43" t="n">
        <v>10</v>
      </c>
    </row>
    <row r="44">
      <c r="A44" t="n">
        <v>4</v>
      </c>
      <c r="B44" t="n">
        <v>85</v>
      </c>
      <c r="C44" t="inlineStr">
        <is>
          <t xml:space="preserve">CONCLUIDO	</t>
        </is>
      </c>
      <c r="D44" t="n">
        <v>12.7141</v>
      </c>
      <c r="E44" t="n">
        <v>7.87</v>
      </c>
      <c r="F44" t="n">
        <v>5.15</v>
      </c>
      <c r="G44" t="n">
        <v>30.92</v>
      </c>
      <c r="H44" t="n">
        <v>0.51</v>
      </c>
      <c r="I44" t="n">
        <v>10</v>
      </c>
      <c r="J44" t="n">
        <v>173.71</v>
      </c>
      <c r="K44" t="n">
        <v>51.39</v>
      </c>
      <c r="L44" t="n">
        <v>5</v>
      </c>
      <c r="M44" t="n">
        <v>0</v>
      </c>
      <c r="N44" t="n">
        <v>32.32</v>
      </c>
      <c r="O44" t="n">
        <v>21658.78</v>
      </c>
      <c r="P44" t="n">
        <v>51.88</v>
      </c>
      <c r="Q44" t="n">
        <v>729.3099999999999</v>
      </c>
      <c r="R44" t="n">
        <v>34.38</v>
      </c>
      <c r="S44" t="n">
        <v>26.64</v>
      </c>
      <c r="T44" t="n">
        <v>2900.97</v>
      </c>
      <c r="U44" t="n">
        <v>0.77</v>
      </c>
      <c r="V44" t="n">
        <v>0.78</v>
      </c>
      <c r="W44" t="n">
        <v>2.38</v>
      </c>
      <c r="X44" t="n">
        <v>0.19</v>
      </c>
      <c r="Y44" t="n">
        <v>4</v>
      </c>
      <c r="Z44" t="n">
        <v>10</v>
      </c>
    </row>
    <row r="45">
      <c r="A45" t="n">
        <v>0</v>
      </c>
      <c r="B45" t="n">
        <v>20</v>
      </c>
      <c r="C45" t="inlineStr">
        <is>
          <t xml:space="preserve">CONCLUIDO	</t>
        </is>
      </c>
      <c r="D45" t="n">
        <v>12.5278</v>
      </c>
      <c r="E45" t="n">
        <v>7.98</v>
      </c>
      <c r="F45" t="n">
        <v>5.77</v>
      </c>
      <c r="G45" t="n">
        <v>9.109999999999999</v>
      </c>
      <c r="H45" t="n">
        <v>0.34</v>
      </c>
      <c r="I45" t="n">
        <v>38</v>
      </c>
      <c r="J45" t="n">
        <v>51.33</v>
      </c>
      <c r="K45" t="n">
        <v>24.83</v>
      </c>
      <c r="L45" t="n">
        <v>1</v>
      </c>
      <c r="M45" t="n">
        <v>0</v>
      </c>
      <c r="N45" t="n">
        <v>5.51</v>
      </c>
      <c r="O45" t="n">
        <v>6564.78</v>
      </c>
      <c r="P45" t="n">
        <v>27.8</v>
      </c>
      <c r="Q45" t="n">
        <v>731.74</v>
      </c>
      <c r="R45" t="n">
        <v>52.08</v>
      </c>
      <c r="S45" t="n">
        <v>26.64</v>
      </c>
      <c r="T45" t="n">
        <v>11611.78</v>
      </c>
      <c r="U45" t="n">
        <v>0.51</v>
      </c>
      <c r="V45" t="n">
        <v>0.7</v>
      </c>
      <c r="W45" t="n">
        <v>2.47</v>
      </c>
      <c r="X45" t="n">
        <v>0.8</v>
      </c>
      <c r="Y45" t="n">
        <v>4</v>
      </c>
      <c r="Z45" t="n">
        <v>10</v>
      </c>
    </row>
    <row r="46">
      <c r="A46" t="n">
        <v>0</v>
      </c>
      <c r="B46" t="n">
        <v>65</v>
      </c>
      <c r="C46" t="inlineStr">
        <is>
          <t xml:space="preserve">CONCLUIDO	</t>
        </is>
      </c>
      <c r="D46" t="n">
        <v>10.7022</v>
      </c>
      <c r="E46" t="n">
        <v>9.34</v>
      </c>
      <c r="F46" t="n">
        <v>5.91</v>
      </c>
      <c r="G46" t="n">
        <v>7.71</v>
      </c>
      <c r="H46" t="n">
        <v>0.13</v>
      </c>
      <c r="I46" t="n">
        <v>46</v>
      </c>
      <c r="J46" t="n">
        <v>133.21</v>
      </c>
      <c r="K46" t="n">
        <v>46.47</v>
      </c>
      <c r="L46" t="n">
        <v>1</v>
      </c>
      <c r="M46" t="n">
        <v>44</v>
      </c>
      <c r="N46" t="n">
        <v>20.75</v>
      </c>
      <c r="O46" t="n">
        <v>16663.42</v>
      </c>
      <c r="P46" t="n">
        <v>62.39</v>
      </c>
      <c r="Q46" t="n">
        <v>731.1</v>
      </c>
      <c r="R46" t="n">
        <v>57.86</v>
      </c>
      <c r="S46" t="n">
        <v>26.64</v>
      </c>
      <c r="T46" t="n">
        <v>14463.2</v>
      </c>
      <c r="U46" t="n">
        <v>0.46</v>
      </c>
      <c r="V46" t="n">
        <v>0.68</v>
      </c>
      <c r="W46" t="n">
        <v>2.44</v>
      </c>
      <c r="X46" t="n">
        <v>0.9399999999999999</v>
      </c>
      <c r="Y46" t="n">
        <v>4</v>
      </c>
      <c r="Z46" t="n">
        <v>10</v>
      </c>
    </row>
    <row r="47">
      <c r="A47" t="n">
        <v>1</v>
      </c>
      <c r="B47" t="n">
        <v>65</v>
      </c>
      <c r="C47" t="inlineStr">
        <is>
          <t xml:space="preserve">CONCLUIDO	</t>
        </is>
      </c>
      <c r="D47" t="n">
        <v>12.3924</v>
      </c>
      <c r="E47" t="n">
        <v>8.07</v>
      </c>
      <c r="F47" t="n">
        <v>5.34</v>
      </c>
      <c r="G47" t="n">
        <v>16.03</v>
      </c>
      <c r="H47" t="n">
        <v>0.26</v>
      </c>
      <c r="I47" t="n">
        <v>20</v>
      </c>
      <c r="J47" t="n">
        <v>134.55</v>
      </c>
      <c r="K47" t="n">
        <v>46.47</v>
      </c>
      <c r="L47" t="n">
        <v>2</v>
      </c>
      <c r="M47" t="n">
        <v>18</v>
      </c>
      <c r="N47" t="n">
        <v>21.09</v>
      </c>
      <c r="O47" t="n">
        <v>16828.84</v>
      </c>
      <c r="P47" t="n">
        <v>51.63</v>
      </c>
      <c r="Q47" t="n">
        <v>729.35</v>
      </c>
      <c r="R47" t="n">
        <v>40.48</v>
      </c>
      <c r="S47" t="n">
        <v>26.64</v>
      </c>
      <c r="T47" t="n">
        <v>5901.3</v>
      </c>
      <c r="U47" t="n">
        <v>0.66</v>
      </c>
      <c r="V47" t="n">
        <v>0.75</v>
      </c>
      <c r="W47" t="n">
        <v>2.39</v>
      </c>
      <c r="X47" t="n">
        <v>0.38</v>
      </c>
      <c r="Y47" t="n">
        <v>4</v>
      </c>
      <c r="Z47" t="n">
        <v>10</v>
      </c>
    </row>
    <row r="48">
      <c r="A48" t="n">
        <v>2</v>
      </c>
      <c r="B48" t="n">
        <v>65</v>
      </c>
      <c r="C48" t="inlineStr">
        <is>
          <t xml:space="preserve">CONCLUIDO	</t>
        </is>
      </c>
      <c r="D48" t="n">
        <v>12.894</v>
      </c>
      <c r="E48" t="n">
        <v>7.76</v>
      </c>
      <c r="F48" t="n">
        <v>5.22</v>
      </c>
      <c r="G48" t="n">
        <v>24.1</v>
      </c>
      <c r="H48" t="n">
        <v>0.39</v>
      </c>
      <c r="I48" t="n">
        <v>13</v>
      </c>
      <c r="J48" t="n">
        <v>135.9</v>
      </c>
      <c r="K48" t="n">
        <v>46.47</v>
      </c>
      <c r="L48" t="n">
        <v>3</v>
      </c>
      <c r="M48" t="n">
        <v>2</v>
      </c>
      <c r="N48" t="n">
        <v>21.43</v>
      </c>
      <c r="O48" t="n">
        <v>16994.64</v>
      </c>
      <c r="P48" t="n">
        <v>45.74</v>
      </c>
      <c r="Q48" t="n">
        <v>730.11</v>
      </c>
      <c r="R48" t="n">
        <v>36.43</v>
      </c>
      <c r="S48" t="n">
        <v>26.64</v>
      </c>
      <c r="T48" t="n">
        <v>3911.91</v>
      </c>
      <c r="U48" t="n">
        <v>0.73</v>
      </c>
      <c r="V48" t="n">
        <v>0.77</v>
      </c>
      <c r="W48" t="n">
        <v>2.38</v>
      </c>
      <c r="X48" t="n">
        <v>0.25</v>
      </c>
      <c r="Y48" t="n">
        <v>4</v>
      </c>
      <c r="Z48" t="n">
        <v>10</v>
      </c>
    </row>
    <row r="49">
      <c r="A49" t="n">
        <v>3</v>
      </c>
      <c r="B49" t="n">
        <v>65</v>
      </c>
      <c r="C49" t="inlineStr">
        <is>
          <t xml:space="preserve">CONCLUIDO	</t>
        </is>
      </c>
      <c r="D49" t="n">
        <v>12.8931</v>
      </c>
      <c r="E49" t="n">
        <v>7.76</v>
      </c>
      <c r="F49" t="n">
        <v>5.22</v>
      </c>
      <c r="G49" t="n">
        <v>24.1</v>
      </c>
      <c r="H49" t="n">
        <v>0.52</v>
      </c>
      <c r="I49" t="n">
        <v>13</v>
      </c>
      <c r="J49" t="n">
        <v>137.25</v>
      </c>
      <c r="K49" t="n">
        <v>46.47</v>
      </c>
      <c r="L49" t="n">
        <v>4</v>
      </c>
      <c r="M49" t="n">
        <v>0</v>
      </c>
      <c r="N49" t="n">
        <v>21.78</v>
      </c>
      <c r="O49" t="n">
        <v>17160.92</v>
      </c>
      <c r="P49" t="n">
        <v>46.02</v>
      </c>
      <c r="Q49" t="n">
        <v>730.11</v>
      </c>
      <c r="R49" t="n">
        <v>36.32</v>
      </c>
      <c r="S49" t="n">
        <v>26.64</v>
      </c>
      <c r="T49" t="n">
        <v>3858.64</v>
      </c>
      <c r="U49" t="n">
        <v>0.73</v>
      </c>
      <c r="V49" t="n">
        <v>0.77</v>
      </c>
      <c r="W49" t="n">
        <v>2.39</v>
      </c>
      <c r="X49" t="n">
        <v>0.25</v>
      </c>
      <c r="Y49" t="n">
        <v>4</v>
      </c>
      <c r="Z49" t="n">
        <v>10</v>
      </c>
    </row>
    <row r="50">
      <c r="A50" t="n">
        <v>0</v>
      </c>
      <c r="B50" t="n">
        <v>75</v>
      </c>
      <c r="C50" t="inlineStr">
        <is>
          <t xml:space="preserve">CONCLUIDO	</t>
        </is>
      </c>
      <c r="D50" t="n">
        <v>10.1686</v>
      </c>
      <c r="E50" t="n">
        <v>9.83</v>
      </c>
      <c r="F50" t="n">
        <v>6</v>
      </c>
      <c r="G50" t="n">
        <v>7.06</v>
      </c>
      <c r="H50" t="n">
        <v>0.12</v>
      </c>
      <c r="I50" t="n">
        <v>51</v>
      </c>
      <c r="J50" t="n">
        <v>150.44</v>
      </c>
      <c r="K50" t="n">
        <v>49.1</v>
      </c>
      <c r="L50" t="n">
        <v>1</v>
      </c>
      <c r="M50" t="n">
        <v>49</v>
      </c>
      <c r="N50" t="n">
        <v>25.34</v>
      </c>
      <c r="O50" t="n">
        <v>18787.76</v>
      </c>
      <c r="P50" t="n">
        <v>69.25</v>
      </c>
      <c r="Q50" t="n">
        <v>730.5</v>
      </c>
      <c r="R50" t="n">
        <v>60.85</v>
      </c>
      <c r="S50" t="n">
        <v>26.64</v>
      </c>
      <c r="T50" t="n">
        <v>15931.67</v>
      </c>
      <c r="U50" t="n">
        <v>0.44</v>
      </c>
      <c r="V50" t="n">
        <v>0.67</v>
      </c>
      <c r="W50" t="n">
        <v>2.44</v>
      </c>
      <c r="X50" t="n">
        <v>1.03</v>
      </c>
      <c r="Y50" t="n">
        <v>4</v>
      </c>
      <c r="Z50" t="n">
        <v>10</v>
      </c>
    </row>
    <row r="51">
      <c r="A51" t="n">
        <v>1</v>
      </c>
      <c r="B51" t="n">
        <v>75</v>
      </c>
      <c r="C51" t="inlineStr">
        <is>
          <t xml:space="preserve">CONCLUIDO	</t>
        </is>
      </c>
      <c r="D51" t="n">
        <v>11.9876</v>
      </c>
      <c r="E51" t="n">
        <v>8.34</v>
      </c>
      <c r="F51" t="n">
        <v>5.39</v>
      </c>
      <c r="G51" t="n">
        <v>14.71</v>
      </c>
      <c r="H51" t="n">
        <v>0.23</v>
      </c>
      <c r="I51" t="n">
        <v>22</v>
      </c>
      <c r="J51" t="n">
        <v>151.83</v>
      </c>
      <c r="K51" t="n">
        <v>49.1</v>
      </c>
      <c r="L51" t="n">
        <v>2</v>
      </c>
      <c r="M51" t="n">
        <v>20</v>
      </c>
      <c r="N51" t="n">
        <v>25.73</v>
      </c>
      <c r="O51" t="n">
        <v>18959.54</v>
      </c>
      <c r="P51" t="n">
        <v>58.25</v>
      </c>
      <c r="Q51" t="n">
        <v>729.53</v>
      </c>
      <c r="R51" t="n">
        <v>42.16</v>
      </c>
      <c r="S51" t="n">
        <v>26.64</v>
      </c>
      <c r="T51" t="n">
        <v>6732.82</v>
      </c>
      <c r="U51" t="n">
        <v>0.63</v>
      </c>
      <c r="V51" t="n">
        <v>0.74</v>
      </c>
      <c r="W51" t="n">
        <v>2.39</v>
      </c>
      <c r="X51" t="n">
        <v>0.42</v>
      </c>
      <c r="Y51" t="n">
        <v>4</v>
      </c>
      <c r="Z51" t="n">
        <v>10</v>
      </c>
    </row>
    <row r="52">
      <c r="A52" t="n">
        <v>2</v>
      </c>
      <c r="B52" t="n">
        <v>75</v>
      </c>
      <c r="C52" t="inlineStr">
        <is>
          <t xml:space="preserve">CONCLUIDO	</t>
        </is>
      </c>
      <c r="D52" t="n">
        <v>12.6179</v>
      </c>
      <c r="E52" t="n">
        <v>7.93</v>
      </c>
      <c r="F52" t="n">
        <v>5.22</v>
      </c>
      <c r="G52" t="n">
        <v>22.38</v>
      </c>
      <c r="H52" t="n">
        <v>0.35</v>
      </c>
      <c r="I52" t="n">
        <v>14</v>
      </c>
      <c r="J52" t="n">
        <v>153.23</v>
      </c>
      <c r="K52" t="n">
        <v>49.1</v>
      </c>
      <c r="L52" t="n">
        <v>3</v>
      </c>
      <c r="M52" t="n">
        <v>12</v>
      </c>
      <c r="N52" t="n">
        <v>26.13</v>
      </c>
      <c r="O52" t="n">
        <v>19131.85</v>
      </c>
      <c r="P52" t="n">
        <v>51.46</v>
      </c>
      <c r="Q52" t="n">
        <v>729.02</v>
      </c>
      <c r="R52" t="n">
        <v>36.87</v>
      </c>
      <c r="S52" t="n">
        <v>26.64</v>
      </c>
      <c r="T52" t="n">
        <v>4127.6</v>
      </c>
      <c r="U52" t="n">
        <v>0.72</v>
      </c>
      <c r="V52" t="n">
        <v>0.77</v>
      </c>
      <c r="W52" t="n">
        <v>2.37</v>
      </c>
      <c r="X52" t="n">
        <v>0.25</v>
      </c>
      <c r="Y52" t="n">
        <v>4</v>
      </c>
      <c r="Z52" t="n">
        <v>10</v>
      </c>
    </row>
    <row r="53">
      <c r="A53" t="n">
        <v>3</v>
      </c>
      <c r="B53" t="n">
        <v>75</v>
      </c>
      <c r="C53" t="inlineStr">
        <is>
          <t xml:space="preserve">CONCLUIDO	</t>
        </is>
      </c>
      <c r="D53" t="n">
        <v>12.8406</v>
      </c>
      <c r="E53" t="n">
        <v>7.79</v>
      </c>
      <c r="F53" t="n">
        <v>5.18</v>
      </c>
      <c r="G53" t="n">
        <v>28.23</v>
      </c>
      <c r="H53" t="n">
        <v>0.46</v>
      </c>
      <c r="I53" t="n">
        <v>11</v>
      </c>
      <c r="J53" t="n">
        <v>154.63</v>
      </c>
      <c r="K53" t="n">
        <v>49.1</v>
      </c>
      <c r="L53" t="n">
        <v>4</v>
      </c>
      <c r="M53" t="n">
        <v>0</v>
      </c>
      <c r="N53" t="n">
        <v>26.53</v>
      </c>
      <c r="O53" t="n">
        <v>19304.72</v>
      </c>
      <c r="P53" t="n">
        <v>48.61</v>
      </c>
      <c r="Q53" t="n">
        <v>729.62</v>
      </c>
      <c r="R53" t="n">
        <v>35.08</v>
      </c>
      <c r="S53" t="n">
        <v>26.64</v>
      </c>
      <c r="T53" t="n">
        <v>3244.94</v>
      </c>
      <c r="U53" t="n">
        <v>0.76</v>
      </c>
      <c r="V53" t="n">
        <v>0.78</v>
      </c>
      <c r="W53" t="n">
        <v>2.38</v>
      </c>
      <c r="X53" t="n">
        <v>0.21</v>
      </c>
      <c r="Y53" t="n">
        <v>4</v>
      </c>
      <c r="Z53" t="n">
        <v>10</v>
      </c>
    </row>
    <row r="54">
      <c r="A54" t="n">
        <v>0</v>
      </c>
      <c r="B54" t="n">
        <v>95</v>
      </c>
      <c r="C54" t="inlineStr">
        <is>
          <t xml:space="preserve">CONCLUIDO	</t>
        </is>
      </c>
      <c r="D54" t="n">
        <v>9.128</v>
      </c>
      <c r="E54" t="n">
        <v>10.96</v>
      </c>
      <c r="F54" t="n">
        <v>6.22</v>
      </c>
      <c r="G54" t="n">
        <v>6.11</v>
      </c>
      <c r="H54" t="n">
        <v>0.1</v>
      </c>
      <c r="I54" t="n">
        <v>61</v>
      </c>
      <c r="J54" t="n">
        <v>185.69</v>
      </c>
      <c r="K54" t="n">
        <v>53.44</v>
      </c>
      <c r="L54" t="n">
        <v>1</v>
      </c>
      <c r="M54" t="n">
        <v>59</v>
      </c>
      <c r="N54" t="n">
        <v>36.26</v>
      </c>
      <c r="O54" t="n">
        <v>23136.14</v>
      </c>
      <c r="P54" t="n">
        <v>83.28</v>
      </c>
      <c r="Q54" t="n">
        <v>731.55</v>
      </c>
      <c r="R54" t="n">
        <v>67.41</v>
      </c>
      <c r="S54" t="n">
        <v>26.64</v>
      </c>
      <c r="T54" t="n">
        <v>19160.4</v>
      </c>
      <c r="U54" t="n">
        <v>0.4</v>
      </c>
      <c r="V54" t="n">
        <v>0.65</v>
      </c>
      <c r="W54" t="n">
        <v>2.46</v>
      </c>
      <c r="X54" t="n">
        <v>1.24</v>
      </c>
      <c r="Y54" t="n">
        <v>4</v>
      </c>
      <c r="Z54" t="n">
        <v>10</v>
      </c>
    </row>
    <row r="55">
      <c r="A55" t="n">
        <v>1</v>
      </c>
      <c r="B55" t="n">
        <v>95</v>
      </c>
      <c r="C55" t="inlineStr">
        <is>
          <t xml:space="preserve">CONCLUIDO	</t>
        </is>
      </c>
      <c r="D55" t="n">
        <v>11.1441</v>
      </c>
      <c r="E55" t="n">
        <v>8.970000000000001</v>
      </c>
      <c r="F55" t="n">
        <v>5.5</v>
      </c>
      <c r="G55" t="n">
        <v>12.22</v>
      </c>
      <c r="H55" t="n">
        <v>0.19</v>
      </c>
      <c r="I55" t="n">
        <v>27</v>
      </c>
      <c r="J55" t="n">
        <v>187.21</v>
      </c>
      <c r="K55" t="n">
        <v>53.44</v>
      </c>
      <c r="L55" t="n">
        <v>2</v>
      </c>
      <c r="M55" t="n">
        <v>25</v>
      </c>
      <c r="N55" t="n">
        <v>36.77</v>
      </c>
      <c r="O55" t="n">
        <v>23322.88</v>
      </c>
      <c r="P55" t="n">
        <v>70.40000000000001</v>
      </c>
      <c r="Q55" t="n">
        <v>729.46</v>
      </c>
      <c r="R55" t="n">
        <v>45.38</v>
      </c>
      <c r="S55" t="n">
        <v>26.64</v>
      </c>
      <c r="T55" t="n">
        <v>8318.85</v>
      </c>
      <c r="U55" t="n">
        <v>0.59</v>
      </c>
      <c r="V55" t="n">
        <v>0.73</v>
      </c>
      <c r="W55" t="n">
        <v>2.4</v>
      </c>
      <c r="X55" t="n">
        <v>0.53</v>
      </c>
      <c r="Y55" t="n">
        <v>4</v>
      </c>
      <c r="Z55" t="n">
        <v>10</v>
      </c>
    </row>
    <row r="56">
      <c r="A56" t="n">
        <v>2</v>
      </c>
      <c r="B56" t="n">
        <v>95</v>
      </c>
      <c r="C56" t="inlineStr">
        <is>
          <t xml:space="preserve">CONCLUIDO	</t>
        </is>
      </c>
      <c r="D56" t="n">
        <v>11.904</v>
      </c>
      <c r="E56" t="n">
        <v>8.4</v>
      </c>
      <c r="F56" t="n">
        <v>5.3</v>
      </c>
      <c r="G56" t="n">
        <v>18.7</v>
      </c>
      <c r="H56" t="n">
        <v>0.28</v>
      </c>
      <c r="I56" t="n">
        <v>17</v>
      </c>
      <c r="J56" t="n">
        <v>188.73</v>
      </c>
      <c r="K56" t="n">
        <v>53.44</v>
      </c>
      <c r="L56" t="n">
        <v>3</v>
      </c>
      <c r="M56" t="n">
        <v>15</v>
      </c>
      <c r="N56" t="n">
        <v>37.29</v>
      </c>
      <c r="O56" t="n">
        <v>23510.33</v>
      </c>
      <c r="P56" t="n">
        <v>64.68000000000001</v>
      </c>
      <c r="Q56" t="n">
        <v>729.36</v>
      </c>
      <c r="R56" t="n">
        <v>39.36</v>
      </c>
      <c r="S56" t="n">
        <v>26.64</v>
      </c>
      <c r="T56" t="n">
        <v>5356.8</v>
      </c>
      <c r="U56" t="n">
        <v>0.68</v>
      </c>
      <c r="V56" t="n">
        <v>0.76</v>
      </c>
      <c r="W56" t="n">
        <v>2.38</v>
      </c>
      <c r="X56" t="n">
        <v>0.33</v>
      </c>
      <c r="Y56" t="n">
        <v>4</v>
      </c>
      <c r="Z56" t="n">
        <v>10</v>
      </c>
    </row>
    <row r="57">
      <c r="A57" t="n">
        <v>3</v>
      </c>
      <c r="B57" t="n">
        <v>95</v>
      </c>
      <c r="C57" t="inlineStr">
        <is>
          <t xml:space="preserve">CONCLUIDO	</t>
        </is>
      </c>
      <c r="D57" t="n">
        <v>12.3338</v>
      </c>
      <c r="E57" t="n">
        <v>8.109999999999999</v>
      </c>
      <c r="F57" t="n">
        <v>5.19</v>
      </c>
      <c r="G57" t="n">
        <v>25.96</v>
      </c>
      <c r="H57" t="n">
        <v>0.37</v>
      </c>
      <c r="I57" t="n">
        <v>12</v>
      </c>
      <c r="J57" t="n">
        <v>190.25</v>
      </c>
      <c r="K57" t="n">
        <v>53.44</v>
      </c>
      <c r="L57" t="n">
        <v>4</v>
      </c>
      <c r="M57" t="n">
        <v>10</v>
      </c>
      <c r="N57" t="n">
        <v>37.82</v>
      </c>
      <c r="O57" t="n">
        <v>23698.48</v>
      </c>
      <c r="P57" t="n">
        <v>59.43</v>
      </c>
      <c r="Q57" t="n">
        <v>729.27</v>
      </c>
      <c r="R57" t="n">
        <v>35.99</v>
      </c>
      <c r="S57" t="n">
        <v>26.64</v>
      </c>
      <c r="T57" t="n">
        <v>3698.61</v>
      </c>
      <c r="U57" t="n">
        <v>0.74</v>
      </c>
      <c r="V57" t="n">
        <v>0.77</v>
      </c>
      <c r="W57" t="n">
        <v>2.37</v>
      </c>
      <c r="X57" t="n">
        <v>0.22</v>
      </c>
      <c r="Y57" t="n">
        <v>4</v>
      </c>
      <c r="Z57" t="n">
        <v>10</v>
      </c>
    </row>
    <row r="58">
      <c r="A58" t="n">
        <v>4</v>
      </c>
      <c r="B58" t="n">
        <v>95</v>
      </c>
      <c r="C58" t="inlineStr">
        <is>
          <t xml:space="preserve">CONCLUIDO	</t>
        </is>
      </c>
      <c r="D58" t="n">
        <v>12.5958</v>
      </c>
      <c r="E58" t="n">
        <v>7.94</v>
      </c>
      <c r="F58" t="n">
        <v>5.14</v>
      </c>
      <c r="G58" t="n">
        <v>34.24</v>
      </c>
      <c r="H58" t="n">
        <v>0.46</v>
      </c>
      <c r="I58" t="n">
        <v>9</v>
      </c>
      <c r="J58" t="n">
        <v>191.78</v>
      </c>
      <c r="K58" t="n">
        <v>53.44</v>
      </c>
      <c r="L58" t="n">
        <v>5</v>
      </c>
      <c r="M58" t="n">
        <v>3</v>
      </c>
      <c r="N58" t="n">
        <v>38.35</v>
      </c>
      <c r="O58" t="n">
        <v>23887.36</v>
      </c>
      <c r="P58" t="n">
        <v>54.79</v>
      </c>
      <c r="Q58" t="n">
        <v>729.59</v>
      </c>
      <c r="R58" t="n">
        <v>33.89</v>
      </c>
      <c r="S58" t="n">
        <v>26.64</v>
      </c>
      <c r="T58" t="n">
        <v>2659.41</v>
      </c>
      <c r="U58" t="n">
        <v>0.79</v>
      </c>
      <c r="V58" t="n">
        <v>0.78</v>
      </c>
      <c r="W58" t="n">
        <v>2.37</v>
      </c>
      <c r="X58" t="n">
        <v>0.17</v>
      </c>
      <c r="Y58" t="n">
        <v>4</v>
      </c>
      <c r="Z58" t="n">
        <v>10</v>
      </c>
    </row>
    <row r="59">
      <c r="A59" t="n">
        <v>5</v>
      </c>
      <c r="B59" t="n">
        <v>95</v>
      </c>
      <c r="C59" t="inlineStr">
        <is>
          <t xml:space="preserve">CONCLUIDO	</t>
        </is>
      </c>
      <c r="D59" t="n">
        <v>12.5879</v>
      </c>
      <c r="E59" t="n">
        <v>7.94</v>
      </c>
      <c r="F59" t="n">
        <v>5.14</v>
      </c>
      <c r="G59" t="n">
        <v>34.27</v>
      </c>
      <c r="H59" t="n">
        <v>0.55</v>
      </c>
      <c r="I59" t="n">
        <v>9</v>
      </c>
      <c r="J59" t="n">
        <v>193.32</v>
      </c>
      <c r="K59" t="n">
        <v>53.44</v>
      </c>
      <c r="L59" t="n">
        <v>6</v>
      </c>
      <c r="M59" t="n">
        <v>0</v>
      </c>
      <c r="N59" t="n">
        <v>38.89</v>
      </c>
      <c r="O59" t="n">
        <v>24076.95</v>
      </c>
      <c r="P59" t="n">
        <v>55.13</v>
      </c>
      <c r="Q59" t="n">
        <v>729.61</v>
      </c>
      <c r="R59" t="n">
        <v>33.89</v>
      </c>
      <c r="S59" t="n">
        <v>26.64</v>
      </c>
      <c r="T59" t="n">
        <v>2662.3</v>
      </c>
      <c r="U59" t="n">
        <v>0.79</v>
      </c>
      <c r="V59" t="n">
        <v>0.78</v>
      </c>
      <c r="W59" t="n">
        <v>2.38</v>
      </c>
      <c r="X59" t="n">
        <v>0.17</v>
      </c>
      <c r="Y59" t="n">
        <v>4</v>
      </c>
      <c r="Z59" t="n">
        <v>10</v>
      </c>
    </row>
    <row r="60">
      <c r="A60" t="n">
        <v>0</v>
      </c>
      <c r="B60" t="n">
        <v>55</v>
      </c>
      <c r="C60" t="inlineStr">
        <is>
          <t xml:space="preserve">CONCLUIDO	</t>
        </is>
      </c>
      <c r="D60" t="n">
        <v>11.3468</v>
      </c>
      <c r="E60" t="n">
        <v>8.81</v>
      </c>
      <c r="F60" t="n">
        <v>5.77</v>
      </c>
      <c r="G60" t="n">
        <v>8.66</v>
      </c>
      <c r="H60" t="n">
        <v>0.15</v>
      </c>
      <c r="I60" t="n">
        <v>40</v>
      </c>
      <c r="J60" t="n">
        <v>116.05</v>
      </c>
      <c r="K60" t="n">
        <v>43.4</v>
      </c>
      <c r="L60" t="n">
        <v>1</v>
      </c>
      <c r="M60" t="n">
        <v>38</v>
      </c>
      <c r="N60" t="n">
        <v>16.65</v>
      </c>
      <c r="O60" t="n">
        <v>14546.17</v>
      </c>
      <c r="P60" t="n">
        <v>54.53</v>
      </c>
      <c r="Q60" t="n">
        <v>729.85</v>
      </c>
      <c r="R60" t="n">
        <v>53.8</v>
      </c>
      <c r="S60" t="n">
        <v>26.64</v>
      </c>
      <c r="T60" t="n">
        <v>12459.57</v>
      </c>
      <c r="U60" t="n">
        <v>0.5</v>
      </c>
      <c r="V60" t="n">
        <v>0.7</v>
      </c>
      <c r="W60" t="n">
        <v>2.42</v>
      </c>
      <c r="X60" t="n">
        <v>0.8</v>
      </c>
      <c r="Y60" t="n">
        <v>4</v>
      </c>
      <c r="Z60" t="n">
        <v>10</v>
      </c>
    </row>
    <row r="61">
      <c r="A61" t="n">
        <v>1</v>
      </c>
      <c r="B61" t="n">
        <v>55</v>
      </c>
      <c r="C61" t="inlineStr">
        <is>
          <t xml:space="preserve">CONCLUIDO	</t>
        </is>
      </c>
      <c r="D61" t="n">
        <v>12.8356</v>
      </c>
      <c r="E61" t="n">
        <v>7.79</v>
      </c>
      <c r="F61" t="n">
        <v>5.3</v>
      </c>
      <c r="G61" t="n">
        <v>18.71</v>
      </c>
      <c r="H61" t="n">
        <v>0.3</v>
      </c>
      <c r="I61" t="n">
        <v>17</v>
      </c>
      <c r="J61" t="n">
        <v>117.34</v>
      </c>
      <c r="K61" t="n">
        <v>43.4</v>
      </c>
      <c r="L61" t="n">
        <v>2</v>
      </c>
      <c r="M61" t="n">
        <v>15</v>
      </c>
      <c r="N61" t="n">
        <v>16.94</v>
      </c>
      <c r="O61" t="n">
        <v>14705.49</v>
      </c>
      <c r="P61" t="n">
        <v>44.21</v>
      </c>
      <c r="Q61" t="n">
        <v>729.6900000000001</v>
      </c>
      <c r="R61" t="n">
        <v>39.07</v>
      </c>
      <c r="S61" t="n">
        <v>26.64</v>
      </c>
      <c r="T61" t="n">
        <v>5212.21</v>
      </c>
      <c r="U61" t="n">
        <v>0.68</v>
      </c>
      <c r="V61" t="n">
        <v>0.76</v>
      </c>
      <c r="W61" t="n">
        <v>2.39</v>
      </c>
      <c r="X61" t="n">
        <v>0.33</v>
      </c>
      <c r="Y61" t="n">
        <v>4</v>
      </c>
      <c r="Z61" t="n">
        <v>10</v>
      </c>
    </row>
    <row r="62">
      <c r="A62" t="n">
        <v>2</v>
      </c>
      <c r="B62" t="n">
        <v>55</v>
      </c>
      <c r="C62" t="inlineStr">
        <is>
          <t xml:space="preserve">CONCLUIDO	</t>
        </is>
      </c>
      <c r="D62" t="n">
        <v>12.9655</v>
      </c>
      <c r="E62" t="n">
        <v>7.71</v>
      </c>
      <c r="F62" t="n">
        <v>5.27</v>
      </c>
      <c r="G62" t="n">
        <v>21.08</v>
      </c>
      <c r="H62" t="n">
        <v>0.45</v>
      </c>
      <c r="I62" t="n">
        <v>15</v>
      </c>
      <c r="J62" t="n">
        <v>118.63</v>
      </c>
      <c r="K62" t="n">
        <v>43.4</v>
      </c>
      <c r="L62" t="n">
        <v>3</v>
      </c>
      <c r="M62" t="n">
        <v>0</v>
      </c>
      <c r="N62" t="n">
        <v>17.23</v>
      </c>
      <c r="O62" t="n">
        <v>14865.24</v>
      </c>
      <c r="P62" t="n">
        <v>42.62</v>
      </c>
      <c r="Q62" t="n">
        <v>729.91</v>
      </c>
      <c r="R62" t="n">
        <v>37.69</v>
      </c>
      <c r="S62" t="n">
        <v>26.64</v>
      </c>
      <c r="T62" t="n">
        <v>4532.12</v>
      </c>
      <c r="U62" t="n">
        <v>0.71</v>
      </c>
      <c r="V62" t="n">
        <v>0.76</v>
      </c>
      <c r="W62" t="n">
        <v>2.4</v>
      </c>
      <c r="X62" t="n">
        <v>0.3</v>
      </c>
      <c r="Y62" t="n">
        <v>4</v>
      </c>
      <c r="Z62" t="n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Selecione o eixo X:</t>
        </is>
      </c>
    </row>
    <row r="2">
      <c r="A2" t="inlineStr">
        <is>
          <t>Selecione o eixo Y:</t>
        </is>
      </c>
    </row>
    <row r="3">
      <c r="A3" t="inlineStr">
        <is>
          <t>Selecione o eixo Z:</t>
        </is>
      </c>
    </row>
    <row r="6">
      <c r="A6" t="inlineStr">
        <is>
          <t>Eixo X</t>
        </is>
      </c>
      <c r="B6" t="inlineStr">
        <is>
          <t>Eixo Y</t>
        </is>
      </c>
      <c r="C6" t="inlineStr">
        <is>
          <t>Eixo Z</t>
        </is>
      </c>
    </row>
    <row r="7">
      <c r="A7">
        <f>INDEX(resultados!$A$2:$ZZ$62, 1, MATCH($B$1, resultados!$A$1:$ZZ$1, 0))</f>
        <v/>
      </c>
      <c r="B7">
        <f>INDEX(resultados!$A$2:$ZZ$62, 1, MATCH($B$2, resultados!$A$1:$ZZ$1, 0))</f>
        <v/>
      </c>
      <c r="C7">
        <f>INDEX(resultados!$A$2:$ZZ$62, 1, MATCH($B$3, resultados!$A$1:$ZZ$1, 0))</f>
        <v/>
      </c>
    </row>
    <row r="8">
      <c r="A8">
        <f>INDEX(resultados!$A$2:$ZZ$62, 2, MATCH($B$1, resultados!$A$1:$ZZ$1, 0))</f>
        <v/>
      </c>
      <c r="B8">
        <f>INDEX(resultados!$A$2:$ZZ$62, 2, MATCH($B$2, resultados!$A$1:$ZZ$1, 0))</f>
        <v/>
      </c>
      <c r="C8">
        <f>INDEX(resultados!$A$2:$ZZ$62, 2, MATCH($B$3, resultados!$A$1:$ZZ$1, 0))</f>
        <v/>
      </c>
    </row>
    <row r="9">
      <c r="A9">
        <f>INDEX(resultados!$A$2:$ZZ$62, 3, MATCH($B$1, resultados!$A$1:$ZZ$1, 0))</f>
        <v/>
      </c>
      <c r="B9">
        <f>INDEX(resultados!$A$2:$ZZ$62, 3, MATCH($B$2, resultados!$A$1:$ZZ$1, 0))</f>
        <v/>
      </c>
      <c r="C9">
        <f>INDEX(resultados!$A$2:$ZZ$62, 3, MATCH($B$3, resultados!$A$1:$ZZ$1, 0))</f>
        <v/>
      </c>
    </row>
    <row r="10">
      <c r="A10">
        <f>INDEX(resultados!$A$2:$ZZ$62, 4, MATCH($B$1, resultados!$A$1:$ZZ$1, 0))</f>
        <v/>
      </c>
      <c r="B10">
        <f>INDEX(resultados!$A$2:$ZZ$62, 4, MATCH($B$2, resultados!$A$1:$ZZ$1, 0))</f>
        <v/>
      </c>
      <c r="C10">
        <f>INDEX(resultados!$A$2:$ZZ$62, 4, MATCH($B$3, resultados!$A$1:$ZZ$1, 0))</f>
        <v/>
      </c>
    </row>
    <row r="11">
      <c r="A11">
        <f>INDEX(resultados!$A$2:$ZZ$62, 5, MATCH($B$1, resultados!$A$1:$ZZ$1, 0))</f>
        <v/>
      </c>
      <c r="B11">
        <f>INDEX(resultados!$A$2:$ZZ$62, 5, MATCH($B$2, resultados!$A$1:$ZZ$1, 0))</f>
        <v/>
      </c>
      <c r="C11">
        <f>INDEX(resultados!$A$2:$ZZ$62, 5, MATCH($B$3, resultados!$A$1:$ZZ$1, 0))</f>
        <v/>
      </c>
    </row>
    <row r="12">
      <c r="A12">
        <f>INDEX(resultados!$A$2:$ZZ$62, 6, MATCH($B$1, resultados!$A$1:$ZZ$1, 0))</f>
        <v/>
      </c>
      <c r="B12">
        <f>INDEX(resultados!$A$2:$ZZ$62, 6, MATCH($B$2, resultados!$A$1:$ZZ$1, 0))</f>
        <v/>
      </c>
      <c r="C12">
        <f>INDEX(resultados!$A$2:$ZZ$62, 6, MATCH($B$3, resultados!$A$1:$ZZ$1, 0))</f>
        <v/>
      </c>
    </row>
    <row r="13">
      <c r="A13">
        <f>INDEX(resultados!$A$2:$ZZ$62, 7, MATCH($B$1, resultados!$A$1:$ZZ$1, 0))</f>
        <v/>
      </c>
      <c r="B13">
        <f>INDEX(resultados!$A$2:$ZZ$62, 7, MATCH($B$2, resultados!$A$1:$ZZ$1, 0))</f>
        <v/>
      </c>
      <c r="C13">
        <f>INDEX(resultados!$A$2:$ZZ$62, 7, MATCH($B$3, resultados!$A$1:$ZZ$1, 0))</f>
        <v/>
      </c>
    </row>
    <row r="14">
      <c r="A14">
        <f>INDEX(resultados!$A$2:$ZZ$62, 8, MATCH($B$1, resultados!$A$1:$ZZ$1, 0))</f>
        <v/>
      </c>
      <c r="B14">
        <f>INDEX(resultados!$A$2:$ZZ$62, 8, MATCH($B$2, resultados!$A$1:$ZZ$1, 0))</f>
        <v/>
      </c>
      <c r="C14">
        <f>INDEX(resultados!$A$2:$ZZ$62, 8, MATCH($B$3, resultados!$A$1:$ZZ$1, 0))</f>
        <v/>
      </c>
    </row>
    <row r="15">
      <c r="A15">
        <f>INDEX(resultados!$A$2:$ZZ$62, 9, MATCH($B$1, resultados!$A$1:$ZZ$1, 0))</f>
        <v/>
      </c>
      <c r="B15">
        <f>INDEX(resultados!$A$2:$ZZ$62, 9, MATCH($B$2, resultados!$A$1:$ZZ$1, 0))</f>
        <v/>
      </c>
      <c r="C15">
        <f>INDEX(resultados!$A$2:$ZZ$62, 9, MATCH($B$3, resultados!$A$1:$ZZ$1, 0))</f>
        <v/>
      </c>
    </row>
    <row r="16">
      <c r="A16">
        <f>INDEX(resultados!$A$2:$ZZ$62, 10, MATCH($B$1, resultados!$A$1:$ZZ$1, 0))</f>
        <v/>
      </c>
      <c r="B16">
        <f>INDEX(resultados!$A$2:$ZZ$62, 10, MATCH($B$2, resultados!$A$1:$ZZ$1, 0))</f>
        <v/>
      </c>
      <c r="C16">
        <f>INDEX(resultados!$A$2:$ZZ$62, 10, MATCH($B$3, resultados!$A$1:$ZZ$1, 0))</f>
        <v/>
      </c>
    </row>
    <row r="17">
      <c r="A17">
        <f>INDEX(resultados!$A$2:$ZZ$62, 11, MATCH($B$1, resultados!$A$1:$ZZ$1, 0))</f>
        <v/>
      </c>
      <c r="B17">
        <f>INDEX(resultados!$A$2:$ZZ$62, 11, MATCH($B$2, resultados!$A$1:$ZZ$1, 0))</f>
        <v/>
      </c>
      <c r="C17">
        <f>INDEX(resultados!$A$2:$ZZ$62, 11, MATCH($B$3, resultados!$A$1:$ZZ$1, 0))</f>
        <v/>
      </c>
    </row>
    <row r="18">
      <c r="A18">
        <f>INDEX(resultados!$A$2:$ZZ$62, 12, MATCH($B$1, resultados!$A$1:$ZZ$1, 0))</f>
        <v/>
      </c>
      <c r="B18">
        <f>INDEX(resultados!$A$2:$ZZ$62, 12, MATCH($B$2, resultados!$A$1:$ZZ$1, 0))</f>
        <v/>
      </c>
      <c r="C18">
        <f>INDEX(resultados!$A$2:$ZZ$62, 12, MATCH($B$3, resultados!$A$1:$ZZ$1, 0))</f>
        <v/>
      </c>
    </row>
    <row r="19">
      <c r="A19">
        <f>INDEX(resultados!$A$2:$ZZ$62, 13, MATCH($B$1, resultados!$A$1:$ZZ$1, 0))</f>
        <v/>
      </c>
      <c r="B19">
        <f>INDEX(resultados!$A$2:$ZZ$62, 13, MATCH($B$2, resultados!$A$1:$ZZ$1, 0))</f>
        <v/>
      </c>
      <c r="C19">
        <f>INDEX(resultados!$A$2:$ZZ$62, 13, MATCH($B$3, resultados!$A$1:$ZZ$1, 0))</f>
        <v/>
      </c>
    </row>
    <row r="20">
      <c r="A20">
        <f>INDEX(resultados!$A$2:$ZZ$62, 14, MATCH($B$1, resultados!$A$1:$ZZ$1, 0))</f>
        <v/>
      </c>
      <c r="B20">
        <f>INDEX(resultados!$A$2:$ZZ$62, 14, MATCH($B$2, resultados!$A$1:$ZZ$1, 0))</f>
        <v/>
      </c>
      <c r="C20">
        <f>INDEX(resultados!$A$2:$ZZ$62, 14, MATCH($B$3, resultados!$A$1:$ZZ$1, 0))</f>
        <v/>
      </c>
    </row>
    <row r="21">
      <c r="A21">
        <f>INDEX(resultados!$A$2:$ZZ$62, 15, MATCH($B$1, resultados!$A$1:$ZZ$1, 0))</f>
        <v/>
      </c>
      <c r="B21">
        <f>INDEX(resultados!$A$2:$ZZ$62, 15, MATCH($B$2, resultados!$A$1:$ZZ$1, 0))</f>
        <v/>
      </c>
      <c r="C21">
        <f>INDEX(resultados!$A$2:$ZZ$62, 15, MATCH($B$3, resultados!$A$1:$ZZ$1, 0))</f>
        <v/>
      </c>
    </row>
    <row r="22">
      <c r="A22">
        <f>INDEX(resultados!$A$2:$ZZ$62, 16, MATCH($B$1, resultados!$A$1:$ZZ$1, 0))</f>
        <v/>
      </c>
      <c r="B22">
        <f>INDEX(resultados!$A$2:$ZZ$62, 16, MATCH($B$2, resultados!$A$1:$ZZ$1, 0))</f>
        <v/>
      </c>
      <c r="C22">
        <f>INDEX(resultados!$A$2:$ZZ$62, 16, MATCH($B$3, resultados!$A$1:$ZZ$1, 0))</f>
        <v/>
      </c>
    </row>
    <row r="23">
      <c r="A23">
        <f>INDEX(resultados!$A$2:$ZZ$62, 17, MATCH($B$1, resultados!$A$1:$ZZ$1, 0))</f>
        <v/>
      </c>
      <c r="B23">
        <f>INDEX(resultados!$A$2:$ZZ$62, 17, MATCH($B$2, resultados!$A$1:$ZZ$1, 0))</f>
        <v/>
      </c>
      <c r="C23">
        <f>INDEX(resultados!$A$2:$ZZ$62, 17, MATCH($B$3, resultados!$A$1:$ZZ$1, 0))</f>
        <v/>
      </c>
    </row>
    <row r="24">
      <c r="A24">
        <f>INDEX(resultados!$A$2:$ZZ$62, 18, MATCH($B$1, resultados!$A$1:$ZZ$1, 0))</f>
        <v/>
      </c>
      <c r="B24">
        <f>INDEX(resultados!$A$2:$ZZ$62, 18, MATCH($B$2, resultados!$A$1:$ZZ$1, 0))</f>
        <v/>
      </c>
      <c r="C24">
        <f>INDEX(resultados!$A$2:$ZZ$62, 18, MATCH($B$3, resultados!$A$1:$ZZ$1, 0))</f>
        <v/>
      </c>
    </row>
    <row r="25">
      <c r="A25">
        <f>INDEX(resultados!$A$2:$ZZ$62, 19, MATCH($B$1, resultados!$A$1:$ZZ$1, 0))</f>
        <v/>
      </c>
      <c r="B25">
        <f>INDEX(resultados!$A$2:$ZZ$62, 19, MATCH($B$2, resultados!$A$1:$ZZ$1, 0))</f>
        <v/>
      </c>
      <c r="C25">
        <f>INDEX(resultados!$A$2:$ZZ$62, 19, MATCH($B$3, resultados!$A$1:$ZZ$1, 0))</f>
        <v/>
      </c>
    </row>
    <row r="26">
      <c r="A26">
        <f>INDEX(resultados!$A$2:$ZZ$62, 20, MATCH($B$1, resultados!$A$1:$ZZ$1, 0))</f>
        <v/>
      </c>
      <c r="B26">
        <f>INDEX(resultados!$A$2:$ZZ$62, 20, MATCH($B$2, resultados!$A$1:$ZZ$1, 0))</f>
        <v/>
      </c>
      <c r="C26">
        <f>INDEX(resultados!$A$2:$ZZ$62, 20, MATCH($B$3, resultados!$A$1:$ZZ$1, 0))</f>
        <v/>
      </c>
    </row>
    <row r="27">
      <c r="A27">
        <f>INDEX(resultados!$A$2:$ZZ$62, 21, MATCH($B$1, resultados!$A$1:$ZZ$1, 0))</f>
        <v/>
      </c>
      <c r="B27">
        <f>INDEX(resultados!$A$2:$ZZ$62, 21, MATCH($B$2, resultados!$A$1:$ZZ$1, 0))</f>
        <v/>
      </c>
      <c r="C27">
        <f>INDEX(resultados!$A$2:$ZZ$62, 21, MATCH($B$3, resultados!$A$1:$ZZ$1, 0))</f>
        <v/>
      </c>
    </row>
    <row r="28">
      <c r="A28">
        <f>INDEX(resultados!$A$2:$ZZ$62, 22, MATCH($B$1, resultados!$A$1:$ZZ$1, 0))</f>
        <v/>
      </c>
      <c r="B28">
        <f>INDEX(resultados!$A$2:$ZZ$62, 22, MATCH($B$2, resultados!$A$1:$ZZ$1, 0))</f>
        <v/>
      </c>
      <c r="C28">
        <f>INDEX(resultados!$A$2:$ZZ$62, 22, MATCH($B$3, resultados!$A$1:$ZZ$1, 0))</f>
        <v/>
      </c>
    </row>
    <row r="29">
      <c r="A29">
        <f>INDEX(resultados!$A$2:$ZZ$62, 23, MATCH($B$1, resultados!$A$1:$ZZ$1, 0))</f>
        <v/>
      </c>
      <c r="B29">
        <f>INDEX(resultados!$A$2:$ZZ$62, 23, MATCH($B$2, resultados!$A$1:$ZZ$1, 0))</f>
        <v/>
      </c>
      <c r="C29">
        <f>INDEX(resultados!$A$2:$ZZ$62, 23, MATCH($B$3, resultados!$A$1:$ZZ$1, 0))</f>
        <v/>
      </c>
    </row>
    <row r="30">
      <c r="A30">
        <f>INDEX(resultados!$A$2:$ZZ$62, 24, MATCH($B$1, resultados!$A$1:$ZZ$1, 0))</f>
        <v/>
      </c>
      <c r="B30">
        <f>INDEX(resultados!$A$2:$ZZ$62, 24, MATCH($B$2, resultados!$A$1:$ZZ$1, 0))</f>
        <v/>
      </c>
      <c r="C30">
        <f>INDEX(resultados!$A$2:$ZZ$62, 24, MATCH($B$3, resultados!$A$1:$ZZ$1, 0))</f>
        <v/>
      </c>
    </row>
    <row r="31">
      <c r="A31">
        <f>INDEX(resultados!$A$2:$ZZ$62, 25, MATCH($B$1, resultados!$A$1:$ZZ$1, 0))</f>
        <v/>
      </c>
      <c r="B31">
        <f>INDEX(resultados!$A$2:$ZZ$62, 25, MATCH($B$2, resultados!$A$1:$ZZ$1, 0))</f>
        <v/>
      </c>
      <c r="C31">
        <f>INDEX(resultados!$A$2:$ZZ$62, 25, MATCH($B$3, resultados!$A$1:$ZZ$1, 0))</f>
        <v/>
      </c>
    </row>
    <row r="32">
      <c r="A32">
        <f>INDEX(resultados!$A$2:$ZZ$62, 26, MATCH($B$1, resultados!$A$1:$ZZ$1, 0))</f>
        <v/>
      </c>
      <c r="B32">
        <f>INDEX(resultados!$A$2:$ZZ$62, 26, MATCH($B$2, resultados!$A$1:$ZZ$1, 0))</f>
        <v/>
      </c>
      <c r="C32">
        <f>INDEX(resultados!$A$2:$ZZ$62, 26, MATCH($B$3, resultados!$A$1:$ZZ$1, 0))</f>
        <v/>
      </c>
    </row>
    <row r="33">
      <c r="A33">
        <f>INDEX(resultados!$A$2:$ZZ$62, 27, MATCH($B$1, resultados!$A$1:$ZZ$1, 0))</f>
        <v/>
      </c>
      <c r="B33">
        <f>INDEX(resultados!$A$2:$ZZ$62, 27, MATCH($B$2, resultados!$A$1:$ZZ$1, 0))</f>
        <v/>
      </c>
      <c r="C33">
        <f>INDEX(resultados!$A$2:$ZZ$62, 27, MATCH($B$3, resultados!$A$1:$ZZ$1, 0))</f>
        <v/>
      </c>
    </row>
    <row r="34">
      <c r="A34">
        <f>INDEX(resultados!$A$2:$ZZ$62, 28, MATCH($B$1, resultados!$A$1:$ZZ$1, 0))</f>
        <v/>
      </c>
      <c r="B34">
        <f>INDEX(resultados!$A$2:$ZZ$62, 28, MATCH($B$2, resultados!$A$1:$ZZ$1, 0))</f>
        <v/>
      </c>
      <c r="C34">
        <f>INDEX(resultados!$A$2:$ZZ$62, 28, MATCH($B$3, resultados!$A$1:$ZZ$1, 0))</f>
        <v/>
      </c>
    </row>
    <row r="35">
      <c r="A35">
        <f>INDEX(resultados!$A$2:$ZZ$62, 29, MATCH($B$1, resultados!$A$1:$ZZ$1, 0))</f>
        <v/>
      </c>
      <c r="B35">
        <f>INDEX(resultados!$A$2:$ZZ$62, 29, MATCH($B$2, resultados!$A$1:$ZZ$1, 0))</f>
        <v/>
      </c>
      <c r="C35">
        <f>INDEX(resultados!$A$2:$ZZ$62, 29, MATCH($B$3, resultados!$A$1:$ZZ$1, 0))</f>
        <v/>
      </c>
    </row>
    <row r="36">
      <c r="A36">
        <f>INDEX(resultados!$A$2:$ZZ$62, 30, MATCH($B$1, resultados!$A$1:$ZZ$1, 0))</f>
        <v/>
      </c>
      <c r="B36">
        <f>INDEX(resultados!$A$2:$ZZ$62, 30, MATCH($B$2, resultados!$A$1:$ZZ$1, 0))</f>
        <v/>
      </c>
      <c r="C36">
        <f>INDEX(resultados!$A$2:$ZZ$62, 30, MATCH($B$3, resultados!$A$1:$ZZ$1, 0))</f>
        <v/>
      </c>
    </row>
    <row r="37">
      <c r="A37">
        <f>INDEX(resultados!$A$2:$ZZ$62, 31, MATCH($B$1, resultados!$A$1:$ZZ$1, 0))</f>
        <v/>
      </c>
      <c r="B37">
        <f>INDEX(resultados!$A$2:$ZZ$62, 31, MATCH($B$2, resultados!$A$1:$ZZ$1, 0))</f>
        <v/>
      </c>
      <c r="C37">
        <f>INDEX(resultados!$A$2:$ZZ$62, 31, MATCH($B$3, resultados!$A$1:$ZZ$1, 0))</f>
        <v/>
      </c>
    </row>
    <row r="38">
      <c r="A38">
        <f>INDEX(resultados!$A$2:$ZZ$62, 32, MATCH($B$1, resultados!$A$1:$ZZ$1, 0))</f>
        <v/>
      </c>
      <c r="B38">
        <f>INDEX(resultados!$A$2:$ZZ$62, 32, MATCH($B$2, resultados!$A$1:$ZZ$1, 0))</f>
        <v/>
      </c>
      <c r="C38">
        <f>INDEX(resultados!$A$2:$ZZ$62, 32, MATCH($B$3, resultados!$A$1:$ZZ$1, 0))</f>
        <v/>
      </c>
    </row>
    <row r="39">
      <c r="A39">
        <f>INDEX(resultados!$A$2:$ZZ$62, 33, MATCH($B$1, resultados!$A$1:$ZZ$1, 0))</f>
        <v/>
      </c>
      <c r="B39">
        <f>INDEX(resultados!$A$2:$ZZ$62, 33, MATCH($B$2, resultados!$A$1:$ZZ$1, 0))</f>
        <v/>
      </c>
      <c r="C39">
        <f>INDEX(resultados!$A$2:$ZZ$62, 33, MATCH($B$3, resultados!$A$1:$ZZ$1, 0))</f>
        <v/>
      </c>
    </row>
    <row r="40">
      <c r="A40">
        <f>INDEX(resultados!$A$2:$ZZ$62, 34, MATCH($B$1, resultados!$A$1:$ZZ$1, 0))</f>
        <v/>
      </c>
      <c r="B40">
        <f>INDEX(resultados!$A$2:$ZZ$62, 34, MATCH($B$2, resultados!$A$1:$ZZ$1, 0))</f>
        <v/>
      </c>
      <c r="C40">
        <f>INDEX(resultados!$A$2:$ZZ$62, 34, MATCH($B$3, resultados!$A$1:$ZZ$1, 0))</f>
        <v/>
      </c>
    </row>
    <row r="41">
      <c r="A41">
        <f>INDEX(resultados!$A$2:$ZZ$62, 35, MATCH($B$1, resultados!$A$1:$ZZ$1, 0))</f>
        <v/>
      </c>
      <c r="B41">
        <f>INDEX(resultados!$A$2:$ZZ$62, 35, MATCH($B$2, resultados!$A$1:$ZZ$1, 0))</f>
        <v/>
      </c>
      <c r="C41">
        <f>INDEX(resultados!$A$2:$ZZ$62, 35, MATCH($B$3, resultados!$A$1:$ZZ$1, 0))</f>
        <v/>
      </c>
    </row>
    <row r="42">
      <c r="A42">
        <f>INDEX(resultados!$A$2:$ZZ$62, 36, MATCH($B$1, resultados!$A$1:$ZZ$1, 0))</f>
        <v/>
      </c>
      <c r="B42">
        <f>INDEX(resultados!$A$2:$ZZ$62, 36, MATCH($B$2, resultados!$A$1:$ZZ$1, 0))</f>
        <v/>
      </c>
      <c r="C42">
        <f>INDEX(resultados!$A$2:$ZZ$62, 36, MATCH($B$3, resultados!$A$1:$ZZ$1, 0))</f>
        <v/>
      </c>
    </row>
    <row r="43">
      <c r="A43">
        <f>INDEX(resultados!$A$2:$ZZ$62, 37, MATCH($B$1, resultados!$A$1:$ZZ$1, 0))</f>
        <v/>
      </c>
      <c r="B43">
        <f>INDEX(resultados!$A$2:$ZZ$62, 37, MATCH($B$2, resultados!$A$1:$ZZ$1, 0))</f>
        <v/>
      </c>
      <c r="C43">
        <f>INDEX(resultados!$A$2:$ZZ$62, 37, MATCH($B$3, resultados!$A$1:$ZZ$1, 0))</f>
        <v/>
      </c>
    </row>
    <row r="44">
      <c r="A44">
        <f>INDEX(resultados!$A$2:$ZZ$62, 38, MATCH($B$1, resultados!$A$1:$ZZ$1, 0))</f>
        <v/>
      </c>
      <c r="B44">
        <f>INDEX(resultados!$A$2:$ZZ$62, 38, MATCH($B$2, resultados!$A$1:$ZZ$1, 0))</f>
        <v/>
      </c>
      <c r="C44">
        <f>INDEX(resultados!$A$2:$ZZ$62, 38, MATCH($B$3, resultados!$A$1:$ZZ$1, 0))</f>
        <v/>
      </c>
    </row>
    <row r="45">
      <c r="A45">
        <f>INDEX(resultados!$A$2:$ZZ$62, 39, MATCH($B$1, resultados!$A$1:$ZZ$1, 0))</f>
        <v/>
      </c>
      <c r="B45">
        <f>INDEX(resultados!$A$2:$ZZ$62, 39, MATCH($B$2, resultados!$A$1:$ZZ$1, 0))</f>
        <v/>
      </c>
      <c r="C45">
        <f>INDEX(resultados!$A$2:$ZZ$62, 39, MATCH($B$3, resultados!$A$1:$ZZ$1, 0))</f>
        <v/>
      </c>
    </row>
    <row r="46">
      <c r="A46">
        <f>INDEX(resultados!$A$2:$ZZ$62, 40, MATCH($B$1, resultados!$A$1:$ZZ$1, 0))</f>
        <v/>
      </c>
      <c r="B46">
        <f>INDEX(resultados!$A$2:$ZZ$62, 40, MATCH($B$2, resultados!$A$1:$ZZ$1, 0))</f>
        <v/>
      </c>
      <c r="C46">
        <f>INDEX(resultados!$A$2:$ZZ$62, 40, MATCH($B$3, resultados!$A$1:$ZZ$1, 0))</f>
        <v/>
      </c>
    </row>
    <row r="47">
      <c r="A47">
        <f>INDEX(resultados!$A$2:$ZZ$62, 41, MATCH($B$1, resultados!$A$1:$ZZ$1, 0))</f>
        <v/>
      </c>
      <c r="B47">
        <f>INDEX(resultados!$A$2:$ZZ$62, 41, MATCH($B$2, resultados!$A$1:$ZZ$1, 0))</f>
        <v/>
      </c>
      <c r="C47">
        <f>INDEX(resultados!$A$2:$ZZ$62, 41, MATCH($B$3, resultados!$A$1:$ZZ$1, 0))</f>
        <v/>
      </c>
    </row>
    <row r="48">
      <c r="A48">
        <f>INDEX(resultados!$A$2:$ZZ$62, 42, MATCH($B$1, resultados!$A$1:$ZZ$1, 0))</f>
        <v/>
      </c>
      <c r="B48">
        <f>INDEX(resultados!$A$2:$ZZ$62, 42, MATCH($B$2, resultados!$A$1:$ZZ$1, 0))</f>
        <v/>
      </c>
      <c r="C48">
        <f>INDEX(resultados!$A$2:$ZZ$62, 42, MATCH($B$3, resultados!$A$1:$ZZ$1, 0))</f>
        <v/>
      </c>
    </row>
    <row r="49">
      <c r="A49">
        <f>INDEX(resultados!$A$2:$ZZ$62, 43, MATCH($B$1, resultados!$A$1:$ZZ$1, 0))</f>
        <v/>
      </c>
      <c r="B49">
        <f>INDEX(resultados!$A$2:$ZZ$62, 43, MATCH($B$2, resultados!$A$1:$ZZ$1, 0))</f>
        <v/>
      </c>
      <c r="C49">
        <f>INDEX(resultados!$A$2:$ZZ$62, 43, MATCH($B$3, resultados!$A$1:$ZZ$1, 0))</f>
        <v/>
      </c>
    </row>
    <row r="50">
      <c r="A50">
        <f>INDEX(resultados!$A$2:$ZZ$62, 44, MATCH($B$1, resultados!$A$1:$ZZ$1, 0))</f>
        <v/>
      </c>
      <c r="B50">
        <f>INDEX(resultados!$A$2:$ZZ$62, 44, MATCH($B$2, resultados!$A$1:$ZZ$1, 0))</f>
        <v/>
      </c>
      <c r="C50">
        <f>INDEX(resultados!$A$2:$ZZ$62, 44, MATCH($B$3, resultados!$A$1:$ZZ$1, 0))</f>
        <v/>
      </c>
    </row>
    <row r="51">
      <c r="A51">
        <f>INDEX(resultados!$A$2:$ZZ$62, 45, MATCH($B$1, resultados!$A$1:$ZZ$1, 0))</f>
        <v/>
      </c>
      <c r="B51">
        <f>INDEX(resultados!$A$2:$ZZ$62, 45, MATCH($B$2, resultados!$A$1:$ZZ$1, 0))</f>
        <v/>
      </c>
      <c r="C51">
        <f>INDEX(resultados!$A$2:$ZZ$62, 45, MATCH($B$3, resultados!$A$1:$ZZ$1, 0))</f>
        <v/>
      </c>
    </row>
    <row r="52">
      <c r="A52">
        <f>INDEX(resultados!$A$2:$ZZ$62, 46, MATCH($B$1, resultados!$A$1:$ZZ$1, 0))</f>
        <v/>
      </c>
      <c r="B52">
        <f>INDEX(resultados!$A$2:$ZZ$62, 46, MATCH($B$2, resultados!$A$1:$ZZ$1, 0))</f>
        <v/>
      </c>
      <c r="C52">
        <f>INDEX(resultados!$A$2:$ZZ$62, 46, MATCH($B$3, resultados!$A$1:$ZZ$1, 0))</f>
        <v/>
      </c>
    </row>
    <row r="53">
      <c r="A53">
        <f>INDEX(resultados!$A$2:$ZZ$62, 47, MATCH($B$1, resultados!$A$1:$ZZ$1, 0))</f>
        <v/>
      </c>
      <c r="B53">
        <f>INDEX(resultados!$A$2:$ZZ$62, 47, MATCH($B$2, resultados!$A$1:$ZZ$1, 0))</f>
        <v/>
      </c>
      <c r="C53">
        <f>INDEX(resultados!$A$2:$ZZ$62, 47, MATCH($B$3, resultados!$A$1:$ZZ$1, 0))</f>
        <v/>
      </c>
    </row>
    <row r="54">
      <c r="A54">
        <f>INDEX(resultados!$A$2:$ZZ$62, 48, MATCH($B$1, resultados!$A$1:$ZZ$1, 0))</f>
        <v/>
      </c>
      <c r="B54">
        <f>INDEX(resultados!$A$2:$ZZ$62, 48, MATCH($B$2, resultados!$A$1:$ZZ$1, 0))</f>
        <v/>
      </c>
      <c r="C54">
        <f>INDEX(resultados!$A$2:$ZZ$62, 48, MATCH($B$3, resultados!$A$1:$ZZ$1, 0))</f>
        <v/>
      </c>
    </row>
    <row r="55">
      <c r="A55">
        <f>INDEX(resultados!$A$2:$ZZ$62, 49, MATCH($B$1, resultados!$A$1:$ZZ$1, 0))</f>
        <v/>
      </c>
      <c r="B55">
        <f>INDEX(resultados!$A$2:$ZZ$62, 49, MATCH($B$2, resultados!$A$1:$ZZ$1, 0))</f>
        <v/>
      </c>
      <c r="C55">
        <f>INDEX(resultados!$A$2:$ZZ$62, 49, MATCH($B$3, resultados!$A$1:$ZZ$1, 0))</f>
        <v/>
      </c>
    </row>
    <row r="56">
      <c r="A56">
        <f>INDEX(resultados!$A$2:$ZZ$62, 50, MATCH($B$1, resultados!$A$1:$ZZ$1, 0))</f>
        <v/>
      </c>
      <c r="B56">
        <f>INDEX(resultados!$A$2:$ZZ$62, 50, MATCH($B$2, resultados!$A$1:$ZZ$1, 0))</f>
        <v/>
      </c>
      <c r="C56">
        <f>INDEX(resultados!$A$2:$ZZ$62, 50, MATCH($B$3, resultados!$A$1:$ZZ$1, 0))</f>
        <v/>
      </c>
    </row>
    <row r="57">
      <c r="A57">
        <f>INDEX(resultados!$A$2:$ZZ$62, 51, MATCH($B$1, resultados!$A$1:$ZZ$1, 0))</f>
        <v/>
      </c>
      <c r="B57">
        <f>INDEX(resultados!$A$2:$ZZ$62, 51, MATCH($B$2, resultados!$A$1:$ZZ$1, 0))</f>
        <v/>
      </c>
      <c r="C57">
        <f>INDEX(resultados!$A$2:$ZZ$62, 51, MATCH($B$3, resultados!$A$1:$ZZ$1, 0))</f>
        <v/>
      </c>
    </row>
    <row r="58">
      <c r="A58">
        <f>INDEX(resultados!$A$2:$ZZ$62, 52, MATCH($B$1, resultados!$A$1:$ZZ$1, 0))</f>
        <v/>
      </c>
      <c r="B58">
        <f>INDEX(resultados!$A$2:$ZZ$62, 52, MATCH($B$2, resultados!$A$1:$ZZ$1, 0))</f>
        <v/>
      </c>
      <c r="C58">
        <f>INDEX(resultados!$A$2:$ZZ$62, 52, MATCH($B$3, resultados!$A$1:$ZZ$1, 0))</f>
        <v/>
      </c>
    </row>
    <row r="59">
      <c r="A59">
        <f>INDEX(resultados!$A$2:$ZZ$62, 53, MATCH($B$1, resultados!$A$1:$ZZ$1, 0))</f>
        <v/>
      </c>
      <c r="B59">
        <f>INDEX(resultados!$A$2:$ZZ$62, 53, MATCH($B$2, resultados!$A$1:$ZZ$1, 0))</f>
        <v/>
      </c>
      <c r="C59">
        <f>INDEX(resultados!$A$2:$ZZ$62, 53, MATCH($B$3, resultados!$A$1:$ZZ$1, 0))</f>
        <v/>
      </c>
    </row>
    <row r="60">
      <c r="A60">
        <f>INDEX(resultados!$A$2:$ZZ$62, 54, MATCH($B$1, resultados!$A$1:$ZZ$1, 0))</f>
        <v/>
      </c>
      <c r="B60">
        <f>INDEX(resultados!$A$2:$ZZ$62, 54, MATCH($B$2, resultados!$A$1:$ZZ$1, 0))</f>
        <v/>
      </c>
      <c r="C60">
        <f>INDEX(resultados!$A$2:$ZZ$62, 54, MATCH($B$3, resultados!$A$1:$ZZ$1, 0))</f>
        <v/>
      </c>
    </row>
    <row r="61">
      <c r="A61">
        <f>INDEX(resultados!$A$2:$ZZ$62, 55, MATCH($B$1, resultados!$A$1:$ZZ$1, 0))</f>
        <v/>
      </c>
      <c r="B61">
        <f>INDEX(resultados!$A$2:$ZZ$62, 55, MATCH($B$2, resultados!$A$1:$ZZ$1, 0))</f>
        <v/>
      </c>
      <c r="C61">
        <f>INDEX(resultados!$A$2:$ZZ$62, 55, MATCH($B$3, resultados!$A$1:$ZZ$1, 0))</f>
        <v/>
      </c>
    </row>
    <row r="62">
      <c r="A62">
        <f>INDEX(resultados!$A$2:$ZZ$62, 56, MATCH($B$1, resultados!$A$1:$ZZ$1, 0))</f>
        <v/>
      </c>
      <c r="B62">
        <f>INDEX(resultados!$A$2:$ZZ$62, 56, MATCH($B$2, resultados!$A$1:$ZZ$1, 0))</f>
        <v/>
      </c>
      <c r="C62">
        <f>INDEX(resultados!$A$2:$ZZ$62, 56, MATCH($B$3, resultados!$A$1:$ZZ$1, 0))</f>
        <v/>
      </c>
    </row>
    <row r="63">
      <c r="A63">
        <f>INDEX(resultados!$A$2:$ZZ$62, 57, MATCH($B$1, resultados!$A$1:$ZZ$1, 0))</f>
        <v/>
      </c>
      <c r="B63">
        <f>INDEX(resultados!$A$2:$ZZ$62, 57, MATCH($B$2, resultados!$A$1:$ZZ$1, 0))</f>
        <v/>
      </c>
      <c r="C63">
        <f>INDEX(resultados!$A$2:$ZZ$62, 57, MATCH($B$3, resultados!$A$1:$ZZ$1, 0))</f>
        <v/>
      </c>
    </row>
    <row r="64">
      <c r="A64">
        <f>INDEX(resultados!$A$2:$ZZ$62, 58, MATCH($B$1, resultados!$A$1:$ZZ$1, 0))</f>
        <v/>
      </c>
      <c r="B64">
        <f>INDEX(resultados!$A$2:$ZZ$62, 58, MATCH($B$2, resultados!$A$1:$ZZ$1, 0))</f>
        <v/>
      </c>
      <c r="C64">
        <f>INDEX(resultados!$A$2:$ZZ$62, 58, MATCH($B$3, resultados!$A$1:$ZZ$1, 0))</f>
        <v/>
      </c>
    </row>
    <row r="65">
      <c r="A65">
        <f>INDEX(resultados!$A$2:$ZZ$62, 59, MATCH($B$1, resultados!$A$1:$ZZ$1, 0))</f>
        <v/>
      </c>
      <c r="B65">
        <f>INDEX(resultados!$A$2:$ZZ$62, 59, MATCH($B$2, resultados!$A$1:$ZZ$1, 0))</f>
        <v/>
      </c>
      <c r="C65">
        <f>INDEX(resultados!$A$2:$ZZ$62, 59, MATCH($B$3, resultados!$A$1:$ZZ$1, 0))</f>
        <v/>
      </c>
    </row>
    <row r="66">
      <c r="A66">
        <f>INDEX(resultados!$A$2:$ZZ$62, 60, MATCH($B$1, resultados!$A$1:$ZZ$1, 0))</f>
        <v/>
      </c>
      <c r="B66">
        <f>INDEX(resultados!$A$2:$ZZ$62, 60, MATCH($B$2, resultados!$A$1:$ZZ$1, 0))</f>
        <v/>
      </c>
      <c r="C66">
        <f>INDEX(resultados!$A$2:$ZZ$62, 60, MATCH($B$3, resultados!$A$1:$ZZ$1, 0))</f>
        <v/>
      </c>
    </row>
    <row r="67">
      <c r="A67">
        <f>INDEX(resultados!$A$2:$ZZ$62, 61, MATCH($B$1, resultados!$A$1:$ZZ$1, 0))</f>
        <v/>
      </c>
      <c r="B67">
        <f>INDEX(resultados!$A$2:$ZZ$62, 61, MATCH($B$2, resultados!$A$1:$ZZ$1, 0))</f>
        <v/>
      </c>
      <c r="C67">
        <f>INDEX(resultados!$A$2:$ZZ$62, 61, MATCH($B$3, resultados!$A$1:$ZZ$1, 0))</f>
        <v/>
      </c>
    </row>
  </sheetData>
  <dataValidations count="3">
    <dataValidation sqref="B1" showErrorMessage="1" showInputMessage="1" allowBlank="1" type="list">
      <formula1>'hidden'!$A$1:$A$26</formula1>
    </dataValidation>
    <dataValidation sqref="B2" showErrorMessage="1" showInputMessage="1" allowBlank="1" type="list">
      <formula1>'hidden'!$A$1:$A$26</formula1>
    </dataValidation>
    <dataValidation sqref="B3" showErrorMessage="1" showInputMessage="1" allowBlank="1" type="list">
      <formula1>'hidden'!$A$1:$A$26</formula1>
    </dataValidation>
  </dataValidations>
  <pageMargins left="0.7" right="0.7" top="0.75" bottom="0.75" header="0.3" footer="0.3"/>
  <drawing xmlns:r="http://schemas.openxmlformats.org/officeDocument/2006/relationships" r:id="rId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Unnamed: 0</t>
        </is>
      </c>
    </row>
    <row r="2">
      <c r="A2" t="inlineStr">
        <is>
          <t>Volume de calda [L]</t>
        </is>
      </c>
    </row>
    <row r="3">
      <c r="A3" t="inlineStr">
        <is>
          <t>STATUS</t>
        </is>
      </c>
    </row>
    <row r="4">
      <c r="A4" t="inlineStr">
        <is>
          <t>Capacidade operacional [ha/h]</t>
        </is>
      </c>
    </row>
    <row r="5">
      <c r="A5" t="inlineStr">
        <is>
          <t>Tempo de missao [h]</t>
        </is>
      </c>
    </row>
    <row r="6">
      <c r="A6" t="inlineStr">
        <is>
          <t>Tempo util [h]</t>
        </is>
      </c>
    </row>
    <row r="7">
      <c r="A7" t="inlineStr">
        <is>
          <t>Tempo por voo [min]</t>
        </is>
      </c>
    </row>
    <row r="8">
      <c r="A8" t="inlineStr">
        <is>
          <t>Autonomia Projetada [h]</t>
        </is>
      </c>
    </row>
    <row r="9">
      <c r="A9" t="inlineStr">
        <is>
          <t>N° Voos</t>
        </is>
      </c>
    </row>
    <row r="10">
      <c r="A10" t="inlineStr">
        <is>
          <t>MTOW [kg]</t>
        </is>
      </c>
    </row>
    <row r="11">
      <c r="A11" t="inlineStr">
        <is>
          <t>Massa Estrutura [kg]</t>
        </is>
      </c>
    </row>
    <row r="12">
      <c r="A12" t="inlineStr">
        <is>
          <t>Combustível [kg]</t>
        </is>
      </c>
    </row>
    <row r="13">
      <c r="A13" t="inlineStr">
        <is>
          <t>Abastecimentos</t>
        </is>
      </c>
    </row>
    <row r="14">
      <c r="A14" t="inlineStr">
        <is>
          <t>Massa gerador</t>
        </is>
      </c>
    </row>
    <row r="15">
      <c r="A15" t="inlineStr">
        <is>
          <t>Potência gerador [W]</t>
        </is>
      </c>
    </row>
    <row r="16">
      <c r="A16" t="inlineStr">
        <is>
          <t>Combustível consumido [L]</t>
        </is>
      </c>
    </row>
    <row r="17">
      <c r="A17" t="inlineStr">
        <is>
          <t>Calda cons [L]</t>
        </is>
      </c>
    </row>
    <row r="18">
      <c r="A18" t="inlineStr">
        <is>
          <t>Distância percorrida [km]</t>
        </is>
      </c>
    </row>
    <row r="19">
      <c r="A19" t="inlineStr">
        <is>
          <t>Distância Pulverizando [km]</t>
        </is>
      </c>
    </row>
    <row r="20">
      <c r="A20" t="inlineStr">
        <is>
          <t>RTL ACUMULADO[m]</t>
        </is>
      </c>
    </row>
    <row r="21">
      <c r="A21" t="inlineStr">
        <is>
          <t>EOC [km/km]</t>
        </is>
      </c>
    </row>
    <row r="22">
      <c r="A22" t="inlineStr">
        <is>
          <t>EOC [h/h]</t>
        </is>
      </c>
    </row>
    <row r="23">
      <c r="A23" t="inlineStr">
        <is>
          <t>Tempo de manobra [h]</t>
        </is>
      </c>
    </row>
    <row r="24">
      <c r="A24" t="inlineStr">
        <is>
          <t>Tempo rtl_rtw [h]</t>
        </is>
      </c>
    </row>
    <row r="25">
      <c r="A25" t="inlineStr">
        <is>
          <t>V pulv [m/s]</t>
        </is>
      </c>
    </row>
    <row r="26">
      <c r="A26" t="inlineStr">
        <is>
          <t>V desloc [m/s]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2024-09-26T13:12:14Z</dcterms:created>
  <dcterms:modified xmlns:dcterms="http://purl.org/dc/terms/" xmlns:xsi="http://www.w3.org/2001/XMLSchema-instance" xsi:type="dcterms:W3CDTF">2024-09-26T13:12:14Z</dcterms:modified>
</cp:coreProperties>
</file>