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gráficos!$A$7:$A$263</f>
              <numCache>
                <formatCode>General</formatCode>
                <ptCount val="25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</numCache>
            </numRef>
          </xVal>
          <yVal>
            <numRef>
              <f>gráficos!$B$7:$B$263</f>
              <numCache>
                <formatCode>General</formatCode>
                <ptCount val="25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0.2951</v>
      </c>
      <c r="E2" t="n">
        <v>338.91</v>
      </c>
      <c r="F2" t="n">
        <v>240.07</v>
      </c>
      <c r="G2" t="n">
        <v>5.82</v>
      </c>
      <c r="H2" t="n">
        <v>0.09</v>
      </c>
      <c r="I2" t="n">
        <v>2477</v>
      </c>
      <c r="J2" t="n">
        <v>194.77</v>
      </c>
      <c r="K2" t="n">
        <v>54.38</v>
      </c>
      <c r="L2" t="n">
        <v>1</v>
      </c>
      <c r="M2" t="n">
        <v>2475</v>
      </c>
      <c r="N2" t="n">
        <v>39.4</v>
      </c>
      <c r="O2" t="n">
        <v>24256.19</v>
      </c>
      <c r="P2" t="n">
        <v>3355.12</v>
      </c>
      <c r="Q2" t="n">
        <v>3600.46</v>
      </c>
      <c r="R2" t="n">
        <v>4527.38</v>
      </c>
      <c r="S2" t="n">
        <v>191.08</v>
      </c>
      <c r="T2" t="n">
        <v>2148112.27</v>
      </c>
      <c r="U2" t="n">
        <v>0.04</v>
      </c>
      <c r="V2" t="n">
        <v>0.42</v>
      </c>
      <c r="W2" t="n">
        <v>18.71</v>
      </c>
      <c r="X2" t="n">
        <v>126.87</v>
      </c>
      <c r="Y2" t="n">
        <v>0.5</v>
      </c>
      <c r="Z2" t="n">
        <v>10</v>
      </c>
      <c r="AA2" t="n">
        <v>13274.00087860629</v>
      </c>
      <c r="AB2" t="n">
        <v>18162.07360969883</v>
      </c>
      <c r="AC2" t="n">
        <v>16428.71079501889</v>
      </c>
      <c r="AD2" t="n">
        <v>13274000.87860629</v>
      </c>
      <c r="AE2" t="n">
        <v>18162073.60969882</v>
      </c>
      <c r="AF2" t="n">
        <v>4.305049455684169e-07</v>
      </c>
      <c r="AG2" t="n">
        <v>3.5303125</v>
      </c>
      <c r="AH2" t="n">
        <v>16428710.79501889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0.5554</v>
      </c>
      <c r="E3" t="n">
        <v>180.05</v>
      </c>
      <c r="F3" t="n">
        <v>148.44</v>
      </c>
      <c r="G3" t="n">
        <v>11.91</v>
      </c>
      <c r="H3" t="n">
        <v>0.18</v>
      </c>
      <c r="I3" t="n">
        <v>748</v>
      </c>
      <c r="J3" t="n">
        <v>196.32</v>
      </c>
      <c r="K3" t="n">
        <v>54.38</v>
      </c>
      <c r="L3" t="n">
        <v>2</v>
      </c>
      <c r="M3" t="n">
        <v>746</v>
      </c>
      <c r="N3" t="n">
        <v>39.95</v>
      </c>
      <c r="O3" t="n">
        <v>24447.22</v>
      </c>
      <c r="P3" t="n">
        <v>2060.71</v>
      </c>
      <c r="Q3" t="n">
        <v>3599.09</v>
      </c>
      <c r="R3" t="n">
        <v>1404.02</v>
      </c>
      <c r="S3" t="n">
        <v>191.08</v>
      </c>
      <c r="T3" t="n">
        <v>595077.1899999999</v>
      </c>
      <c r="U3" t="n">
        <v>0.14</v>
      </c>
      <c r="V3" t="n">
        <v>0.68</v>
      </c>
      <c r="W3" t="n">
        <v>15.79</v>
      </c>
      <c r="X3" t="n">
        <v>35.28</v>
      </c>
      <c r="Y3" t="n">
        <v>0.5</v>
      </c>
      <c r="Z3" t="n">
        <v>10</v>
      </c>
      <c r="AA3" t="n">
        <v>4342.421385219507</v>
      </c>
      <c r="AB3" t="n">
        <v>5941.492513368562</v>
      </c>
      <c r="AC3" t="n">
        <v>5374.44480682956</v>
      </c>
      <c r="AD3" t="n">
        <v>4342421.385219507</v>
      </c>
      <c r="AE3" t="n">
        <v>5941492.513368562</v>
      </c>
      <c r="AF3" t="n">
        <v>8.102421103649568e-07</v>
      </c>
      <c r="AG3" t="n">
        <v>1.875520833333334</v>
      </c>
      <c r="AH3" t="n">
        <v>5374444.80682956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0.6509</v>
      </c>
      <c r="E4" t="n">
        <v>153.64</v>
      </c>
      <c r="F4" t="n">
        <v>133.82</v>
      </c>
      <c r="G4" t="n">
        <v>18.04</v>
      </c>
      <c r="H4" t="n">
        <v>0.27</v>
      </c>
      <c r="I4" t="n">
        <v>445</v>
      </c>
      <c r="J4" t="n">
        <v>197.88</v>
      </c>
      <c r="K4" t="n">
        <v>54.38</v>
      </c>
      <c r="L4" t="n">
        <v>3</v>
      </c>
      <c r="M4" t="n">
        <v>443</v>
      </c>
      <c r="N4" t="n">
        <v>40.5</v>
      </c>
      <c r="O4" t="n">
        <v>24639</v>
      </c>
      <c r="P4" t="n">
        <v>1845.69</v>
      </c>
      <c r="Q4" t="n">
        <v>3598.91</v>
      </c>
      <c r="R4" t="n">
        <v>907.22</v>
      </c>
      <c r="S4" t="n">
        <v>191.08</v>
      </c>
      <c r="T4" t="n">
        <v>348191.08</v>
      </c>
      <c r="U4" t="n">
        <v>0.21</v>
      </c>
      <c r="V4" t="n">
        <v>0.75</v>
      </c>
      <c r="W4" t="n">
        <v>15.32</v>
      </c>
      <c r="X4" t="n">
        <v>20.66</v>
      </c>
      <c r="Y4" t="n">
        <v>0.5</v>
      </c>
      <c r="Z4" t="n">
        <v>10</v>
      </c>
      <c r="AA4" t="n">
        <v>3325.079395886562</v>
      </c>
      <c r="AB4" t="n">
        <v>4549.520321602189</v>
      </c>
      <c r="AC4" t="n">
        <v>4115.32048740018</v>
      </c>
      <c r="AD4" t="n">
        <v>3325079.395886562</v>
      </c>
      <c r="AE4" t="n">
        <v>4549520.321602189</v>
      </c>
      <c r="AF4" t="n">
        <v>9.495617386326079e-07</v>
      </c>
      <c r="AG4" t="n">
        <v>1.600416666666667</v>
      </c>
      <c r="AH4" t="n">
        <v>4115320.48740018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0.7016</v>
      </c>
      <c r="E5" t="n">
        <v>142.53</v>
      </c>
      <c r="F5" t="n">
        <v>127.73</v>
      </c>
      <c r="G5" t="n">
        <v>24.25</v>
      </c>
      <c r="H5" t="n">
        <v>0.36</v>
      </c>
      <c r="I5" t="n">
        <v>316</v>
      </c>
      <c r="J5" t="n">
        <v>199.44</v>
      </c>
      <c r="K5" t="n">
        <v>54.38</v>
      </c>
      <c r="L5" t="n">
        <v>4</v>
      </c>
      <c r="M5" t="n">
        <v>314</v>
      </c>
      <c r="N5" t="n">
        <v>41.06</v>
      </c>
      <c r="O5" t="n">
        <v>24831.54</v>
      </c>
      <c r="P5" t="n">
        <v>1749.52</v>
      </c>
      <c r="Q5" t="n">
        <v>3598.78</v>
      </c>
      <c r="R5" t="n">
        <v>700.96</v>
      </c>
      <c r="S5" t="n">
        <v>191.08</v>
      </c>
      <c r="T5" t="n">
        <v>245705.6</v>
      </c>
      <c r="U5" t="n">
        <v>0.27</v>
      </c>
      <c r="V5" t="n">
        <v>0.79</v>
      </c>
      <c r="W5" t="n">
        <v>15.1</v>
      </c>
      <c r="X5" t="n">
        <v>14.57</v>
      </c>
      <c r="Y5" t="n">
        <v>0.5</v>
      </c>
      <c r="Z5" t="n">
        <v>10</v>
      </c>
      <c r="AA5" t="n">
        <v>2929.691239006559</v>
      </c>
      <c r="AB5" t="n">
        <v>4008.532802064541</v>
      </c>
      <c r="AC5" t="n">
        <v>3625.964057446472</v>
      </c>
      <c r="AD5" t="n">
        <v>2929691.239006558</v>
      </c>
      <c r="AE5" t="n">
        <v>4008532.802064541</v>
      </c>
      <c r="AF5" t="n">
        <v>1.023525143377842e-06</v>
      </c>
      <c r="AG5" t="n">
        <v>1.4846875</v>
      </c>
      <c r="AH5" t="n">
        <v>3625964.057446471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0.7327</v>
      </c>
      <c r="E6" t="n">
        <v>136.49</v>
      </c>
      <c r="F6" t="n">
        <v>124.44</v>
      </c>
      <c r="G6" t="n">
        <v>30.48</v>
      </c>
      <c r="H6" t="n">
        <v>0.44</v>
      </c>
      <c r="I6" t="n">
        <v>245</v>
      </c>
      <c r="J6" t="n">
        <v>201.01</v>
      </c>
      <c r="K6" t="n">
        <v>54.38</v>
      </c>
      <c r="L6" t="n">
        <v>5</v>
      </c>
      <c r="M6" t="n">
        <v>243</v>
      </c>
      <c r="N6" t="n">
        <v>41.63</v>
      </c>
      <c r="O6" t="n">
        <v>25024.84</v>
      </c>
      <c r="P6" t="n">
        <v>1692.39</v>
      </c>
      <c r="Q6" t="n">
        <v>3598.69</v>
      </c>
      <c r="R6" t="n">
        <v>589.23</v>
      </c>
      <c r="S6" t="n">
        <v>191.08</v>
      </c>
      <c r="T6" t="n">
        <v>190192.76</v>
      </c>
      <c r="U6" t="n">
        <v>0.32</v>
      </c>
      <c r="V6" t="n">
        <v>0.8100000000000001</v>
      </c>
      <c r="W6" t="n">
        <v>15</v>
      </c>
      <c r="X6" t="n">
        <v>11.29</v>
      </c>
      <c r="Y6" t="n">
        <v>0.5</v>
      </c>
      <c r="Z6" t="n">
        <v>10</v>
      </c>
      <c r="AA6" t="n">
        <v>2718.959353497474</v>
      </c>
      <c r="AB6" t="n">
        <v>3720.200139476344</v>
      </c>
      <c r="AC6" t="n">
        <v>3365.149459498271</v>
      </c>
      <c r="AD6" t="n">
        <v>2718959.353497474</v>
      </c>
      <c r="AE6" t="n">
        <v>3720200.139476344</v>
      </c>
      <c r="AF6" t="n">
        <v>1.06889520033202e-06</v>
      </c>
      <c r="AG6" t="n">
        <v>1.421770833333333</v>
      </c>
      <c r="AH6" t="n">
        <v>3365149.45949827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0.7544</v>
      </c>
      <c r="E7" t="n">
        <v>132.56</v>
      </c>
      <c r="F7" t="n">
        <v>122.3</v>
      </c>
      <c r="G7" t="n">
        <v>36.88</v>
      </c>
      <c r="H7" t="n">
        <v>0.53</v>
      </c>
      <c r="I7" t="n">
        <v>199</v>
      </c>
      <c r="J7" t="n">
        <v>202.58</v>
      </c>
      <c r="K7" t="n">
        <v>54.38</v>
      </c>
      <c r="L7" t="n">
        <v>6</v>
      </c>
      <c r="M7" t="n">
        <v>197</v>
      </c>
      <c r="N7" t="n">
        <v>42.2</v>
      </c>
      <c r="O7" t="n">
        <v>25218.93</v>
      </c>
      <c r="P7" t="n">
        <v>1651.48</v>
      </c>
      <c r="Q7" t="n">
        <v>3598.73</v>
      </c>
      <c r="R7" t="n">
        <v>516.9</v>
      </c>
      <c r="S7" t="n">
        <v>191.08</v>
      </c>
      <c r="T7" t="n">
        <v>154260.54</v>
      </c>
      <c r="U7" t="n">
        <v>0.37</v>
      </c>
      <c r="V7" t="n">
        <v>0.82</v>
      </c>
      <c r="W7" t="n">
        <v>14.92</v>
      </c>
      <c r="X7" t="n">
        <v>9.15</v>
      </c>
      <c r="Y7" t="n">
        <v>0.5</v>
      </c>
      <c r="Z7" t="n">
        <v>10</v>
      </c>
      <c r="AA7" t="n">
        <v>2581.855411865069</v>
      </c>
      <c r="AB7" t="n">
        <v>3532.608477935859</v>
      </c>
      <c r="AC7" t="n">
        <v>3195.461282848667</v>
      </c>
      <c r="AD7" t="n">
        <v>2581855.411865069</v>
      </c>
      <c r="AE7" t="n">
        <v>3532608.477935859</v>
      </c>
      <c r="AF7" t="n">
        <v>1.10055212110069e-06</v>
      </c>
      <c r="AG7" t="n">
        <v>1.380833333333333</v>
      </c>
      <c r="AH7" t="n">
        <v>3195461.282848666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0.7705</v>
      </c>
      <c r="E8" t="n">
        <v>129.78</v>
      </c>
      <c r="F8" t="n">
        <v>120.77</v>
      </c>
      <c r="G8" t="n">
        <v>43.39</v>
      </c>
      <c r="H8" t="n">
        <v>0.61</v>
      </c>
      <c r="I8" t="n">
        <v>167</v>
      </c>
      <c r="J8" t="n">
        <v>204.16</v>
      </c>
      <c r="K8" t="n">
        <v>54.38</v>
      </c>
      <c r="L8" t="n">
        <v>7</v>
      </c>
      <c r="M8" t="n">
        <v>165</v>
      </c>
      <c r="N8" t="n">
        <v>42.78</v>
      </c>
      <c r="O8" t="n">
        <v>25413.94</v>
      </c>
      <c r="P8" t="n">
        <v>1619.7</v>
      </c>
      <c r="Q8" t="n">
        <v>3598.73</v>
      </c>
      <c r="R8" t="n">
        <v>465.43</v>
      </c>
      <c r="S8" t="n">
        <v>191.08</v>
      </c>
      <c r="T8" t="n">
        <v>128687.26</v>
      </c>
      <c r="U8" t="n">
        <v>0.41</v>
      </c>
      <c r="V8" t="n">
        <v>0.83</v>
      </c>
      <c r="W8" t="n">
        <v>14.86</v>
      </c>
      <c r="X8" t="n">
        <v>7.62</v>
      </c>
      <c r="Y8" t="n">
        <v>0.5</v>
      </c>
      <c r="Z8" t="n">
        <v>10</v>
      </c>
      <c r="AA8" t="n">
        <v>2483.819950323254</v>
      </c>
      <c r="AB8" t="n">
        <v>3398.472034435023</v>
      </c>
      <c r="AC8" t="n">
        <v>3074.126633253873</v>
      </c>
      <c r="AD8" t="n">
        <v>2483819.950323253</v>
      </c>
      <c r="AE8" t="n">
        <v>3398472.034435023</v>
      </c>
      <c r="AF8" t="n">
        <v>1.124039513929059e-06</v>
      </c>
      <c r="AG8" t="n">
        <v>1.351875</v>
      </c>
      <c r="AH8" t="n">
        <v>3074126.633253873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0.7819</v>
      </c>
      <c r="E9" t="n">
        <v>127.89</v>
      </c>
      <c r="F9" t="n">
        <v>119.77</v>
      </c>
      <c r="G9" t="n">
        <v>49.91</v>
      </c>
      <c r="H9" t="n">
        <v>0.6899999999999999</v>
      </c>
      <c r="I9" t="n">
        <v>144</v>
      </c>
      <c r="J9" t="n">
        <v>205.75</v>
      </c>
      <c r="K9" t="n">
        <v>54.38</v>
      </c>
      <c r="L9" t="n">
        <v>8</v>
      </c>
      <c r="M9" t="n">
        <v>142</v>
      </c>
      <c r="N9" t="n">
        <v>43.37</v>
      </c>
      <c r="O9" t="n">
        <v>25609.61</v>
      </c>
      <c r="P9" t="n">
        <v>1594.33</v>
      </c>
      <c r="Q9" t="n">
        <v>3598.7</v>
      </c>
      <c r="R9" t="n">
        <v>431.06</v>
      </c>
      <c r="S9" t="n">
        <v>191.08</v>
      </c>
      <c r="T9" t="n">
        <v>111614.6</v>
      </c>
      <c r="U9" t="n">
        <v>0.44</v>
      </c>
      <c r="V9" t="n">
        <v>0.84</v>
      </c>
      <c r="W9" t="n">
        <v>14.84</v>
      </c>
      <c r="X9" t="n">
        <v>6.62</v>
      </c>
      <c r="Y9" t="n">
        <v>0.5</v>
      </c>
      <c r="Z9" t="n">
        <v>10</v>
      </c>
      <c r="AA9" t="n">
        <v>2414.092738962056</v>
      </c>
      <c r="AB9" t="n">
        <v>3303.068187703164</v>
      </c>
      <c r="AC9" t="n">
        <v>2987.827995753967</v>
      </c>
      <c r="AD9" t="n">
        <v>2414092.738962056</v>
      </c>
      <c r="AE9" t="n">
        <v>3303068.187703164</v>
      </c>
      <c r="AF9" t="n">
        <v>1.140670338664674e-06</v>
      </c>
      <c r="AG9" t="n">
        <v>1.3321875</v>
      </c>
      <c r="AH9" t="n">
        <v>2987827.995753967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0.7913</v>
      </c>
      <c r="E10" t="n">
        <v>126.37</v>
      </c>
      <c r="F10" t="n">
        <v>118.91</v>
      </c>
      <c r="G10" t="n">
        <v>56.18</v>
      </c>
      <c r="H10" t="n">
        <v>0.77</v>
      </c>
      <c r="I10" t="n">
        <v>127</v>
      </c>
      <c r="J10" t="n">
        <v>207.34</v>
      </c>
      <c r="K10" t="n">
        <v>54.38</v>
      </c>
      <c r="L10" t="n">
        <v>9</v>
      </c>
      <c r="M10" t="n">
        <v>125</v>
      </c>
      <c r="N10" t="n">
        <v>43.96</v>
      </c>
      <c r="O10" t="n">
        <v>25806.1</v>
      </c>
      <c r="P10" t="n">
        <v>1571.83</v>
      </c>
      <c r="Q10" t="n">
        <v>3598.72</v>
      </c>
      <c r="R10" t="n">
        <v>402.5</v>
      </c>
      <c r="S10" t="n">
        <v>191.08</v>
      </c>
      <c r="T10" t="n">
        <v>97420.98</v>
      </c>
      <c r="U10" t="n">
        <v>0.47</v>
      </c>
      <c r="V10" t="n">
        <v>0.85</v>
      </c>
      <c r="W10" t="n">
        <v>14.79</v>
      </c>
      <c r="X10" t="n">
        <v>5.76</v>
      </c>
      <c r="Y10" t="n">
        <v>0.5</v>
      </c>
      <c r="Z10" t="n">
        <v>10</v>
      </c>
      <c r="AA10" t="n">
        <v>2356.18496052118</v>
      </c>
      <c r="AB10" t="n">
        <v>3223.83621052947</v>
      </c>
      <c r="AC10" t="n">
        <v>2916.157807278956</v>
      </c>
      <c r="AD10" t="n">
        <v>2356184.96052118</v>
      </c>
      <c r="AE10" t="n">
        <v>3223836.21052947</v>
      </c>
      <c r="AF10" t="n">
        <v>1.154383474850181e-06</v>
      </c>
      <c r="AG10" t="n">
        <v>1.316354166666667</v>
      </c>
      <c r="AH10" t="n">
        <v>2916157.807278956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0.7988</v>
      </c>
      <c r="E11" t="n">
        <v>125.2</v>
      </c>
      <c r="F11" t="n">
        <v>118.28</v>
      </c>
      <c r="G11" t="n">
        <v>62.81</v>
      </c>
      <c r="H11" t="n">
        <v>0.85</v>
      </c>
      <c r="I11" t="n">
        <v>113</v>
      </c>
      <c r="J11" t="n">
        <v>208.94</v>
      </c>
      <c r="K11" t="n">
        <v>54.38</v>
      </c>
      <c r="L11" t="n">
        <v>10</v>
      </c>
      <c r="M11" t="n">
        <v>111</v>
      </c>
      <c r="N11" t="n">
        <v>44.56</v>
      </c>
      <c r="O11" t="n">
        <v>26003.41</v>
      </c>
      <c r="P11" t="n">
        <v>1550.5</v>
      </c>
      <c r="Q11" t="n">
        <v>3598.7</v>
      </c>
      <c r="R11" t="n">
        <v>380.74</v>
      </c>
      <c r="S11" t="n">
        <v>191.08</v>
      </c>
      <c r="T11" t="n">
        <v>86607.92</v>
      </c>
      <c r="U11" t="n">
        <v>0.5</v>
      </c>
      <c r="V11" t="n">
        <v>0.85</v>
      </c>
      <c r="W11" t="n">
        <v>14.78</v>
      </c>
      <c r="X11" t="n">
        <v>5.13</v>
      </c>
      <c r="Y11" t="n">
        <v>0.5</v>
      </c>
      <c r="Z11" t="n">
        <v>10</v>
      </c>
      <c r="AA11" t="n">
        <v>2307.568624650753</v>
      </c>
      <c r="AB11" t="n">
        <v>3157.317194990183</v>
      </c>
      <c r="AC11" t="n">
        <v>2855.987273222715</v>
      </c>
      <c r="AD11" t="n">
        <v>2307568.624650754</v>
      </c>
      <c r="AE11" t="n">
        <v>3157317.194990183</v>
      </c>
      <c r="AF11" t="n">
        <v>1.165324806913085e-06</v>
      </c>
      <c r="AG11" t="n">
        <v>1.304166666666667</v>
      </c>
      <c r="AH11" t="n">
        <v>2855987.273222716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0.8053</v>
      </c>
      <c r="E12" t="n">
        <v>124.18</v>
      </c>
      <c r="F12" t="n">
        <v>117.74</v>
      </c>
      <c r="G12" t="n">
        <v>69.94</v>
      </c>
      <c r="H12" t="n">
        <v>0.93</v>
      </c>
      <c r="I12" t="n">
        <v>101</v>
      </c>
      <c r="J12" t="n">
        <v>210.55</v>
      </c>
      <c r="K12" t="n">
        <v>54.38</v>
      </c>
      <c r="L12" t="n">
        <v>11</v>
      </c>
      <c r="M12" t="n">
        <v>99</v>
      </c>
      <c r="N12" t="n">
        <v>45.17</v>
      </c>
      <c r="O12" t="n">
        <v>26201.54</v>
      </c>
      <c r="P12" t="n">
        <v>1532.92</v>
      </c>
      <c r="Q12" t="n">
        <v>3598.71</v>
      </c>
      <c r="R12" t="n">
        <v>362.65</v>
      </c>
      <c r="S12" t="n">
        <v>191.08</v>
      </c>
      <c r="T12" t="n">
        <v>77627.33</v>
      </c>
      <c r="U12" t="n">
        <v>0.53</v>
      </c>
      <c r="V12" t="n">
        <v>0.86</v>
      </c>
      <c r="W12" t="n">
        <v>14.75</v>
      </c>
      <c r="X12" t="n">
        <v>4.59</v>
      </c>
      <c r="Y12" t="n">
        <v>0.5</v>
      </c>
      <c r="Z12" t="n">
        <v>10</v>
      </c>
      <c r="AA12" t="n">
        <v>2267.176612512646</v>
      </c>
      <c r="AB12" t="n">
        <v>3102.05106201301</v>
      </c>
      <c r="AC12" t="n">
        <v>2805.995662410381</v>
      </c>
      <c r="AD12" t="n">
        <v>2267176.612512645</v>
      </c>
      <c r="AE12" t="n">
        <v>3102051.06201301</v>
      </c>
      <c r="AF12" t="n">
        <v>1.174807294700936e-06</v>
      </c>
      <c r="AG12" t="n">
        <v>1.293541666666667</v>
      </c>
      <c r="AH12" t="n">
        <v>2805995.662410381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0.8103</v>
      </c>
      <c r="E13" t="n">
        <v>123.41</v>
      </c>
      <c r="F13" t="n">
        <v>117.32</v>
      </c>
      <c r="G13" t="n">
        <v>76.51000000000001</v>
      </c>
      <c r="H13" t="n">
        <v>1</v>
      </c>
      <c r="I13" t="n">
        <v>92</v>
      </c>
      <c r="J13" t="n">
        <v>212.16</v>
      </c>
      <c r="K13" t="n">
        <v>54.38</v>
      </c>
      <c r="L13" t="n">
        <v>12</v>
      </c>
      <c r="M13" t="n">
        <v>90</v>
      </c>
      <c r="N13" t="n">
        <v>45.78</v>
      </c>
      <c r="O13" t="n">
        <v>26400.51</v>
      </c>
      <c r="P13" t="n">
        <v>1516.18</v>
      </c>
      <c r="Q13" t="n">
        <v>3598.69</v>
      </c>
      <c r="R13" t="n">
        <v>348.45</v>
      </c>
      <c r="S13" t="n">
        <v>191.08</v>
      </c>
      <c r="T13" t="n">
        <v>70570.27</v>
      </c>
      <c r="U13" t="n">
        <v>0.55</v>
      </c>
      <c r="V13" t="n">
        <v>0.86</v>
      </c>
      <c r="W13" t="n">
        <v>14.74</v>
      </c>
      <c r="X13" t="n">
        <v>4.17</v>
      </c>
      <c r="Y13" t="n">
        <v>0.5</v>
      </c>
      <c r="Z13" t="n">
        <v>10</v>
      </c>
      <c r="AA13" t="n">
        <v>2233.066600453476</v>
      </c>
      <c r="AB13" t="n">
        <v>3055.380238686126</v>
      </c>
      <c r="AC13" t="n">
        <v>2763.779036958904</v>
      </c>
      <c r="AD13" t="n">
        <v>2233066.600453475</v>
      </c>
      <c r="AE13" t="n">
        <v>3055380.238686126</v>
      </c>
      <c r="AF13" t="n">
        <v>1.182101516076206e-06</v>
      </c>
      <c r="AG13" t="n">
        <v>1.285520833333333</v>
      </c>
      <c r="AH13" t="n">
        <v>2763779.036958904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0.8147</v>
      </c>
      <c r="E14" t="n">
        <v>122.74</v>
      </c>
      <c r="F14" t="n">
        <v>116.96</v>
      </c>
      <c r="G14" t="n">
        <v>83.54000000000001</v>
      </c>
      <c r="H14" t="n">
        <v>1.08</v>
      </c>
      <c r="I14" t="n">
        <v>84</v>
      </c>
      <c r="J14" t="n">
        <v>213.78</v>
      </c>
      <c r="K14" t="n">
        <v>54.38</v>
      </c>
      <c r="L14" t="n">
        <v>13</v>
      </c>
      <c r="M14" t="n">
        <v>82</v>
      </c>
      <c r="N14" t="n">
        <v>46.4</v>
      </c>
      <c r="O14" t="n">
        <v>26600.32</v>
      </c>
      <c r="P14" t="n">
        <v>1498.54</v>
      </c>
      <c r="Q14" t="n">
        <v>3598.76</v>
      </c>
      <c r="R14" t="n">
        <v>335.81</v>
      </c>
      <c r="S14" t="n">
        <v>191.08</v>
      </c>
      <c r="T14" t="n">
        <v>64290.84</v>
      </c>
      <c r="U14" t="n">
        <v>0.57</v>
      </c>
      <c r="V14" t="n">
        <v>0.86</v>
      </c>
      <c r="W14" t="n">
        <v>14.74</v>
      </c>
      <c r="X14" t="n">
        <v>3.81</v>
      </c>
      <c r="Y14" t="n">
        <v>0.5</v>
      </c>
      <c r="Z14" t="n">
        <v>10</v>
      </c>
      <c r="AA14" t="n">
        <v>2200.336025987952</v>
      </c>
      <c r="AB14" t="n">
        <v>3010.596822731358</v>
      </c>
      <c r="AC14" t="n">
        <v>2723.269687368942</v>
      </c>
      <c r="AD14" t="n">
        <v>2200336.025987952</v>
      </c>
      <c r="AE14" t="n">
        <v>3010596.822731358</v>
      </c>
      <c r="AF14" t="n">
        <v>1.188520430886443e-06</v>
      </c>
      <c r="AG14" t="n">
        <v>1.278541666666667</v>
      </c>
      <c r="AH14" t="n">
        <v>2723269.687368942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0.8188</v>
      </c>
      <c r="E15" t="n">
        <v>122.13</v>
      </c>
      <c r="F15" t="n">
        <v>116.62</v>
      </c>
      <c r="G15" t="n">
        <v>90.88</v>
      </c>
      <c r="H15" t="n">
        <v>1.15</v>
      </c>
      <c r="I15" t="n">
        <v>77</v>
      </c>
      <c r="J15" t="n">
        <v>215.41</v>
      </c>
      <c r="K15" t="n">
        <v>54.38</v>
      </c>
      <c r="L15" t="n">
        <v>14</v>
      </c>
      <c r="M15" t="n">
        <v>75</v>
      </c>
      <c r="N15" t="n">
        <v>47.03</v>
      </c>
      <c r="O15" t="n">
        <v>26801</v>
      </c>
      <c r="P15" t="n">
        <v>1482.34</v>
      </c>
      <c r="Q15" t="n">
        <v>3598.66</v>
      </c>
      <c r="R15" t="n">
        <v>324.94</v>
      </c>
      <c r="S15" t="n">
        <v>191.08</v>
      </c>
      <c r="T15" t="n">
        <v>58889.71</v>
      </c>
      <c r="U15" t="n">
        <v>0.59</v>
      </c>
      <c r="V15" t="n">
        <v>0.86</v>
      </c>
      <c r="W15" t="n">
        <v>14.71</v>
      </c>
      <c r="X15" t="n">
        <v>3.47</v>
      </c>
      <c r="Y15" t="n">
        <v>0.5</v>
      </c>
      <c r="Z15" t="n">
        <v>10</v>
      </c>
      <c r="AA15" t="n">
        <v>2170.383309621797</v>
      </c>
      <c r="AB15" t="n">
        <v>2969.614194778428</v>
      </c>
      <c r="AC15" t="n">
        <v>2686.198383908473</v>
      </c>
      <c r="AD15" t="n">
        <v>2170383.309621797</v>
      </c>
      <c r="AE15" t="n">
        <v>2969614.194778427</v>
      </c>
      <c r="AF15" t="n">
        <v>1.194501692414164e-06</v>
      </c>
      <c r="AG15" t="n">
        <v>1.2721875</v>
      </c>
      <c r="AH15" t="n">
        <v>2686198.383908473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0.8221000000000001</v>
      </c>
      <c r="E16" t="n">
        <v>121.64</v>
      </c>
      <c r="F16" t="n">
        <v>116.36</v>
      </c>
      <c r="G16" t="n">
        <v>98.33</v>
      </c>
      <c r="H16" t="n">
        <v>1.23</v>
      </c>
      <c r="I16" t="n">
        <v>71</v>
      </c>
      <c r="J16" t="n">
        <v>217.04</v>
      </c>
      <c r="K16" t="n">
        <v>54.38</v>
      </c>
      <c r="L16" t="n">
        <v>15</v>
      </c>
      <c r="M16" t="n">
        <v>69</v>
      </c>
      <c r="N16" t="n">
        <v>47.66</v>
      </c>
      <c r="O16" t="n">
        <v>27002.55</v>
      </c>
      <c r="P16" t="n">
        <v>1464.79</v>
      </c>
      <c r="Q16" t="n">
        <v>3598.65</v>
      </c>
      <c r="R16" t="n">
        <v>316.11</v>
      </c>
      <c r="S16" t="n">
        <v>191.08</v>
      </c>
      <c r="T16" t="n">
        <v>54504.5</v>
      </c>
      <c r="U16" t="n">
        <v>0.6</v>
      </c>
      <c r="V16" t="n">
        <v>0.87</v>
      </c>
      <c r="W16" t="n">
        <v>14.7</v>
      </c>
      <c r="X16" t="n">
        <v>3.21</v>
      </c>
      <c r="Y16" t="n">
        <v>0.5</v>
      </c>
      <c r="Z16" t="n">
        <v>10</v>
      </c>
      <c r="AA16" t="n">
        <v>2141.782865243295</v>
      </c>
      <c r="AB16" t="n">
        <v>2930.481805017206</v>
      </c>
      <c r="AC16" t="n">
        <v>2650.800734503409</v>
      </c>
      <c r="AD16" t="n">
        <v>2141782.865243295</v>
      </c>
      <c r="AE16" t="n">
        <v>2930481.805017206</v>
      </c>
      <c r="AF16" t="n">
        <v>1.199315878521842e-06</v>
      </c>
      <c r="AG16" t="n">
        <v>1.267083333333333</v>
      </c>
      <c r="AH16" t="n">
        <v>2650800.734503409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0.825</v>
      </c>
      <c r="E17" t="n">
        <v>121.22</v>
      </c>
      <c r="F17" t="n">
        <v>116.13</v>
      </c>
      <c r="G17" t="n">
        <v>105.58</v>
      </c>
      <c r="H17" t="n">
        <v>1.3</v>
      </c>
      <c r="I17" t="n">
        <v>66</v>
      </c>
      <c r="J17" t="n">
        <v>218.68</v>
      </c>
      <c r="K17" t="n">
        <v>54.38</v>
      </c>
      <c r="L17" t="n">
        <v>16</v>
      </c>
      <c r="M17" t="n">
        <v>64</v>
      </c>
      <c r="N17" t="n">
        <v>48.31</v>
      </c>
      <c r="O17" t="n">
        <v>27204.98</v>
      </c>
      <c r="P17" t="n">
        <v>1449.42</v>
      </c>
      <c r="Q17" t="n">
        <v>3598.69</v>
      </c>
      <c r="R17" t="n">
        <v>308.12</v>
      </c>
      <c r="S17" t="n">
        <v>191.08</v>
      </c>
      <c r="T17" t="n">
        <v>50536.6</v>
      </c>
      <c r="U17" t="n">
        <v>0.62</v>
      </c>
      <c r="V17" t="n">
        <v>0.87</v>
      </c>
      <c r="W17" t="n">
        <v>14.7</v>
      </c>
      <c r="X17" t="n">
        <v>2.98</v>
      </c>
      <c r="Y17" t="n">
        <v>0.5</v>
      </c>
      <c r="Z17" t="n">
        <v>10</v>
      </c>
      <c r="AA17" t="n">
        <v>2116.886313055764</v>
      </c>
      <c r="AB17" t="n">
        <v>2896.417243955862</v>
      </c>
      <c r="AC17" t="n">
        <v>2619.987247339847</v>
      </c>
      <c r="AD17" t="n">
        <v>2116886.313055764</v>
      </c>
      <c r="AE17" t="n">
        <v>2896417.243955862</v>
      </c>
      <c r="AF17" t="n">
        <v>1.203546526919498e-06</v>
      </c>
      <c r="AG17" t="n">
        <v>1.262708333333333</v>
      </c>
      <c r="AH17" t="n">
        <v>2619987.247339847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0.8273</v>
      </c>
      <c r="E18" t="n">
        <v>120.88</v>
      </c>
      <c r="F18" t="n">
        <v>115.95</v>
      </c>
      <c r="G18" t="n">
        <v>112.21</v>
      </c>
      <c r="H18" t="n">
        <v>1.37</v>
      </c>
      <c r="I18" t="n">
        <v>62</v>
      </c>
      <c r="J18" t="n">
        <v>220.33</v>
      </c>
      <c r="K18" t="n">
        <v>54.38</v>
      </c>
      <c r="L18" t="n">
        <v>17</v>
      </c>
      <c r="M18" t="n">
        <v>60</v>
      </c>
      <c r="N18" t="n">
        <v>48.95</v>
      </c>
      <c r="O18" t="n">
        <v>27408.3</v>
      </c>
      <c r="P18" t="n">
        <v>1434.85</v>
      </c>
      <c r="Q18" t="n">
        <v>3598.64</v>
      </c>
      <c r="R18" t="n">
        <v>301.85</v>
      </c>
      <c r="S18" t="n">
        <v>191.08</v>
      </c>
      <c r="T18" t="n">
        <v>47420.13</v>
      </c>
      <c r="U18" t="n">
        <v>0.63</v>
      </c>
      <c r="V18" t="n">
        <v>0.87</v>
      </c>
      <c r="W18" t="n">
        <v>14.7</v>
      </c>
      <c r="X18" t="n">
        <v>2.8</v>
      </c>
      <c r="Y18" t="n">
        <v>0.5</v>
      </c>
      <c r="Z18" t="n">
        <v>10</v>
      </c>
      <c r="AA18" t="n">
        <v>2094.771768314841</v>
      </c>
      <c r="AB18" t="n">
        <v>2866.159148216474</v>
      </c>
      <c r="AC18" t="n">
        <v>2592.616941790322</v>
      </c>
      <c r="AD18" t="n">
        <v>2094771.768314841</v>
      </c>
      <c r="AE18" t="n">
        <v>2866159.148216473</v>
      </c>
      <c r="AF18" t="n">
        <v>1.206901868752123e-06</v>
      </c>
      <c r="AG18" t="n">
        <v>1.259166666666667</v>
      </c>
      <c r="AH18" t="n">
        <v>2592616.941790321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0.8298</v>
      </c>
      <c r="E19" t="n">
        <v>120.51</v>
      </c>
      <c r="F19" t="n">
        <v>115.74</v>
      </c>
      <c r="G19" t="n">
        <v>119.73</v>
      </c>
      <c r="H19" t="n">
        <v>1.44</v>
      </c>
      <c r="I19" t="n">
        <v>58</v>
      </c>
      <c r="J19" t="n">
        <v>221.99</v>
      </c>
      <c r="K19" t="n">
        <v>54.38</v>
      </c>
      <c r="L19" t="n">
        <v>18</v>
      </c>
      <c r="M19" t="n">
        <v>56</v>
      </c>
      <c r="N19" t="n">
        <v>49.61</v>
      </c>
      <c r="O19" t="n">
        <v>27612.53</v>
      </c>
      <c r="P19" t="n">
        <v>1419.36</v>
      </c>
      <c r="Q19" t="n">
        <v>3598.63</v>
      </c>
      <c r="R19" t="n">
        <v>295.3</v>
      </c>
      <c r="S19" t="n">
        <v>191.08</v>
      </c>
      <c r="T19" t="n">
        <v>44163.27</v>
      </c>
      <c r="U19" t="n">
        <v>0.65</v>
      </c>
      <c r="V19" t="n">
        <v>0.87</v>
      </c>
      <c r="W19" t="n">
        <v>14.67</v>
      </c>
      <c r="X19" t="n">
        <v>2.59</v>
      </c>
      <c r="Y19" t="n">
        <v>0.5</v>
      </c>
      <c r="Z19" t="n">
        <v>10</v>
      </c>
      <c r="AA19" t="n">
        <v>2071.165789275338</v>
      </c>
      <c r="AB19" t="n">
        <v>2833.86040627233</v>
      </c>
      <c r="AC19" t="n">
        <v>2563.400746445759</v>
      </c>
      <c r="AD19" t="n">
        <v>2071165.789275338</v>
      </c>
      <c r="AE19" t="n">
        <v>2833860.40627233</v>
      </c>
      <c r="AF19" t="n">
        <v>1.210548979439757e-06</v>
      </c>
      <c r="AG19" t="n">
        <v>1.2553125</v>
      </c>
      <c r="AH19" t="n">
        <v>2563400.746445759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0.8319</v>
      </c>
      <c r="E20" t="n">
        <v>120.21</v>
      </c>
      <c r="F20" t="n">
        <v>115.59</v>
      </c>
      <c r="G20" t="n">
        <v>128.44</v>
      </c>
      <c r="H20" t="n">
        <v>1.51</v>
      </c>
      <c r="I20" t="n">
        <v>54</v>
      </c>
      <c r="J20" t="n">
        <v>223.65</v>
      </c>
      <c r="K20" t="n">
        <v>54.38</v>
      </c>
      <c r="L20" t="n">
        <v>19</v>
      </c>
      <c r="M20" t="n">
        <v>52</v>
      </c>
      <c r="N20" t="n">
        <v>50.27</v>
      </c>
      <c r="O20" t="n">
        <v>27817.81</v>
      </c>
      <c r="P20" t="n">
        <v>1403.67</v>
      </c>
      <c r="Q20" t="n">
        <v>3598.69</v>
      </c>
      <c r="R20" t="n">
        <v>290.09</v>
      </c>
      <c r="S20" t="n">
        <v>191.08</v>
      </c>
      <c r="T20" t="n">
        <v>41581.2</v>
      </c>
      <c r="U20" t="n">
        <v>0.66</v>
      </c>
      <c r="V20" t="n">
        <v>0.87</v>
      </c>
      <c r="W20" t="n">
        <v>14.67</v>
      </c>
      <c r="X20" t="n">
        <v>2.44</v>
      </c>
      <c r="Y20" t="n">
        <v>0.5</v>
      </c>
      <c r="Z20" t="n">
        <v>10</v>
      </c>
      <c r="AA20" t="n">
        <v>2048.774483393899</v>
      </c>
      <c r="AB20" t="n">
        <v>2803.223633730647</v>
      </c>
      <c r="AC20" t="n">
        <v>2535.687904476474</v>
      </c>
      <c r="AD20" t="n">
        <v>2048774.483393899</v>
      </c>
      <c r="AE20" t="n">
        <v>2803223.633730647</v>
      </c>
      <c r="AF20" t="n">
        <v>1.213612552417371e-06</v>
      </c>
      <c r="AG20" t="n">
        <v>1.2521875</v>
      </c>
      <c r="AH20" t="n">
        <v>2535687.904476474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0.8337</v>
      </c>
      <c r="E21" t="n">
        <v>119.95</v>
      </c>
      <c r="F21" t="n">
        <v>115.45</v>
      </c>
      <c r="G21" t="n">
        <v>135.83</v>
      </c>
      <c r="H21" t="n">
        <v>1.58</v>
      </c>
      <c r="I21" t="n">
        <v>51</v>
      </c>
      <c r="J21" t="n">
        <v>225.32</v>
      </c>
      <c r="K21" t="n">
        <v>54.38</v>
      </c>
      <c r="L21" t="n">
        <v>20</v>
      </c>
      <c r="M21" t="n">
        <v>49</v>
      </c>
      <c r="N21" t="n">
        <v>50.95</v>
      </c>
      <c r="O21" t="n">
        <v>28023.89</v>
      </c>
      <c r="P21" t="n">
        <v>1391.3</v>
      </c>
      <c r="Q21" t="n">
        <v>3598.62</v>
      </c>
      <c r="R21" t="n">
        <v>285.44</v>
      </c>
      <c r="S21" t="n">
        <v>191.08</v>
      </c>
      <c r="T21" t="n">
        <v>39272.29</v>
      </c>
      <c r="U21" t="n">
        <v>0.67</v>
      </c>
      <c r="V21" t="n">
        <v>0.87</v>
      </c>
      <c r="W21" t="n">
        <v>14.67</v>
      </c>
      <c r="X21" t="n">
        <v>2.3</v>
      </c>
      <c r="Y21" t="n">
        <v>0.5</v>
      </c>
      <c r="Z21" t="n">
        <v>10</v>
      </c>
      <c r="AA21" t="n">
        <v>2030.741393260268</v>
      </c>
      <c r="AB21" t="n">
        <v>2778.549964246024</v>
      </c>
      <c r="AC21" t="n">
        <v>2513.369055377751</v>
      </c>
      <c r="AD21" t="n">
        <v>2030741.393260268</v>
      </c>
      <c r="AE21" t="n">
        <v>2778549.964246024</v>
      </c>
      <c r="AF21" t="n">
        <v>1.216238472112468e-06</v>
      </c>
      <c r="AG21" t="n">
        <v>1.249479166666667</v>
      </c>
      <c r="AH21" t="n">
        <v>2513369.055377751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0.8357</v>
      </c>
      <c r="E22" t="n">
        <v>119.67</v>
      </c>
      <c r="F22" t="n">
        <v>115.28</v>
      </c>
      <c r="G22" t="n">
        <v>144.1</v>
      </c>
      <c r="H22" t="n">
        <v>1.64</v>
      </c>
      <c r="I22" t="n">
        <v>48</v>
      </c>
      <c r="J22" t="n">
        <v>227</v>
      </c>
      <c r="K22" t="n">
        <v>54.38</v>
      </c>
      <c r="L22" t="n">
        <v>21</v>
      </c>
      <c r="M22" t="n">
        <v>46</v>
      </c>
      <c r="N22" t="n">
        <v>51.62</v>
      </c>
      <c r="O22" t="n">
        <v>28230.92</v>
      </c>
      <c r="P22" t="n">
        <v>1370.52</v>
      </c>
      <c r="Q22" t="n">
        <v>3598.6</v>
      </c>
      <c r="R22" t="n">
        <v>279.61</v>
      </c>
      <c r="S22" t="n">
        <v>191.08</v>
      </c>
      <c r="T22" t="n">
        <v>36371.25</v>
      </c>
      <c r="U22" t="n">
        <v>0.68</v>
      </c>
      <c r="V22" t="n">
        <v>0.87</v>
      </c>
      <c r="W22" t="n">
        <v>14.66</v>
      </c>
      <c r="X22" t="n">
        <v>2.13</v>
      </c>
      <c r="Y22" t="n">
        <v>0.5</v>
      </c>
      <c r="Z22" t="n">
        <v>10</v>
      </c>
      <c r="AA22" t="n">
        <v>2003.394213445506</v>
      </c>
      <c r="AB22" t="n">
        <v>2741.132346351043</v>
      </c>
      <c r="AC22" t="n">
        <v>2479.52252241871</v>
      </c>
      <c r="AD22" t="n">
        <v>2003394.213445506</v>
      </c>
      <c r="AE22" t="n">
        <v>2741132.346351043</v>
      </c>
      <c r="AF22" t="n">
        <v>1.219156160662576e-06</v>
      </c>
      <c r="AG22" t="n">
        <v>1.2465625</v>
      </c>
      <c r="AH22" t="n">
        <v>2479522.52241871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0.8365</v>
      </c>
      <c r="E23" t="n">
        <v>119.54</v>
      </c>
      <c r="F23" t="n">
        <v>115.24</v>
      </c>
      <c r="G23" t="n">
        <v>150.31</v>
      </c>
      <c r="H23" t="n">
        <v>1.71</v>
      </c>
      <c r="I23" t="n">
        <v>46</v>
      </c>
      <c r="J23" t="n">
        <v>228.69</v>
      </c>
      <c r="K23" t="n">
        <v>54.38</v>
      </c>
      <c r="L23" t="n">
        <v>22</v>
      </c>
      <c r="M23" t="n">
        <v>44</v>
      </c>
      <c r="N23" t="n">
        <v>52.31</v>
      </c>
      <c r="O23" t="n">
        <v>28438.91</v>
      </c>
      <c r="P23" t="n">
        <v>1361.27</v>
      </c>
      <c r="Q23" t="n">
        <v>3598.63</v>
      </c>
      <c r="R23" t="n">
        <v>277.96</v>
      </c>
      <c r="S23" t="n">
        <v>191.08</v>
      </c>
      <c r="T23" t="n">
        <v>35555.43</v>
      </c>
      <c r="U23" t="n">
        <v>0.6899999999999999</v>
      </c>
      <c r="V23" t="n">
        <v>0.87</v>
      </c>
      <c r="W23" t="n">
        <v>14.67</v>
      </c>
      <c r="X23" t="n">
        <v>2.09</v>
      </c>
      <c r="Y23" t="n">
        <v>0.5</v>
      </c>
      <c r="Z23" t="n">
        <v>10</v>
      </c>
      <c r="AA23" t="n">
        <v>1991.653358216244</v>
      </c>
      <c r="AB23" t="n">
        <v>2725.067990256389</v>
      </c>
      <c r="AC23" t="n">
        <v>2464.991325923264</v>
      </c>
      <c r="AD23" t="n">
        <v>1991653.358216244</v>
      </c>
      <c r="AE23" t="n">
        <v>2725067.990256389</v>
      </c>
      <c r="AF23" t="n">
        <v>1.220323236082619e-06</v>
      </c>
      <c r="AG23" t="n">
        <v>1.245208333333333</v>
      </c>
      <c r="AH23" t="n">
        <v>2464991.325923264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0.8385</v>
      </c>
      <c r="E24" t="n">
        <v>119.26</v>
      </c>
      <c r="F24" t="n">
        <v>115.07</v>
      </c>
      <c r="G24" t="n">
        <v>160.57</v>
      </c>
      <c r="H24" t="n">
        <v>1.77</v>
      </c>
      <c r="I24" t="n">
        <v>43</v>
      </c>
      <c r="J24" t="n">
        <v>230.38</v>
      </c>
      <c r="K24" t="n">
        <v>54.38</v>
      </c>
      <c r="L24" t="n">
        <v>23</v>
      </c>
      <c r="M24" t="n">
        <v>41</v>
      </c>
      <c r="N24" t="n">
        <v>53</v>
      </c>
      <c r="O24" t="n">
        <v>28647.87</v>
      </c>
      <c r="P24" t="n">
        <v>1340.93</v>
      </c>
      <c r="Q24" t="n">
        <v>3598.66</v>
      </c>
      <c r="R24" t="n">
        <v>272.33</v>
      </c>
      <c r="S24" t="n">
        <v>191.08</v>
      </c>
      <c r="T24" t="n">
        <v>32756.64</v>
      </c>
      <c r="U24" t="n">
        <v>0.7</v>
      </c>
      <c r="V24" t="n">
        <v>0.88</v>
      </c>
      <c r="W24" t="n">
        <v>14.66</v>
      </c>
      <c r="X24" t="n">
        <v>1.92</v>
      </c>
      <c r="Y24" t="n">
        <v>0.5</v>
      </c>
      <c r="Z24" t="n">
        <v>10</v>
      </c>
      <c r="AA24" t="n">
        <v>1964.947576355054</v>
      </c>
      <c r="AB24" t="n">
        <v>2688.527961337966</v>
      </c>
      <c r="AC24" t="n">
        <v>2431.938626080563</v>
      </c>
      <c r="AD24" t="n">
        <v>1964947.576355055</v>
      </c>
      <c r="AE24" t="n">
        <v>2688527.961337966</v>
      </c>
      <c r="AF24" t="n">
        <v>1.223240924632727e-06</v>
      </c>
      <c r="AG24" t="n">
        <v>1.242291666666667</v>
      </c>
      <c r="AH24" t="n">
        <v>2431938.626080563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0.8396</v>
      </c>
      <c r="E25" t="n">
        <v>119.11</v>
      </c>
      <c r="F25" t="n">
        <v>115</v>
      </c>
      <c r="G25" t="n">
        <v>168.29</v>
      </c>
      <c r="H25" t="n">
        <v>1.84</v>
      </c>
      <c r="I25" t="n">
        <v>41</v>
      </c>
      <c r="J25" t="n">
        <v>232.08</v>
      </c>
      <c r="K25" t="n">
        <v>54.38</v>
      </c>
      <c r="L25" t="n">
        <v>24</v>
      </c>
      <c r="M25" t="n">
        <v>34</v>
      </c>
      <c r="N25" t="n">
        <v>53.71</v>
      </c>
      <c r="O25" t="n">
        <v>28857.81</v>
      </c>
      <c r="P25" t="n">
        <v>1331.99</v>
      </c>
      <c r="Q25" t="n">
        <v>3598.66</v>
      </c>
      <c r="R25" t="n">
        <v>269.84</v>
      </c>
      <c r="S25" t="n">
        <v>191.08</v>
      </c>
      <c r="T25" t="n">
        <v>31522.29</v>
      </c>
      <c r="U25" t="n">
        <v>0.71</v>
      </c>
      <c r="V25" t="n">
        <v>0.88</v>
      </c>
      <c r="W25" t="n">
        <v>14.66</v>
      </c>
      <c r="X25" t="n">
        <v>1.85</v>
      </c>
      <c r="Y25" t="n">
        <v>0.5</v>
      </c>
      <c r="Z25" t="n">
        <v>10</v>
      </c>
      <c r="AA25" t="n">
        <v>1952.759679007025</v>
      </c>
      <c r="AB25" t="n">
        <v>2671.85194249431</v>
      </c>
      <c r="AC25" t="n">
        <v>2416.854143070406</v>
      </c>
      <c r="AD25" t="n">
        <v>1952759.679007025</v>
      </c>
      <c r="AE25" t="n">
        <v>2671851.94249431</v>
      </c>
      <c r="AF25" t="n">
        <v>1.224845653335286e-06</v>
      </c>
      <c r="AG25" t="n">
        <v>1.240729166666667</v>
      </c>
      <c r="AH25" t="n">
        <v>2416854.143070406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0.8401999999999999</v>
      </c>
      <c r="E26" t="n">
        <v>119.02</v>
      </c>
      <c r="F26" t="n">
        <v>114.94</v>
      </c>
      <c r="G26" t="n">
        <v>172.41</v>
      </c>
      <c r="H26" t="n">
        <v>1.9</v>
      </c>
      <c r="I26" t="n">
        <v>40</v>
      </c>
      <c r="J26" t="n">
        <v>233.79</v>
      </c>
      <c r="K26" t="n">
        <v>54.38</v>
      </c>
      <c r="L26" t="n">
        <v>25</v>
      </c>
      <c r="M26" t="n">
        <v>28</v>
      </c>
      <c r="N26" t="n">
        <v>54.42</v>
      </c>
      <c r="O26" t="n">
        <v>29068.74</v>
      </c>
      <c r="P26" t="n">
        <v>1318.17</v>
      </c>
      <c r="Q26" t="n">
        <v>3598.64</v>
      </c>
      <c r="R26" t="n">
        <v>267.78</v>
      </c>
      <c r="S26" t="n">
        <v>191.08</v>
      </c>
      <c r="T26" t="n">
        <v>30494.85</v>
      </c>
      <c r="U26" t="n">
        <v>0.71</v>
      </c>
      <c r="V26" t="n">
        <v>0.88</v>
      </c>
      <c r="W26" t="n">
        <v>14.66</v>
      </c>
      <c r="X26" t="n">
        <v>1.79</v>
      </c>
      <c r="Y26" t="n">
        <v>0.5</v>
      </c>
      <c r="Z26" t="n">
        <v>10</v>
      </c>
      <c r="AA26" t="n">
        <v>1936.749165234501</v>
      </c>
      <c r="AB26" t="n">
        <v>2649.945651216726</v>
      </c>
      <c r="AC26" t="n">
        <v>2397.038557486682</v>
      </c>
      <c r="AD26" t="n">
        <v>1936749.165234501</v>
      </c>
      <c r="AE26" t="n">
        <v>2649945.651216726</v>
      </c>
      <c r="AF26" t="n">
        <v>1.225720959900318e-06</v>
      </c>
      <c r="AG26" t="n">
        <v>1.239791666666667</v>
      </c>
      <c r="AH26" t="n">
        <v>2397038.557486682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0.8414</v>
      </c>
      <c r="E27" t="n">
        <v>118.85</v>
      </c>
      <c r="F27" t="n">
        <v>114.86</v>
      </c>
      <c r="G27" t="n">
        <v>181.35</v>
      </c>
      <c r="H27" t="n">
        <v>1.96</v>
      </c>
      <c r="I27" t="n">
        <v>38</v>
      </c>
      <c r="J27" t="n">
        <v>235.51</v>
      </c>
      <c r="K27" t="n">
        <v>54.38</v>
      </c>
      <c r="L27" t="n">
        <v>26</v>
      </c>
      <c r="M27" t="n">
        <v>16</v>
      </c>
      <c r="N27" t="n">
        <v>55.14</v>
      </c>
      <c r="O27" t="n">
        <v>29280.69</v>
      </c>
      <c r="P27" t="n">
        <v>1311.01</v>
      </c>
      <c r="Q27" t="n">
        <v>3598.61</v>
      </c>
      <c r="R27" t="n">
        <v>264.41</v>
      </c>
      <c r="S27" t="n">
        <v>191.08</v>
      </c>
      <c r="T27" t="n">
        <v>28820.9</v>
      </c>
      <c r="U27" t="n">
        <v>0.72</v>
      </c>
      <c r="V27" t="n">
        <v>0.88</v>
      </c>
      <c r="W27" t="n">
        <v>14.67</v>
      </c>
      <c r="X27" t="n">
        <v>1.71</v>
      </c>
      <c r="Y27" t="n">
        <v>0.5</v>
      </c>
      <c r="Z27" t="n">
        <v>10</v>
      </c>
      <c r="AA27" t="n">
        <v>1926.186911560757</v>
      </c>
      <c r="AB27" t="n">
        <v>2635.493909766563</v>
      </c>
      <c r="AC27" t="n">
        <v>2383.966069957375</v>
      </c>
      <c r="AD27" t="n">
        <v>1926186.911560757</v>
      </c>
      <c r="AE27" t="n">
        <v>2635493.909766563</v>
      </c>
      <c r="AF27" t="n">
        <v>1.227471573030383e-06</v>
      </c>
      <c r="AG27" t="n">
        <v>1.238020833333333</v>
      </c>
      <c r="AH27" t="n">
        <v>2383966.069957375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0.8413</v>
      </c>
      <c r="E28" t="n">
        <v>118.86</v>
      </c>
      <c r="F28" t="n">
        <v>114.87</v>
      </c>
      <c r="G28" t="n">
        <v>181.37</v>
      </c>
      <c r="H28" t="n">
        <v>2.02</v>
      </c>
      <c r="I28" t="n">
        <v>38</v>
      </c>
      <c r="J28" t="n">
        <v>237.24</v>
      </c>
      <c r="K28" t="n">
        <v>54.38</v>
      </c>
      <c r="L28" t="n">
        <v>27</v>
      </c>
      <c r="M28" t="n">
        <v>8</v>
      </c>
      <c r="N28" t="n">
        <v>55.86</v>
      </c>
      <c r="O28" t="n">
        <v>29493.67</v>
      </c>
      <c r="P28" t="n">
        <v>1315.95</v>
      </c>
      <c r="Q28" t="n">
        <v>3598.68</v>
      </c>
      <c r="R28" t="n">
        <v>264.32</v>
      </c>
      <c r="S28" t="n">
        <v>191.08</v>
      </c>
      <c r="T28" t="n">
        <v>28777.62</v>
      </c>
      <c r="U28" t="n">
        <v>0.72</v>
      </c>
      <c r="V28" t="n">
        <v>0.88</v>
      </c>
      <c r="W28" t="n">
        <v>14.69</v>
      </c>
      <c r="X28" t="n">
        <v>1.72</v>
      </c>
      <c r="Y28" t="n">
        <v>0.5</v>
      </c>
      <c r="Z28" t="n">
        <v>10</v>
      </c>
      <c r="AA28" t="n">
        <v>1931.577378440802</v>
      </c>
      <c r="AB28" t="n">
        <v>2642.869384362456</v>
      </c>
      <c r="AC28" t="n">
        <v>2390.63763960938</v>
      </c>
      <c r="AD28" t="n">
        <v>1931577.378440802</v>
      </c>
      <c r="AE28" t="n">
        <v>2642869.384362456</v>
      </c>
      <c r="AF28" t="n">
        <v>1.227325688602878e-06</v>
      </c>
      <c r="AG28" t="n">
        <v>1.238125</v>
      </c>
      <c r="AH28" t="n">
        <v>2390637.63960938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0.8413</v>
      </c>
      <c r="E29" t="n">
        <v>118.87</v>
      </c>
      <c r="F29" t="n">
        <v>114.87</v>
      </c>
      <c r="G29" t="n">
        <v>181.38</v>
      </c>
      <c r="H29" t="n">
        <v>2.08</v>
      </c>
      <c r="I29" t="n">
        <v>38</v>
      </c>
      <c r="J29" t="n">
        <v>238.97</v>
      </c>
      <c r="K29" t="n">
        <v>54.38</v>
      </c>
      <c r="L29" t="n">
        <v>28</v>
      </c>
      <c r="M29" t="n">
        <v>2</v>
      </c>
      <c r="N29" t="n">
        <v>56.6</v>
      </c>
      <c r="O29" t="n">
        <v>29707.68</v>
      </c>
      <c r="P29" t="n">
        <v>1320.82</v>
      </c>
      <c r="Q29" t="n">
        <v>3598.66</v>
      </c>
      <c r="R29" t="n">
        <v>264.4</v>
      </c>
      <c r="S29" t="n">
        <v>191.08</v>
      </c>
      <c r="T29" t="n">
        <v>28813.36</v>
      </c>
      <c r="U29" t="n">
        <v>0.72</v>
      </c>
      <c r="V29" t="n">
        <v>0.88</v>
      </c>
      <c r="W29" t="n">
        <v>14.69</v>
      </c>
      <c r="X29" t="n">
        <v>1.72</v>
      </c>
      <c r="Y29" t="n">
        <v>0.5</v>
      </c>
      <c r="Z29" t="n">
        <v>10</v>
      </c>
      <c r="AA29" t="n">
        <v>1936.617953381784</v>
      </c>
      <c r="AB29" t="n">
        <v>2649.76612137118</v>
      </c>
      <c r="AC29" t="n">
        <v>2396.876161717623</v>
      </c>
      <c r="AD29" t="n">
        <v>1936617.953381784</v>
      </c>
      <c r="AE29" t="n">
        <v>2649766.12137118</v>
      </c>
      <c r="AF29" t="n">
        <v>1.227325688602878e-06</v>
      </c>
      <c r="AG29" t="n">
        <v>1.238229166666667</v>
      </c>
      <c r="AH29" t="n">
        <v>2396876.161717623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0.8419</v>
      </c>
      <c r="E30" t="n">
        <v>118.78</v>
      </c>
      <c r="F30" t="n">
        <v>114.83</v>
      </c>
      <c r="G30" t="n">
        <v>186.2</v>
      </c>
      <c r="H30" t="n">
        <v>2.14</v>
      </c>
      <c r="I30" t="n">
        <v>37</v>
      </c>
      <c r="J30" t="n">
        <v>240.72</v>
      </c>
      <c r="K30" t="n">
        <v>54.38</v>
      </c>
      <c r="L30" t="n">
        <v>29</v>
      </c>
      <c r="M30" t="n">
        <v>1</v>
      </c>
      <c r="N30" t="n">
        <v>57.34</v>
      </c>
      <c r="O30" t="n">
        <v>29922.88</v>
      </c>
      <c r="P30" t="n">
        <v>1327.41</v>
      </c>
      <c r="Q30" t="n">
        <v>3598.68</v>
      </c>
      <c r="R30" t="n">
        <v>262.42</v>
      </c>
      <c r="S30" t="n">
        <v>191.08</v>
      </c>
      <c r="T30" t="n">
        <v>27830.18</v>
      </c>
      <c r="U30" t="n">
        <v>0.73</v>
      </c>
      <c r="V30" t="n">
        <v>0.88</v>
      </c>
      <c r="W30" t="n">
        <v>14.69</v>
      </c>
      <c r="X30" t="n">
        <v>1.68</v>
      </c>
      <c r="Y30" t="n">
        <v>0.5</v>
      </c>
      <c r="Z30" t="n">
        <v>10</v>
      </c>
      <c r="AA30" t="n">
        <v>1941.857956449168</v>
      </c>
      <c r="AB30" t="n">
        <v>2656.935724740595</v>
      </c>
      <c r="AC30" t="n">
        <v>2403.361508204062</v>
      </c>
      <c r="AD30" t="n">
        <v>1941857.956449168</v>
      </c>
      <c r="AE30" t="n">
        <v>2656935.724740595</v>
      </c>
      <c r="AF30" t="n">
        <v>1.22820099516791e-06</v>
      </c>
      <c r="AG30" t="n">
        <v>1.237291666666667</v>
      </c>
      <c r="AH30" t="n">
        <v>2403361.508204062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0.8419</v>
      </c>
      <c r="E31" t="n">
        <v>118.78</v>
      </c>
      <c r="F31" t="n">
        <v>114.83</v>
      </c>
      <c r="G31" t="n">
        <v>186.2</v>
      </c>
      <c r="H31" t="n">
        <v>2.2</v>
      </c>
      <c r="I31" t="n">
        <v>37</v>
      </c>
      <c r="J31" t="n">
        <v>242.47</v>
      </c>
      <c r="K31" t="n">
        <v>54.38</v>
      </c>
      <c r="L31" t="n">
        <v>30</v>
      </c>
      <c r="M31" t="n">
        <v>0</v>
      </c>
      <c r="N31" t="n">
        <v>58.1</v>
      </c>
      <c r="O31" t="n">
        <v>30139.04</v>
      </c>
      <c r="P31" t="n">
        <v>1336.37</v>
      </c>
      <c r="Q31" t="n">
        <v>3598.69</v>
      </c>
      <c r="R31" t="n">
        <v>262.43</v>
      </c>
      <c r="S31" t="n">
        <v>191.08</v>
      </c>
      <c r="T31" t="n">
        <v>27837.53</v>
      </c>
      <c r="U31" t="n">
        <v>0.73</v>
      </c>
      <c r="V31" t="n">
        <v>0.88</v>
      </c>
      <c r="W31" t="n">
        <v>14.69</v>
      </c>
      <c r="X31" t="n">
        <v>1.68</v>
      </c>
      <c r="Y31" t="n">
        <v>0.5</v>
      </c>
      <c r="Z31" t="n">
        <v>10</v>
      </c>
      <c r="AA31" t="n">
        <v>1951.124605459254</v>
      </c>
      <c r="AB31" t="n">
        <v>2669.614762731897</v>
      </c>
      <c r="AC31" t="n">
        <v>2414.830476604616</v>
      </c>
      <c r="AD31" t="n">
        <v>1951124.605459254</v>
      </c>
      <c r="AE31" t="n">
        <v>2669614.762731897</v>
      </c>
      <c r="AF31" t="n">
        <v>1.22820099516791e-06</v>
      </c>
      <c r="AG31" t="n">
        <v>1.237291666666667</v>
      </c>
      <c r="AH31" t="n">
        <v>2414830.476604616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0.3746</v>
      </c>
      <c r="E2" t="n">
        <v>266.93</v>
      </c>
      <c r="F2" t="n">
        <v>205.09</v>
      </c>
      <c r="G2" t="n">
        <v>6.66</v>
      </c>
      <c r="H2" t="n">
        <v>0.11</v>
      </c>
      <c r="I2" t="n">
        <v>1847</v>
      </c>
      <c r="J2" t="n">
        <v>159.12</v>
      </c>
      <c r="K2" t="n">
        <v>50.28</v>
      </c>
      <c r="L2" t="n">
        <v>1</v>
      </c>
      <c r="M2" t="n">
        <v>1845</v>
      </c>
      <c r="N2" t="n">
        <v>27.84</v>
      </c>
      <c r="O2" t="n">
        <v>19859.16</v>
      </c>
      <c r="P2" t="n">
        <v>2514.29</v>
      </c>
      <c r="Q2" t="n">
        <v>3599.99</v>
      </c>
      <c r="R2" t="n">
        <v>3331.47</v>
      </c>
      <c r="S2" t="n">
        <v>191.08</v>
      </c>
      <c r="T2" t="n">
        <v>1553307.41</v>
      </c>
      <c r="U2" t="n">
        <v>0.06</v>
      </c>
      <c r="V2" t="n">
        <v>0.49</v>
      </c>
      <c r="W2" t="n">
        <v>17.65</v>
      </c>
      <c r="X2" t="n">
        <v>91.90000000000001</v>
      </c>
      <c r="Y2" t="n">
        <v>0.5</v>
      </c>
      <c r="Z2" t="n">
        <v>10</v>
      </c>
      <c r="AA2" t="n">
        <v>7921.891814459042</v>
      </c>
      <c r="AB2" t="n">
        <v>10839.08186974462</v>
      </c>
      <c r="AC2" t="n">
        <v>9804.615108842736</v>
      </c>
      <c r="AD2" t="n">
        <v>7921891.814459042</v>
      </c>
      <c r="AE2" t="n">
        <v>10839081.86974462</v>
      </c>
      <c r="AF2" t="n">
        <v>5.653290854436083e-07</v>
      </c>
      <c r="AG2" t="n">
        <v>2.780520833333334</v>
      </c>
      <c r="AH2" t="n">
        <v>9804615.108842736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0.6057</v>
      </c>
      <c r="E3" t="n">
        <v>165.1</v>
      </c>
      <c r="F3" t="n">
        <v>142.57</v>
      </c>
      <c r="G3" t="n">
        <v>13.64</v>
      </c>
      <c r="H3" t="n">
        <v>0.22</v>
      </c>
      <c r="I3" t="n">
        <v>627</v>
      </c>
      <c r="J3" t="n">
        <v>160.54</v>
      </c>
      <c r="K3" t="n">
        <v>50.28</v>
      </c>
      <c r="L3" t="n">
        <v>2</v>
      </c>
      <c r="M3" t="n">
        <v>625</v>
      </c>
      <c r="N3" t="n">
        <v>28.26</v>
      </c>
      <c r="O3" t="n">
        <v>20034.4</v>
      </c>
      <c r="P3" t="n">
        <v>1730.18</v>
      </c>
      <c r="Q3" t="n">
        <v>3599.18</v>
      </c>
      <c r="R3" t="n">
        <v>1204.22</v>
      </c>
      <c r="S3" t="n">
        <v>191.08</v>
      </c>
      <c r="T3" t="n">
        <v>495780.78</v>
      </c>
      <c r="U3" t="n">
        <v>0.16</v>
      </c>
      <c r="V3" t="n">
        <v>0.71</v>
      </c>
      <c r="W3" t="n">
        <v>15.61</v>
      </c>
      <c r="X3" t="n">
        <v>29.41</v>
      </c>
      <c r="Y3" t="n">
        <v>0.5</v>
      </c>
      <c r="Z3" t="n">
        <v>10</v>
      </c>
      <c r="AA3" t="n">
        <v>3382.822987975237</v>
      </c>
      <c r="AB3" t="n">
        <v>4628.52765176541</v>
      </c>
      <c r="AC3" t="n">
        <v>4186.787468860102</v>
      </c>
      <c r="AD3" t="n">
        <v>3382822.987975237</v>
      </c>
      <c r="AE3" t="n">
        <v>4628527.65176541</v>
      </c>
      <c r="AF3" t="n">
        <v>9.140945730197371e-07</v>
      </c>
      <c r="AG3" t="n">
        <v>1.719791666666667</v>
      </c>
      <c r="AH3" t="n">
        <v>4186787.468860102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0.6887</v>
      </c>
      <c r="E4" t="n">
        <v>145.21</v>
      </c>
      <c r="F4" t="n">
        <v>130.7</v>
      </c>
      <c r="G4" t="n">
        <v>20.75</v>
      </c>
      <c r="H4" t="n">
        <v>0.33</v>
      </c>
      <c r="I4" t="n">
        <v>378</v>
      </c>
      <c r="J4" t="n">
        <v>161.97</v>
      </c>
      <c r="K4" t="n">
        <v>50.28</v>
      </c>
      <c r="L4" t="n">
        <v>3</v>
      </c>
      <c r="M4" t="n">
        <v>376</v>
      </c>
      <c r="N4" t="n">
        <v>28.69</v>
      </c>
      <c r="O4" t="n">
        <v>20210.21</v>
      </c>
      <c r="P4" t="n">
        <v>1569.65</v>
      </c>
      <c r="Q4" t="n">
        <v>3598.85</v>
      </c>
      <c r="R4" t="n">
        <v>800.25</v>
      </c>
      <c r="S4" t="n">
        <v>191.08</v>
      </c>
      <c r="T4" t="n">
        <v>295042.43</v>
      </c>
      <c r="U4" t="n">
        <v>0.24</v>
      </c>
      <c r="V4" t="n">
        <v>0.77</v>
      </c>
      <c r="W4" t="n">
        <v>15.24</v>
      </c>
      <c r="X4" t="n">
        <v>17.55</v>
      </c>
      <c r="Y4" t="n">
        <v>0.5</v>
      </c>
      <c r="Z4" t="n">
        <v>10</v>
      </c>
      <c r="AA4" t="n">
        <v>2707.277371911175</v>
      </c>
      <c r="AB4" t="n">
        <v>3704.216336897314</v>
      </c>
      <c r="AC4" t="n">
        <v>3350.691128603975</v>
      </c>
      <c r="AD4" t="n">
        <v>2707277.371911175</v>
      </c>
      <c r="AE4" t="n">
        <v>3704216.336897314</v>
      </c>
      <c r="AF4" t="n">
        <v>1.03935435436469e-06</v>
      </c>
      <c r="AG4" t="n">
        <v>1.512604166666667</v>
      </c>
      <c r="AH4" t="n">
        <v>3350691.128603975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0.7325</v>
      </c>
      <c r="E5" t="n">
        <v>136.52</v>
      </c>
      <c r="F5" t="n">
        <v>125.53</v>
      </c>
      <c r="G5" t="n">
        <v>28</v>
      </c>
      <c r="H5" t="n">
        <v>0.43</v>
      </c>
      <c r="I5" t="n">
        <v>269</v>
      </c>
      <c r="J5" t="n">
        <v>163.4</v>
      </c>
      <c r="K5" t="n">
        <v>50.28</v>
      </c>
      <c r="L5" t="n">
        <v>4</v>
      </c>
      <c r="M5" t="n">
        <v>267</v>
      </c>
      <c r="N5" t="n">
        <v>29.12</v>
      </c>
      <c r="O5" t="n">
        <v>20386.62</v>
      </c>
      <c r="P5" t="n">
        <v>1491.23</v>
      </c>
      <c r="Q5" t="n">
        <v>3598.84</v>
      </c>
      <c r="R5" t="n">
        <v>625.91</v>
      </c>
      <c r="S5" t="n">
        <v>191.08</v>
      </c>
      <c r="T5" t="n">
        <v>208417.1</v>
      </c>
      <c r="U5" t="n">
        <v>0.31</v>
      </c>
      <c r="V5" t="n">
        <v>0.8</v>
      </c>
      <c r="W5" t="n">
        <v>15.04</v>
      </c>
      <c r="X5" t="n">
        <v>12.37</v>
      </c>
      <c r="Y5" t="n">
        <v>0.5</v>
      </c>
      <c r="Z5" t="n">
        <v>10</v>
      </c>
      <c r="AA5" t="n">
        <v>2425.616938481748</v>
      </c>
      <c r="AB5" t="n">
        <v>3318.836105897809</v>
      </c>
      <c r="AC5" t="n">
        <v>3002.091045966527</v>
      </c>
      <c r="AD5" t="n">
        <v>2425616.938481748</v>
      </c>
      <c r="AE5" t="n">
        <v>3318836.105897809</v>
      </c>
      <c r="AF5" t="n">
        <v>1.105455299219015e-06</v>
      </c>
      <c r="AG5" t="n">
        <v>1.422083333333333</v>
      </c>
      <c r="AH5" t="n">
        <v>3002091.045966527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0.7592</v>
      </c>
      <c r="E6" t="n">
        <v>131.72</v>
      </c>
      <c r="F6" t="n">
        <v>122.69</v>
      </c>
      <c r="G6" t="n">
        <v>35.39</v>
      </c>
      <c r="H6" t="n">
        <v>0.54</v>
      </c>
      <c r="I6" t="n">
        <v>208</v>
      </c>
      <c r="J6" t="n">
        <v>164.83</v>
      </c>
      <c r="K6" t="n">
        <v>50.28</v>
      </c>
      <c r="L6" t="n">
        <v>5</v>
      </c>
      <c r="M6" t="n">
        <v>206</v>
      </c>
      <c r="N6" t="n">
        <v>29.55</v>
      </c>
      <c r="O6" t="n">
        <v>20563.61</v>
      </c>
      <c r="P6" t="n">
        <v>1441.6</v>
      </c>
      <c r="Q6" t="n">
        <v>3598.73</v>
      </c>
      <c r="R6" t="n">
        <v>530.66</v>
      </c>
      <c r="S6" t="n">
        <v>191.08</v>
      </c>
      <c r="T6" t="n">
        <v>161096.82</v>
      </c>
      <c r="U6" t="n">
        <v>0.36</v>
      </c>
      <c r="V6" t="n">
        <v>0.82</v>
      </c>
      <c r="W6" t="n">
        <v>14.92</v>
      </c>
      <c r="X6" t="n">
        <v>9.539999999999999</v>
      </c>
      <c r="Y6" t="n">
        <v>0.5</v>
      </c>
      <c r="Z6" t="n">
        <v>10</v>
      </c>
      <c r="AA6" t="n">
        <v>2269.319812033678</v>
      </c>
      <c r="AB6" t="n">
        <v>3104.983482148978</v>
      </c>
      <c r="AC6" t="n">
        <v>2808.64821648425</v>
      </c>
      <c r="AD6" t="n">
        <v>2269319.812033678</v>
      </c>
      <c r="AE6" t="n">
        <v>3104983.482148977</v>
      </c>
      <c r="AF6" t="n">
        <v>1.145749710808295e-06</v>
      </c>
      <c r="AG6" t="n">
        <v>1.372083333333333</v>
      </c>
      <c r="AH6" t="n">
        <v>2808648.21648425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0.7773</v>
      </c>
      <c r="E7" t="n">
        <v>128.65</v>
      </c>
      <c r="F7" t="n">
        <v>120.88</v>
      </c>
      <c r="G7" t="n">
        <v>42.91</v>
      </c>
      <c r="H7" t="n">
        <v>0.64</v>
      </c>
      <c r="I7" t="n">
        <v>169</v>
      </c>
      <c r="J7" t="n">
        <v>166.27</v>
      </c>
      <c r="K7" t="n">
        <v>50.28</v>
      </c>
      <c r="L7" t="n">
        <v>6</v>
      </c>
      <c r="M7" t="n">
        <v>167</v>
      </c>
      <c r="N7" t="n">
        <v>29.99</v>
      </c>
      <c r="O7" t="n">
        <v>20741.2</v>
      </c>
      <c r="P7" t="n">
        <v>1404.27</v>
      </c>
      <c r="Q7" t="n">
        <v>3598.74</v>
      </c>
      <c r="R7" t="n">
        <v>469.15</v>
      </c>
      <c r="S7" t="n">
        <v>191.08</v>
      </c>
      <c r="T7" t="n">
        <v>130533.48</v>
      </c>
      <c r="U7" t="n">
        <v>0.41</v>
      </c>
      <c r="V7" t="n">
        <v>0.83</v>
      </c>
      <c r="W7" t="n">
        <v>14.86</v>
      </c>
      <c r="X7" t="n">
        <v>7.72</v>
      </c>
      <c r="Y7" t="n">
        <v>0.5</v>
      </c>
      <c r="Z7" t="n">
        <v>10</v>
      </c>
      <c r="AA7" t="n">
        <v>2165.903555142543</v>
      </c>
      <c r="AB7" t="n">
        <v>2963.484797067093</v>
      </c>
      <c r="AC7" t="n">
        <v>2680.653967312045</v>
      </c>
      <c r="AD7" t="n">
        <v>2165903.555142543</v>
      </c>
      <c r="AE7" t="n">
        <v>2963484.797067093</v>
      </c>
      <c r="AF7" t="n">
        <v>1.173065398065448e-06</v>
      </c>
      <c r="AG7" t="n">
        <v>1.340104166666667</v>
      </c>
      <c r="AH7" t="n">
        <v>2680653.967312044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0.7904</v>
      </c>
      <c r="E8" t="n">
        <v>126.52</v>
      </c>
      <c r="F8" t="n">
        <v>119.62</v>
      </c>
      <c r="G8" t="n">
        <v>50.54</v>
      </c>
      <c r="H8" t="n">
        <v>0.74</v>
      </c>
      <c r="I8" t="n">
        <v>142</v>
      </c>
      <c r="J8" t="n">
        <v>167.72</v>
      </c>
      <c r="K8" t="n">
        <v>50.28</v>
      </c>
      <c r="L8" t="n">
        <v>7</v>
      </c>
      <c r="M8" t="n">
        <v>140</v>
      </c>
      <c r="N8" t="n">
        <v>30.44</v>
      </c>
      <c r="O8" t="n">
        <v>20919.39</v>
      </c>
      <c r="P8" t="n">
        <v>1373.92</v>
      </c>
      <c r="Q8" t="n">
        <v>3598.73</v>
      </c>
      <c r="R8" t="n">
        <v>426.53</v>
      </c>
      <c r="S8" t="n">
        <v>191.08</v>
      </c>
      <c r="T8" t="n">
        <v>109362.3</v>
      </c>
      <c r="U8" t="n">
        <v>0.45</v>
      </c>
      <c r="V8" t="n">
        <v>0.84</v>
      </c>
      <c r="W8" t="n">
        <v>14.81</v>
      </c>
      <c r="X8" t="n">
        <v>6.47</v>
      </c>
      <c r="Y8" t="n">
        <v>0.5</v>
      </c>
      <c r="Z8" t="n">
        <v>10</v>
      </c>
      <c r="AA8" t="n">
        <v>2090.578183754607</v>
      </c>
      <c r="AB8" t="n">
        <v>2860.421300813268</v>
      </c>
      <c r="AC8" t="n">
        <v>2587.426706490159</v>
      </c>
      <c r="AD8" t="n">
        <v>2090578.183754608</v>
      </c>
      <c r="AE8" t="n">
        <v>2860421.300813268</v>
      </c>
      <c r="AF8" t="n">
        <v>1.192835315362061e-06</v>
      </c>
      <c r="AG8" t="n">
        <v>1.317916666666667</v>
      </c>
      <c r="AH8" t="n">
        <v>2587426.706490159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0.8002</v>
      </c>
      <c r="E9" t="n">
        <v>124.96</v>
      </c>
      <c r="F9" t="n">
        <v>118.71</v>
      </c>
      <c r="G9" t="n">
        <v>58.38</v>
      </c>
      <c r="H9" t="n">
        <v>0.84</v>
      </c>
      <c r="I9" t="n">
        <v>122</v>
      </c>
      <c r="J9" t="n">
        <v>169.17</v>
      </c>
      <c r="K9" t="n">
        <v>50.28</v>
      </c>
      <c r="L9" t="n">
        <v>8</v>
      </c>
      <c r="M9" t="n">
        <v>120</v>
      </c>
      <c r="N9" t="n">
        <v>30.89</v>
      </c>
      <c r="O9" t="n">
        <v>21098.19</v>
      </c>
      <c r="P9" t="n">
        <v>1346.64</v>
      </c>
      <c r="Q9" t="n">
        <v>3598.71</v>
      </c>
      <c r="R9" t="n">
        <v>395.21</v>
      </c>
      <c r="S9" t="n">
        <v>191.08</v>
      </c>
      <c r="T9" t="n">
        <v>93797.72</v>
      </c>
      <c r="U9" t="n">
        <v>0.48</v>
      </c>
      <c r="V9" t="n">
        <v>0.85</v>
      </c>
      <c r="W9" t="n">
        <v>14.79</v>
      </c>
      <c r="X9" t="n">
        <v>5.55</v>
      </c>
      <c r="Y9" t="n">
        <v>0.5</v>
      </c>
      <c r="Z9" t="n">
        <v>10</v>
      </c>
      <c r="AA9" t="n">
        <v>2031.015416677606</v>
      </c>
      <c r="AB9" t="n">
        <v>2778.924895174688</v>
      </c>
      <c r="AC9" t="n">
        <v>2513.708203424801</v>
      </c>
      <c r="AD9" t="n">
        <v>2031015.416677607</v>
      </c>
      <c r="AE9" t="n">
        <v>2778924.895174688</v>
      </c>
      <c r="AF9" t="n">
        <v>1.207625024484718e-06</v>
      </c>
      <c r="AG9" t="n">
        <v>1.301666666666667</v>
      </c>
      <c r="AH9" t="n">
        <v>2513708.203424801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0.8076</v>
      </c>
      <c r="E10" t="n">
        <v>123.82</v>
      </c>
      <c r="F10" t="n">
        <v>118.05</v>
      </c>
      <c r="G10" t="n">
        <v>66.19</v>
      </c>
      <c r="H10" t="n">
        <v>0.9399999999999999</v>
      </c>
      <c r="I10" t="n">
        <v>107</v>
      </c>
      <c r="J10" t="n">
        <v>170.62</v>
      </c>
      <c r="K10" t="n">
        <v>50.28</v>
      </c>
      <c r="L10" t="n">
        <v>9</v>
      </c>
      <c r="M10" t="n">
        <v>105</v>
      </c>
      <c r="N10" t="n">
        <v>31.34</v>
      </c>
      <c r="O10" t="n">
        <v>21277.6</v>
      </c>
      <c r="P10" t="n">
        <v>1321.21</v>
      </c>
      <c r="Q10" t="n">
        <v>3598.67</v>
      </c>
      <c r="R10" t="n">
        <v>372.91</v>
      </c>
      <c r="S10" t="n">
        <v>191.08</v>
      </c>
      <c r="T10" t="n">
        <v>82726.8</v>
      </c>
      <c r="U10" t="n">
        <v>0.51</v>
      </c>
      <c r="V10" t="n">
        <v>0.85</v>
      </c>
      <c r="W10" t="n">
        <v>14.77</v>
      </c>
      <c r="X10" t="n">
        <v>4.9</v>
      </c>
      <c r="Y10" t="n">
        <v>0.5</v>
      </c>
      <c r="Z10" t="n">
        <v>10</v>
      </c>
      <c r="AA10" t="n">
        <v>1981.916322776604</v>
      </c>
      <c r="AB10" t="n">
        <v>2711.745348800188</v>
      </c>
      <c r="AC10" t="n">
        <v>2452.940178669198</v>
      </c>
      <c r="AD10" t="n">
        <v>1981916.322776604</v>
      </c>
      <c r="AE10" t="n">
        <v>2711745.348800188</v>
      </c>
      <c r="AF10" t="n">
        <v>1.218792764026316e-06</v>
      </c>
      <c r="AG10" t="n">
        <v>1.289791666666667</v>
      </c>
      <c r="AH10" t="n">
        <v>2452940.178669198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0.8148</v>
      </c>
      <c r="E11" t="n">
        <v>122.73</v>
      </c>
      <c r="F11" t="n">
        <v>117.38</v>
      </c>
      <c r="G11" t="n">
        <v>74.92</v>
      </c>
      <c r="H11" t="n">
        <v>1.03</v>
      </c>
      <c r="I11" t="n">
        <v>94</v>
      </c>
      <c r="J11" t="n">
        <v>172.08</v>
      </c>
      <c r="K11" t="n">
        <v>50.28</v>
      </c>
      <c r="L11" t="n">
        <v>10</v>
      </c>
      <c r="M11" t="n">
        <v>92</v>
      </c>
      <c r="N11" t="n">
        <v>31.8</v>
      </c>
      <c r="O11" t="n">
        <v>21457.64</v>
      </c>
      <c r="P11" t="n">
        <v>1297.6</v>
      </c>
      <c r="Q11" t="n">
        <v>3598.68</v>
      </c>
      <c r="R11" t="n">
        <v>350.67</v>
      </c>
      <c r="S11" t="n">
        <v>191.08</v>
      </c>
      <c r="T11" t="n">
        <v>71669.64</v>
      </c>
      <c r="U11" t="n">
        <v>0.54</v>
      </c>
      <c r="V11" t="n">
        <v>0.86</v>
      </c>
      <c r="W11" t="n">
        <v>14.73</v>
      </c>
      <c r="X11" t="n">
        <v>4.23</v>
      </c>
      <c r="Y11" t="n">
        <v>0.5</v>
      </c>
      <c r="Z11" t="n">
        <v>10</v>
      </c>
      <c r="AA11" t="n">
        <v>1936.081601636623</v>
      </c>
      <c r="AB11" t="n">
        <v>2649.032261251281</v>
      </c>
      <c r="AC11" t="n">
        <v>2396.212340177588</v>
      </c>
      <c r="AD11" t="n">
        <v>1936081.601636623</v>
      </c>
      <c r="AE11" t="n">
        <v>2649032.261251281</v>
      </c>
      <c r="AF11" t="n">
        <v>1.229658672769493e-06</v>
      </c>
      <c r="AG11" t="n">
        <v>1.2784375</v>
      </c>
      <c r="AH11" t="n">
        <v>2396212.340177589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0.8192</v>
      </c>
      <c r="E12" t="n">
        <v>122.06</v>
      </c>
      <c r="F12" t="n">
        <v>117</v>
      </c>
      <c r="G12" t="n">
        <v>82.59</v>
      </c>
      <c r="H12" t="n">
        <v>1.12</v>
      </c>
      <c r="I12" t="n">
        <v>85</v>
      </c>
      <c r="J12" t="n">
        <v>173.55</v>
      </c>
      <c r="K12" t="n">
        <v>50.28</v>
      </c>
      <c r="L12" t="n">
        <v>11</v>
      </c>
      <c r="M12" t="n">
        <v>83</v>
      </c>
      <c r="N12" t="n">
        <v>32.27</v>
      </c>
      <c r="O12" t="n">
        <v>21638.31</v>
      </c>
      <c r="P12" t="n">
        <v>1275.93</v>
      </c>
      <c r="Q12" t="n">
        <v>3598.7</v>
      </c>
      <c r="R12" t="n">
        <v>337.57</v>
      </c>
      <c r="S12" t="n">
        <v>191.08</v>
      </c>
      <c r="T12" t="n">
        <v>65165.13</v>
      </c>
      <c r="U12" t="n">
        <v>0.57</v>
      </c>
      <c r="V12" t="n">
        <v>0.86</v>
      </c>
      <c r="W12" t="n">
        <v>14.73</v>
      </c>
      <c r="X12" t="n">
        <v>3.85</v>
      </c>
      <c r="Y12" t="n">
        <v>0.5</v>
      </c>
      <c r="Z12" t="n">
        <v>10</v>
      </c>
      <c r="AA12" t="n">
        <v>1900.906441089967</v>
      </c>
      <c r="AB12" t="n">
        <v>2600.904054772785</v>
      </c>
      <c r="AC12" t="n">
        <v>2352.677422177037</v>
      </c>
      <c r="AD12" t="n">
        <v>1900906.441089967</v>
      </c>
      <c r="AE12" t="n">
        <v>2600904.054772784</v>
      </c>
      <c r="AF12" t="n">
        <v>1.236298950334767e-06</v>
      </c>
      <c r="AG12" t="n">
        <v>1.271458333333333</v>
      </c>
      <c r="AH12" t="n">
        <v>2352677.422177037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0.8241000000000001</v>
      </c>
      <c r="E13" t="n">
        <v>121.34</v>
      </c>
      <c r="F13" t="n">
        <v>116.57</v>
      </c>
      <c r="G13" t="n">
        <v>92.03</v>
      </c>
      <c r="H13" t="n">
        <v>1.22</v>
      </c>
      <c r="I13" t="n">
        <v>76</v>
      </c>
      <c r="J13" t="n">
        <v>175.02</v>
      </c>
      <c r="K13" t="n">
        <v>50.28</v>
      </c>
      <c r="L13" t="n">
        <v>12</v>
      </c>
      <c r="M13" t="n">
        <v>74</v>
      </c>
      <c r="N13" t="n">
        <v>32.74</v>
      </c>
      <c r="O13" t="n">
        <v>21819.6</v>
      </c>
      <c r="P13" t="n">
        <v>1254.25</v>
      </c>
      <c r="Q13" t="n">
        <v>3598.68</v>
      </c>
      <c r="R13" t="n">
        <v>323.27</v>
      </c>
      <c r="S13" t="n">
        <v>191.08</v>
      </c>
      <c r="T13" t="n">
        <v>58060.28</v>
      </c>
      <c r="U13" t="n">
        <v>0.59</v>
      </c>
      <c r="V13" t="n">
        <v>0.86</v>
      </c>
      <c r="W13" t="n">
        <v>14.71</v>
      </c>
      <c r="X13" t="n">
        <v>3.42</v>
      </c>
      <c r="Y13" t="n">
        <v>0.5</v>
      </c>
      <c r="Z13" t="n">
        <v>10</v>
      </c>
      <c r="AA13" t="n">
        <v>1864.736665945462</v>
      </c>
      <c r="AB13" t="n">
        <v>2551.414972722213</v>
      </c>
      <c r="AC13" t="n">
        <v>2307.911508659009</v>
      </c>
      <c r="AD13" t="n">
        <v>1864736.665945462</v>
      </c>
      <c r="AE13" t="n">
        <v>2551414.972722213</v>
      </c>
      <c r="AF13" t="n">
        <v>1.243693804896096e-06</v>
      </c>
      <c r="AG13" t="n">
        <v>1.263958333333333</v>
      </c>
      <c r="AH13" t="n">
        <v>2307911.508659009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0.8278</v>
      </c>
      <c r="E14" t="n">
        <v>120.81</v>
      </c>
      <c r="F14" t="n">
        <v>116.26</v>
      </c>
      <c r="G14" t="n">
        <v>101.1</v>
      </c>
      <c r="H14" t="n">
        <v>1.31</v>
      </c>
      <c r="I14" t="n">
        <v>69</v>
      </c>
      <c r="J14" t="n">
        <v>176.49</v>
      </c>
      <c r="K14" t="n">
        <v>50.28</v>
      </c>
      <c r="L14" t="n">
        <v>13</v>
      </c>
      <c r="M14" t="n">
        <v>67</v>
      </c>
      <c r="N14" t="n">
        <v>33.21</v>
      </c>
      <c r="O14" t="n">
        <v>22001.54</v>
      </c>
      <c r="P14" t="n">
        <v>1231.06</v>
      </c>
      <c r="Q14" t="n">
        <v>3598.7</v>
      </c>
      <c r="R14" t="n">
        <v>312.35</v>
      </c>
      <c r="S14" t="n">
        <v>191.08</v>
      </c>
      <c r="T14" t="n">
        <v>52636.4</v>
      </c>
      <c r="U14" t="n">
        <v>0.61</v>
      </c>
      <c r="V14" t="n">
        <v>0.87</v>
      </c>
      <c r="W14" t="n">
        <v>14.71</v>
      </c>
      <c r="X14" t="n">
        <v>3.11</v>
      </c>
      <c r="Y14" t="n">
        <v>0.5</v>
      </c>
      <c r="Z14" t="n">
        <v>10</v>
      </c>
      <c r="AA14" t="n">
        <v>1830.602916593823</v>
      </c>
      <c r="AB14" t="n">
        <v>2504.711670984558</v>
      </c>
      <c r="AC14" t="n">
        <v>2265.665504490701</v>
      </c>
      <c r="AD14" t="n">
        <v>1830602.916593823</v>
      </c>
      <c r="AE14" t="n">
        <v>2504711.670984558</v>
      </c>
      <c r="AF14" t="n">
        <v>1.249277674666895e-06</v>
      </c>
      <c r="AG14" t="n">
        <v>1.2584375</v>
      </c>
      <c r="AH14" t="n">
        <v>2265665.504490701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0.831</v>
      </c>
      <c r="E15" t="n">
        <v>120.34</v>
      </c>
      <c r="F15" t="n">
        <v>115.98</v>
      </c>
      <c r="G15" t="n">
        <v>110.46</v>
      </c>
      <c r="H15" t="n">
        <v>1.4</v>
      </c>
      <c r="I15" t="n">
        <v>63</v>
      </c>
      <c r="J15" t="n">
        <v>177.97</v>
      </c>
      <c r="K15" t="n">
        <v>50.28</v>
      </c>
      <c r="L15" t="n">
        <v>14</v>
      </c>
      <c r="M15" t="n">
        <v>61</v>
      </c>
      <c r="N15" t="n">
        <v>33.69</v>
      </c>
      <c r="O15" t="n">
        <v>22184.13</v>
      </c>
      <c r="P15" t="n">
        <v>1208.38</v>
      </c>
      <c r="Q15" t="n">
        <v>3598.64</v>
      </c>
      <c r="R15" t="n">
        <v>303.28</v>
      </c>
      <c r="S15" t="n">
        <v>191.08</v>
      </c>
      <c r="T15" t="n">
        <v>48131.85</v>
      </c>
      <c r="U15" t="n">
        <v>0.63</v>
      </c>
      <c r="V15" t="n">
        <v>0.87</v>
      </c>
      <c r="W15" t="n">
        <v>14.69</v>
      </c>
      <c r="X15" t="n">
        <v>2.83</v>
      </c>
      <c r="Y15" t="n">
        <v>0.5</v>
      </c>
      <c r="Z15" t="n">
        <v>10</v>
      </c>
      <c r="AA15" t="n">
        <v>1798.523269202278</v>
      </c>
      <c r="AB15" t="n">
        <v>2460.818882169287</v>
      </c>
      <c r="AC15" t="n">
        <v>2225.961781836043</v>
      </c>
      <c r="AD15" t="n">
        <v>1798523.269202278</v>
      </c>
      <c r="AE15" t="n">
        <v>2460818.882169287</v>
      </c>
      <c r="AF15" t="n">
        <v>1.25410696744164e-06</v>
      </c>
      <c r="AG15" t="n">
        <v>1.253541666666667</v>
      </c>
      <c r="AH15" t="n">
        <v>2225961.781836043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0.8336</v>
      </c>
      <c r="E16" t="n">
        <v>119.96</v>
      </c>
      <c r="F16" t="n">
        <v>115.77</v>
      </c>
      <c r="G16" t="n">
        <v>119.76</v>
      </c>
      <c r="H16" t="n">
        <v>1.48</v>
      </c>
      <c r="I16" t="n">
        <v>58</v>
      </c>
      <c r="J16" t="n">
        <v>179.46</v>
      </c>
      <c r="K16" t="n">
        <v>50.28</v>
      </c>
      <c r="L16" t="n">
        <v>15</v>
      </c>
      <c r="M16" t="n">
        <v>56</v>
      </c>
      <c r="N16" t="n">
        <v>34.18</v>
      </c>
      <c r="O16" t="n">
        <v>22367.38</v>
      </c>
      <c r="P16" t="n">
        <v>1186.95</v>
      </c>
      <c r="Q16" t="n">
        <v>3598.6</v>
      </c>
      <c r="R16" t="n">
        <v>296.02</v>
      </c>
      <c r="S16" t="n">
        <v>191.08</v>
      </c>
      <c r="T16" t="n">
        <v>44522.79</v>
      </c>
      <c r="U16" t="n">
        <v>0.65</v>
      </c>
      <c r="V16" t="n">
        <v>0.87</v>
      </c>
      <c r="W16" t="n">
        <v>14.68</v>
      </c>
      <c r="X16" t="n">
        <v>2.62</v>
      </c>
      <c r="Y16" t="n">
        <v>0.5</v>
      </c>
      <c r="Z16" t="n">
        <v>10</v>
      </c>
      <c r="AA16" t="n">
        <v>1769.583001376757</v>
      </c>
      <c r="AB16" t="n">
        <v>2421.221530975902</v>
      </c>
      <c r="AC16" t="n">
        <v>2190.143546265323</v>
      </c>
      <c r="AD16" t="n">
        <v>1769583.001376757</v>
      </c>
      <c r="AE16" t="n">
        <v>2421221.530975902</v>
      </c>
      <c r="AF16" t="n">
        <v>1.258030767821121e-06</v>
      </c>
      <c r="AG16" t="n">
        <v>1.249583333333333</v>
      </c>
      <c r="AH16" t="n">
        <v>2190143.546265323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0.8364</v>
      </c>
      <c r="E17" t="n">
        <v>119.56</v>
      </c>
      <c r="F17" t="n">
        <v>115.52</v>
      </c>
      <c r="G17" t="n">
        <v>130.78</v>
      </c>
      <c r="H17" t="n">
        <v>1.57</v>
      </c>
      <c r="I17" t="n">
        <v>53</v>
      </c>
      <c r="J17" t="n">
        <v>180.95</v>
      </c>
      <c r="K17" t="n">
        <v>50.28</v>
      </c>
      <c r="L17" t="n">
        <v>16</v>
      </c>
      <c r="M17" t="n">
        <v>51</v>
      </c>
      <c r="N17" t="n">
        <v>34.67</v>
      </c>
      <c r="O17" t="n">
        <v>22551.28</v>
      </c>
      <c r="P17" t="n">
        <v>1160.28</v>
      </c>
      <c r="Q17" t="n">
        <v>3598.63</v>
      </c>
      <c r="R17" t="n">
        <v>287.6</v>
      </c>
      <c r="S17" t="n">
        <v>191.08</v>
      </c>
      <c r="T17" t="n">
        <v>40342.32</v>
      </c>
      <c r="U17" t="n">
        <v>0.66</v>
      </c>
      <c r="V17" t="n">
        <v>0.87</v>
      </c>
      <c r="W17" t="n">
        <v>14.67</v>
      </c>
      <c r="X17" t="n">
        <v>2.37</v>
      </c>
      <c r="Y17" t="n">
        <v>0.5</v>
      </c>
      <c r="Z17" t="n">
        <v>10</v>
      </c>
      <c r="AA17" t="n">
        <v>1734.771406535038</v>
      </c>
      <c r="AB17" t="n">
        <v>2373.590771134287</v>
      </c>
      <c r="AC17" t="n">
        <v>2147.0585992928</v>
      </c>
      <c r="AD17" t="n">
        <v>1734771.406535038</v>
      </c>
      <c r="AE17" t="n">
        <v>2373590.771134287</v>
      </c>
      <c r="AF17" t="n">
        <v>1.262256398999023e-06</v>
      </c>
      <c r="AG17" t="n">
        <v>1.245416666666667</v>
      </c>
      <c r="AH17" t="n">
        <v>2147058.5992928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0.8378</v>
      </c>
      <c r="E18" t="n">
        <v>119.36</v>
      </c>
      <c r="F18" t="n">
        <v>115.42</v>
      </c>
      <c r="G18" t="n">
        <v>138.51</v>
      </c>
      <c r="H18" t="n">
        <v>1.65</v>
      </c>
      <c r="I18" t="n">
        <v>50</v>
      </c>
      <c r="J18" t="n">
        <v>182.45</v>
      </c>
      <c r="K18" t="n">
        <v>50.28</v>
      </c>
      <c r="L18" t="n">
        <v>17</v>
      </c>
      <c r="M18" t="n">
        <v>38</v>
      </c>
      <c r="N18" t="n">
        <v>35.17</v>
      </c>
      <c r="O18" t="n">
        <v>22735.98</v>
      </c>
      <c r="P18" t="n">
        <v>1144.58</v>
      </c>
      <c r="Q18" t="n">
        <v>3598.69</v>
      </c>
      <c r="R18" t="n">
        <v>284.08</v>
      </c>
      <c r="S18" t="n">
        <v>191.08</v>
      </c>
      <c r="T18" t="n">
        <v>38593.33</v>
      </c>
      <c r="U18" t="n">
        <v>0.67</v>
      </c>
      <c r="V18" t="n">
        <v>0.87</v>
      </c>
      <c r="W18" t="n">
        <v>14.67</v>
      </c>
      <c r="X18" t="n">
        <v>2.27</v>
      </c>
      <c r="Y18" t="n">
        <v>0.5</v>
      </c>
      <c r="Z18" t="n">
        <v>10</v>
      </c>
      <c r="AA18" t="n">
        <v>1715.10763491232</v>
      </c>
      <c r="AB18" t="n">
        <v>2346.685931295705</v>
      </c>
      <c r="AC18" t="n">
        <v>2122.721519607233</v>
      </c>
      <c r="AD18" t="n">
        <v>1715107.634912319</v>
      </c>
      <c r="AE18" t="n">
        <v>2346685.931295705</v>
      </c>
      <c r="AF18" t="n">
        <v>1.264369214587974e-06</v>
      </c>
      <c r="AG18" t="n">
        <v>1.243333333333333</v>
      </c>
      <c r="AH18" t="n">
        <v>2122721.519607233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0.8389</v>
      </c>
      <c r="E19" t="n">
        <v>119.21</v>
      </c>
      <c r="F19" t="n">
        <v>115.34</v>
      </c>
      <c r="G19" t="n">
        <v>144.17</v>
      </c>
      <c r="H19" t="n">
        <v>1.74</v>
      </c>
      <c r="I19" t="n">
        <v>48</v>
      </c>
      <c r="J19" t="n">
        <v>183.95</v>
      </c>
      <c r="K19" t="n">
        <v>50.28</v>
      </c>
      <c r="L19" t="n">
        <v>18</v>
      </c>
      <c r="M19" t="n">
        <v>19</v>
      </c>
      <c r="N19" t="n">
        <v>35.67</v>
      </c>
      <c r="O19" t="n">
        <v>22921.24</v>
      </c>
      <c r="P19" t="n">
        <v>1131.71</v>
      </c>
      <c r="Q19" t="n">
        <v>3598.66</v>
      </c>
      <c r="R19" t="n">
        <v>280.1</v>
      </c>
      <c r="S19" t="n">
        <v>191.08</v>
      </c>
      <c r="T19" t="n">
        <v>36613.93</v>
      </c>
      <c r="U19" t="n">
        <v>0.68</v>
      </c>
      <c r="V19" t="n">
        <v>0.87</v>
      </c>
      <c r="W19" t="n">
        <v>14.7</v>
      </c>
      <c r="X19" t="n">
        <v>2.19</v>
      </c>
      <c r="Y19" t="n">
        <v>0.5</v>
      </c>
      <c r="Z19" t="n">
        <v>10</v>
      </c>
      <c r="AA19" t="n">
        <v>1699.142792091694</v>
      </c>
      <c r="AB19" t="n">
        <v>2324.84212902937</v>
      </c>
      <c r="AC19" t="n">
        <v>2102.962459171227</v>
      </c>
      <c r="AD19" t="n">
        <v>1699142.792091694</v>
      </c>
      <c r="AE19" t="n">
        <v>2324842.129029369</v>
      </c>
      <c r="AF19" t="n">
        <v>1.266029283979292e-06</v>
      </c>
      <c r="AG19" t="n">
        <v>1.241770833333333</v>
      </c>
      <c r="AH19" t="n">
        <v>2102962.459171227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0.8394</v>
      </c>
      <c r="E20" t="n">
        <v>119.14</v>
      </c>
      <c r="F20" t="n">
        <v>115.3</v>
      </c>
      <c r="G20" t="n">
        <v>147.19</v>
      </c>
      <c r="H20" t="n">
        <v>1.82</v>
      </c>
      <c r="I20" t="n">
        <v>47</v>
      </c>
      <c r="J20" t="n">
        <v>185.46</v>
      </c>
      <c r="K20" t="n">
        <v>50.28</v>
      </c>
      <c r="L20" t="n">
        <v>19</v>
      </c>
      <c r="M20" t="n">
        <v>4</v>
      </c>
      <c r="N20" t="n">
        <v>36.18</v>
      </c>
      <c r="O20" t="n">
        <v>23107.19</v>
      </c>
      <c r="P20" t="n">
        <v>1134.17</v>
      </c>
      <c r="Q20" t="n">
        <v>3598.71</v>
      </c>
      <c r="R20" t="n">
        <v>278.38</v>
      </c>
      <c r="S20" t="n">
        <v>191.08</v>
      </c>
      <c r="T20" t="n">
        <v>35758.18</v>
      </c>
      <c r="U20" t="n">
        <v>0.6899999999999999</v>
      </c>
      <c r="V20" t="n">
        <v>0.87</v>
      </c>
      <c r="W20" t="n">
        <v>14.72</v>
      </c>
      <c r="X20" t="n">
        <v>2.15</v>
      </c>
      <c r="Y20" t="n">
        <v>0.5</v>
      </c>
      <c r="Z20" t="n">
        <v>10</v>
      </c>
      <c r="AA20" t="n">
        <v>1700.50345664896</v>
      </c>
      <c r="AB20" t="n">
        <v>2326.703850304904</v>
      </c>
      <c r="AC20" t="n">
        <v>2104.646500381167</v>
      </c>
      <c r="AD20" t="n">
        <v>1700503.45664896</v>
      </c>
      <c r="AE20" t="n">
        <v>2326703.850304904</v>
      </c>
      <c r="AF20" t="n">
        <v>1.266783860975346e-06</v>
      </c>
      <c r="AG20" t="n">
        <v>1.241041666666667</v>
      </c>
      <c r="AH20" t="n">
        <v>2104646.500381167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0.8394</v>
      </c>
      <c r="E21" t="n">
        <v>119.14</v>
      </c>
      <c r="F21" t="n">
        <v>115.3</v>
      </c>
      <c r="G21" t="n">
        <v>147.19</v>
      </c>
      <c r="H21" t="n">
        <v>1.9</v>
      </c>
      <c r="I21" t="n">
        <v>47</v>
      </c>
      <c r="J21" t="n">
        <v>186.97</v>
      </c>
      <c r="K21" t="n">
        <v>50.28</v>
      </c>
      <c r="L21" t="n">
        <v>20</v>
      </c>
      <c r="M21" t="n">
        <v>2</v>
      </c>
      <c r="N21" t="n">
        <v>36.69</v>
      </c>
      <c r="O21" t="n">
        <v>23293.82</v>
      </c>
      <c r="P21" t="n">
        <v>1140.13</v>
      </c>
      <c r="Q21" t="n">
        <v>3598.71</v>
      </c>
      <c r="R21" t="n">
        <v>278.22</v>
      </c>
      <c r="S21" t="n">
        <v>191.08</v>
      </c>
      <c r="T21" t="n">
        <v>35679.02</v>
      </c>
      <c r="U21" t="n">
        <v>0.6899999999999999</v>
      </c>
      <c r="V21" t="n">
        <v>0.87</v>
      </c>
      <c r="W21" t="n">
        <v>14.72</v>
      </c>
      <c r="X21" t="n">
        <v>2.15</v>
      </c>
      <c r="Y21" t="n">
        <v>0.5</v>
      </c>
      <c r="Z21" t="n">
        <v>10</v>
      </c>
      <c r="AA21" t="n">
        <v>1706.685791280187</v>
      </c>
      <c r="AB21" t="n">
        <v>2335.162793292704</v>
      </c>
      <c r="AC21" t="n">
        <v>2112.298133722411</v>
      </c>
      <c r="AD21" t="n">
        <v>1706685.791280187</v>
      </c>
      <c r="AE21" t="n">
        <v>2335162.793292704</v>
      </c>
      <c r="AF21" t="n">
        <v>1.266783860975346e-06</v>
      </c>
      <c r="AG21" t="n">
        <v>1.241041666666667</v>
      </c>
      <c r="AH21" t="n">
        <v>2112298.133722411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0.84</v>
      </c>
      <c r="E22" t="n">
        <v>119.05</v>
      </c>
      <c r="F22" t="n">
        <v>115.25</v>
      </c>
      <c r="G22" t="n">
        <v>150.32</v>
      </c>
      <c r="H22" t="n">
        <v>1.98</v>
      </c>
      <c r="I22" t="n">
        <v>46</v>
      </c>
      <c r="J22" t="n">
        <v>188.49</v>
      </c>
      <c r="K22" t="n">
        <v>50.28</v>
      </c>
      <c r="L22" t="n">
        <v>21</v>
      </c>
      <c r="M22" t="n">
        <v>0</v>
      </c>
      <c r="N22" t="n">
        <v>37.21</v>
      </c>
      <c r="O22" t="n">
        <v>23481.16</v>
      </c>
      <c r="P22" t="n">
        <v>1147.4</v>
      </c>
      <c r="Q22" t="n">
        <v>3598.71</v>
      </c>
      <c r="R22" t="n">
        <v>276.36</v>
      </c>
      <c r="S22" t="n">
        <v>191.08</v>
      </c>
      <c r="T22" t="n">
        <v>34757.61</v>
      </c>
      <c r="U22" t="n">
        <v>0.6899999999999999</v>
      </c>
      <c r="V22" t="n">
        <v>0.87</v>
      </c>
      <c r="W22" t="n">
        <v>14.72</v>
      </c>
      <c r="X22" t="n">
        <v>2.1</v>
      </c>
      <c r="Y22" t="n">
        <v>0.5</v>
      </c>
      <c r="Z22" t="n">
        <v>10</v>
      </c>
      <c r="AA22" t="n">
        <v>1712.778739792403</v>
      </c>
      <c r="AB22" t="n">
        <v>2343.499434249034</v>
      </c>
      <c r="AC22" t="n">
        <v>2119.839137366419</v>
      </c>
      <c r="AD22" t="n">
        <v>1712778.739792403</v>
      </c>
      <c r="AE22" t="n">
        <v>2343499.434249034</v>
      </c>
      <c r="AF22" t="n">
        <v>1.267689353370611e-06</v>
      </c>
      <c r="AG22" t="n">
        <v>1.240104166666667</v>
      </c>
      <c r="AH22" t="n">
        <v>2119839.13736642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0.5849</v>
      </c>
      <c r="E2" t="n">
        <v>170.96</v>
      </c>
      <c r="F2" t="n">
        <v>154.21</v>
      </c>
      <c r="G2" t="n">
        <v>10.72</v>
      </c>
      <c r="H2" t="n">
        <v>0.22</v>
      </c>
      <c r="I2" t="n">
        <v>863</v>
      </c>
      <c r="J2" t="n">
        <v>80.84</v>
      </c>
      <c r="K2" t="n">
        <v>35.1</v>
      </c>
      <c r="L2" t="n">
        <v>1</v>
      </c>
      <c r="M2" t="n">
        <v>861</v>
      </c>
      <c r="N2" t="n">
        <v>9.74</v>
      </c>
      <c r="O2" t="n">
        <v>10204.21</v>
      </c>
      <c r="P2" t="n">
        <v>1186.75</v>
      </c>
      <c r="Q2" t="n">
        <v>3599.32</v>
      </c>
      <c r="R2" t="n">
        <v>1598.95</v>
      </c>
      <c r="S2" t="n">
        <v>191.08</v>
      </c>
      <c r="T2" t="n">
        <v>691964.0600000001</v>
      </c>
      <c r="U2" t="n">
        <v>0.12</v>
      </c>
      <c r="V2" t="n">
        <v>0.65</v>
      </c>
      <c r="W2" t="n">
        <v>16.02</v>
      </c>
      <c r="X2" t="n">
        <v>41.04</v>
      </c>
      <c r="Y2" t="n">
        <v>0.5</v>
      </c>
      <c r="Z2" t="n">
        <v>10</v>
      </c>
      <c r="AA2" t="n">
        <v>2486.297043313979</v>
      </c>
      <c r="AB2" t="n">
        <v>3401.861302346564</v>
      </c>
      <c r="AC2" t="n">
        <v>3077.192434192805</v>
      </c>
      <c r="AD2" t="n">
        <v>2486297.04331398</v>
      </c>
      <c r="AE2" t="n">
        <v>3401861.302346564</v>
      </c>
      <c r="AF2" t="n">
        <v>9.84969263429262e-07</v>
      </c>
      <c r="AG2" t="n">
        <v>1.780833333333333</v>
      </c>
      <c r="AH2" t="n">
        <v>3077192.434192805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0.7299</v>
      </c>
      <c r="E3" t="n">
        <v>137</v>
      </c>
      <c r="F3" t="n">
        <v>129.15</v>
      </c>
      <c r="G3" t="n">
        <v>22.4</v>
      </c>
      <c r="H3" t="n">
        <v>0.43</v>
      </c>
      <c r="I3" t="n">
        <v>346</v>
      </c>
      <c r="J3" t="n">
        <v>82.04000000000001</v>
      </c>
      <c r="K3" t="n">
        <v>35.1</v>
      </c>
      <c r="L3" t="n">
        <v>2</v>
      </c>
      <c r="M3" t="n">
        <v>344</v>
      </c>
      <c r="N3" t="n">
        <v>9.94</v>
      </c>
      <c r="O3" t="n">
        <v>10352.53</v>
      </c>
      <c r="P3" t="n">
        <v>956.77</v>
      </c>
      <c r="Q3" t="n">
        <v>3598.88</v>
      </c>
      <c r="R3" t="n">
        <v>749.13</v>
      </c>
      <c r="S3" t="n">
        <v>191.08</v>
      </c>
      <c r="T3" t="n">
        <v>269638.99</v>
      </c>
      <c r="U3" t="n">
        <v>0.26</v>
      </c>
      <c r="V3" t="n">
        <v>0.78</v>
      </c>
      <c r="W3" t="n">
        <v>15.15</v>
      </c>
      <c r="X3" t="n">
        <v>16</v>
      </c>
      <c r="Y3" t="n">
        <v>0.5</v>
      </c>
      <c r="Z3" t="n">
        <v>10</v>
      </c>
      <c r="AA3" t="n">
        <v>1625.4434618841</v>
      </c>
      <c r="AB3" t="n">
        <v>2224.003454054361</v>
      </c>
      <c r="AC3" t="n">
        <v>2011.747685807864</v>
      </c>
      <c r="AD3" t="n">
        <v>1625443.4618841</v>
      </c>
      <c r="AE3" t="n">
        <v>2224003.454054361</v>
      </c>
      <c r="AF3" t="n">
        <v>1.229148684180233e-06</v>
      </c>
      <c r="AG3" t="n">
        <v>1.427083333333333</v>
      </c>
      <c r="AH3" t="n">
        <v>2011747.685807864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0.7796</v>
      </c>
      <c r="E4" t="n">
        <v>128.27</v>
      </c>
      <c r="F4" t="n">
        <v>122.76</v>
      </c>
      <c r="G4" t="n">
        <v>35.08</v>
      </c>
      <c r="H4" t="n">
        <v>0.63</v>
      </c>
      <c r="I4" t="n">
        <v>210</v>
      </c>
      <c r="J4" t="n">
        <v>83.25</v>
      </c>
      <c r="K4" t="n">
        <v>35.1</v>
      </c>
      <c r="L4" t="n">
        <v>3</v>
      </c>
      <c r="M4" t="n">
        <v>208</v>
      </c>
      <c r="N4" t="n">
        <v>10.15</v>
      </c>
      <c r="O4" t="n">
        <v>10501.19</v>
      </c>
      <c r="P4" t="n">
        <v>872.09</v>
      </c>
      <c r="Q4" t="n">
        <v>3598.7</v>
      </c>
      <c r="R4" t="n">
        <v>532.78</v>
      </c>
      <c r="S4" t="n">
        <v>191.08</v>
      </c>
      <c r="T4" t="n">
        <v>162143.79</v>
      </c>
      <c r="U4" t="n">
        <v>0.36</v>
      </c>
      <c r="V4" t="n">
        <v>0.82</v>
      </c>
      <c r="W4" t="n">
        <v>14.93</v>
      </c>
      <c r="X4" t="n">
        <v>9.609999999999999</v>
      </c>
      <c r="Y4" t="n">
        <v>0.5</v>
      </c>
      <c r="Z4" t="n">
        <v>10</v>
      </c>
      <c r="AA4" t="n">
        <v>1405.167548244657</v>
      </c>
      <c r="AB4" t="n">
        <v>1922.61223112542</v>
      </c>
      <c r="AC4" t="n">
        <v>1739.120818190023</v>
      </c>
      <c r="AD4" t="n">
        <v>1405167.548244657</v>
      </c>
      <c r="AE4" t="n">
        <v>1922612.23112542</v>
      </c>
      <c r="AF4" t="n">
        <v>1.312843285637635e-06</v>
      </c>
      <c r="AG4" t="n">
        <v>1.336145833333333</v>
      </c>
      <c r="AH4" t="n">
        <v>1739120.818190023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0.8051</v>
      </c>
      <c r="E5" t="n">
        <v>124.21</v>
      </c>
      <c r="F5" t="n">
        <v>119.8</v>
      </c>
      <c r="G5" t="n">
        <v>49.23</v>
      </c>
      <c r="H5" t="n">
        <v>0.83</v>
      </c>
      <c r="I5" t="n">
        <v>146</v>
      </c>
      <c r="J5" t="n">
        <v>84.45999999999999</v>
      </c>
      <c r="K5" t="n">
        <v>35.1</v>
      </c>
      <c r="L5" t="n">
        <v>4</v>
      </c>
      <c r="M5" t="n">
        <v>144</v>
      </c>
      <c r="N5" t="n">
        <v>10.36</v>
      </c>
      <c r="O5" t="n">
        <v>10650.22</v>
      </c>
      <c r="P5" t="n">
        <v>807.8099999999999</v>
      </c>
      <c r="Q5" t="n">
        <v>3598.68</v>
      </c>
      <c r="R5" t="n">
        <v>432.41</v>
      </c>
      <c r="S5" t="n">
        <v>191.08</v>
      </c>
      <c r="T5" t="n">
        <v>112279.01</v>
      </c>
      <c r="U5" t="n">
        <v>0.44</v>
      </c>
      <c r="V5" t="n">
        <v>0.84</v>
      </c>
      <c r="W5" t="n">
        <v>14.82</v>
      </c>
      <c r="X5" t="n">
        <v>6.65</v>
      </c>
      <c r="Y5" t="n">
        <v>0.5</v>
      </c>
      <c r="Z5" t="n">
        <v>10</v>
      </c>
      <c r="AA5" t="n">
        <v>1281.245676274821</v>
      </c>
      <c r="AB5" t="n">
        <v>1753.056858849143</v>
      </c>
      <c r="AC5" t="n">
        <v>1585.747572671335</v>
      </c>
      <c r="AD5" t="n">
        <v>1281245.676274821</v>
      </c>
      <c r="AE5" t="n">
        <v>1753056.858849143</v>
      </c>
      <c r="AF5" t="n">
        <v>1.355785183769702e-06</v>
      </c>
      <c r="AG5" t="n">
        <v>1.293854166666667</v>
      </c>
      <c r="AH5" t="n">
        <v>1585747.572671335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0.819</v>
      </c>
      <c r="E6" t="n">
        <v>122.1</v>
      </c>
      <c r="F6" t="n">
        <v>118.28</v>
      </c>
      <c r="G6" t="n">
        <v>63.36</v>
      </c>
      <c r="H6" t="n">
        <v>1.02</v>
      </c>
      <c r="I6" t="n">
        <v>112</v>
      </c>
      <c r="J6" t="n">
        <v>85.67</v>
      </c>
      <c r="K6" t="n">
        <v>35.1</v>
      </c>
      <c r="L6" t="n">
        <v>5</v>
      </c>
      <c r="M6" t="n">
        <v>68</v>
      </c>
      <c r="N6" t="n">
        <v>10.57</v>
      </c>
      <c r="O6" t="n">
        <v>10799.59</v>
      </c>
      <c r="P6" t="n">
        <v>757.53</v>
      </c>
      <c r="Q6" t="n">
        <v>3598.69</v>
      </c>
      <c r="R6" t="n">
        <v>378.76</v>
      </c>
      <c r="S6" t="n">
        <v>191.08</v>
      </c>
      <c r="T6" t="n">
        <v>85623.02</v>
      </c>
      <c r="U6" t="n">
        <v>0.5</v>
      </c>
      <c r="V6" t="n">
        <v>0.85</v>
      </c>
      <c r="W6" t="n">
        <v>14.83</v>
      </c>
      <c r="X6" t="n">
        <v>5.13</v>
      </c>
      <c r="Y6" t="n">
        <v>0.5</v>
      </c>
      <c r="Z6" t="n">
        <v>10</v>
      </c>
      <c r="AA6" t="n">
        <v>1201.051104192663</v>
      </c>
      <c r="AB6" t="n">
        <v>1643.33110739151</v>
      </c>
      <c r="AC6" t="n">
        <v>1486.493892931758</v>
      </c>
      <c r="AD6" t="n">
        <v>1201051.104192663</v>
      </c>
      <c r="AE6" t="n">
        <v>1643331.10739151</v>
      </c>
      <c r="AF6" t="n">
        <v>1.379192728241692e-06</v>
      </c>
      <c r="AG6" t="n">
        <v>1.271875</v>
      </c>
      <c r="AH6" t="n">
        <v>1486493.892931758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0.822</v>
      </c>
      <c r="E7" t="n">
        <v>121.65</v>
      </c>
      <c r="F7" t="n">
        <v>117.97</v>
      </c>
      <c r="G7" t="n">
        <v>68.06</v>
      </c>
      <c r="H7" t="n">
        <v>1.21</v>
      </c>
      <c r="I7" t="n">
        <v>104</v>
      </c>
      <c r="J7" t="n">
        <v>86.88</v>
      </c>
      <c r="K7" t="n">
        <v>35.1</v>
      </c>
      <c r="L7" t="n">
        <v>6</v>
      </c>
      <c r="M7" t="n">
        <v>3</v>
      </c>
      <c r="N7" t="n">
        <v>10.78</v>
      </c>
      <c r="O7" t="n">
        <v>10949.33</v>
      </c>
      <c r="P7" t="n">
        <v>749.9299999999999</v>
      </c>
      <c r="Q7" t="n">
        <v>3598.75</v>
      </c>
      <c r="R7" t="n">
        <v>365.53</v>
      </c>
      <c r="S7" t="n">
        <v>191.08</v>
      </c>
      <c r="T7" t="n">
        <v>79048.11</v>
      </c>
      <c r="U7" t="n">
        <v>0.52</v>
      </c>
      <c r="V7" t="n">
        <v>0.85</v>
      </c>
      <c r="W7" t="n">
        <v>14.9</v>
      </c>
      <c r="X7" t="n">
        <v>4.82</v>
      </c>
      <c r="Y7" t="n">
        <v>0.5</v>
      </c>
      <c r="Z7" t="n">
        <v>10</v>
      </c>
      <c r="AA7" t="n">
        <v>1187.602620321185</v>
      </c>
      <c r="AB7" t="n">
        <v>1624.930298453319</v>
      </c>
      <c r="AC7" t="n">
        <v>1469.849231372931</v>
      </c>
      <c r="AD7" t="n">
        <v>1187602.620321185</v>
      </c>
      <c r="AE7" t="n">
        <v>1624930.298453319</v>
      </c>
      <c r="AF7" t="n">
        <v>1.384244716257229e-06</v>
      </c>
      <c r="AG7" t="n">
        <v>1.2671875</v>
      </c>
      <c r="AH7" t="n">
        <v>1469849.231372931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0.8221000000000001</v>
      </c>
      <c r="E8" t="n">
        <v>121.64</v>
      </c>
      <c r="F8" t="n">
        <v>117.96</v>
      </c>
      <c r="G8" t="n">
        <v>68.05</v>
      </c>
      <c r="H8" t="n">
        <v>1.39</v>
      </c>
      <c r="I8" t="n">
        <v>104</v>
      </c>
      <c r="J8" t="n">
        <v>88.09999999999999</v>
      </c>
      <c r="K8" t="n">
        <v>35.1</v>
      </c>
      <c r="L8" t="n">
        <v>7</v>
      </c>
      <c r="M8" t="n">
        <v>0</v>
      </c>
      <c r="N8" t="n">
        <v>11</v>
      </c>
      <c r="O8" t="n">
        <v>11099.43</v>
      </c>
      <c r="P8" t="n">
        <v>759.58</v>
      </c>
      <c r="Q8" t="n">
        <v>3598.73</v>
      </c>
      <c r="R8" t="n">
        <v>365.36</v>
      </c>
      <c r="S8" t="n">
        <v>191.08</v>
      </c>
      <c r="T8" t="n">
        <v>78964.86</v>
      </c>
      <c r="U8" t="n">
        <v>0.52</v>
      </c>
      <c r="V8" t="n">
        <v>0.85</v>
      </c>
      <c r="W8" t="n">
        <v>14.89</v>
      </c>
      <c r="X8" t="n">
        <v>4.81</v>
      </c>
      <c r="Y8" t="n">
        <v>0.5</v>
      </c>
      <c r="Z8" t="n">
        <v>10</v>
      </c>
      <c r="AA8" t="n">
        <v>1197.646205274322</v>
      </c>
      <c r="AB8" t="n">
        <v>1638.672374477897</v>
      </c>
      <c r="AC8" t="n">
        <v>1482.279782948848</v>
      </c>
      <c r="AD8" t="n">
        <v>1197646.205274322</v>
      </c>
      <c r="AE8" t="n">
        <v>1638672.374477897</v>
      </c>
      <c r="AF8" t="n">
        <v>1.384413115857747e-06</v>
      </c>
      <c r="AG8" t="n">
        <v>1.267083333333333</v>
      </c>
      <c r="AH8" t="n">
        <v>1482279.782948848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0.5072</v>
      </c>
      <c r="E2" t="n">
        <v>197.15</v>
      </c>
      <c r="F2" t="n">
        <v>169.27</v>
      </c>
      <c r="G2" t="n">
        <v>8.73</v>
      </c>
      <c r="H2" t="n">
        <v>0.16</v>
      </c>
      <c r="I2" t="n">
        <v>1163</v>
      </c>
      <c r="J2" t="n">
        <v>107.41</v>
      </c>
      <c r="K2" t="n">
        <v>41.65</v>
      </c>
      <c r="L2" t="n">
        <v>1</v>
      </c>
      <c r="M2" t="n">
        <v>1161</v>
      </c>
      <c r="N2" t="n">
        <v>14.77</v>
      </c>
      <c r="O2" t="n">
        <v>13481.73</v>
      </c>
      <c r="P2" t="n">
        <v>1594.28</v>
      </c>
      <c r="Q2" t="n">
        <v>3599.29</v>
      </c>
      <c r="R2" t="n">
        <v>2110.46</v>
      </c>
      <c r="S2" t="n">
        <v>191.08</v>
      </c>
      <c r="T2" t="n">
        <v>946218.61</v>
      </c>
      <c r="U2" t="n">
        <v>0.09</v>
      </c>
      <c r="V2" t="n">
        <v>0.6</v>
      </c>
      <c r="W2" t="n">
        <v>16.53</v>
      </c>
      <c r="X2" t="n">
        <v>56.1</v>
      </c>
      <c r="Y2" t="n">
        <v>0.5</v>
      </c>
      <c r="Z2" t="n">
        <v>10</v>
      </c>
      <c r="AA2" t="n">
        <v>3787.066158390677</v>
      </c>
      <c r="AB2" t="n">
        <v>5181.630991477869</v>
      </c>
      <c r="AC2" t="n">
        <v>4687.103402115798</v>
      </c>
      <c r="AD2" t="n">
        <v>3787066.158390677</v>
      </c>
      <c r="AE2" t="n">
        <v>5181630.991477869</v>
      </c>
      <c r="AF2" t="n">
        <v>8.171121543716178e-07</v>
      </c>
      <c r="AG2" t="n">
        <v>2.053645833333333</v>
      </c>
      <c r="AH2" t="n">
        <v>4687103.402115798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0.6858</v>
      </c>
      <c r="E3" t="n">
        <v>145.81</v>
      </c>
      <c r="F3" t="n">
        <v>133.87</v>
      </c>
      <c r="G3" t="n">
        <v>18.01</v>
      </c>
      <c r="H3" t="n">
        <v>0.32</v>
      </c>
      <c r="I3" t="n">
        <v>446</v>
      </c>
      <c r="J3" t="n">
        <v>108.68</v>
      </c>
      <c r="K3" t="n">
        <v>41.65</v>
      </c>
      <c r="L3" t="n">
        <v>2</v>
      </c>
      <c r="M3" t="n">
        <v>444</v>
      </c>
      <c r="N3" t="n">
        <v>15.03</v>
      </c>
      <c r="O3" t="n">
        <v>13638.32</v>
      </c>
      <c r="P3" t="n">
        <v>1233.62</v>
      </c>
      <c r="Q3" t="n">
        <v>3598.79</v>
      </c>
      <c r="R3" t="n">
        <v>908.9400000000001</v>
      </c>
      <c r="S3" t="n">
        <v>191.08</v>
      </c>
      <c r="T3" t="n">
        <v>349047.17</v>
      </c>
      <c r="U3" t="n">
        <v>0.21</v>
      </c>
      <c r="V3" t="n">
        <v>0.75</v>
      </c>
      <c r="W3" t="n">
        <v>15.31</v>
      </c>
      <c r="X3" t="n">
        <v>20.71</v>
      </c>
      <c r="Y3" t="n">
        <v>0.5</v>
      </c>
      <c r="Z3" t="n">
        <v>10</v>
      </c>
      <c r="AA3" t="n">
        <v>2181.912951580526</v>
      </c>
      <c r="AB3" t="n">
        <v>2985.389559558266</v>
      </c>
      <c r="AC3" t="n">
        <v>2700.468170014587</v>
      </c>
      <c r="AD3" t="n">
        <v>2181912.951580526</v>
      </c>
      <c r="AE3" t="n">
        <v>2985389.559558266</v>
      </c>
      <c r="AF3" t="n">
        <v>1.104841315985914e-06</v>
      </c>
      <c r="AG3" t="n">
        <v>1.518854166666667</v>
      </c>
      <c r="AH3" t="n">
        <v>2700468.170014587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0.7477</v>
      </c>
      <c r="E4" t="n">
        <v>133.74</v>
      </c>
      <c r="F4" t="n">
        <v>125.66</v>
      </c>
      <c r="G4" t="n">
        <v>27.72</v>
      </c>
      <c r="H4" t="n">
        <v>0.48</v>
      </c>
      <c r="I4" t="n">
        <v>272</v>
      </c>
      <c r="J4" t="n">
        <v>109.96</v>
      </c>
      <c r="K4" t="n">
        <v>41.65</v>
      </c>
      <c r="L4" t="n">
        <v>3</v>
      </c>
      <c r="M4" t="n">
        <v>270</v>
      </c>
      <c r="N4" t="n">
        <v>15.31</v>
      </c>
      <c r="O4" t="n">
        <v>13795.21</v>
      </c>
      <c r="P4" t="n">
        <v>1131.07</v>
      </c>
      <c r="Q4" t="n">
        <v>3598.74</v>
      </c>
      <c r="R4" t="n">
        <v>630.98</v>
      </c>
      <c r="S4" t="n">
        <v>191.08</v>
      </c>
      <c r="T4" t="n">
        <v>210935.26</v>
      </c>
      <c r="U4" t="n">
        <v>0.3</v>
      </c>
      <c r="V4" t="n">
        <v>0.8</v>
      </c>
      <c r="W4" t="n">
        <v>15.03</v>
      </c>
      <c r="X4" t="n">
        <v>12.5</v>
      </c>
      <c r="Y4" t="n">
        <v>0.5</v>
      </c>
      <c r="Z4" t="n">
        <v>10</v>
      </c>
      <c r="AA4" t="n">
        <v>1847.680594201134</v>
      </c>
      <c r="AB4" t="n">
        <v>2528.078102900844</v>
      </c>
      <c r="AC4" t="n">
        <v>2286.801876939889</v>
      </c>
      <c r="AD4" t="n">
        <v>1847680.594201134</v>
      </c>
      <c r="AE4" t="n">
        <v>2528078.102900844</v>
      </c>
      <c r="AF4" t="n">
        <v>1.204563796970936e-06</v>
      </c>
      <c r="AG4" t="n">
        <v>1.393125</v>
      </c>
      <c r="AH4" t="n">
        <v>2286801.876939889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0.7791</v>
      </c>
      <c r="E5" t="n">
        <v>128.36</v>
      </c>
      <c r="F5" t="n">
        <v>122.01</v>
      </c>
      <c r="G5" t="n">
        <v>37.74</v>
      </c>
      <c r="H5" t="n">
        <v>0.63</v>
      </c>
      <c r="I5" t="n">
        <v>194</v>
      </c>
      <c r="J5" t="n">
        <v>111.23</v>
      </c>
      <c r="K5" t="n">
        <v>41.65</v>
      </c>
      <c r="L5" t="n">
        <v>4</v>
      </c>
      <c r="M5" t="n">
        <v>192</v>
      </c>
      <c r="N5" t="n">
        <v>15.58</v>
      </c>
      <c r="O5" t="n">
        <v>13952.52</v>
      </c>
      <c r="P5" t="n">
        <v>1071.45</v>
      </c>
      <c r="Q5" t="n">
        <v>3598.69</v>
      </c>
      <c r="R5" t="n">
        <v>506.79</v>
      </c>
      <c r="S5" t="n">
        <v>191.08</v>
      </c>
      <c r="T5" t="n">
        <v>149228.16</v>
      </c>
      <c r="U5" t="n">
        <v>0.38</v>
      </c>
      <c r="V5" t="n">
        <v>0.83</v>
      </c>
      <c r="W5" t="n">
        <v>14.92</v>
      </c>
      <c r="X5" t="n">
        <v>8.859999999999999</v>
      </c>
      <c r="Y5" t="n">
        <v>0.5</v>
      </c>
      <c r="Z5" t="n">
        <v>10</v>
      </c>
      <c r="AA5" t="n">
        <v>1692.009805855491</v>
      </c>
      <c r="AB5" t="n">
        <v>2315.082462575853</v>
      </c>
      <c r="AC5" t="n">
        <v>2094.134241586256</v>
      </c>
      <c r="AD5" t="n">
        <v>1692009.805855491</v>
      </c>
      <c r="AE5" t="n">
        <v>2315082.462575853</v>
      </c>
      <c r="AF5" t="n">
        <v>1.255149998956876e-06</v>
      </c>
      <c r="AG5" t="n">
        <v>1.337083333333333</v>
      </c>
      <c r="AH5" t="n">
        <v>2094134.241586256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0.7979000000000001</v>
      </c>
      <c r="E6" t="n">
        <v>125.32</v>
      </c>
      <c r="F6" t="n">
        <v>119.98</v>
      </c>
      <c r="G6" t="n">
        <v>48.31</v>
      </c>
      <c r="H6" t="n">
        <v>0.78</v>
      </c>
      <c r="I6" t="n">
        <v>149</v>
      </c>
      <c r="J6" t="n">
        <v>112.51</v>
      </c>
      <c r="K6" t="n">
        <v>41.65</v>
      </c>
      <c r="L6" t="n">
        <v>5</v>
      </c>
      <c r="M6" t="n">
        <v>147</v>
      </c>
      <c r="N6" t="n">
        <v>15.86</v>
      </c>
      <c r="O6" t="n">
        <v>14110.24</v>
      </c>
      <c r="P6" t="n">
        <v>1026.11</v>
      </c>
      <c r="Q6" t="n">
        <v>3598.71</v>
      </c>
      <c r="R6" t="n">
        <v>437.66</v>
      </c>
      <c r="S6" t="n">
        <v>191.08</v>
      </c>
      <c r="T6" t="n">
        <v>114890.69</v>
      </c>
      <c r="U6" t="n">
        <v>0.44</v>
      </c>
      <c r="V6" t="n">
        <v>0.84</v>
      </c>
      <c r="W6" t="n">
        <v>14.85</v>
      </c>
      <c r="X6" t="n">
        <v>6.82</v>
      </c>
      <c r="Y6" t="n">
        <v>0.5</v>
      </c>
      <c r="Z6" t="n">
        <v>10</v>
      </c>
      <c r="AA6" t="n">
        <v>1594.753368091253</v>
      </c>
      <c r="AB6" t="n">
        <v>2182.011913775606</v>
      </c>
      <c r="AC6" t="n">
        <v>1973.763759197817</v>
      </c>
      <c r="AD6" t="n">
        <v>1594753.368091253</v>
      </c>
      <c r="AE6" t="n">
        <v>2182011.913775607</v>
      </c>
      <c r="AF6" t="n">
        <v>1.285437279126802e-06</v>
      </c>
      <c r="AG6" t="n">
        <v>1.305416666666667</v>
      </c>
      <c r="AH6" t="n">
        <v>1973763.759197817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0.8113</v>
      </c>
      <c r="E7" t="n">
        <v>123.26</v>
      </c>
      <c r="F7" t="n">
        <v>118.58</v>
      </c>
      <c r="G7" t="n">
        <v>59.79</v>
      </c>
      <c r="H7" t="n">
        <v>0.93</v>
      </c>
      <c r="I7" t="n">
        <v>119</v>
      </c>
      <c r="J7" t="n">
        <v>113.79</v>
      </c>
      <c r="K7" t="n">
        <v>41.65</v>
      </c>
      <c r="L7" t="n">
        <v>6</v>
      </c>
      <c r="M7" t="n">
        <v>117</v>
      </c>
      <c r="N7" t="n">
        <v>16.14</v>
      </c>
      <c r="O7" t="n">
        <v>14268.39</v>
      </c>
      <c r="P7" t="n">
        <v>983</v>
      </c>
      <c r="Q7" t="n">
        <v>3598.69</v>
      </c>
      <c r="R7" t="n">
        <v>391.27</v>
      </c>
      <c r="S7" t="n">
        <v>191.08</v>
      </c>
      <c r="T7" t="n">
        <v>91844.86</v>
      </c>
      <c r="U7" t="n">
        <v>0.49</v>
      </c>
      <c r="V7" t="n">
        <v>0.85</v>
      </c>
      <c r="W7" t="n">
        <v>14.77</v>
      </c>
      <c r="X7" t="n">
        <v>5.42</v>
      </c>
      <c r="Y7" t="n">
        <v>0.5</v>
      </c>
      <c r="Z7" t="n">
        <v>10</v>
      </c>
      <c r="AA7" t="n">
        <v>1516.781277022799</v>
      </c>
      <c r="AB7" t="n">
        <v>2075.327058889865</v>
      </c>
      <c r="AC7" t="n">
        <v>1877.260757129237</v>
      </c>
      <c r="AD7" t="n">
        <v>1516781.277022799</v>
      </c>
      <c r="AE7" t="n">
        <v>2075327.058889865</v>
      </c>
      <c r="AF7" t="n">
        <v>1.307025021375579e-06</v>
      </c>
      <c r="AG7" t="n">
        <v>1.283958333333333</v>
      </c>
      <c r="AH7" t="n">
        <v>1877260.757129237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0.8206</v>
      </c>
      <c r="E8" t="n">
        <v>121.86</v>
      </c>
      <c r="F8" t="n">
        <v>117.65</v>
      </c>
      <c r="G8" t="n">
        <v>72.03</v>
      </c>
      <c r="H8" t="n">
        <v>1.07</v>
      </c>
      <c r="I8" t="n">
        <v>98</v>
      </c>
      <c r="J8" t="n">
        <v>115.08</v>
      </c>
      <c r="K8" t="n">
        <v>41.65</v>
      </c>
      <c r="L8" t="n">
        <v>7</v>
      </c>
      <c r="M8" t="n">
        <v>96</v>
      </c>
      <c r="N8" t="n">
        <v>16.43</v>
      </c>
      <c r="O8" t="n">
        <v>14426.96</v>
      </c>
      <c r="P8" t="n">
        <v>944.41</v>
      </c>
      <c r="Q8" t="n">
        <v>3598.7</v>
      </c>
      <c r="R8" t="n">
        <v>359.76</v>
      </c>
      <c r="S8" t="n">
        <v>191.08</v>
      </c>
      <c r="T8" t="n">
        <v>76195.69</v>
      </c>
      <c r="U8" t="n">
        <v>0.53</v>
      </c>
      <c r="V8" t="n">
        <v>0.86</v>
      </c>
      <c r="W8" t="n">
        <v>14.75</v>
      </c>
      <c r="X8" t="n">
        <v>4.5</v>
      </c>
      <c r="Y8" t="n">
        <v>0.5</v>
      </c>
      <c r="Z8" t="n">
        <v>10</v>
      </c>
      <c r="AA8" t="n">
        <v>1455.121712239604</v>
      </c>
      <c r="AB8" t="n">
        <v>1990.961722125483</v>
      </c>
      <c r="AC8" t="n">
        <v>1800.947129698154</v>
      </c>
      <c r="AD8" t="n">
        <v>1455121.712239604</v>
      </c>
      <c r="AE8" t="n">
        <v>1990961.722125483</v>
      </c>
      <c r="AF8" t="n">
        <v>1.322007558906446e-06</v>
      </c>
      <c r="AG8" t="n">
        <v>1.269375</v>
      </c>
      <c r="AH8" t="n">
        <v>1800947.129698154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0.8278</v>
      </c>
      <c r="E9" t="n">
        <v>120.8</v>
      </c>
      <c r="F9" t="n">
        <v>116.92</v>
      </c>
      <c r="G9" t="n">
        <v>84.52</v>
      </c>
      <c r="H9" t="n">
        <v>1.21</v>
      </c>
      <c r="I9" t="n">
        <v>83</v>
      </c>
      <c r="J9" t="n">
        <v>116.37</v>
      </c>
      <c r="K9" t="n">
        <v>41.65</v>
      </c>
      <c r="L9" t="n">
        <v>8</v>
      </c>
      <c r="M9" t="n">
        <v>74</v>
      </c>
      <c r="N9" t="n">
        <v>16.72</v>
      </c>
      <c r="O9" t="n">
        <v>14585.96</v>
      </c>
      <c r="P9" t="n">
        <v>903.96</v>
      </c>
      <c r="Q9" t="n">
        <v>3598.65</v>
      </c>
      <c r="R9" t="n">
        <v>334.58</v>
      </c>
      <c r="S9" t="n">
        <v>191.08</v>
      </c>
      <c r="T9" t="n">
        <v>63679.83</v>
      </c>
      <c r="U9" t="n">
        <v>0.57</v>
      </c>
      <c r="V9" t="n">
        <v>0.86</v>
      </c>
      <c r="W9" t="n">
        <v>14.73</v>
      </c>
      <c r="X9" t="n">
        <v>3.77</v>
      </c>
      <c r="Y9" t="n">
        <v>0.5</v>
      </c>
      <c r="Z9" t="n">
        <v>10</v>
      </c>
      <c r="AA9" t="n">
        <v>1397.177066247408</v>
      </c>
      <c r="AB9" t="n">
        <v>1911.679301141597</v>
      </c>
      <c r="AC9" t="n">
        <v>1729.231311699393</v>
      </c>
      <c r="AD9" t="n">
        <v>1397177.066247408</v>
      </c>
      <c r="AE9" t="n">
        <v>1911679.301141597</v>
      </c>
      <c r="AF9" t="n">
        <v>1.333606942801312e-06</v>
      </c>
      <c r="AG9" t="n">
        <v>1.258333333333333</v>
      </c>
      <c r="AH9" t="n">
        <v>1729231.311699393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0.8312</v>
      </c>
      <c r="E10" t="n">
        <v>120.31</v>
      </c>
      <c r="F10" t="n">
        <v>116.6</v>
      </c>
      <c r="G10" t="n">
        <v>93.28</v>
      </c>
      <c r="H10" t="n">
        <v>1.35</v>
      </c>
      <c r="I10" t="n">
        <v>75</v>
      </c>
      <c r="J10" t="n">
        <v>117.66</v>
      </c>
      <c r="K10" t="n">
        <v>41.65</v>
      </c>
      <c r="L10" t="n">
        <v>9</v>
      </c>
      <c r="M10" t="n">
        <v>25</v>
      </c>
      <c r="N10" t="n">
        <v>17.01</v>
      </c>
      <c r="O10" t="n">
        <v>14745.39</v>
      </c>
      <c r="P10" t="n">
        <v>887.6900000000001</v>
      </c>
      <c r="Q10" t="n">
        <v>3598.79</v>
      </c>
      <c r="R10" t="n">
        <v>321.95</v>
      </c>
      <c r="S10" t="n">
        <v>191.08</v>
      </c>
      <c r="T10" t="n">
        <v>57405.36</v>
      </c>
      <c r="U10" t="n">
        <v>0.59</v>
      </c>
      <c r="V10" t="n">
        <v>0.86</v>
      </c>
      <c r="W10" t="n">
        <v>14.78</v>
      </c>
      <c r="X10" t="n">
        <v>3.45</v>
      </c>
      <c r="Y10" t="n">
        <v>0.5</v>
      </c>
      <c r="Z10" t="n">
        <v>10</v>
      </c>
      <c r="AA10" t="n">
        <v>1373.222307538755</v>
      </c>
      <c r="AB10" t="n">
        <v>1878.90334346705</v>
      </c>
      <c r="AC10" t="n">
        <v>1699.583445423958</v>
      </c>
      <c r="AD10" t="n">
        <v>1373222.307538755</v>
      </c>
      <c r="AE10" t="n">
        <v>1878903.34346705</v>
      </c>
      <c r="AF10" t="n">
        <v>1.339084429640554e-06</v>
      </c>
      <c r="AG10" t="n">
        <v>1.253229166666667</v>
      </c>
      <c r="AH10" t="n">
        <v>1699583.445423958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0.8322000000000001</v>
      </c>
      <c r="E11" t="n">
        <v>120.17</v>
      </c>
      <c r="F11" t="n">
        <v>116.51</v>
      </c>
      <c r="G11" t="n">
        <v>95.76000000000001</v>
      </c>
      <c r="H11" t="n">
        <v>1.48</v>
      </c>
      <c r="I11" t="n">
        <v>73</v>
      </c>
      <c r="J11" t="n">
        <v>118.96</v>
      </c>
      <c r="K11" t="n">
        <v>41.65</v>
      </c>
      <c r="L11" t="n">
        <v>10</v>
      </c>
      <c r="M11" t="n">
        <v>1</v>
      </c>
      <c r="N11" t="n">
        <v>17.31</v>
      </c>
      <c r="O11" t="n">
        <v>14905.25</v>
      </c>
      <c r="P11" t="n">
        <v>888.5700000000001</v>
      </c>
      <c r="Q11" t="n">
        <v>3598.68</v>
      </c>
      <c r="R11" t="n">
        <v>317.7</v>
      </c>
      <c r="S11" t="n">
        <v>191.08</v>
      </c>
      <c r="T11" t="n">
        <v>55290.51</v>
      </c>
      <c r="U11" t="n">
        <v>0.6</v>
      </c>
      <c r="V11" t="n">
        <v>0.86</v>
      </c>
      <c r="W11" t="n">
        <v>14.81</v>
      </c>
      <c r="X11" t="n">
        <v>3.36</v>
      </c>
      <c r="Y11" t="n">
        <v>0.5</v>
      </c>
      <c r="Z11" t="n">
        <v>10</v>
      </c>
      <c r="AA11" t="n">
        <v>1372.157074268913</v>
      </c>
      <c r="AB11" t="n">
        <v>1877.445844312477</v>
      </c>
      <c r="AC11" t="n">
        <v>1698.265047943085</v>
      </c>
      <c r="AD11" t="n">
        <v>1372157.074268913</v>
      </c>
      <c r="AE11" t="n">
        <v>1877445.844312476</v>
      </c>
      <c r="AF11" t="n">
        <v>1.340695455181507e-06</v>
      </c>
      <c r="AG11" t="n">
        <v>1.251770833333333</v>
      </c>
      <c r="AH11" t="n">
        <v>1698265.047943085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0.8322000000000001</v>
      </c>
      <c r="E12" t="n">
        <v>120.17</v>
      </c>
      <c r="F12" t="n">
        <v>116.51</v>
      </c>
      <c r="G12" t="n">
        <v>95.76000000000001</v>
      </c>
      <c r="H12" t="n">
        <v>1.61</v>
      </c>
      <c r="I12" t="n">
        <v>73</v>
      </c>
      <c r="J12" t="n">
        <v>120.26</v>
      </c>
      <c r="K12" t="n">
        <v>41.65</v>
      </c>
      <c r="L12" t="n">
        <v>11</v>
      </c>
      <c r="M12" t="n">
        <v>0</v>
      </c>
      <c r="N12" t="n">
        <v>17.61</v>
      </c>
      <c r="O12" t="n">
        <v>15065.56</v>
      </c>
      <c r="P12" t="n">
        <v>897.55</v>
      </c>
      <c r="Q12" t="n">
        <v>3598.68</v>
      </c>
      <c r="R12" t="n">
        <v>317.68</v>
      </c>
      <c r="S12" t="n">
        <v>191.08</v>
      </c>
      <c r="T12" t="n">
        <v>55281.39</v>
      </c>
      <c r="U12" t="n">
        <v>0.6</v>
      </c>
      <c r="V12" t="n">
        <v>0.86</v>
      </c>
      <c r="W12" t="n">
        <v>14.8</v>
      </c>
      <c r="X12" t="n">
        <v>3.36</v>
      </c>
      <c r="Y12" t="n">
        <v>0.5</v>
      </c>
      <c r="Z12" t="n">
        <v>10</v>
      </c>
      <c r="AA12" t="n">
        <v>1381.552659547699</v>
      </c>
      <c r="AB12" t="n">
        <v>1890.301298594879</v>
      </c>
      <c r="AC12" t="n">
        <v>1709.893595711519</v>
      </c>
      <c r="AD12" t="n">
        <v>1381552.659547699</v>
      </c>
      <c r="AE12" t="n">
        <v>1890301.298594879</v>
      </c>
      <c r="AF12" t="n">
        <v>1.340695455181507e-06</v>
      </c>
      <c r="AG12" t="n">
        <v>1.251770833333333</v>
      </c>
      <c r="AH12" t="n">
        <v>1709893.595711519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0.6456</v>
      </c>
      <c r="E2" t="n">
        <v>154.88</v>
      </c>
      <c r="F2" t="n">
        <v>143.99</v>
      </c>
      <c r="G2" t="n">
        <v>13.19</v>
      </c>
      <c r="H2" t="n">
        <v>0.28</v>
      </c>
      <c r="I2" t="n">
        <v>655</v>
      </c>
      <c r="J2" t="n">
        <v>61.76</v>
      </c>
      <c r="K2" t="n">
        <v>28.92</v>
      </c>
      <c r="L2" t="n">
        <v>1</v>
      </c>
      <c r="M2" t="n">
        <v>653</v>
      </c>
      <c r="N2" t="n">
        <v>6.84</v>
      </c>
      <c r="O2" t="n">
        <v>7851.41</v>
      </c>
      <c r="P2" t="n">
        <v>903.3</v>
      </c>
      <c r="Q2" t="n">
        <v>3599.12</v>
      </c>
      <c r="R2" t="n">
        <v>1251.73</v>
      </c>
      <c r="S2" t="n">
        <v>191.08</v>
      </c>
      <c r="T2" t="n">
        <v>519395.13</v>
      </c>
      <c r="U2" t="n">
        <v>0.15</v>
      </c>
      <c r="V2" t="n">
        <v>0.7</v>
      </c>
      <c r="W2" t="n">
        <v>15.68</v>
      </c>
      <c r="X2" t="n">
        <v>30.83</v>
      </c>
      <c r="Y2" t="n">
        <v>0.5</v>
      </c>
      <c r="Z2" t="n">
        <v>10</v>
      </c>
      <c r="AA2" t="n">
        <v>1750.795963089678</v>
      </c>
      <c r="AB2" t="n">
        <v>2395.516276365887</v>
      </c>
      <c r="AC2" t="n">
        <v>2166.891565077737</v>
      </c>
      <c r="AD2" t="n">
        <v>1750795.963089678</v>
      </c>
      <c r="AE2" t="n">
        <v>2395516.276365887</v>
      </c>
      <c r="AF2" t="n">
        <v>1.129136030725361e-06</v>
      </c>
      <c r="AG2" t="n">
        <v>1.613333333333333</v>
      </c>
      <c r="AH2" t="n">
        <v>2166891.565077737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0.7639</v>
      </c>
      <c r="E3" t="n">
        <v>130.9</v>
      </c>
      <c r="F3" t="n">
        <v>125.43</v>
      </c>
      <c r="G3" t="n">
        <v>28.4</v>
      </c>
      <c r="H3" t="n">
        <v>0.55</v>
      </c>
      <c r="I3" t="n">
        <v>265</v>
      </c>
      <c r="J3" t="n">
        <v>62.92</v>
      </c>
      <c r="K3" t="n">
        <v>28.92</v>
      </c>
      <c r="L3" t="n">
        <v>2</v>
      </c>
      <c r="M3" t="n">
        <v>263</v>
      </c>
      <c r="N3" t="n">
        <v>7</v>
      </c>
      <c r="O3" t="n">
        <v>7994.37</v>
      </c>
      <c r="P3" t="n">
        <v>734.3</v>
      </c>
      <c r="Q3" t="n">
        <v>3598.77</v>
      </c>
      <c r="R3" t="n">
        <v>622.66</v>
      </c>
      <c r="S3" t="n">
        <v>191.08</v>
      </c>
      <c r="T3" t="n">
        <v>206812.5</v>
      </c>
      <c r="U3" t="n">
        <v>0.31</v>
      </c>
      <c r="V3" t="n">
        <v>0.8</v>
      </c>
      <c r="W3" t="n">
        <v>15.03</v>
      </c>
      <c r="X3" t="n">
        <v>12.27</v>
      </c>
      <c r="Y3" t="n">
        <v>0.5</v>
      </c>
      <c r="Z3" t="n">
        <v>10</v>
      </c>
      <c r="AA3" t="n">
        <v>1229.881108135112</v>
      </c>
      <c r="AB3" t="n">
        <v>1682.777590675576</v>
      </c>
      <c r="AC3" t="n">
        <v>1522.175659214681</v>
      </c>
      <c r="AD3" t="n">
        <v>1229881.108135112</v>
      </c>
      <c r="AE3" t="n">
        <v>1682777.590675576</v>
      </c>
      <c r="AF3" t="n">
        <v>1.336039364732192e-06</v>
      </c>
      <c r="AG3" t="n">
        <v>1.363541666666667</v>
      </c>
      <c r="AH3" t="n">
        <v>1522175.659214681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0.8031</v>
      </c>
      <c r="E4" t="n">
        <v>124.51</v>
      </c>
      <c r="F4" t="n">
        <v>120.49</v>
      </c>
      <c r="G4" t="n">
        <v>45.18</v>
      </c>
      <c r="H4" t="n">
        <v>0.8100000000000001</v>
      </c>
      <c r="I4" t="n">
        <v>160</v>
      </c>
      <c r="J4" t="n">
        <v>64.08</v>
      </c>
      <c r="K4" t="n">
        <v>28.92</v>
      </c>
      <c r="L4" t="n">
        <v>3</v>
      </c>
      <c r="M4" t="n">
        <v>114</v>
      </c>
      <c r="N4" t="n">
        <v>7.16</v>
      </c>
      <c r="O4" t="n">
        <v>8137.65</v>
      </c>
      <c r="P4" t="n">
        <v>652.1900000000001</v>
      </c>
      <c r="Q4" t="n">
        <v>3598.7</v>
      </c>
      <c r="R4" t="n">
        <v>454.18</v>
      </c>
      <c r="S4" t="n">
        <v>191.08</v>
      </c>
      <c r="T4" t="n">
        <v>123097.01</v>
      </c>
      <c r="U4" t="n">
        <v>0.42</v>
      </c>
      <c r="V4" t="n">
        <v>0.84</v>
      </c>
      <c r="W4" t="n">
        <v>14.9</v>
      </c>
      <c r="X4" t="n">
        <v>7.34</v>
      </c>
      <c r="Y4" t="n">
        <v>0.5</v>
      </c>
      <c r="Z4" t="n">
        <v>10</v>
      </c>
      <c r="AA4" t="n">
        <v>1066.373437799907</v>
      </c>
      <c r="AB4" t="n">
        <v>1459.059182673634</v>
      </c>
      <c r="AC4" t="n">
        <v>1319.808622081686</v>
      </c>
      <c r="AD4" t="n">
        <v>1066373.437799907</v>
      </c>
      <c r="AE4" t="n">
        <v>1459059.182673634</v>
      </c>
      <c r="AF4" t="n">
        <v>1.404599049373509e-06</v>
      </c>
      <c r="AG4" t="n">
        <v>1.296979166666667</v>
      </c>
      <c r="AH4" t="n">
        <v>1319808.622081686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0.8086</v>
      </c>
      <c r="E5" t="n">
        <v>123.67</v>
      </c>
      <c r="F5" t="n">
        <v>119.86</v>
      </c>
      <c r="G5" t="n">
        <v>49.6</v>
      </c>
      <c r="H5" t="n">
        <v>1.07</v>
      </c>
      <c r="I5" t="n">
        <v>145</v>
      </c>
      <c r="J5" t="n">
        <v>65.25</v>
      </c>
      <c r="K5" t="n">
        <v>28.92</v>
      </c>
      <c r="L5" t="n">
        <v>4</v>
      </c>
      <c r="M5" t="n">
        <v>1</v>
      </c>
      <c r="N5" t="n">
        <v>7.33</v>
      </c>
      <c r="O5" t="n">
        <v>8281.25</v>
      </c>
      <c r="P5" t="n">
        <v>644.6</v>
      </c>
      <c r="Q5" t="n">
        <v>3598.86</v>
      </c>
      <c r="R5" t="n">
        <v>427.57</v>
      </c>
      <c r="S5" t="n">
        <v>191.08</v>
      </c>
      <c r="T5" t="n">
        <v>109866.45</v>
      </c>
      <c r="U5" t="n">
        <v>0.45</v>
      </c>
      <c r="V5" t="n">
        <v>0.84</v>
      </c>
      <c r="W5" t="n">
        <v>15.02</v>
      </c>
      <c r="X5" t="n">
        <v>6.71</v>
      </c>
      <c r="Y5" t="n">
        <v>0.5</v>
      </c>
      <c r="Z5" t="n">
        <v>10</v>
      </c>
      <c r="AA5" t="n">
        <v>1049.117560903292</v>
      </c>
      <c r="AB5" t="n">
        <v>1435.448930628125</v>
      </c>
      <c r="AC5" t="n">
        <v>1298.451699354204</v>
      </c>
      <c r="AD5" t="n">
        <v>1049117.560903292</v>
      </c>
      <c r="AE5" t="n">
        <v>1435448.930628125</v>
      </c>
      <c r="AF5" t="n">
        <v>1.414218392881857e-06</v>
      </c>
      <c r="AG5" t="n">
        <v>1.288229166666667</v>
      </c>
      <c r="AH5" t="n">
        <v>1298451.699354204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0.8086</v>
      </c>
      <c r="E6" t="n">
        <v>123.68</v>
      </c>
      <c r="F6" t="n">
        <v>119.87</v>
      </c>
      <c r="G6" t="n">
        <v>49.6</v>
      </c>
      <c r="H6" t="n">
        <v>1.31</v>
      </c>
      <c r="I6" t="n">
        <v>145</v>
      </c>
      <c r="J6" t="n">
        <v>66.42</v>
      </c>
      <c r="K6" t="n">
        <v>28.92</v>
      </c>
      <c r="L6" t="n">
        <v>5</v>
      </c>
      <c r="M6" t="n">
        <v>0</v>
      </c>
      <c r="N6" t="n">
        <v>7.49</v>
      </c>
      <c r="O6" t="n">
        <v>8425.16</v>
      </c>
      <c r="P6" t="n">
        <v>655.17</v>
      </c>
      <c r="Q6" t="n">
        <v>3598.78</v>
      </c>
      <c r="R6" t="n">
        <v>427.5</v>
      </c>
      <c r="S6" t="n">
        <v>191.08</v>
      </c>
      <c r="T6" t="n">
        <v>109832.55</v>
      </c>
      <c r="U6" t="n">
        <v>0.45</v>
      </c>
      <c r="V6" t="n">
        <v>0.84</v>
      </c>
      <c r="W6" t="n">
        <v>15.03</v>
      </c>
      <c r="X6" t="n">
        <v>6.71</v>
      </c>
      <c r="Y6" t="n">
        <v>0.5</v>
      </c>
      <c r="Z6" t="n">
        <v>10</v>
      </c>
      <c r="AA6" t="n">
        <v>1060.528979134222</v>
      </c>
      <c r="AB6" t="n">
        <v>1451.062536487925</v>
      </c>
      <c r="AC6" t="n">
        <v>1312.575164584578</v>
      </c>
      <c r="AD6" t="n">
        <v>1060528.979134222</v>
      </c>
      <c r="AE6" t="n">
        <v>1451062.536487925</v>
      </c>
      <c r="AF6" t="n">
        <v>1.414218392881857e-06</v>
      </c>
      <c r="AG6" t="n">
        <v>1.288333333333333</v>
      </c>
      <c r="AH6" t="n">
        <v>1312575.164584578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0.3543</v>
      </c>
      <c r="E2" t="n">
        <v>282.23</v>
      </c>
      <c r="F2" t="n">
        <v>212.59</v>
      </c>
      <c r="G2" t="n">
        <v>6.43</v>
      </c>
      <c r="H2" t="n">
        <v>0.11</v>
      </c>
      <c r="I2" t="n">
        <v>1985</v>
      </c>
      <c r="J2" t="n">
        <v>167.88</v>
      </c>
      <c r="K2" t="n">
        <v>51.39</v>
      </c>
      <c r="L2" t="n">
        <v>1</v>
      </c>
      <c r="M2" t="n">
        <v>1983</v>
      </c>
      <c r="N2" t="n">
        <v>30.49</v>
      </c>
      <c r="O2" t="n">
        <v>20939.59</v>
      </c>
      <c r="P2" t="n">
        <v>2698.93</v>
      </c>
      <c r="Q2" t="n">
        <v>3600.28</v>
      </c>
      <c r="R2" t="n">
        <v>3588.42</v>
      </c>
      <c r="S2" t="n">
        <v>191.08</v>
      </c>
      <c r="T2" t="n">
        <v>1681089.39</v>
      </c>
      <c r="U2" t="n">
        <v>0.05</v>
      </c>
      <c r="V2" t="n">
        <v>0.47</v>
      </c>
      <c r="W2" t="n">
        <v>17.85</v>
      </c>
      <c r="X2" t="n">
        <v>99.39</v>
      </c>
      <c r="Y2" t="n">
        <v>0.5</v>
      </c>
      <c r="Z2" t="n">
        <v>10</v>
      </c>
      <c r="AA2" t="n">
        <v>8965.589286658484</v>
      </c>
      <c r="AB2" t="n">
        <v>12267.11479589079</v>
      </c>
      <c r="AC2" t="n">
        <v>11096.35857677425</v>
      </c>
      <c r="AD2" t="n">
        <v>8965589.286658484</v>
      </c>
      <c r="AE2" t="n">
        <v>12267114.79589079</v>
      </c>
      <c r="AF2" t="n">
        <v>5.298901482186106e-07</v>
      </c>
      <c r="AG2" t="n">
        <v>2.939895833333333</v>
      </c>
      <c r="AH2" t="n">
        <v>11096358.57677425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0.5927</v>
      </c>
      <c r="E3" t="n">
        <v>168.72</v>
      </c>
      <c r="F3" t="n">
        <v>144.08</v>
      </c>
      <c r="G3" t="n">
        <v>13.16</v>
      </c>
      <c r="H3" t="n">
        <v>0.21</v>
      </c>
      <c r="I3" t="n">
        <v>657</v>
      </c>
      <c r="J3" t="n">
        <v>169.33</v>
      </c>
      <c r="K3" t="n">
        <v>51.39</v>
      </c>
      <c r="L3" t="n">
        <v>2</v>
      </c>
      <c r="M3" t="n">
        <v>655</v>
      </c>
      <c r="N3" t="n">
        <v>30.94</v>
      </c>
      <c r="O3" t="n">
        <v>21118.46</v>
      </c>
      <c r="P3" t="n">
        <v>1812.61</v>
      </c>
      <c r="Q3" t="n">
        <v>3598.97</v>
      </c>
      <c r="R3" t="n">
        <v>1254.84</v>
      </c>
      <c r="S3" t="n">
        <v>191.08</v>
      </c>
      <c r="T3" t="n">
        <v>520939.12</v>
      </c>
      <c r="U3" t="n">
        <v>0.15</v>
      </c>
      <c r="V3" t="n">
        <v>0.7</v>
      </c>
      <c r="W3" t="n">
        <v>15.69</v>
      </c>
      <c r="X3" t="n">
        <v>30.92</v>
      </c>
      <c r="Y3" t="n">
        <v>0.5</v>
      </c>
      <c r="Z3" t="n">
        <v>10</v>
      </c>
      <c r="AA3" t="n">
        <v>3610.481695178978</v>
      </c>
      <c r="AB3" t="n">
        <v>4940.020338554907</v>
      </c>
      <c r="AC3" t="n">
        <v>4468.551730805129</v>
      </c>
      <c r="AD3" t="n">
        <v>3610481.695178978</v>
      </c>
      <c r="AE3" t="n">
        <v>4940020.338554907</v>
      </c>
      <c r="AF3" t="n">
        <v>8.864405612451891e-07</v>
      </c>
      <c r="AG3" t="n">
        <v>1.7575</v>
      </c>
      <c r="AH3" t="n">
        <v>4468551.73080513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0.6793</v>
      </c>
      <c r="E4" t="n">
        <v>147.2</v>
      </c>
      <c r="F4" t="n">
        <v>131.44</v>
      </c>
      <c r="G4" t="n">
        <v>19.97</v>
      </c>
      <c r="H4" t="n">
        <v>0.31</v>
      </c>
      <c r="I4" t="n">
        <v>395</v>
      </c>
      <c r="J4" t="n">
        <v>170.79</v>
      </c>
      <c r="K4" t="n">
        <v>51.39</v>
      </c>
      <c r="L4" t="n">
        <v>3</v>
      </c>
      <c r="M4" t="n">
        <v>393</v>
      </c>
      <c r="N4" t="n">
        <v>31.4</v>
      </c>
      <c r="O4" t="n">
        <v>21297.94</v>
      </c>
      <c r="P4" t="n">
        <v>1638.17</v>
      </c>
      <c r="Q4" t="n">
        <v>3598.73</v>
      </c>
      <c r="R4" t="n">
        <v>827.01</v>
      </c>
      <c r="S4" t="n">
        <v>191.08</v>
      </c>
      <c r="T4" t="n">
        <v>308336.05</v>
      </c>
      <c r="U4" t="n">
        <v>0.23</v>
      </c>
      <c r="V4" t="n">
        <v>0.77</v>
      </c>
      <c r="W4" t="n">
        <v>15.23</v>
      </c>
      <c r="X4" t="n">
        <v>18.29</v>
      </c>
      <c r="Y4" t="n">
        <v>0.5</v>
      </c>
      <c r="Z4" t="n">
        <v>10</v>
      </c>
      <c r="AA4" t="n">
        <v>2854.794907974043</v>
      </c>
      <c r="AB4" t="n">
        <v>3906.056337752921</v>
      </c>
      <c r="AC4" t="n">
        <v>3533.267803062135</v>
      </c>
      <c r="AD4" t="n">
        <v>2854794.907974043</v>
      </c>
      <c r="AE4" t="n">
        <v>3906056.337752921</v>
      </c>
      <c r="AF4" t="n">
        <v>1.015959293493938e-06</v>
      </c>
      <c r="AG4" t="n">
        <v>1.533333333333333</v>
      </c>
      <c r="AH4" t="n">
        <v>3533267.803062135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0.7246</v>
      </c>
      <c r="E5" t="n">
        <v>138.01</v>
      </c>
      <c r="F5" t="n">
        <v>126.12</v>
      </c>
      <c r="G5" t="n">
        <v>26.93</v>
      </c>
      <c r="H5" t="n">
        <v>0.41</v>
      </c>
      <c r="I5" t="n">
        <v>281</v>
      </c>
      <c r="J5" t="n">
        <v>172.25</v>
      </c>
      <c r="K5" t="n">
        <v>51.39</v>
      </c>
      <c r="L5" t="n">
        <v>4</v>
      </c>
      <c r="M5" t="n">
        <v>279</v>
      </c>
      <c r="N5" t="n">
        <v>31.86</v>
      </c>
      <c r="O5" t="n">
        <v>21478.05</v>
      </c>
      <c r="P5" t="n">
        <v>1557.07</v>
      </c>
      <c r="Q5" t="n">
        <v>3598.98</v>
      </c>
      <c r="R5" t="n">
        <v>645.92</v>
      </c>
      <c r="S5" t="n">
        <v>191.08</v>
      </c>
      <c r="T5" t="n">
        <v>218359.72</v>
      </c>
      <c r="U5" t="n">
        <v>0.3</v>
      </c>
      <c r="V5" t="n">
        <v>0.8</v>
      </c>
      <c r="W5" t="n">
        <v>15.06</v>
      </c>
      <c r="X5" t="n">
        <v>12.96</v>
      </c>
      <c r="Y5" t="n">
        <v>0.5</v>
      </c>
      <c r="Z5" t="n">
        <v>10</v>
      </c>
      <c r="AA5" t="n">
        <v>2550.552069074279</v>
      </c>
      <c r="AB5" t="n">
        <v>3489.777863323481</v>
      </c>
      <c r="AC5" t="n">
        <v>3156.71836198175</v>
      </c>
      <c r="AD5" t="n">
        <v>2550552.069074279</v>
      </c>
      <c r="AE5" t="n">
        <v>3489777.863323481</v>
      </c>
      <c r="AF5" t="n">
        <v>1.083709854358468e-06</v>
      </c>
      <c r="AG5" t="n">
        <v>1.437604166666667</v>
      </c>
      <c r="AH5" t="n">
        <v>3156718.36198175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0.7523</v>
      </c>
      <c r="E6" t="n">
        <v>132.93</v>
      </c>
      <c r="F6" t="n">
        <v>123.17</v>
      </c>
      <c r="G6" t="n">
        <v>33.9</v>
      </c>
      <c r="H6" t="n">
        <v>0.51</v>
      </c>
      <c r="I6" t="n">
        <v>218</v>
      </c>
      <c r="J6" t="n">
        <v>173.71</v>
      </c>
      <c r="K6" t="n">
        <v>51.39</v>
      </c>
      <c r="L6" t="n">
        <v>5</v>
      </c>
      <c r="M6" t="n">
        <v>216</v>
      </c>
      <c r="N6" t="n">
        <v>32.32</v>
      </c>
      <c r="O6" t="n">
        <v>21658.78</v>
      </c>
      <c r="P6" t="n">
        <v>1505.41</v>
      </c>
      <c r="Q6" t="n">
        <v>3598.72</v>
      </c>
      <c r="R6" t="n">
        <v>545.98</v>
      </c>
      <c r="S6" t="n">
        <v>191.08</v>
      </c>
      <c r="T6" t="n">
        <v>168703.08</v>
      </c>
      <c r="U6" t="n">
        <v>0.35</v>
      </c>
      <c r="V6" t="n">
        <v>0.82</v>
      </c>
      <c r="W6" t="n">
        <v>14.96</v>
      </c>
      <c r="X6" t="n">
        <v>10.02</v>
      </c>
      <c r="Y6" t="n">
        <v>0.5</v>
      </c>
      <c r="Z6" t="n">
        <v>10</v>
      </c>
      <c r="AA6" t="n">
        <v>2381.73069394383</v>
      </c>
      <c r="AB6" t="n">
        <v>3258.789009996563</v>
      </c>
      <c r="AC6" t="n">
        <v>2947.774760621468</v>
      </c>
      <c r="AD6" t="n">
        <v>2381730.69394383</v>
      </c>
      <c r="AE6" t="n">
        <v>3258789.009996563</v>
      </c>
      <c r="AF6" t="n">
        <v>1.125137901509627e-06</v>
      </c>
      <c r="AG6" t="n">
        <v>1.3846875</v>
      </c>
      <c r="AH6" t="n">
        <v>2947774.760621469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0.7715</v>
      </c>
      <c r="E7" t="n">
        <v>129.62</v>
      </c>
      <c r="F7" t="n">
        <v>121.25</v>
      </c>
      <c r="G7" t="n">
        <v>41.1</v>
      </c>
      <c r="H7" t="n">
        <v>0.61</v>
      </c>
      <c r="I7" t="n">
        <v>177</v>
      </c>
      <c r="J7" t="n">
        <v>175.18</v>
      </c>
      <c r="K7" t="n">
        <v>51.39</v>
      </c>
      <c r="L7" t="n">
        <v>6</v>
      </c>
      <c r="M7" t="n">
        <v>175</v>
      </c>
      <c r="N7" t="n">
        <v>32.79</v>
      </c>
      <c r="O7" t="n">
        <v>21840.16</v>
      </c>
      <c r="P7" t="n">
        <v>1467.35</v>
      </c>
      <c r="Q7" t="n">
        <v>3598.69</v>
      </c>
      <c r="R7" t="n">
        <v>481.29</v>
      </c>
      <c r="S7" t="n">
        <v>191.08</v>
      </c>
      <c r="T7" t="n">
        <v>136566.18</v>
      </c>
      <c r="U7" t="n">
        <v>0.4</v>
      </c>
      <c r="V7" t="n">
        <v>0.83</v>
      </c>
      <c r="W7" t="n">
        <v>14.88</v>
      </c>
      <c r="X7" t="n">
        <v>8.1</v>
      </c>
      <c r="Y7" t="n">
        <v>0.5</v>
      </c>
      <c r="Z7" t="n">
        <v>10</v>
      </c>
      <c r="AA7" t="n">
        <v>2269.911114370163</v>
      </c>
      <c r="AB7" t="n">
        <v>3105.792528092175</v>
      </c>
      <c r="AC7" t="n">
        <v>2809.38004821813</v>
      </c>
      <c r="AD7" t="n">
        <v>2269911.114370164</v>
      </c>
      <c r="AE7" t="n">
        <v>3105792.528092175</v>
      </c>
      <c r="AF7" t="n">
        <v>1.153853371015123e-06</v>
      </c>
      <c r="AG7" t="n">
        <v>1.350208333333333</v>
      </c>
      <c r="AH7" t="n">
        <v>2809380.048218131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0.7851</v>
      </c>
      <c r="E8" t="n">
        <v>127.37</v>
      </c>
      <c r="F8" t="n">
        <v>119.94</v>
      </c>
      <c r="G8" t="n">
        <v>48.3</v>
      </c>
      <c r="H8" t="n">
        <v>0.7</v>
      </c>
      <c r="I8" t="n">
        <v>149</v>
      </c>
      <c r="J8" t="n">
        <v>176.66</v>
      </c>
      <c r="K8" t="n">
        <v>51.39</v>
      </c>
      <c r="L8" t="n">
        <v>7</v>
      </c>
      <c r="M8" t="n">
        <v>147</v>
      </c>
      <c r="N8" t="n">
        <v>33.27</v>
      </c>
      <c r="O8" t="n">
        <v>22022.17</v>
      </c>
      <c r="P8" t="n">
        <v>1436.52</v>
      </c>
      <c r="Q8" t="n">
        <v>3598.7</v>
      </c>
      <c r="R8" t="n">
        <v>437.09</v>
      </c>
      <c r="S8" t="n">
        <v>191.08</v>
      </c>
      <c r="T8" t="n">
        <v>114605.13</v>
      </c>
      <c r="U8" t="n">
        <v>0.44</v>
      </c>
      <c r="V8" t="n">
        <v>0.84</v>
      </c>
      <c r="W8" t="n">
        <v>14.84</v>
      </c>
      <c r="X8" t="n">
        <v>6.79</v>
      </c>
      <c r="Y8" t="n">
        <v>0.5</v>
      </c>
      <c r="Z8" t="n">
        <v>10</v>
      </c>
      <c r="AA8" t="n">
        <v>2189.968099128413</v>
      </c>
      <c r="AB8" t="n">
        <v>2996.410967801314</v>
      </c>
      <c r="AC8" t="n">
        <v>2710.437710523562</v>
      </c>
      <c r="AD8" t="n">
        <v>2189968.099128413</v>
      </c>
      <c r="AE8" t="n">
        <v>2996410.967801314</v>
      </c>
      <c r="AF8" t="n">
        <v>1.174193495248183e-06</v>
      </c>
      <c r="AG8" t="n">
        <v>1.326770833333333</v>
      </c>
      <c r="AH8" t="n">
        <v>2710437.710523562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0.7959000000000001</v>
      </c>
      <c r="E9" t="n">
        <v>125.65</v>
      </c>
      <c r="F9" t="n">
        <v>118.94</v>
      </c>
      <c r="G9" t="n">
        <v>55.75</v>
      </c>
      <c r="H9" t="n">
        <v>0.8</v>
      </c>
      <c r="I9" t="n">
        <v>128</v>
      </c>
      <c r="J9" t="n">
        <v>178.14</v>
      </c>
      <c r="K9" t="n">
        <v>51.39</v>
      </c>
      <c r="L9" t="n">
        <v>8</v>
      </c>
      <c r="M9" t="n">
        <v>126</v>
      </c>
      <c r="N9" t="n">
        <v>33.75</v>
      </c>
      <c r="O9" t="n">
        <v>22204.83</v>
      </c>
      <c r="P9" t="n">
        <v>1408.79</v>
      </c>
      <c r="Q9" t="n">
        <v>3598.68</v>
      </c>
      <c r="R9" t="n">
        <v>403.83</v>
      </c>
      <c r="S9" t="n">
        <v>191.08</v>
      </c>
      <c r="T9" t="n">
        <v>98080.07000000001</v>
      </c>
      <c r="U9" t="n">
        <v>0.47</v>
      </c>
      <c r="V9" t="n">
        <v>0.85</v>
      </c>
      <c r="W9" t="n">
        <v>14.78</v>
      </c>
      <c r="X9" t="n">
        <v>5.79</v>
      </c>
      <c r="Y9" t="n">
        <v>0.5</v>
      </c>
      <c r="Z9" t="n">
        <v>10</v>
      </c>
      <c r="AA9" t="n">
        <v>2125.073901782632</v>
      </c>
      <c r="AB9" t="n">
        <v>2907.619864062885</v>
      </c>
      <c r="AC9" t="n">
        <v>2630.120705106831</v>
      </c>
      <c r="AD9" t="n">
        <v>2125073.901782632</v>
      </c>
      <c r="AE9" t="n">
        <v>2907619.864062884</v>
      </c>
      <c r="AF9" t="n">
        <v>1.190345946845024e-06</v>
      </c>
      <c r="AG9" t="n">
        <v>1.308854166666667</v>
      </c>
      <c r="AH9" t="n">
        <v>2630120.705106831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0.804</v>
      </c>
      <c r="E10" t="n">
        <v>124.38</v>
      </c>
      <c r="F10" t="n">
        <v>118.21</v>
      </c>
      <c r="G10" t="n">
        <v>63.33</v>
      </c>
      <c r="H10" t="n">
        <v>0.89</v>
      </c>
      <c r="I10" t="n">
        <v>112</v>
      </c>
      <c r="J10" t="n">
        <v>179.63</v>
      </c>
      <c r="K10" t="n">
        <v>51.39</v>
      </c>
      <c r="L10" t="n">
        <v>9</v>
      </c>
      <c r="M10" t="n">
        <v>110</v>
      </c>
      <c r="N10" t="n">
        <v>34.24</v>
      </c>
      <c r="O10" t="n">
        <v>22388.15</v>
      </c>
      <c r="P10" t="n">
        <v>1386.21</v>
      </c>
      <c r="Q10" t="n">
        <v>3598.73</v>
      </c>
      <c r="R10" t="n">
        <v>378.74</v>
      </c>
      <c r="S10" t="n">
        <v>191.08</v>
      </c>
      <c r="T10" t="n">
        <v>85616.03</v>
      </c>
      <c r="U10" t="n">
        <v>0.5</v>
      </c>
      <c r="V10" t="n">
        <v>0.85</v>
      </c>
      <c r="W10" t="n">
        <v>14.76</v>
      </c>
      <c r="X10" t="n">
        <v>5.06</v>
      </c>
      <c r="Y10" t="n">
        <v>0.5</v>
      </c>
      <c r="Z10" t="n">
        <v>10</v>
      </c>
      <c r="AA10" t="n">
        <v>2075.712941889996</v>
      </c>
      <c r="AB10" t="n">
        <v>2840.082021085919</v>
      </c>
      <c r="AC10" t="n">
        <v>2569.028579073631</v>
      </c>
      <c r="AD10" t="n">
        <v>2075712.941889996</v>
      </c>
      <c r="AE10" t="n">
        <v>2840082.021085919</v>
      </c>
      <c r="AF10" t="n">
        <v>1.202460285542656e-06</v>
      </c>
      <c r="AG10" t="n">
        <v>1.295625</v>
      </c>
      <c r="AH10" t="n">
        <v>2569028.579073631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0.8105</v>
      </c>
      <c r="E11" t="n">
        <v>123.38</v>
      </c>
      <c r="F11" t="n">
        <v>117.66</v>
      </c>
      <c r="G11" t="n">
        <v>71.31</v>
      </c>
      <c r="H11" t="n">
        <v>0.98</v>
      </c>
      <c r="I11" t="n">
        <v>99</v>
      </c>
      <c r="J11" t="n">
        <v>181.12</v>
      </c>
      <c r="K11" t="n">
        <v>51.39</v>
      </c>
      <c r="L11" t="n">
        <v>10</v>
      </c>
      <c r="M11" t="n">
        <v>97</v>
      </c>
      <c r="N11" t="n">
        <v>34.73</v>
      </c>
      <c r="O11" t="n">
        <v>22572.13</v>
      </c>
      <c r="P11" t="n">
        <v>1362.67</v>
      </c>
      <c r="Q11" t="n">
        <v>3598.66</v>
      </c>
      <c r="R11" t="n">
        <v>359.74</v>
      </c>
      <c r="S11" t="n">
        <v>191.08</v>
      </c>
      <c r="T11" t="n">
        <v>76182.44</v>
      </c>
      <c r="U11" t="n">
        <v>0.53</v>
      </c>
      <c r="V11" t="n">
        <v>0.86</v>
      </c>
      <c r="W11" t="n">
        <v>14.75</v>
      </c>
      <c r="X11" t="n">
        <v>4.5</v>
      </c>
      <c r="Y11" t="n">
        <v>0.5</v>
      </c>
      <c r="Z11" t="n">
        <v>10</v>
      </c>
      <c r="AA11" t="n">
        <v>2031.163898681763</v>
      </c>
      <c r="AB11" t="n">
        <v>2779.128054803338</v>
      </c>
      <c r="AC11" t="n">
        <v>2513.89197378363</v>
      </c>
      <c r="AD11" t="n">
        <v>2031163.898681763</v>
      </c>
      <c r="AE11" t="n">
        <v>2779128.054803338</v>
      </c>
      <c r="AF11" t="n">
        <v>1.212181668448162e-06</v>
      </c>
      <c r="AG11" t="n">
        <v>1.285208333333333</v>
      </c>
      <c r="AH11" t="n">
        <v>2513891.97378363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0.8159</v>
      </c>
      <c r="E12" t="n">
        <v>122.56</v>
      </c>
      <c r="F12" t="n">
        <v>117.17</v>
      </c>
      <c r="G12" t="n">
        <v>78.98999999999999</v>
      </c>
      <c r="H12" t="n">
        <v>1.07</v>
      </c>
      <c r="I12" t="n">
        <v>89</v>
      </c>
      <c r="J12" t="n">
        <v>182.62</v>
      </c>
      <c r="K12" t="n">
        <v>51.39</v>
      </c>
      <c r="L12" t="n">
        <v>11</v>
      </c>
      <c r="M12" t="n">
        <v>87</v>
      </c>
      <c r="N12" t="n">
        <v>35.22</v>
      </c>
      <c r="O12" t="n">
        <v>22756.91</v>
      </c>
      <c r="P12" t="n">
        <v>1344.03</v>
      </c>
      <c r="Q12" t="n">
        <v>3598.65</v>
      </c>
      <c r="R12" t="n">
        <v>343.4</v>
      </c>
      <c r="S12" t="n">
        <v>191.08</v>
      </c>
      <c r="T12" t="n">
        <v>68059.96000000001</v>
      </c>
      <c r="U12" t="n">
        <v>0.5600000000000001</v>
      </c>
      <c r="V12" t="n">
        <v>0.86</v>
      </c>
      <c r="W12" t="n">
        <v>14.73</v>
      </c>
      <c r="X12" t="n">
        <v>4.02</v>
      </c>
      <c r="Y12" t="n">
        <v>0.5</v>
      </c>
      <c r="Z12" t="n">
        <v>10</v>
      </c>
      <c r="AA12" t="n">
        <v>1995.514629767589</v>
      </c>
      <c r="AB12" t="n">
        <v>2730.35115234022</v>
      </c>
      <c r="AC12" t="n">
        <v>2469.770270432778</v>
      </c>
      <c r="AD12" t="n">
        <v>1995514.62976759</v>
      </c>
      <c r="AE12" t="n">
        <v>2730351.15234022</v>
      </c>
      <c r="AF12" t="n">
        <v>1.220257894246583e-06</v>
      </c>
      <c r="AG12" t="n">
        <v>1.276666666666667</v>
      </c>
      <c r="AH12" t="n">
        <v>2469770.270432778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0.8209</v>
      </c>
      <c r="E13" t="n">
        <v>121.82</v>
      </c>
      <c r="F13" t="n">
        <v>116.74</v>
      </c>
      <c r="G13" t="n">
        <v>87.55</v>
      </c>
      <c r="H13" t="n">
        <v>1.16</v>
      </c>
      <c r="I13" t="n">
        <v>80</v>
      </c>
      <c r="J13" t="n">
        <v>184.12</v>
      </c>
      <c r="K13" t="n">
        <v>51.39</v>
      </c>
      <c r="L13" t="n">
        <v>12</v>
      </c>
      <c r="M13" t="n">
        <v>78</v>
      </c>
      <c r="N13" t="n">
        <v>35.73</v>
      </c>
      <c r="O13" t="n">
        <v>22942.24</v>
      </c>
      <c r="P13" t="n">
        <v>1323</v>
      </c>
      <c r="Q13" t="n">
        <v>3598.74</v>
      </c>
      <c r="R13" t="n">
        <v>329.11</v>
      </c>
      <c r="S13" t="n">
        <v>191.08</v>
      </c>
      <c r="T13" t="n">
        <v>60959.7</v>
      </c>
      <c r="U13" t="n">
        <v>0.58</v>
      </c>
      <c r="V13" t="n">
        <v>0.86</v>
      </c>
      <c r="W13" t="n">
        <v>14.71</v>
      </c>
      <c r="X13" t="n">
        <v>3.59</v>
      </c>
      <c r="Y13" t="n">
        <v>0.5</v>
      </c>
      <c r="Z13" t="n">
        <v>10</v>
      </c>
      <c r="AA13" t="n">
        <v>1959.036735329025</v>
      </c>
      <c r="AB13" t="n">
        <v>2680.44048787825</v>
      </c>
      <c r="AC13" t="n">
        <v>2424.623009737003</v>
      </c>
      <c r="AD13" t="n">
        <v>1959036.735329025</v>
      </c>
      <c r="AE13" t="n">
        <v>2680440.48787825</v>
      </c>
      <c r="AF13" t="n">
        <v>1.227735881096973e-06</v>
      </c>
      <c r="AG13" t="n">
        <v>1.268958333333333</v>
      </c>
      <c r="AH13" t="n">
        <v>2424623.009737003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0.8246</v>
      </c>
      <c r="E14" t="n">
        <v>121.28</v>
      </c>
      <c r="F14" t="n">
        <v>116.43</v>
      </c>
      <c r="G14" t="n">
        <v>95.7</v>
      </c>
      <c r="H14" t="n">
        <v>1.24</v>
      </c>
      <c r="I14" t="n">
        <v>73</v>
      </c>
      <c r="J14" t="n">
        <v>185.63</v>
      </c>
      <c r="K14" t="n">
        <v>51.39</v>
      </c>
      <c r="L14" t="n">
        <v>13</v>
      </c>
      <c r="M14" t="n">
        <v>71</v>
      </c>
      <c r="N14" t="n">
        <v>36.24</v>
      </c>
      <c r="O14" t="n">
        <v>23128.27</v>
      </c>
      <c r="P14" t="n">
        <v>1300.58</v>
      </c>
      <c r="Q14" t="n">
        <v>3598.73</v>
      </c>
      <c r="R14" t="n">
        <v>318.36</v>
      </c>
      <c r="S14" t="n">
        <v>191.08</v>
      </c>
      <c r="T14" t="n">
        <v>55620.57</v>
      </c>
      <c r="U14" t="n">
        <v>0.6</v>
      </c>
      <c r="V14" t="n">
        <v>0.87</v>
      </c>
      <c r="W14" t="n">
        <v>14.7</v>
      </c>
      <c r="X14" t="n">
        <v>3.28</v>
      </c>
      <c r="Y14" t="n">
        <v>0.5</v>
      </c>
      <c r="Z14" t="n">
        <v>10</v>
      </c>
      <c r="AA14" t="n">
        <v>1925.125134251949</v>
      </c>
      <c r="AB14" t="n">
        <v>2634.041139210344</v>
      </c>
      <c r="AC14" t="n">
        <v>2382.651949784066</v>
      </c>
      <c r="AD14" t="n">
        <v>1925125.134251949</v>
      </c>
      <c r="AE14" t="n">
        <v>2634041.139210344</v>
      </c>
      <c r="AF14" t="n">
        <v>1.233269591366261e-06</v>
      </c>
      <c r="AG14" t="n">
        <v>1.263333333333333</v>
      </c>
      <c r="AH14" t="n">
        <v>2382651.949784066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0.8277</v>
      </c>
      <c r="E15" t="n">
        <v>120.82</v>
      </c>
      <c r="F15" t="n">
        <v>116.17</v>
      </c>
      <c r="G15" t="n">
        <v>104.03</v>
      </c>
      <c r="H15" t="n">
        <v>1.33</v>
      </c>
      <c r="I15" t="n">
        <v>67</v>
      </c>
      <c r="J15" t="n">
        <v>187.14</v>
      </c>
      <c r="K15" t="n">
        <v>51.39</v>
      </c>
      <c r="L15" t="n">
        <v>14</v>
      </c>
      <c r="M15" t="n">
        <v>65</v>
      </c>
      <c r="N15" t="n">
        <v>36.75</v>
      </c>
      <c r="O15" t="n">
        <v>23314.98</v>
      </c>
      <c r="P15" t="n">
        <v>1281.35</v>
      </c>
      <c r="Q15" t="n">
        <v>3598.7</v>
      </c>
      <c r="R15" t="n">
        <v>309.73</v>
      </c>
      <c r="S15" t="n">
        <v>191.08</v>
      </c>
      <c r="T15" t="n">
        <v>51333.48</v>
      </c>
      <c r="U15" t="n">
        <v>0.62</v>
      </c>
      <c r="V15" t="n">
        <v>0.87</v>
      </c>
      <c r="W15" t="n">
        <v>14.69</v>
      </c>
      <c r="X15" t="n">
        <v>3.02</v>
      </c>
      <c r="Y15" t="n">
        <v>0.5</v>
      </c>
      <c r="Z15" t="n">
        <v>10</v>
      </c>
      <c r="AA15" t="n">
        <v>1896.475693399703</v>
      </c>
      <c r="AB15" t="n">
        <v>2594.841710312173</v>
      </c>
      <c r="AC15" t="n">
        <v>2347.193659363193</v>
      </c>
      <c r="AD15" t="n">
        <v>1896475.693399703</v>
      </c>
      <c r="AE15" t="n">
        <v>2594841.710312173</v>
      </c>
      <c r="AF15" t="n">
        <v>1.237905943213503e-06</v>
      </c>
      <c r="AG15" t="n">
        <v>1.258541666666667</v>
      </c>
      <c r="AH15" t="n">
        <v>2347193.659363193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0.8305</v>
      </c>
      <c r="E16" t="n">
        <v>120.41</v>
      </c>
      <c r="F16" t="n">
        <v>115.94</v>
      </c>
      <c r="G16" t="n">
        <v>112.2</v>
      </c>
      <c r="H16" t="n">
        <v>1.41</v>
      </c>
      <c r="I16" t="n">
        <v>62</v>
      </c>
      <c r="J16" t="n">
        <v>188.66</v>
      </c>
      <c r="K16" t="n">
        <v>51.39</v>
      </c>
      <c r="L16" t="n">
        <v>15</v>
      </c>
      <c r="M16" t="n">
        <v>60</v>
      </c>
      <c r="N16" t="n">
        <v>37.27</v>
      </c>
      <c r="O16" t="n">
        <v>23502.4</v>
      </c>
      <c r="P16" t="n">
        <v>1263.06</v>
      </c>
      <c r="Q16" t="n">
        <v>3598.62</v>
      </c>
      <c r="R16" t="n">
        <v>301.88</v>
      </c>
      <c r="S16" t="n">
        <v>191.08</v>
      </c>
      <c r="T16" t="n">
        <v>47432.95</v>
      </c>
      <c r="U16" t="n">
        <v>0.63</v>
      </c>
      <c r="V16" t="n">
        <v>0.87</v>
      </c>
      <c r="W16" t="n">
        <v>14.68</v>
      </c>
      <c r="X16" t="n">
        <v>2.79</v>
      </c>
      <c r="Y16" t="n">
        <v>0.5</v>
      </c>
      <c r="Z16" t="n">
        <v>10</v>
      </c>
      <c r="AA16" t="n">
        <v>1869.839678748053</v>
      </c>
      <c r="AB16" t="n">
        <v>2558.397139967754</v>
      </c>
      <c r="AC16" t="n">
        <v>2314.22730766217</v>
      </c>
      <c r="AD16" t="n">
        <v>1869839.678748053</v>
      </c>
      <c r="AE16" t="n">
        <v>2558397.139967754</v>
      </c>
      <c r="AF16" t="n">
        <v>1.242093615849721e-06</v>
      </c>
      <c r="AG16" t="n">
        <v>1.254270833333333</v>
      </c>
      <c r="AH16" t="n">
        <v>2314227.307662169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0.8334</v>
      </c>
      <c r="E17" t="n">
        <v>119.99</v>
      </c>
      <c r="F17" t="n">
        <v>115.69</v>
      </c>
      <c r="G17" t="n">
        <v>121.78</v>
      </c>
      <c r="H17" t="n">
        <v>1.49</v>
      </c>
      <c r="I17" t="n">
        <v>57</v>
      </c>
      <c r="J17" t="n">
        <v>190.19</v>
      </c>
      <c r="K17" t="n">
        <v>51.39</v>
      </c>
      <c r="L17" t="n">
        <v>16</v>
      </c>
      <c r="M17" t="n">
        <v>55</v>
      </c>
      <c r="N17" t="n">
        <v>37.79</v>
      </c>
      <c r="O17" t="n">
        <v>23690.52</v>
      </c>
      <c r="P17" t="n">
        <v>1241.97</v>
      </c>
      <c r="Q17" t="n">
        <v>3598.67</v>
      </c>
      <c r="R17" t="n">
        <v>293.62</v>
      </c>
      <c r="S17" t="n">
        <v>191.08</v>
      </c>
      <c r="T17" t="n">
        <v>43330.58</v>
      </c>
      <c r="U17" t="n">
        <v>0.65</v>
      </c>
      <c r="V17" t="n">
        <v>0.87</v>
      </c>
      <c r="W17" t="n">
        <v>14.67</v>
      </c>
      <c r="X17" t="n">
        <v>2.54</v>
      </c>
      <c r="Y17" t="n">
        <v>0.5</v>
      </c>
      <c r="Z17" t="n">
        <v>10</v>
      </c>
      <c r="AA17" t="n">
        <v>1840.14347309599</v>
      </c>
      <c r="AB17" t="n">
        <v>2517.76548129047</v>
      </c>
      <c r="AC17" t="n">
        <v>2277.473477462154</v>
      </c>
      <c r="AD17" t="n">
        <v>1840143.47309599</v>
      </c>
      <c r="AE17" t="n">
        <v>2517765.48129047</v>
      </c>
      <c r="AF17" t="n">
        <v>1.246430848222947e-06</v>
      </c>
      <c r="AG17" t="n">
        <v>1.249895833333333</v>
      </c>
      <c r="AH17" t="n">
        <v>2277473.477462154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0.8356</v>
      </c>
      <c r="E18" t="n">
        <v>119.68</v>
      </c>
      <c r="F18" t="n">
        <v>115.51</v>
      </c>
      <c r="G18" t="n">
        <v>130.77</v>
      </c>
      <c r="H18" t="n">
        <v>1.57</v>
      </c>
      <c r="I18" t="n">
        <v>53</v>
      </c>
      <c r="J18" t="n">
        <v>191.72</v>
      </c>
      <c r="K18" t="n">
        <v>51.39</v>
      </c>
      <c r="L18" t="n">
        <v>17</v>
      </c>
      <c r="M18" t="n">
        <v>51</v>
      </c>
      <c r="N18" t="n">
        <v>38.33</v>
      </c>
      <c r="O18" t="n">
        <v>23879.37</v>
      </c>
      <c r="P18" t="n">
        <v>1218.59</v>
      </c>
      <c r="Q18" t="n">
        <v>3598.71</v>
      </c>
      <c r="R18" t="n">
        <v>287.07</v>
      </c>
      <c r="S18" t="n">
        <v>191.08</v>
      </c>
      <c r="T18" t="n">
        <v>40073.27</v>
      </c>
      <c r="U18" t="n">
        <v>0.67</v>
      </c>
      <c r="V18" t="n">
        <v>0.87</v>
      </c>
      <c r="W18" t="n">
        <v>14.68</v>
      </c>
      <c r="X18" t="n">
        <v>2.36</v>
      </c>
      <c r="Y18" t="n">
        <v>0.5</v>
      </c>
      <c r="Z18" t="n">
        <v>10</v>
      </c>
      <c r="AA18" t="n">
        <v>1810.106902132143</v>
      </c>
      <c r="AB18" t="n">
        <v>2476.668119777746</v>
      </c>
      <c r="AC18" t="n">
        <v>2240.298390451695</v>
      </c>
      <c r="AD18" t="n">
        <v>1810106.902132143</v>
      </c>
      <c r="AE18" t="n">
        <v>2476668.119777746</v>
      </c>
      <c r="AF18" t="n">
        <v>1.249721162437118e-06</v>
      </c>
      <c r="AG18" t="n">
        <v>1.246666666666667</v>
      </c>
      <c r="AH18" t="n">
        <v>2240298.390451695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0.8377</v>
      </c>
      <c r="E19" t="n">
        <v>119.38</v>
      </c>
      <c r="F19" t="n">
        <v>115.35</v>
      </c>
      <c r="G19" t="n">
        <v>141.24</v>
      </c>
      <c r="H19" t="n">
        <v>1.65</v>
      </c>
      <c r="I19" t="n">
        <v>49</v>
      </c>
      <c r="J19" t="n">
        <v>193.26</v>
      </c>
      <c r="K19" t="n">
        <v>51.39</v>
      </c>
      <c r="L19" t="n">
        <v>18</v>
      </c>
      <c r="M19" t="n">
        <v>44</v>
      </c>
      <c r="N19" t="n">
        <v>38.86</v>
      </c>
      <c r="O19" t="n">
        <v>24068.93</v>
      </c>
      <c r="P19" t="n">
        <v>1198.69</v>
      </c>
      <c r="Q19" t="n">
        <v>3598.62</v>
      </c>
      <c r="R19" t="n">
        <v>281.75</v>
      </c>
      <c r="S19" t="n">
        <v>191.08</v>
      </c>
      <c r="T19" t="n">
        <v>37433.95</v>
      </c>
      <c r="U19" t="n">
        <v>0.68</v>
      </c>
      <c r="V19" t="n">
        <v>0.87</v>
      </c>
      <c r="W19" t="n">
        <v>14.66</v>
      </c>
      <c r="X19" t="n">
        <v>2.2</v>
      </c>
      <c r="Y19" t="n">
        <v>0.5</v>
      </c>
      <c r="Z19" t="n">
        <v>10</v>
      </c>
      <c r="AA19" t="n">
        <v>1784.149774854733</v>
      </c>
      <c r="AB19" t="n">
        <v>2441.15243308916</v>
      </c>
      <c r="AC19" t="n">
        <v>2208.172271054088</v>
      </c>
      <c r="AD19" t="n">
        <v>1784149.774854733</v>
      </c>
      <c r="AE19" t="n">
        <v>2441152.43308916</v>
      </c>
      <c r="AF19" t="n">
        <v>1.252861916914282e-06</v>
      </c>
      <c r="AG19" t="n">
        <v>1.243541666666667</v>
      </c>
      <c r="AH19" t="n">
        <v>2208172.271054088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0.8385</v>
      </c>
      <c r="E20" t="n">
        <v>119.26</v>
      </c>
      <c r="F20" t="n">
        <v>115.3</v>
      </c>
      <c r="G20" t="n">
        <v>147.19</v>
      </c>
      <c r="H20" t="n">
        <v>1.73</v>
      </c>
      <c r="I20" t="n">
        <v>47</v>
      </c>
      <c r="J20" t="n">
        <v>194.8</v>
      </c>
      <c r="K20" t="n">
        <v>51.39</v>
      </c>
      <c r="L20" t="n">
        <v>19</v>
      </c>
      <c r="M20" t="n">
        <v>32</v>
      </c>
      <c r="N20" t="n">
        <v>39.41</v>
      </c>
      <c r="O20" t="n">
        <v>24259.23</v>
      </c>
      <c r="P20" t="n">
        <v>1185.81</v>
      </c>
      <c r="Q20" t="n">
        <v>3598.65</v>
      </c>
      <c r="R20" t="n">
        <v>279.38</v>
      </c>
      <c r="S20" t="n">
        <v>191.08</v>
      </c>
      <c r="T20" t="n">
        <v>36258.05</v>
      </c>
      <c r="U20" t="n">
        <v>0.68</v>
      </c>
      <c r="V20" t="n">
        <v>0.87</v>
      </c>
      <c r="W20" t="n">
        <v>14.69</v>
      </c>
      <c r="X20" t="n">
        <v>2.15</v>
      </c>
      <c r="Y20" t="n">
        <v>0.5</v>
      </c>
      <c r="Z20" t="n">
        <v>10</v>
      </c>
      <c r="AA20" t="n">
        <v>1768.843291714437</v>
      </c>
      <c r="AB20" t="n">
        <v>2420.209427582229</v>
      </c>
      <c r="AC20" t="n">
        <v>2189.228036599045</v>
      </c>
      <c r="AD20" t="n">
        <v>1768843.291714437</v>
      </c>
      <c r="AE20" t="n">
        <v>2420209.427582229</v>
      </c>
      <c r="AF20" t="n">
        <v>1.254058394810344e-06</v>
      </c>
      <c r="AG20" t="n">
        <v>1.242291666666667</v>
      </c>
      <c r="AH20" t="n">
        <v>2189228.036599046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0.8397</v>
      </c>
      <c r="E21" t="n">
        <v>119.09</v>
      </c>
      <c r="F21" t="n">
        <v>115.19</v>
      </c>
      <c r="G21" t="n">
        <v>153.59</v>
      </c>
      <c r="H21" t="n">
        <v>1.81</v>
      </c>
      <c r="I21" t="n">
        <v>45</v>
      </c>
      <c r="J21" t="n">
        <v>196.35</v>
      </c>
      <c r="K21" t="n">
        <v>51.39</v>
      </c>
      <c r="L21" t="n">
        <v>20</v>
      </c>
      <c r="M21" t="n">
        <v>15</v>
      </c>
      <c r="N21" t="n">
        <v>39.96</v>
      </c>
      <c r="O21" t="n">
        <v>24450.27</v>
      </c>
      <c r="P21" t="n">
        <v>1177.52</v>
      </c>
      <c r="Q21" t="n">
        <v>3598.68</v>
      </c>
      <c r="R21" t="n">
        <v>275.25</v>
      </c>
      <c r="S21" t="n">
        <v>191.08</v>
      </c>
      <c r="T21" t="n">
        <v>34206.38</v>
      </c>
      <c r="U21" t="n">
        <v>0.6899999999999999</v>
      </c>
      <c r="V21" t="n">
        <v>0.87</v>
      </c>
      <c r="W21" t="n">
        <v>14.7</v>
      </c>
      <c r="X21" t="n">
        <v>2.04</v>
      </c>
      <c r="Y21" t="n">
        <v>0.5</v>
      </c>
      <c r="Z21" t="n">
        <v>10</v>
      </c>
      <c r="AA21" t="n">
        <v>1757.214590592636</v>
      </c>
      <c r="AB21" t="n">
        <v>2404.298525685293</v>
      </c>
      <c r="AC21" t="n">
        <v>2174.835648848063</v>
      </c>
      <c r="AD21" t="n">
        <v>1757214.590592636</v>
      </c>
      <c r="AE21" t="n">
        <v>2404298.525685293</v>
      </c>
      <c r="AF21" t="n">
        <v>1.255853111654438e-06</v>
      </c>
      <c r="AG21" t="n">
        <v>1.240520833333333</v>
      </c>
      <c r="AH21" t="n">
        <v>2174835.648848063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0.8403</v>
      </c>
      <c r="E22" t="n">
        <v>119.01</v>
      </c>
      <c r="F22" t="n">
        <v>115.15</v>
      </c>
      <c r="G22" t="n">
        <v>157.02</v>
      </c>
      <c r="H22" t="n">
        <v>1.88</v>
      </c>
      <c r="I22" t="n">
        <v>44</v>
      </c>
      <c r="J22" t="n">
        <v>197.9</v>
      </c>
      <c r="K22" t="n">
        <v>51.39</v>
      </c>
      <c r="L22" t="n">
        <v>21</v>
      </c>
      <c r="M22" t="n">
        <v>6</v>
      </c>
      <c r="N22" t="n">
        <v>40.51</v>
      </c>
      <c r="O22" t="n">
        <v>24642.07</v>
      </c>
      <c r="P22" t="n">
        <v>1179.17</v>
      </c>
      <c r="Q22" t="n">
        <v>3598.62</v>
      </c>
      <c r="R22" t="n">
        <v>273.03</v>
      </c>
      <c r="S22" t="n">
        <v>191.08</v>
      </c>
      <c r="T22" t="n">
        <v>33101.43</v>
      </c>
      <c r="U22" t="n">
        <v>0.7</v>
      </c>
      <c r="V22" t="n">
        <v>0.88</v>
      </c>
      <c r="W22" t="n">
        <v>14.71</v>
      </c>
      <c r="X22" t="n">
        <v>2</v>
      </c>
      <c r="Y22" t="n">
        <v>0.5</v>
      </c>
      <c r="Z22" t="n">
        <v>10</v>
      </c>
      <c r="AA22" t="n">
        <v>1757.486674859777</v>
      </c>
      <c r="AB22" t="n">
        <v>2404.670803383107</v>
      </c>
      <c r="AC22" t="n">
        <v>2175.172396884892</v>
      </c>
      <c r="AD22" t="n">
        <v>1757486.674859777</v>
      </c>
      <c r="AE22" t="n">
        <v>2404670.803383107</v>
      </c>
      <c r="AF22" t="n">
        <v>1.256750470076485e-06</v>
      </c>
      <c r="AG22" t="n">
        <v>1.2396875</v>
      </c>
      <c r="AH22" t="n">
        <v>2175172.396884892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0.8401</v>
      </c>
      <c r="E23" t="n">
        <v>119.04</v>
      </c>
      <c r="F23" t="n">
        <v>115.17</v>
      </c>
      <c r="G23" t="n">
        <v>157.05</v>
      </c>
      <c r="H23" t="n">
        <v>1.96</v>
      </c>
      <c r="I23" t="n">
        <v>44</v>
      </c>
      <c r="J23" t="n">
        <v>199.46</v>
      </c>
      <c r="K23" t="n">
        <v>51.39</v>
      </c>
      <c r="L23" t="n">
        <v>22</v>
      </c>
      <c r="M23" t="n">
        <v>1</v>
      </c>
      <c r="N23" t="n">
        <v>41.07</v>
      </c>
      <c r="O23" t="n">
        <v>24834.62</v>
      </c>
      <c r="P23" t="n">
        <v>1185.32</v>
      </c>
      <c r="Q23" t="n">
        <v>3598.63</v>
      </c>
      <c r="R23" t="n">
        <v>273.77</v>
      </c>
      <c r="S23" t="n">
        <v>191.08</v>
      </c>
      <c r="T23" t="n">
        <v>33468.29</v>
      </c>
      <c r="U23" t="n">
        <v>0.7</v>
      </c>
      <c r="V23" t="n">
        <v>0.87</v>
      </c>
      <c r="W23" t="n">
        <v>14.72</v>
      </c>
      <c r="X23" t="n">
        <v>2.02</v>
      </c>
      <c r="Y23" t="n">
        <v>0.5</v>
      </c>
      <c r="Z23" t="n">
        <v>10</v>
      </c>
      <c r="AA23" t="n">
        <v>1764.370988871764</v>
      </c>
      <c r="AB23" t="n">
        <v>2414.090225528806</v>
      </c>
      <c r="AC23" t="n">
        <v>2183.692842601248</v>
      </c>
      <c r="AD23" t="n">
        <v>1764370.988871764</v>
      </c>
      <c r="AE23" t="n">
        <v>2414090.225528806</v>
      </c>
      <c r="AF23" t="n">
        <v>1.256451350602469e-06</v>
      </c>
      <c r="AG23" t="n">
        <v>1.24</v>
      </c>
      <c r="AH23" t="n">
        <v>2183692.842601248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0.8401</v>
      </c>
      <c r="E24" t="n">
        <v>119.04</v>
      </c>
      <c r="F24" t="n">
        <v>115.17</v>
      </c>
      <c r="G24" t="n">
        <v>157.05</v>
      </c>
      <c r="H24" t="n">
        <v>2.03</v>
      </c>
      <c r="I24" t="n">
        <v>44</v>
      </c>
      <c r="J24" t="n">
        <v>201.03</v>
      </c>
      <c r="K24" t="n">
        <v>51.39</v>
      </c>
      <c r="L24" t="n">
        <v>23</v>
      </c>
      <c r="M24" t="n">
        <v>0</v>
      </c>
      <c r="N24" t="n">
        <v>41.64</v>
      </c>
      <c r="O24" t="n">
        <v>25027.94</v>
      </c>
      <c r="P24" t="n">
        <v>1193.95</v>
      </c>
      <c r="Q24" t="n">
        <v>3598.63</v>
      </c>
      <c r="R24" t="n">
        <v>273.75</v>
      </c>
      <c r="S24" t="n">
        <v>191.08</v>
      </c>
      <c r="T24" t="n">
        <v>33460.65</v>
      </c>
      <c r="U24" t="n">
        <v>0.7</v>
      </c>
      <c r="V24" t="n">
        <v>0.87</v>
      </c>
      <c r="W24" t="n">
        <v>14.72</v>
      </c>
      <c r="X24" t="n">
        <v>2.02</v>
      </c>
      <c r="Y24" t="n">
        <v>0.5</v>
      </c>
      <c r="Z24" t="n">
        <v>10</v>
      </c>
      <c r="AA24" t="n">
        <v>1773.315467373438</v>
      </c>
      <c r="AB24" t="n">
        <v>2426.328455617339</v>
      </c>
      <c r="AC24" t="n">
        <v>2194.763073186595</v>
      </c>
      <c r="AD24" t="n">
        <v>1773315.467373438</v>
      </c>
      <c r="AE24" t="n">
        <v>2426328.455617339</v>
      </c>
      <c r="AF24" t="n">
        <v>1.256451350602469e-06</v>
      </c>
      <c r="AG24" t="n">
        <v>1.24</v>
      </c>
      <c r="AH24" t="n">
        <v>2194763.073186595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0.681</v>
      </c>
      <c r="E2" t="n">
        <v>146.84</v>
      </c>
      <c r="F2" t="n">
        <v>138.48</v>
      </c>
      <c r="G2" t="n">
        <v>15.36</v>
      </c>
      <c r="H2" t="n">
        <v>0.34</v>
      </c>
      <c r="I2" t="n">
        <v>541</v>
      </c>
      <c r="J2" t="n">
        <v>51.33</v>
      </c>
      <c r="K2" t="n">
        <v>24.83</v>
      </c>
      <c r="L2" t="n">
        <v>1</v>
      </c>
      <c r="M2" t="n">
        <v>539</v>
      </c>
      <c r="N2" t="n">
        <v>5.51</v>
      </c>
      <c r="O2" t="n">
        <v>6564.78</v>
      </c>
      <c r="P2" t="n">
        <v>746.34</v>
      </c>
      <c r="Q2" t="n">
        <v>3599.03</v>
      </c>
      <c r="R2" t="n">
        <v>1065.49</v>
      </c>
      <c r="S2" t="n">
        <v>191.08</v>
      </c>
      <c r="T2" t="n">
        <v>426847.36</v>
      </c>
      <c r="U2" t="n">
        <v>0.18</v>
      </c>
      <c r="V2" t="n">
        <v>0.73</v>
      </c>
      <c r="W2" t="n">
        <v>15.48</v>
      </c>
      <c r="X2" t="n">
        <v>25.33</v>
      </c>
      <c r="Y2" t="n">
        <v>0.5</v>
      </c>
      <c r="Z2" t="n">
        <v>10</v>
      </c>
      <c r="AA2" t="n">
        <v>1398.619535354404</v>
      </c>
      <c r="AB2" t="n">
        <v>1913.652951011035</v>
      </c>
      <c r="AC2" t="n">
        <v>1731.016599195327</v>
      </c>
      <c r="AD2" t="n">
        <v>1398619.535354404</v>
      </c>
      <c r="AE2" t="n">
        <v>1913652.951011035</v>
      </c>
      <c r="AF2" t="n">
        <v>1.218898516343121e-06</v>
      </c>
      <c r="AG2" t="n">
        <v>1.529583333333333</v>
      </c>
      <c r="AH2" t="n">
        <v>1731016.599195326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0.7838000000000001</v>
      </c>
      <c r="E3" t="n">
        <v>127.58</v>
      </c>
      <c r="F3" t="n">
        <v>123.18</v>
      </c>
      <c r="G3" t="n">
        <v>34.06</v>
      </c>
      <c r="H3" t="n">
        <v>0.66</v>
      </c>
      <c r="I3" t="n">
        <v>217</v>
      </c>
      <c r="J3" t="n">
        <v>52.47</v>
      </c>
      <c r="K3" t="n">
        <v>24.83</v>
      </c>
      <c r="L3" t="n">
        <v>2</v>
      </c>
      <c r="M3" t="n">
        <v>188</v>
      </c>
      <c r="N3" t="n">
        <v>5.64</v>
      </c>
      <c r="O3" t="n">
        <v>6705.1</v>
      </c>
      <c r="P3" t="n">
        <v>597.59</v>
      </c>
      <c r="Q3" t="n">
        <v>3598.76</v>
      </c>
      <c r="R3" t="n">
        <v>544.95</v>
      </c>
      <c r="S3" t="n">
        <v>191.08</v>
      </c>
      <c r="T3" t="n">
        <v>168196.74</v>
      </c>
      <c r="U3" t="n">
        <v>0.35</v>
      </c>
      <c r="V3" t="n">
        <v>0.82</v>
      </c>
      <c r="W3" t="n">
        <v>14.99</v>
      </c>
      <c r="X3" t="n">
        <v>10.03</v>
      </c>
      <c r="Y3" t="n">
        <v>0.5</v>
      </c>
      <c r="Z3" t="n">
        <v>10</v>
      </c>
      <c r="AA3" t="n">
        <v>1008.002584780561</v>
      </c>
      <c r="AB3" t="n">
        <v>1379.193606432274</v>
      </c>
      <c r="AC3" t="n">
        <v>1247.565304344761</v>
      </c>
      <c r="AD3" t="n">
        <v>1008002.584780561</v>
      </c>
      <c r="AE3" t="n">
        <v>1379193.606432274</v>
      </c>
      <c r="AF3" t="n">
        <v>1.402896706475386e-06</v>
      </c>
      <c r="AG3" t="n">
        <v>1.328958333333333</v>
      </c>
      <c r="AH3" t="n">
        <v>1247565.304344761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0.7969000000000001</v>
      </c>
      <c r="E4" t="n">
        <v>125.49</v>
      </c>
      <c r="F4" t="n">
        <v>121.53</v>
      </c>
      <c r="G4" t="n">
        <v>40.29</v>
      </c>
      <c r="H4" t="n">
        <v>0.97</v>
      </c>
      <c r="I4" t="n">
        <v>181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576.73</v>
      </c>
      <c r="Q4" t="n">
        <v>3598.84</v>
      </c>
      <c r="R4" t="n">
        <v>482.18</v>
      </c>
      <c r="S4" t="n">
        <v>191.08</v>
      </c>
      <c r="T4" t="n">
        <v>136992.1</v>
      </c>
      <c r="U4" t="n">
        <v>0.4</v>
      </c>
      <c r="V4" t="n">
        <v>0.83</v>
      </c>
      <c r="W4" t="n">
        <v>15.13</v>
      </c>
      <c r="X4" t="n">
        <v>8.380000000000001</v>
      </c>
      <c r="Y4" t="n">
        <v>0.5</v>
      </c>
      <c r="Z4" t="n">
        <v>10</v>
      </c>
      <c r="AA4" t="n">
        <v>964.1963828648715</v>
      </c>
      <c r="AB4" t="n">
        <v>1319.256028377994</v>
      </c>
      <c r="AC4" t="n">
        <v>1193.348084617063</v>
      </c>
      <c r="AD4" t="n">
        <v>964196.3828648714</v>
      </c>
      <c r="AE4" t="n">
        <v>1319256.028377994</v>
      </c>
      <c r="AF4" t="n">
        <v>1.426343946657611e-06</v>
      </c>
      <c r="AG4" t="n">
        <v>1.3071875</v>
      </c>
      <c r="AH4" t="n">
        <v>1193348.084617063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0.4383</v>
      </c>
      <c r="E2" t="n">
        <v>228.14</v>
      </c>
      <c r="F2" t="n">
        <v>185.64</v>
      </c>
      <c r="G2" t="n">
        <v>7.52</v>
      </c>
      <c r="H2" t="n">
        <v>0.13</v>
      </c>
      <c r="I2" t="n">
        <v>1481</v>
      </c>
      <c r="J2" t="n">
        <v>133.21</v>
      </c>
      <c r="K2" t="n">
        <v>46.47</v>
      </c>
      <c r="L2" t="n">
        <v>1</v>
      </c>
      <c r="M2" t="n">
        <v>1479</v>
      </c>
      <c r="N2" t="n">
        <v>20.75</v>
      </c>
      <c r="O2" t="n">
        <v>16663.42</v>
      </c>
      <c r="P2" t="n">
        <v>2023.37</v>
      </c>
      <c r="Q2" t="n">
        <v>3599.57</v>
      </c>
      <c r="R2" t="n">
        <v>2668</v>
      </c>
      <c r="S2" t="n">
        <v>191.08</v>
      </c>
      <c r="T2" t="n">
        <v>1223398.62</v>
      </c>
      <c r="U2" t="n">
        <v>0.07000000000000001</v>
      </c>
      <c r="V2" t="n">
        <v>0.54</v>
      </c>
      <c r="W2" t="n">
        <v>17.06</v>
      </c>
      <c r="X2" t="n">
        <v>72.45999999999999</v>
      </c>
      <c r="Y2" t="n">
        <v>0.5</v>
      </c>
      <c r="Z2" t="n">
        <v>10</v>
      </c>
      <c r="AA2" t="n">
        <v>5499.223340598322</v>
      </c>
      <c r="AB2" t="n">
        <v>7524.279983218383</v>
      </c>
      <c r="AC2" t="n">
        <v>6806.173262013021</v>
      </c>
      <c r="AD2" t="n">
        <v>5499223.340598322</v>
      </c>
      <c r="AE2" t="n">
        <v>7524279.983218383</v>
      </c>
      <c r="AF2" t="n">
        <v>6.815110293661852e-07</v>
      </c>
      <c r="AG2" t="n">
        <v>2.376458333333333</v>
      </c>
      <c r="AH2" t="n">
        <v>6806173.262013021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0.6446</v>
      </c>
      <c r="E3" t="n">
        <v>155.13</v>
      </c>
      <c r="F3" t="n">
        <v>138.3</v>
      </c>
      <c r="G3" t="n">
        <v>15.42</v>
      </c>
      <c r="H3" t="n">
        <v>0.26</v>
      </c>
      <c r="I3" t="n">
        <v>538</v>
      </c>
      <c r="J3" t="n">
        <v>134.55</v>
      </c>
      <c r="K3" t="n">
        <v>46.47</v>
      </c>
      <c r="L3" t="n">
        <v>2</v>
      </c>
      <c r="M3" t="n">
        <v>536</v>
      </c>
      <c r="N3" t="n">
        <v>21.09</v>
      </c>
      <c r="O3" t="n">
        <v>16828.84</v>
      </c>
      <c r="P3" t="n">
        <v>1485.98</v>
      </c>
      <c r="Q3" t="n">
        <v>3598.96</v>
      </c>
      <c r="R3" t="n">
        <v>1058.34</v>
      </c>
      <c r="S3" t="n">
        <v>191.08</v>
      </c>
      <c r="T3" t="n">
        <v>423284.24</v>
      </c>
      <c r="U3" t="n">
        <v>0.18</v>
      </c>
      <c r="V3" t="n">
        <v>0.73</v>
      </c>
      <c r="W3" t="n">
        <v>15.5</v>
      </c>
      <c r="X3" t="n">
        <v>25.14</v>
      </c>
      <c r="Y3" t="n">
        <v>0.5</v>
      </c>
      <c r="Z3" t="n">
        <v>10</v>
      </c>
      <c r="AA3" t="n">
        <v>2758.637660642313</v>
      </c>
      <c r="AB3" t="n">
        <v>3774.489749795284</v>
      </c>
      <c r="AC3" t="n">
        <v>3414.257745604315</v>
      </c>
      <c r="AD3" t="n">
        <v>2758637.660642313</v>
      </c>
      <c r="AE3" t="n">
        <v>3774489.749795284</v>
      </c>
      <c r="AF3" t="n">
        <v>1.002286127149083e-06</v>
      </c>
      <c r="AG3" t="n">
        <v>1.6159375</v>
      </c>
      <c r="AH3" t="n">
        <v>3414257.745604315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0.7175</v>
      </c>
      <c r="E4" t="n">
        <v>139.36</v>
      </c>
      <c r="F4" t="n">
        <v>128.28</v>
      </c>
      <c r="G4" t="n">
        <v>23.54</v>
      </c>
      <c r="H4" t="n">
        <v>0.39</v>
      </c>
      <c r="I4" t="n">
        <v>327</v>
      </c>
      <c r="J4" t="n">
        <v>135.9</v>
      </c>
      <c r="K4" t="n">
        <v>46.47</v>
      </c>
      <c r="L4" t="n">
        <v>3</v>
      </c>
      <c r="M4" t="n">
        <v>325</v>
      </c>
      <c r="N4" t="n">
        <v>21.43</v>
      </c>
      <c r="O4" t="n">
        <v>16994.64</v>
      </c>
      <c r="P4" t="n">
        <v>1357.54</v>
      </c>
      <c r="Q4" t="n">
        <v>3598.75</v>
      </c>
      <c r="R4" t="n">
        <v>719.1</v>
      </c>
      <c r="S4" t="n">
        <v>191.08</v>
      </c>
      <c r="T4" t="n">
        <v>254721.06</v>
      </c>
      <c r="U4" t="n">
        <v>0.27</v>
      </c>
      <c r="V4" t="n">
        <v>0.79</v>
      </c>
      <c r="W4" t="n">
        <v>15.14</v>
      </c>
      <c r="X4" t="n">
        <v>15.13</v>
      </c>
      <c r="Y4" t="n">
        <v>0.5</v>
      </c>
      <c r="Z4" t="n">
        <v>10</v>
      </c>
      <c r="AA4" t="n">
        <v>2274.141570574163</v>
      </c>
      <c r="AB4" t="n">
        <v>3111.580824905043</v>
      </c>
      <c r="AC4" t="n">
        <v>2814.615918107104</v>
      </c>
      <c r="AD4" t="n">
        <v>2274141.570574163</v>
      </c>
      <c r="AE4" t="n">
        <v>3111580.824905043</v>
      </c>
      <c r="AF4" t="n">
        <v>1.11563806427159e-06</v>
      </c>
      <c r="AG4" t="n">
        <v>1.451666666666667</v>
      </c>
      <c r="AH4" t="n">
        <v>2814615.918107104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0.7552</v>
      </c>
      <c r="E5" t="n">
        <v>132.42</v>
      </c>
      <c r="F5" t="n">
        <v>123.89</v>
      </c>
      <c r="G5" t="n">
        <v>31.9</v>
      </c>
      <c r="H5" t="n">
        <v>0.52</v>
      </c>
      <c r="I5" t="n">
        <v>233</v>
      </c>
      <c r="J5" t="n">
        <v>137.25</v>
      </c>
      <c r="K5" t="n">
        <v>46.47</v>
      </c>
      <c r="L5" t="n">
        <v>4</v>
      </c>
      <c r="M5" t="n">
        <v>231</v>
      </c>
      <c r="N5" t="n">
        <v>21.78</v>
      </c>
      <c r="O5" t="n">
        <v>17160.92</v>
      </c>
      <c r="P5" t="n">
        <v>1291.2</v>
      </c>
      <c r="Q5" t="n">
        <v>3598.67</v>
      </c>
      <c r="R5" t="n">
        <v>570.49</v>
      </c>
      <c r="S5" t="n">
        <v>191.08</v>
      </c>
      <c r="T5" t="n">
        <v>180883.35</v>
      </c>
      <c r="U5" t="n">
        <v>0.33</v>
      </c>
      <c r="V5" t="n">
        <v>0.8100000000000001</v>
      </c>
      <c r="W5" t="n">
        <v>14.99</v>
      </c>
      <c r="X5" t="n">
        <v>10.74</v>
      </c>
      <c r="Y5" t="n">
        <v>0.5</v>
      </c>
      <c r="Z5" t="n">
        <v>10</v>
      </c>
      <c r="AA5" t="n">
        <v>2064.017716383365</v>
      </c>
      <c r="AB5" t="n">
        <v>2824.080097590811</v>
      </c>
      <c r="AC5" t="n">
        <v>2554.553856698055</v>
      </c>
      <c r="AD5" t="n">
        <v>2064017.716383365</v>
      </c>
      <c r="AE5" t="n">
        <v>2824080.097590812</v>
      </c>
      <c r="AF5" t="n">
        <v>1.174257653153874e-06</v>
      </c>
      <c r="AG5" t="n">
        <v>1.379375</v>
      </c>
      <c r="AH5" t="n">
        <v>2554553.856698055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0.7784</v>
      </c>
      <c r="E6" t="n">
        <v>128.46</v>
      </c>
      <c r="F6" t="n">
        <v>121.38</v>
      </c>
      <c r="G6" t="n">
        <v>40.46</v>
      </c>
      <c r="H6" t="n">
        <v>0.64</v>
      </c>
      <c r="I6" t="n">
        <v>180</v>
      </c>
      <c r="J6" t="n">
        <v>138.6</v>
      </c>
      <c r="K6" t="n">
        <v>46.47</v>
      </c>
      <c r="L6" t="n">
        <v>5</v>
      </c>
      <c r="M6" t="n">
        <v>178</v>
      </c>
      <c r="N6" t="n">
        <v>22.13</v>
      </c>
      <c r="O6" t="n">
        <v>17327.69</v>
      </c>
      <c r="P6" t="n">
        <v>1243.34</v>
      </c>
      <c r="Q6" t="n">
        <v>3598.77</v>
      </c>
      <c r="R6" t="n">
        <v>486.19</v>
      </c>
      <c r="S6" t="n">
        <v>191.08</v>
      </c>
      <c r="T6" t="n">
        <v>139001.79</v>
      </c>
      <c r="U6" t="n">
        <v>0.39</v>
      </c>
      <c r="V6" t="n">
        <v>0.83</v>
      </c>
      <c r="W6" t="n">
        <v>14.88</v>
      </c>
      <c r="X6" t="n">
        <v>8.23</v>
      </c>
      <c r="Y6" t="n">
        <v>0.5</v>
      </c>
      <c r="Z6" t="n">
        <v>10</v>
      </c>
      <c r="AA6" t="n">
        <v>1937.811701296275</v>
      </c>
      <c r="AB6" t="n">
        <v>2651.399459932228</v>
      </c>
      <c r="AC6" t="n">
        <v>2398.353616738809</v>
      </c>
      <c r="AD6" t="n">
        <v>1937811.701296275</v>
      </c>
      <c r="AE6" t="n">
        <v>2651399.459932228</v>
      </c>
      <c r="AF6" t="n">
        <v>1.210331246312203e-06</v>
      </c>
      <c r="AG6" t="n">
        <v>1.338125</v>
      </c>
      <c r="AH6" t="n">
        <v>2398353.616738809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0.7937</v>
      </c>
      <c r="E7" t="n">
        <v>125.98</v>
      </c>
      <c r="F7" t="n">
        <v>119.83</v>
      </c>
      <c r="G7" t="n">
        <v>49.25</v>
      </c>
      <c r="H7" t="n">
        <v>0.76</v>
      </c>
      <c r="I7" t="n">
        <v>146</v>
      </c>
      <c r="J7" t="n">
        <v>139.95</v>
      </c>
      <c r="K7" t="n">
        <v>46.47</v>
      </c>
      <c r="L7" t="n">
        <v>6</v>
      </c>
      <c r="M7" t="n">
        <v>144</v>
      </c>
      <c r="N7" t="n">
        <v>22.49</v>
      </c>
      <c r="O7" t="n">
        <v>17494.97</v>
      </c>
      <c r="P7" t="n">
        <v>1207.86</v>
      </c>
      <c r="Q7" t="n">
        <v>3598.65</v>
      </c>
      <c r="R7" t="n">
        <v>432.88</v>
      </c>
      <c r="S7" t="n">
        <v>191.08</v>
      </c>
      <c r="T7" t="n">
        <v>112513.89</v>
      </c>
      <c r="U7" t="n">
        <v>0.44</v>
      </c>
      <c r="V7" t="n">
        <v>0.84</v>
      </c>
      <c r="W7" t="n">
        <v>14.84</v>
      </c>
      <c r="X7" t="n">
        <v>6.68</v>
      </c>
      <c r="Y7" t="n">
        <v>0.5</v>
      </c>
      <c r="Z7" t="n">
        <v>10</v>
      </c>
      <c r="AA7" t="n">
        <v>1854.782034374744</v>
      </c>
      <c r="AB7" t="n">
        <v>2537.794606639807</v>
      </c>
      <c r="AC7" t="n">
        <v>2295.591051199204</v>
      </c>
      <c r="AD7" t="n">
        <v>1854782.034374744</v>
      </c>
      <c r="AE7" t="n">
        <v>2537794.606639807</v>
      </c>
      <c r="AF7" t="n">
        <v>1.234121159041618e-06</v>
      </c>
      <c r="AG7" t="n">
        <v>1.312291666666667</v>
      </c>
      <c r="AH7" t="n">
        <v>2295591.051199204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0.8058</v>
      </c>
      <c r="E8" t="n">
        <v>124.1</v>
      </c>
      <c r="F8" t="n">
        <v>118.62</v>
      </c>
      <c r="G8" t="n">
        <v>58.82</v>
      </c>
      <c r="H8" t="n">
        <v>0.88</v>
      </c>
      <c r="I8" t="n">
        <v>121</v>
      </c>
      <c r="J8" t="n">
        <v>141.31</v>
      </c>
      <c r="K8" t="n">
        <v>46.47</v>
      </c>
      <c r="L8" t="n">
        <v>7</v>
      </c>
      <c r="M8" t="n">
        <v>119</v>
      </c>
      <c r="N8" t="n">
        <v>22.85</v>
      </c>
      <c r="O8" t="n">
        <v>17662.75</v>
      </c>
      <c r="P8" t="n">
        <v>1172.18</v>
      </c>
      <c r="Q8" t="n">
        <v>3598.72</v>
      </c>
      <c r="R8" t="n">
        <v>392.31</v>
      </c>
      <c r="S8" t="n">
        <v>191.08</v>
      </c>
      <c r="T8" t="n">
        <v>92357.14</v>
      </c>
      <c r="U8" t="n">
        <v>0.49</v>
      </c>
      <c r="V8" t="n">
        <v>0.85</v>
      </c>
      <c r="W8" t="n">
        <v>14.79</v>
      </c>
      <c r="X8" t="n">
        <v>5.47</v>
      </c>
      <c r="Y8" t="n">
        <v>0.5</v>
      </c>
      <c r="Z8" t="n">
        <v>10</v>
      </c>
      <c r="AA8" t="n">
        <v>1783.184904862704</v>
      </c>
      <c r="AB8" t="n">
        <v>2439.832255399006</v>
      </c>
      <c r="AC8" t="n">
        <v>2206.978089269801</v>
      </c>
      <c r="AD8" t="n">
        <v>1783184.904862704</v>
      </c>
      <c r="AE8" t="n">
        <v>2439832.255399005</v>
      </c>
      <c r="AF8" t="n">
        <v>1.252935403749195e-06</v>
      </c>
      <c r="AG8" t="n">
        <v>1.292708333333333</v>
      </c>
      <c r="AH8" t="n">
        <v>2206978.089269801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0.8136</v>
      </c>
      <c r="E9" t="n">
        <v>122.9</v>
      </c>
      <c r="F9" t="n">
        <v>117.89</v>
      </c>
      <c r="G9" t="n">
        <v>68.01000000000001</v>
      </c>
      <c r="H9" t="n">
        <v>0.99</v>
      </c>
      <c r="I9" t="n">
        <v>104</v>
      </c>
      <c r="J9" t="n">
        <v>142.68</v>
      </c>
      <c r="K9" t="n">
        <v>46.47</v>
      </c>
      <c r="L9" t="n">
        <v>8</v>
      </c>
      <c r="M9" t="n">
        <v>102</v>
      </c>
      <c r="N9" t="n">
        <v>23.21</v>
      </c>
      <c r="O9" t="n">
        <v>17831.04</v>
      </c>
      <c r="P9" t="n">
        <v>1141</v>
      </c>
      <c r="Q9" t="n">
        <v>3598.68</v>
      </c>
      <c r="R9" t="n">
        <v>367.47</v>
      </c>
      <c r="S9" t="n">
        <v>191.08</v>
      </c>
      <c r="T9" t="n">
        <v>80021.63</v>
      </c>
      <c r="U9" t="n">
        <v>0.52</v>
      </c>
      <c r="V9" t="n">
        <v>0.85</v>
      </c>
      <c r="W9" t="n">
        <v>14.77</v>
      </c>
      <c r="X9" t="n">
        <v>4.74</v>
      </c>
      <c r="Y9" t="n">
        <v>0.5</v>
      </c>
      <c r="Z9" t="n">
        <v>10</v>
      </c>
      <c r="AA9" t="n">
        <v>1729.619350324759</v>
      </c>
      <c r="AB9" t="n">
        <v>2366.541500534705</v>
      </c>
      <c r="AC9" t="n">
        <v>2140.682101185529</v>
      </c>
      <c r="AD9" t="n">
        <v>1729619.350324759</v>
      </c>
      <c r="AE9" t="n">
        <v>2366541.500534705</v>
      </c>
      <c r="AF9" t="n">
        <v>1.265063594552426e-06</v>
      </c>
      <c r="AG9" t="n">
        <v>1.280208333333333</v>
      </c>
      <c r="AH9" t="n">
        <v>2140682.101185529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0.8206</v>
      </c>
      <c r="E10" t="n">
        <v>121.86</v>
      </c>
      <c r="F10" t="n">
        <v>117.23</v>
      </c>
      <c r="G10" t="n">
        <v>78.16</v>
      </c>
      <c r="H10" t="n">
        <v>1.11</v>
      </c>
      <c r="I10" t="n">
        <v>90</v>
      </c>
      <c r="J10" t="n">
        <v>144.05</v>
      </c>
      <c r="K10" t="n">
        <v>46.47</v>
      </c>
      <c r="L10" t="n">
        <v>9</v>
      </c>
      <c r="M10" t="n">
        <v>88</v>
      </c>
      <c r="N10" t="n">
        <v>23.58</v>
      </c>
      <c r="O10" t="n">
        <v>17999.83</v>
      </c>
      <c r="P10" t="n">
        <v>1115.58</v>
      </c>
      <c r="Q10" t="n">
        <v>3598.65</v>
      </c>
      <c r="R10" t="n">
        <v>345.48</v>
      </c>
      <c r="S10" t="n">
        <v>191.08</v>
      </c>
      <c r="T10" t="n">
        <v>69094.10000000001</v>
      </c>
      <c r="U10" t="n">
        <v>0.55</v>
      </c>
      <c r="V10" t="n">
        <v>0.86</v>
      </c>
      <c r="W10" t="n">
        <v>14.73</v>
      </c>
      <c r="X10" t="n">
        <v>4.08</v>
      </c>
      <c r="Y10" t="n">
        <v>0.5</v>
      </c>
      <c r="Z10" t="n">
        <v>10</v>
      </c>
      <c r="AA10" t="n">
        <v>1685.113097983552</v>
      </c>
      <c r="AB10" t="n">
        <v>2305.646082604187</v>
      </c>
      <c r="AC10" t="n">
        <v>2085.598456475044</v>
      </c>
      <c r="AD10" t="n">
        <v>1685113.097983552</v>
      </c>
      <c r="AE10" t="n">
        <v>2305646.082604187</v>
      </c>
      <c r="AF10" t="n">
        <v>1.275947868350197e-06</v>
      </c>
      <c r="AG10" t="n">
        <v>1.269375</v>
      </c>
      <c r="AH10" t="n">
        <v>2085598.456475044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0.8262</v>
      </c>
      <c r="E11" t="n">
        <v>121.04</v>
      </c>
      <c r="F11" t="n">
        <v>116.71</v>
      </c>
      <c r="G11" t="n">
        <v>88.64</v>
      </c>
      <c r="H11" t="n">
        <v>1.22</v>
      </c>
      <c r="I11" t="n">
        <v>79</v>
      </c>
      <c r="J11" t="n">
        <v>145.42</v>
      </c>
      <c r="K11" t="n">
        <v>46.47</v>
      </c>
      <c r="L11" t="n">
        <v>10</v>
      </c>
      <c r="M11" t="n">
        <v>77</v>
      </c>
      <c r="N11" t="n">
        <v>23.95</v>
      </c>
      <c r="O11" t="n">
        <v>18169.15</v>
      </c>
      <c r="P11" t="n">
        <v>1084.81</v>
      </c>
      <c r="Q11" t="n">
        <v>3598.68</v>
      </c>
      <c r="R11" t="n">
        <v>327.77</v>
      </c>
      <c r="S11" t="n">
        <v>191.08</v>
      </c>
      <c r="T11" t="n">
        <v>60295.63</v>
      </c>
      <c r="U11" t="n">
        <v>0.58</v>
      </c>
      <c r="V11" t="n">
        <v>0.86</v>
      </c>
      <c r="W11" t="n">
        <v>14.72</v>
      </c>
      <c r="X11" t="n">
        <v>3.56</v>
      </c>
      <c r="Y11" t="n">
        <v>0.5</v>
      </c>
      <c r="Z11" t="n">
        <v>10</v>
      </c>
      <c r="AA11" t="n">
        <v>1639.088551434955</v>
      </c>
      <c r="AB11" t="n">
        <v>2242.673267556707</v>
      </c>
      <c r="AC11" t="n">
        <v>2028.635678512794</v>
      </c>
      <c r="AD11" t="n">
        <v>1639088.551434955</v>
      </c>
      <c r="AE11" t="n">
        <v>2242673.267556707</v>
      </c>
      <c r="AF11" t="n">
        <v>1.284655287388415e-06</v>
      </c>
      <c r="AG11" t="n">
        <v>1.260833333333333</v>
      </c>
      <c r="AH11" t="n">
        <v>2028635.678512794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0.8306</v>
      </c>
      <c r="E12" t="n">
        <v>120.39</v>
      </c>
      <c r="F12" t="n">
        <v>116.3</v>
      </c>
      <c r="G12" t="n">
        <v>99.69</v>
      </c>
      <c r="H12" t="n">
        <v>1.33</v>
      </c>
      <c r="I12" t="n">
        <v>70</v>
      </c>
      <c r="J12" t="n">
        <v>146.8</v>
      </c>
      <c r="K12" t="n">
        <v>46.47</v>
      </c>
      <c r="L12" t="n">
        <v>11</v>
      </c>
      <c r="M12" t="n">
        <v>67</v>
      </c>
      <c r="N12" t="n">
        <v>24.33</v>
      </c>
      <c r="O12" t="n">
        <v>18338.99</v>
      </c>
      <c r="P12" t="n">
        <v>1056.82</v>
      </c>
      <c r="Q12" t="n">
        <v>3598.67</v>
      </c>
      <c r="R12" t="n">
        <v>313.77</v>
      </c>
      <c r="S12" t="n">
        <v>191.08</v>
      </c>
      <c r="T12" t="n">
        <v>53339.9</v>
      </c>
      <c r="U12" t="n">
        <v>0.61</v>
      </c>
      <c r="V12" t="n">
        <v>0.87</v>
      </c>
      <c r="W12" t="n">
        <v>14.71</v>
      </c>
      <c r="X12" t="n">
        <v>3.15</v>
      </c>
      <c r="Y12" t="n">
        <v>0.5</v>
      </c>
      <c r="Z12" t="n">
        <v>10</v>
      </c>
      <c r="AA12" t="n">
        <v>1599.357670548352</v>
      </c>
      <c r="AB12" t="n">
        <v>2188.311723524898</v>
      </c>
      <c r="AC12" t="n">
        <v>1979.462323946475</v>
      </c>
      <c r="AD12" t="n">
        <v>1599357.670548352</v>
      </c>
      <c r="AE12" t="n">
        <v>2188311.723524898</v>
      </c>
      <c r="AF12" t="n">
        <v>1.291496830918443e-06</v>
      </c>
      <c r="AG12" t="n">
        <v>1.2540625</v>
      </c>
      <c r="AH12" t="n">
        <v>1979462.323946475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0.834</v>
      </c>
      <c r="E13" t="n">
        <v>119.9</v>
      </c>
      <c r="F13" t="n">
        <v>116</v>
      </c>
      <c r="G13" t="n">
        <v>110.48</v>
      </c>
      <c r="H13" t="n">
        <v>1.43</v>
      </c>
      <c r="I13" t="n">
        <v>63</v>
      </c>
      <c r="J13" t="n">
        <v>148.18</v>
      </c>
      <c r="K13" t="n">
        <v>46.47</v>
      </c>
      <c r="L13" t="n">
        <v>12</v>
      </c>
      <c r="M13" t="n">
        <v>53</v>
      </c>
      <c r="N13" t="n">
        <v>24.71</v>
      </c>
      <c r="O13" t="n">
        <v>18509.36</v>
      </c>
      <c r="P13" t="n">
        <v>1028.73</v>
      </c>
      <c r="Q13" t="n">
        <v>3598.63</v>
      </c>
      <c r="R13" t="n">
        <v>303.41</v>
      </c>
      <c r="S13" t="n">
        <v>191.08</v>
      </c>
      <c r="T13" t="n">
        <v>48195.36</v>
      </c>
      <c r="U13" t="n">
        <v>0.63</v>
      </c>
      <c r="V13" t="n">
        <v>0.87</v>
      </c>
      <c r="W13" t="n">
        <v>14.71</v>
      </c>
      <c r="X13" t="n">
        <v>2.86</v>
      </c>
      <c r="Y13" t="n">
        <v>0.5</v>
      </c>
      <c r="Z13" t="n">
        <v>10</v>
      </c>
      <c r="AA13" t="n">
        <v>1562.268137735853</v>
      </c>
      <c r="AB13" t="n">
        <v>2137.564188456132</v>
      </c>
      <c r="AC13" t="n">
        <v>1933.558062400059</v>
      </c>
      <c r="AD13" t="n">
        <v>1562268.137735853</v>
      </c>
      <c r="AE13" t="n">
        <v>2137564.188456132</v>
      </c>
      <c r="AF13" t="n">
        <v>1.296783478191646e-06</v>
      </c>
      <c r="AG13" t="n">
        <v>1.248958333333333</v>
      </c>
      <c r="AH13" t="n">
        <v>1933558.062400059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0.8366</v>
      </c>
      <c r="E14" t="n">
        <v>119.53</v>
      </c>
      <c r="F14" t="n">
        <v>115.77</v>
      </c>
      <c r="G14" t="n">
        <v>119.76</v>
      </c>
      <c r="H14" t="n">
        <v>1.54</v>
      </c>
      <c r="I14" t="n">
        <v>58</v>
      </c>
      <c r="J14" t="n">
        <v>149.56</v>
      </c>
      <c r="K14" t="n">
        <v>46.47</v>
      </c>
      <c r="L14" t="n">
        <v>13</v>
      </c>
      <c r="M14" t="n">
        <v>24</v>
      </c>
      <c r="N14" t="n">
        <v>25.1</v>
      </c>
      <c r="O14" t="n">
        <v>18680.25</v>
      </c>
      <c r="P14" t="n">
        <v>1011.36</v>
      </c>
      <c r="Q14" t="n">
        <v>3598.7</v>
      </c>
      <c r="R14" t="n">
        <v>295.09</v>
      </c>
      <c r="S14" t="n">
        <v>191.08</v>
      </c>
      <c r="T14" t="n">
        <v>44059.25</v>
      </c>
      <c r="U14" t="n">
        <v>0.65</v>
      </c>
      <c r="V14" t="n">
        <v>0.87</v>
      </c>
      <c r="W14" t="n">
        <v>14.71</v>
      </c>
      <c r="X14" t="n">
        <v>2.62</v>
      </c>
      <c r="Y14" t="n">
        <v>0.5</v>
      </c>
      <c r="Z14" t="n">
        <v>10</v>
      </c>
      <c r="AA14" t="n">
        <v>1538.384785617309</v>
      </c>
      <c r="AB14" t="n">
        <v>2104.885932428409</v>
      </c>
      <c r="AC14" t="n">
        <v>1903.998573263401</v>
      </c>
      <c r="AD14" t="n">
        <v>1538384.785617309</v>
      </c>
      <c r="AE14" t="n">
        <v>2104885.932428408</v>
      </c>
      <c r="AF14" t="n">
        <v>1.30082620845939e-06</v>
      </c>
      <c r="AG14" t="n">
        <v>1.245104166666667</v>
      </c>
      <c r="AH14" t="n">
        <v>1903998.573263401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0.837</v>
      </c>
      <c r="E15" t="n">
        <v>119.47</v>
      </c>
      <c r="F15" t="n">
        <v>115.74</v>
      </c>
      <c r="G15" t="n">
        <v>121.83</v>
      </c>
      <c r="H15" t="n">
        <v>1.64</v>
      </c>
      <c r="I15" t="n">
        <v>57</v>
      </c>
      <c r="J15" t="n">
        <v>150.95</v>
      </c>
      <c r="K15" t="n">
        <v>46.47</v>
      </c>
      <c r="L15" t="n">
        <v>14</v>
      </c>
      <c r="M15" t="n">
        <v>8</v>
      </c>
      <c r="N15" t="n">
        <v>25.49</v>
      </c>
      <c r="O15" t="n">
        <v>18851.69</v>
      </c>
      <c r="P15" t="n">
        <v>1010.51</v>
      </c>
      <c r="Q15" t="n">
        <v>3598.66</v>
      </c>
      <c r="R15" t="n">
        <v>292.95</v>
      </c>
      <c r="S15" t="n">
        <v>191.08</v>
      </c>
      <c r="T15" t="n">
        <v>42993.49</v>
      </c>
      <c r="U15" t="n">
        <v>0.65</v>
      </c>
      <c r="V15" t="n">
        <v>0.87</v>
      </c>
      <c r="W15" t="n">
        <v>14.74</v>
      </c>
      <c r="X15" t="n">
        <v>2.59</v>
      </c>
      <c r="Y15" t="n">
        <v>0.5</v>
      </c>
      <c r="Z15" t="n">
        <v>10</v>
      </c>
      <c r="AA15" t="n">
        <v>1536.64155304217</v>
      </c>
      <c r="AB15" t="n">
        <v>2102.500764713109</v>
      </c>
      <c r="AC15" t="n">
        <v>1901.841042607246</v>
      </c>
      <c r="AD15" t="n">
        <v>1536641.55304217</v>
      </c>
      <c r="AE15" t="n">
        <v>2102500.764713109</v>
      </c>
      <c r="AF15" t="n">
        <v>1.301448166962119e-06</v>
      </c>
      <c r="AG15" t="n">
        <v>1.244479166666667</v>
      </c>
      <c r="AH15" t="n">
        <v>1901841.042607246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0.8369</v>
      </c>
      <c r="E16" t="n">
        <v>119.49</v>
      </c>
      <c r="F16" t="n">
        <v>115.76</v>
      </c>
      <c r="G16" t="n">
        <v>121.85</v>
      </c>
      <c r="H16" t="n">
        <v>1.74</v>
      </c>
      <c r="I16" t="n">
        <v>57</v>
      </c>
      <c r="J16" t="n">
        <v>152.35</v>
      </c>
      <c r="K16" t="n">
        <v>46.47</v>
      </c>
      <c r="L16" t="n">
        <v>15</v>
      </c>
      <c r="M16" t="n">
        <v>1</v>
      </c>
      <c r="N16" t="n">
        <v>25.88</v>
      </c>
      <c r="O16" t="n">
        <v>19023.66</v>
      </c>
      <c r="P16" t="n">
        <v>1018.04</v>
      </c>
      <c r="Q16" t="n">
        <v>3598.68</v>
      </c>
      <c r="R16" t="n">
        <v>293.47</v>
      </c>
      <c r="S16" t="n">
        <v>191.08</v>
      </c>
      <c r="T16" t="n">
        <v>43255.39</v>
      </c>
      <c r="U16" t="n">
        <v>0.65</v>
      </c>
      <c r="V16" t="n">
        <v>0.87</v>
      </c>
      <c r="W16" t="n">
        <v>14.75</v>
      </c>
      <c r="X16" t="n">
        <v>2.61</v>
      </c>
      <c r="Y16" t="n">
        <v>0.5</v>
      </c>
      <c r="Z16" t="n">
        <v>10</v>
      </c>
      <c r="AA16" t="n">
        <v>1544.742382262018</v>
      </c>
      <c r="AB16" t="n">
        <v>2113.584676635068</v>
      </c>
      <c r="AC16" t="n">
        <v>1911.867121531741</v>
      </c>
      <c r="AD16" t="n">
        <v>1544742.382262018</v>
      </c>
      <c r="AE16" t="n">
        <v>2113584.676635068</v>
      </c>
      <c r="AF16" t="n">
        <v>1.301292677336437e-06</v>
      </c>
      <c r="AG16" t="n">
        <v>1.2446875</v>
      </c>
      <c r="AH16" t="n">
        <v>1911867.121531741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0.8368</v>
      </c>
      <c r="E17" t="n">
        <v>119.5</v>
      </c>
      <c r="F17" t="n">
        <v>115.77</v>
      </c>
      <c r="G17" t="n">
        <v>121.86</v>
      </c>
      <c r="H17" t="n">
        <v>1.84</v>
      </c>
      <c r="I17" t="n">
        <v>57</v>
      </c>
      <c r="J17" t="n">
        <v>153.75</v>
      </c>
      <c r="K17" t="n">
        <v>46.47</v>
      </c>
      <c r="L17" t="n">
        <v>16</v>
      </c>
      <c r="M17" t="n">
        <v>0</v>
      </c>
      <c r="N17" t="n">
        <v>26.28</v>
      </c>
      <c r="O17" t="n">
        <v>19196.18</v>
      </c>
      <c r="P17" t="n">
        <v>1026.66</v>
      </c>
      <c r="Q17" t="n">
        <v>3598.68</v>
      </c>
      <c r="R17" t="n">
        <v>293.53</v>
      </c>
      <c r="S17" t="n">
        <v>191.08</v>
      </c>
      <c r="T17" t="n">
        <v>43285.12</v>
      </c>
      <c r="U17" t="n">
        <v>0.65</v>
      </c>
      <c r="V17" t="n">
        <v>0.87</v>
      </c>
      <c r="W17" t="n">
        <v>14.75</v>
      </c>
      <c r="X17" t="n">
        <v>2.62</v>
      </c>
      <c r="Y17" t="n">
        <v>0.5</v>
      </c>
      <c r="Z17" t="n">
        <v>10</v>
      </c>
      <c r="AA17" t="n">
        <v>1553.937521545618</v>
      </c>
      <c r="AB17" t="n">
        <v>2126.165871863803</v>
      </c>
      <c r="AC17" t="n">
        <v>1923.247585145665</v>
      </c>
      <c r="AD17" t="n">
        <v>1553937.521545618</v>
      </c>
      <c r="AE17" t="n">
        <v>2126165.871863803</v>
      </c>
      <c r="AF17" t="n">
        <v>1.301137187710755e-06</v>
      </c>
      <c r="AG17" t="n">
        <v>1.244791666666667</v>
      </c>
      <c r="AH17" t="n">
        <v>1923247.585145665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0.3953</v>
      </c>
      <c r="E2" t="n">
        <v>252.96</v>
      </c>
      <c r="F2" t="n">
        <v>198.19</v>
      </c>
      <c r="G2" t="n">
        <v>6.92</v>
      </c>
      <c r="H2" t="n">
        <v>0.12</v>
      </c>
      <c r="I2" t="n">
        <v>1718</v>
      </c>
      <c r="J2" t="n">
        <v>150.44</v>
      </c>
      <c r="K2" t="n">
        <v>49.1</v>
      </c>
      <c r="L2" t="n">
        <v>1</v>
      </c>
      <c r="M2" t="n">
        <v>1716</v>
      </c>
      <c r="N2" t="n">
        <v>25.34</v>
      </c>
      <c r="O2" t="n">
        <v>18787.76</v>
      </c>
      <c r="P2" t="n">
        <v>2341.66</v>
      </c>
      <c r="Q2" t="n">
        <v>3599.93</v>
      </c>
      <c r="R2" t="n">
        <v>3095.9</v>
      </c>
      <c r="S2" t="n">
        <v>191.08</v>
      </c>
      <c r="T2" t="n">
        <v>1436166.41</v>
      </c>
      <c r="U2" t="n">
        <v>0.06</v>
      </c>
      <c r="V2" t="n">
        <v>0.51</v>
      </c>
      <c r="W2" t="n">
        <v>17.44</v>
      </c>
      <c r="X2" t="n">
        <v>85</v>
      </c>
      <c r="Y2" t="n">
        <v>0.5</v>
      </c>
      <c r="Z2" t="n">
        <v>10</v>
      </c>
      <c r="AA2" t="n">
        <v>7012.239071938026</v>
      </c>
      <c r="AB2" t="n">
        <v>9594.454856380606</v>
      </c>
      <c r="AC2" t="n">
        <v>8678.773550789243</v>
      </c>
      <c r="AD2" t="n">
        <v>7012239.071938027</v>
      </c>
      <c r="AE2" t="n">
        <v>9594454.856380606</v>
      </c>
      <c r="AF2" t="n">
        <v>6.0223502414359e-07</v>
      </c>
      <c r="AG2" t="n">
        <v>2.635</v>
      </c>
      <c r="AH2" t="n">
        <v>8678773.550789243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0.6188</v>
      </c>
      <c r="E3" t="n">
        <v>161.62</v>
      </c>
      <c r="F3" t="n">
        <v>141.1</v>
      </c>
      <c r="G3" t="n">
        <v>14.18</v>
      </c>
      <c r="H3" t="n">
        <v>0.23</v>
      </c>
      <c r="I3" t="n">
        <v>597</v>
      </c>
      <c r="J3" t="n">
        <v>151.83</v>
      </c>
      <c r="K3" t="n">
        <v>49.1</v>
      </c>
      <c r="L3" t="n">
        <v>2</v>
      </c>
      <c r="M3" t="n">
        <v>595</v>
      </c>
      <c r="N3" t="n">
        <v>25.73</v>
      </c>
      <c r="O3" t="n">
        <v>18959.54</v>
      </c>
      <c r="P3" t="n">
        <v>1648.36</v>
      </c>
      <c r="Q3" t="n">
        <v>3599.07</v>
      </c>
      <c r="R3" t="n">
        <v>1154.45</v>
      </c>
      <c r="S3" t="n">
        <v>191.08</v>
      </c>
      <c r="T3" t="n">
        <v>471045.58</v>
      </c>
      <c r="U3" t="n">
        <v>0.17</v>
      </c>
      <c r="V3" t="n">
        <v>0.71</v>
      </c>
      <c r="W3" t="n">
        <v>15.56</v>
      </c>
      <c r="X3" t="n">
        <v>27.93</v>
      </c>
      <c r="Y3" t="n">
        <v>0.5</v>
      </c>
      <c r="Z3" t="n">
        <v>10</v>
      </c>
      <c r="AA3" t="n">
        <v>3164.960775361635</v>
      </c>
      <c r="AB3" t="n">
        <v>4330.438961064981</v>
      </c>
      <c r="AC3" t="n">
        <v>3917.147944430028</v>
      </c>
      <c r="AD3" t="n">
        <v>3164960.775361635</v>
      </c>
      <c r="AE3" t="n">
        <v>4330438.96106498</v>
      </c>
      <c r="AF3" t="n">
        <v>9.427347152543727e-07</v>
      </c>
      <c r="AG3" t="n">
        <v>1.683541666666667</v>
      </c>
      <c r="AH3" t="n">
        <v>3917147.944430029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0.6988</v>
      </c>
      <c r="E4" t="n">
        <v>143.1</v>
      </c>
      <c r="F4" t="n">
        <v>129.8</v>
      </c>
      <c r="G4" t="n">
        <v>21.57</v>
      </c>
      <c r="H4" t="n">
        <v>0.35</v>
      </c>
      <c r="I4" t="n">
        <v>361</v>
      </c>
      <c r="J4" t="n">
        <v>153.23</v>
      </c>
      <c r="K4" t="n">
        <v>49.1</v>
      </c>
      <c r="L4" t="n">
        <v>3</v>
      </c>
      <c r="M4" t="n">
        <v>359</v>
      </c>
      <c r="N4" t="n">
        <v>26.13</v>
      </c>
      <c r="O4" t="n">
        <v>19131.85</v>
      </c>
      <c r="P4" t="n">
        <v>1498.7</v>
      </c>
      <c r="Q4" t="n">
        <v>3598.82</v>
      </c>
      <c r="R4" t="n">
        <v>772.09</v>
      </c>
      <c r="S4" t="n">
        <v>191.08</v>
      </c>
      <c r="T4" t="n">
        <v>281043.98</v>
      </c>
      <c r="U4" t="n">
        <v>0.25</v>
      </c>
      <c r="V4" t="n">
        <v>0.78</v>
      </c>
      <c r="W4" t="n">
        <v>15.14</v>
      </c>
      <c r="X4" t="n">
        <v>16.64</v>
      </c>
      <c r="Y4" t="n">
        <v>0.5</v>
      </c>
      <c r="Z4" t="n">
        <v>10</v>
      </c>
      <c r="AA4" t="n">
        <v>2556.829881774812</v>
      </c>
      <c r="AB4" t="n">
        <v>3498.367443617901</v>
      </c>
      <c r="AC4" t="n">
        <v>3164.488164788422</v>
      </c>
      <c r="AD4" t="n">
        <v>2556829.881774812</v>
      </c>
      <c r="AE4" t="n">
        <v>3498367.443617901</v>
      </c>
      <c r="AF4" t="n">
        <v>1.064613799320872e-06</v>
      </c>
      <c r="AG4" t="n">
        <v>1.490625</v>
      </c>
      <c r="AH4" t="n">
        <v>3164488.164788422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0.7397</v>
      </c>
      <c r="E5" t="n">
        <v>135.19</v>
      </c>
      <c r="F5" t="n">
        <v>125.03</v>
      </c>
      <c r="G5" t="n">
        <v>29.08</v>
      </c>
      <c r="H5" t="n">
        <v>0.46</v>
      </c>
      <c r="I5" t="n">
        <v>258</v>
      </c>
      <c r="J5" t="n">
        <v>154.63</v>
      </c>
      <c r="K5" t="n">
        <v>49.1</v>
      </c>
      <c r="L5" t="n">
        <v>4</v>
      </c>
      <c r="M5" t="n">
        <v>256</v>
      </c>
      <c r="N5" t="n">
        <v>26.53</v>
      </c>
      <c r="O5" t="n">
        <v>19304.72</v>
      </c>
      <c r="P5" t="n">
        <v>1426.14</v>
      </c>
      <c r="Q5" t="n">
        <v>3598.79</v>
      </c>
      <c r="R5" t="n">
        <v>609.13</v>
      </c>
      <c r="S5" t="n">
        <v>191.08</v>
      </c>
      <c r="T5" t="n">
        <v>200078.57</v>
      </c>
      <c r="U5" t="n">
        <v>0.31</v>
      </c>
      <c r="V5" t="n">
        <v>0.8100000000000001</v>
      </c>
      <c r="W5" t="n">
        <v>15.02</v>
      </c>
      <c r="X5" t="n">
        <v>11.87</v>
      </c>
      <c r="Y5" t="n">
        <v>0.5</v>
      </c>
      <c r="Z5" t="n">
        <v>10</v>
      </c>
      <c r="AA5" t="n">
        <v>2306.403763477491</v>
      </c>
      <c r="AB5" t="n">
        <v>3155.723380542879</v>
      </c>
      <c r="AC5" t="n">
        <v>2854.545570189328</v>
      </c>
      <c r="AD5" t="n">
        <v>2306403.763477491</v>
      </c>
      <c r="AE5" t="n">
        <v>3155723.380542879</v>
      </c>
      <c r="AF5" t="n">
        <v>1.12692448104987e-06</v>
      </c>
      <c r="AG5" t="n">
        <v>1.408229166666667</v>
      </c>
      <c r="AH5" t="n">
        <v>2854545.570189328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0.7653</v>
      </c>
      <c r="E6" t="n">
        <v>130.67</v>
      </c>
      <c r="F6" t="n">
        <v>122.31</v>
      </c>
      <c r="G6" t="n">
        <v>36.88</v>
      </c>
      <c r="H6" t="n">
        <v>0.57</v>
      </c>
      <c r="I6" t="n">
        <v>199</v>
      </c>
      <c r="J6" t="n">
        <v>156.03</v>
      </c>
      <c r="K6" t="n">
        <v>49.1</v>
      </c>
      <c r="L6" t="n">
        <v>5</v>
      </c>
      <c r="M6" t="n">
        <v>197</v>
      </c>
      <c r="N6" t="n">
        <v>26.94</v>
      </c>
      <c r="O6" t="n">
        <v>19478.15</v>
      </c>
      <c r="P6" t="n">
        <v>1378.03</v>
      </c>
      <c r="Q6" t="n">
        <v>3598.82</v>
      </c>
      <c r="R6" t="n">
        <v>516.77</v>
      </c>
      <c r="S6" t="n">
        <v>191.08</v>
      </c>
      <c r="T6" t="n">
        <v>154192.84</v>
      </c>
      <c r="U6" t="n">
        <v>0.37</v>
      </c>
      <c r="V6" t="n">
        <v>0.82</v>
      </c>
      <c r="W6" t="n">
        <v>14.93</v>
      </c>
      <c r="X6" t="n">
        <v>9.16</v>
      </c>
      <c r="Y6" t="n">
        <v>0.5</v>
      </c>
      <c r="Z6" t="n">
        <v>10</v>
      </c>
      <c r="AA6" t="n">
        <v>2161.490945102494</v>
      </c>
      <c r="AB6" t="n">
        <v>2957.447269339681</v>
      </c>
      <c r="AC6" t="n">
        <v>2675.192652757214</v>
      </c>
      <c r="AD6" t="n">
        <v>2161490.945102494</v>
      </c>
      <c r="AE6" t="n">
        <v>2957447.269339681</v>
      </c>
      <c r="AF6" t="n">
        <v>1.16592578795115e-06</v>
      </c>
      <c r="AG6" t="n">
        <v>1.361145833333333</v>
      </c>
      <c r="AH6" t="n">
        <v>2675192.652757214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0.7825</v>
      </c>
      <c r="E7" t="n">
        <v>127.79</v>
      </c>
      <c r="F7" t="n">
        <v>120.56</v>
      </c>
      <c r="G7" t="n">
        <v>44.65</v>
      </c>
      <c r="H7" t="n">
        <v>0.67</v>
      </c>
      <c r="I7" t="n">
        <v>162</v>
      </c>
      <c r="J7" t="n">
        <v>157.44</v>
      </c>
      <c r="K7" t="n">
        <v>49.1</v>
      </c>
      <c r="L7" t="n">
        <v>6</v>
      </c>
      <c r="M7" t="n">
        <v>160</v>
      </c>
      <c r="N7" t="n">
        <v>27.35</v>
      </c>
      <c r="O7" t="n">
        <v>19652.13</v>
      </c>
      <c r="P7" t="n">
        <v>1340.64</v>
      </c>
      <c r="Q7" t="n">
        <v>3598.66</v>
      </c>
      <c r="R7" t="n">
        <v>458.61</v>
      </c>
      <c r="S7" t="n">
        <v>191.08</v>
      </c>
      <c r="T7" t="n">
        <v>125301.75</v>
      </c>
      <c r="U7" t="n">
        <v>0.42</v>
      </c>
      <c r="V7" t="n">
        <v>0.84</v>
      </c>
      <c r="W7" t="n">
        <v>14.85</v>
      </c>
      <c r="X7" t="n">
        <v>7.41</v>
      </c>
      <c r="Y7" t="n">
        <v>0.5</v>
      </c>
      <c r="Z7" t="n">
        <v>10</v>
      </c>
      <c r="AA7" t="n">
        <v>2064.180068918647</v>
      </c>
      <c r="AB7" t="n">
        <v>2824.302235492074</v>
      </c>
      <c r="AC7" t="n">
        <v>2554.754794069794</v>
      </c>
      <c r="AD7" t="n">
        <v>2064180.068918647</v>
      </c>
      <c r="AE7" t="n">
        <v>2824302.235492074</v>
      </c>
      <c r="AF7" t="n">
        <v>1.192129791025447e-06</v>
      </c>
      <c r="AG7" t="n">
        <v>1.331145833333333</v>
      </c>
      <c r="AH7" t="n">
        <v>2554754.794069794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0.7947</v>
      </c>
      <c r="E8" t="n">
        <v>125.83</v>
      </c>
      <c r="F8" t="n">
        <v>119.4</v>
      </c>
      <c r="G8" t="n">
        <v>52.68</v>
      </c>
      <c r="H8" t="n">
        <v>0.78</v>
      </c>
      <c r="I8" t="n">
        <v>136</v>
      </c>
      <c r="J8" t="n">
        <v>158.86</v>
      </c>
      <c r="K8" t="n">
        <v>49.1</v>
      </c>
      <c r="L8" t="n">
        <v>7</v>
      </c>
      <c r="M8" t="n">
        <v>134</v>
      </c>
      <c r="N8" t="n">
        <v>27.77</v>
      </c>
      <c r="O8" t="n">
        <v>19826.68</v>
      </c>
      <c r="P8" t="n">
        <v>1310.05</v>
      </c>
      <c r="Q8" t="n">
        <v>3598.68</v>
      </c>
      <c r="R8" t="n">
        <v>418.8</v>
      </c>
      <c r="S8" t="n">
        <v>191.08</v>
      </c>
      <c r="T8" t="n">
        <v>105523.55</v>
      </c>
      <c r="U8" t="n">
        <v>0.46</v>
      </c>
      <c r="V8" t="n">
        <v>0.84</v>
      </c>
      <c r="W8" t="n">
        <v>14.81</v>
      </c>
      <c r="X8" t="n">
        <v>6.25</v>
      </c>
      <c r="Y8" t="n">
        <v>0.5</v>
      </c>
      <c r="Z8" t="n">
        <v>10</v>
      </c>
      <c r="AA8" t="n">
        <v>1993.628932914431</v>
      </c>
      <c r="AB8" t="n">
        <v>2727.771058714655</v>
      </c>
      <c r="AC8" t="n">
        <v>2467.436417321653</v>
      </c>
      <c r="AD8" t="n">
        <v>1993628.932914431</v>
      </c>
      <c r="AE8" t="n">
        <v>2727771.058714655</v>
      </c>
      <c r="AF8" t="n">
        <v>1.210716351345588e-06</v>
      </c>
      <c r="AG8" t="n">
        <v>1.310729166666667</v>
      </c>
      <c r="AH8" t="n">
        <v>2467436.417321653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0.805</v>
      </c>
      <c r="E9" t="n">
        <v>124.23</v>
      </c>
      <c r="F9" t="n">
        <v>118.41</v>
      </c>
      <c r="G9" t="n">
        <v>61.25</v>
      </c>
      <c r="H9" t="n">
        <v>0.88</v>
      </c>
      <c r="I9" t="n">
        <v>116</v>
      </c>
      <c r="J9" t="n">
        <v>160.28</v>
      </c>
      <c r="K9" t="n">
        <v>49.1</v>
      </c>
      <c r="L9" t="n">
        <v>8</v>
      </c>
      <c r="M9" t="n">
        <v>114</v>
      </c>
      <c r="N9" t="n">
        <v>28.19</v>
      </c>
      <c r="O9" t="n">
        <v>20001.93</v>
      </c>
      <c r="P9" t="n">
        <v>1281.99</v>
      </c>
      <c r="Q9" t="n">
        <v>3598.66</v>
      </c>
      <c r="R9" t="n">
        <v>385.33</v>
      </c>
      <c r="S9" t="n">
        <v>191.08</v>
      </c>
      <c r="T9" t="n">
        <v>88892.50999999999</v>
      </c>
      <c r="U9" t="n">
        <v>0.5</v>
      </c>
      <c r="V9" t="n">
        <v>0.85</v>
      </c>
      <c r="W9" t="n">
        <v>14.78</v>
      </c>
      <c r="X9" t="n">
        <v>5.26</v>
      </c>
      <c r="Y9" t="n">
        <v>0.5</v>
      </c>
      <c r="Z9" t="n">
        <v>10</v>
      </c>
      <c r="AA9" t="n">
        <v>1933.265249189275</v>
      </c>
      <c r="AB9" t="n">
        <v>2645.178803584119</v>
      </c>
      <c r="AC9" t="n">
        <v>2392.726651101818</v>
      </c>
      <c r="AD9" t="n">
        <v>1933265.249189275</v>
      </c>
      <c r="AE9" t="n">
        <v>2645178.803584119</v>
      </c>
      <c r="AF9" t="n">
        <v>1.22640828341915e-06</v>
      </c>
      <c r="AG9" t="n">
        <v>1.2940625</v>
      </c>
      <c r="AH9" t="n">
        <v>2392726.651101818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0.8122</v>
      </c>
      <c r="E10" t="n">
        <v>123.12</v>
      </c>
      <c r="F10" t="n">
        <v>117.76</v>
      </c>
      <c r="G10" t="n">
        <v>69.95999999999999</v>
      </c>
      <c r="H10" t="n">
        <v>0.99</v>
      </c>
      <c r="I10" t="n">
        <v>101</v>
      </c>
      <c r="J10" t="n">
        <v>161.71</v>
      </c>
      <c r="K10" t="n">
        <v>49.1</v>
      </c>
      <c r="L10" t="n">
        <v>9</v>
      </c>
      <c r="M10" t="n">
        <v>99</v>
      </c>
      <c r="N10" t="n">
        <v>28.61</v>
      </c>
      <c r="O10" t="n">
        <v>20177.64</v>
      </c>
      <c r="P10" t="n">
        <v>1255.67</v>
      </c>
      <c r="Q10" t="n">
        <v>3598.79</v>
      </c>
      <c r="R10" t="n">
        <v>363.25</v>
      </c>
      <c r="S10" t="n">
        <v>191.08</v>
      </c>
      <c r="T10" t="n">
        <v>77925.5</v>
      </c>
      <c r="U10" t="n">
        <v>0.53</v>
      </c>
      <c r="V10" t="n">
        <v>0.86</v>
      </c>
      <c r="W10" t="n">
        <v>14.75</v>
      </c>
      <c r="X10" t="n">
        <v>4.61</v>
      </c>
      <c r="Y10" t="n">
        <v>0.5</v>
      </c>
      <c r="Z10" t="n">
        <v>10</v>
      </c>
      <c r="AA10" t="n">
        <v>1884.980150304752</v>
      </c>
      <c r="AB10" t="n">
        <v>2579.113001102093</v>
      </c>
      <c r="AC10" t="n">
        <v>2332.96607608474</v>
      </c>
      <c r="AD10" t="n">
        <v>1884980.150304752</v>
      </c>
      <c r="AE10" t="n">
        <v>2579113.001102093</v>
      </c>
      <c r="AF10" t="n">
        <v>1.237377400985135e-06</v>
      </c>
      <c r="AG10" t="n">
        <v>1.2825</v>
      </c>
      <c r="AH10" t="n">
        <v>2332966.07608474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0.8178</v>
      </c>
      <c r="E11" t="n">
        <v>122.29</v>
      </c>
      <c r="F11" t="n">
        <v>117.26</v>
      </c>
      <c r="G11" t="n">
        <v>78.17</v>
      </c>
      <c r="H11" t="n">
        <v>1.09</v>
      </c>
      <c r="I11" t="n">
        <v>90</v>
      </c>
      <c r="J11" t="n">
        <v>163.13</v>
      </c>
      <c r="K11" t="n">
        <v>49.1</v>
      </c>
      <c r="L11" t="n">
        <v>10</v>
      </c>
      <c r="M11" t="n">
        <v>88</v>
      </c>
      <c r="N11" t="n">
        <v>29.04</v>
      </c>
      <c r="O11" t="n">
        <v>20353.94</v>
      </c>
      <c r="P11" t="n">
        <v>1229.93</v>
      </c>
      <c r="Q11" t="n">
        <v>3598.61</v>
      </c>
      <c r="R11" t="n">
        <v>346.4</v>
      </c>
      <c r="S11" t="n">
        <v>191.08</v>
      </c>
      <c r="T11" t="n">
        <v>69553.89</v>
      </c>
      <c r="U11" t="n">
        <v>0.55</v>
      </c>
      <c r="V11" t="n">
        <v>0.86</v>
      </c>
      <c r="W11" t="n">
        <v>14.74</v>
      </c>
      <c r="X11" t="n">
        <v>4.11</v>
      </c>
      <c r="Y11" t="n">
        <v>0.5</v>
      </c>
      <c r="Z11" t="n">
        <v>10</v>
      </c>
      <c r="AA11" t="n">
        <v>1842.428666402444</v>
      </c>
      <c r="AB11" t="n">
        <v>2520.892183587975</v>
      </c>
      <c r="AC11" t="n">
        <v>2280.301771680739</v>
      </c>
      <c r="AD11" t="n">
        <v>1842428.666402444</v>
      </c>
      <c r="AE11" t="n">
        <v>2520892.183587975</v>
      </c>
      <c r="AF11" t="n">
        <v>1.24590893686979e-06</v>
      </c>
      <c r="AG11" t="n">
        <v>1.273854166666667</v>
      </c>
      <c r="AH11" t="n">
        <v>2280301.771680739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0.8232</v>
      </c>
      <c r="E12" t="n">
        <v>121.48</v>
      </c>
      <c r="F12" t="n">
        <v>116.75</v>
      </c>
      <c r="G12" t="n">
        <v>87.56999999999999</v>
      </c>
      <c r="H12" t="n">
        <v>1.18</v>
      </c>
      <c r="I12" t="n">
        <v>80</v>
      </c>
      <c r="J12" t="n">
        <v>164.57</v>
      </c>
      <c r="K12" t="n">
        <v>49.1</v>
      </c>
      <c r="L12" t="n">
        <v>11</v>
      </c>
      <c r="M12" t="n">
        <v>78</v>
      </c>
      <c r="N12" t="n">
        <v>29.47</v>
      </c>
      <c r="O12" t="n">
        <v>20530.82</v>
      </c>
      <c r="P12" t="n">
        <v>1207.19</v>
      </c>
      <c r="Q12" t="n">
        <v>3598.6</v>
      </c>
      <c r="R12" t="n">
        <v>330</v>
      </c>
      <c r="S12" t="n">
        <v>191.08</v>
      </c>
      <c r="T12" t="n">
        <v>61404.92</v>
      </c>
      <c r="U12" t="n">
        <v>0.58</v>
      </c>
      <c r="V12" t="n">
        <v>0.86</v>
      </c>
      <c r="W12" t="n">
        <v>14.7</v>
      </c>
      <c r="X12" t="n">
        <v>3.61</v>
      </c>
      <c r="Y12" t="n">
        <v>0.5</v>
      </c>
      <c r="Z12" t="n">
        <v>10</v>
      </c>
      <c r="AA12" t="n">
        <v>1804.020838255783</v>
      </c>
      <c r="AB12" t="n">
        <v>2468.340898683922</v>
      </c>
      <c r="AC12" t="n">
        <v>2232.765907651738</v>
      </c>
      <c r="AD12" t="n">
        <v>1804020.838255783</v>
      </c>
      <c r="AE12" t="n">
        <v>2468340.898683922</v>
      </c>
      <c r="AF12" t="n">
        <v>1.254135775044278e-06</v>
      </c>
      <c r="AG12" t="n">
        <v>1.265416666666667</v>
      </c>
      <c r="AH12" t="n">
        <v>2232765.907651737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0.8272</v>
      </c>
      <c r="E13" t="n">
        <v>120.89</v>
      </c>
      <c r="F13" t="n">
        <v>116.41</v>
      </c>
      <c r="G13" t="n">
        <v>97.01000000000001</v>
      </c>
      <c r="H13" t="n">
        <v>1.28</v>
      </c>
      <c r="I13" t="n">
        <v>72</v>
      </c>
      <c r="J13" t="n">
        <v>166.01</v>
      </c>
      <c r="K13" t="n">
        <v>49.1</v>
      </c>
      <c r="L13" t="n">
        <v>12</v>
      </c>
      <c r="M13" t="n">
        <v>70</v>
      </c>
      <c r="N13" t="n">
        <v>29.91</v>
      </c>
      <c r="O13" t="n">
        <v>20708.3</v>
      </c>
      <c r="P13" t="n">
        <v>1182.19</v>
      </c>
      <c r="Q13" t="n">
        <v>3598.68</v>
      </c>
      <c r="R13" t="n">
        <v>317.91</v>
      </c>
      <c r="S13" t="n">
        <v>191.08</v>
      </c>
      <c r="T13" t="n">
        <v>55398.88</v>
      </c>
      <c r="U13" t="n">
        <v>0.6</v>
      </c>
      <c r="V13" t="n">
        <v>0.87</v>
      </c>
      <c r="W13" t="n">
        <v>14.7</v>
      </c>
      <c r="X13" t="n">
        <v>3.26</v>
      </c>
      <c r="Y13" t="n">
        <v>0.5</v>
      </c>
      <c r="Z13" t="n">
        <v>10</v>
      </c>
      <c r="AA13" t="n">
        <v>1767.477488721246</v>
      </c>
      <c r="AB13" t="n">
        <v>2418.340675671969</v>
      </c>
      <c r="AC13" t="n">
        <v>2187.537635748292</v>
      </c>
      <c r="AD13" t="n">
        <v>1767477.488721246</v>
      </c>
      <c r="AE13" t="n">
        <v>2418340.675671969</v>
      </c>
      <c r="AF13" t="n">
        <v>1.260229729247604e-06</v>
      </c>
      <c r="AG13" t="n">
        <v>1.259270833333333</v>
      </c>
      <c r="AH13" t="n">
        <v>2187537.635748292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0.8310999999999999</v>
      </c>
      <c r="E14" t="n">
        <v>120.32</v>
      </c>
      <c r="F14" t="n">
        <v>116.06</v>
      </c>
      <c r="G14" t="n">
        <v>107.13</v>
      </c>
      <c r="H14" t="n">
        <v>1.38</v>
      </c>
      <c r="I14" t="n">
        <v>65</v>
      </c>
      <c r="J14" t="n">
        <v>167.45</v>
      </c>
      <c r="K14" t="n">
        <v>49.1</v>
      </c>
      <c r="L14" t="n">
        <v>13</v>
      </c>
      <c r="M14" t="n">
        <v>63</v>
      </c>
      <c r="N14" t="n">
        <v>30.36</v>
      </c>
      <c r="O14" t="n">
        <v>20886.38</v>
      </c>
      <c r="P14" t="n">
        <v>1159.48</v>
      </c>
      <c r="Q14" t="n">
        <v>3598.64</v>
      </c>
      <c r="R14" t="n">
        <v>306.04</v>
      </c>
      <c r="S14" t="n">
        <v>191.08</v>
      </c>
      <c r="T14" t="n">
        <v>49498.77</v>
      </c>
      <c r="U14" t="n">
        <v>0.62</v>
      </c>
      <c r="V14" t="n">
        <v>0.87</v>
      </c>
      <c r="W14" t="n">
        <v>14.68</v>
      </c>
      <c r="X14" t="n">
        <v>2.9</v>
      </c>
      <c r="Y14" t="n">
        <v>0.5</v>
      </c>
      <c r="Z14" t="n">
        <v>10</v>
      </c>
      <c r="AA14" t="n">
        <v>1733.848838356066</v>
      </c>
      <c r="AB14" t="n">
        <v>2372.328472650982</v>
      </c>
      <c r="AC14" t="n">
        <v>2145.916772805096</v>
      </c>
      <c r="AD14" t="n">
        <v>1733848.838356066</v>
      </c>
      <c r="AE14" t="n">
        <v>2372328.472650982</v>
      </c>
      <c r="AF14" t="n">
        <v>1.266171334595845e-06</v>
      </c>
      <c r="AG14" t="n">
        <v>1.253333333333333</v>
      </c>
      <c r="AH14" t="n">
        <v>2145916.772805096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0.834</v>
      </c>
      <c r="E15" t="n">
        <v>119.9</v>
      </c>
      <c r="F15" t="n">
        <v>115.82</v>
      </c>
      <c r="G15" t="n">
        <v>117.78</v>
      </c>
      <c r="H15" t="n">
        <v>1.47</v>
      </c>
      <c r="I15" t="n">
        <v>59</v>
      </c>
      <c r="J15" t="n">
        <v>168.9</v>
      </c>
      <c r="K15" t="n">
        <v>49.1</v>
      </c>
      <c r="L15" t="n">
        <v>14</v>
      </c>
      <c r="M15" t="n">
        <v>57</v>
      </c>
      <c r="N15" t="n">
        <v>30.81</v>
      </c>
      <c r="O15" t="n">
        <v>21065.06</v>
      </c>
      <c r="P15" t="n">
        <v>1133.98</v>
      </c>
      <c r="Q15" t="n">
        <v>3598.63</v>
      </c>
      <c r="R15" t="n">
        <v>297.82</v>
      </c>
      <c r="S15" t="n">
        <v>191.08</v>
      </c>
      <c r="T15" t="n">
        <v>45421.89</v>
      </c>
      <c r="U15" t="n">
        <v>0.64</v>
      </c>
      <c r="V15" t="n">
        <v>0.87</v>
      </c>
      <c r="W15" t="n">
        <v>14.68</v>
      </c>
      <c r="X15" t="n">
        <v>2.67</v>
      </c>
      <c r="Y15" t="n">
        <v>0.5</v>
      </c>
      <c r="Z15" t="n">
        <v>10</v>
      </c>
      <c r="AA15" t="n">
        <v>1700.143965387024</v>
      </c>
      <c r="AB15" t="n">
        <v>2326.211978500688</v>
      </c>
      <c r="AC15" t="n">
        <v>2104.201572131599</v>
      </c>
      <c r="AD15" t="n">
        <v>1700143.965387024</v>
      </c>
      <c r="AE15" t="n">
        <v>2326211.978500688</v>
      </c>
      <c r="AF15" t="n">
        <v>1.270589451393256e-06</v>
      </c>
      <c r="AG15" t="n">
        <v>1.248958333333333</v>
      </c>
      <c r="AH15" t="n">
        <v>2104201.572131599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0.8367</v>
      </c>
      <c r="E16" t="n">
        <v>119.51</v>
      </c>
      <c r="F16" t="n">
        <v>115.58</v>
      </c>
      <c r="G16" t="n">
        <v>128.43</v>
      </c>
      <c r="H16" t="n">
        <v>1.56</v>
      </c>
      <c r="I16" t="n">
        <v>54</v>
      </c>
      <c r="J16" t="n">
        <v>170.35</v>
      </c>
      <c r="K16" t="n">
        <v>49.1</v>
      </c>
      <c r="L16" t="n">
        <v>15</v>
      </c>
      <c r="M16" t="n">
        <v>46</v>
      </c>
      <c r="N16" t="n">
        <v>31.26</v>
      </c>
      <c r="O16" t="n">
        <v>21244.37</v>
      </c>
      <c r="P16" t="n">
        <v>1106.75</v>
      </c>
      <c r="Q16" t="n">
        <v>3598.67</v>
      </c>
      <c r="R16" t="n">
        <v>289.82</v>
      </c>
      <c r="S16" t="n">
        <v>191.08</v>
      </c>
      <c r="T16" t="n">
        <v>41443.38</v>
      </c>
      <c r="U16" t="n">
        <v>0.66</v>
      </c>
      <c r="V16" t="n">
        <v>0.87</v>
      </c>
      <c r="W16" t="n">
        <v>14.67</v>
      </c>
      <c r="X16" t="n">
        <v>2.43</v>
      </c>
      <c r="Y16" t="n">
        <v>0.5</v>
      </c>
      <c r="Z16" t="n">
        <v>10</v>
      </c>
      <c r="AA16" t="n">
        <v>1665.27030895362</v>
      </c>
      <c r="AB16" t="n">
        <v>2278.496303251366</v>
      </c>
      <c r="AC16" t="n">
        <v>2061.039813958701</v>
      </c>
      <c r="AD16" t="n">
        <v>1665270.30895362</v>
      </c>
      <c r="AE16" t="n">
        <v>2278496.303251366</v>
      </c>
      <c r="AF16" t="n">
        <v>1.2747028704805e-06</v>
      </c>
      <c r="AG16" t="n">
        <v>1.244895833333333</v>
      </c>
      <c r="AH16" t="n">
        <v>2061039.813958701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0.8381</v>
      </c>
      <c r="E17" t="n">
        <v>119.32</v>
      </c>
      <c r="F17" t="n">
        <v>115.49</v>
      </c>
      <c r="G17" t="n">
        <v>135.87</v>
      </c>
      <c r="H17" t="n">
        <v>1.65</v>
      </c>
      <c r="I17" t="n">
        <v>51</v>
      </c>
      <c r="J17" t="n">
        <v>171.81</v>
      </c>
      <c r="K17" t="n">
        <v>49.1</v>
      </c>
      <c r="L17" t="n">
        <v>16</v>
      </c>
      <c r="M17" t="n">
        <v>24</v>
      </c>
      <c r="N17" t="n">
        <v>31.72</v>
      </c>
      <c r="O17" t="n">
        <v>21424.29</v>
      </c>
      <c r="P17" t="n">
        <v>1093.96</v>
      </c>
      <c r="Q17" t="n">
        <v>3598.65</v>
      </c>
      <c r="R17" t="n">
        <v>285.51</v>
      </c>
      <c r="S17" t="n">
        <v>191.08</v>
      </c>
      <c r="T17" t="n">
        <v>39304.15</v>
      </c>
      <c r="U17" t="n">
        <v>0.67</v>
      </c>
      <c r="V17" t="n">
        <v>0.87</v>
      </c>
      <c r="W17" t="n">
        <v>14.7</v>
      </c>
      <c r="X17" t="n">
        <v>2.34</v>
      </c>
      <c r="Y17" t="n">
        <v>0.5</v>
      </c>
      <c r="Z17" t="n">
        <v>10</v>
      </c>
      <c r="AA17" t="n">
        <v>1648.808694061575</v>
      </c>
      <c r="AB17" t="n">
        <v>2255.972795520876</v>
      </c>
      <c r="AC17" t="n">
        <v>2040.665918194068</v>
      </c>
      <c r="AD17" t="n">
        <v>1648808.694061575</v>
      </c>
      <c r="AE17" t="n">
        <v>2255972.795520876</v>
      </c>
      <c r="AF17" t="n">
        <v>1.276835754451664e-06</v>
      </c>
      <c r="AG17" t="n">
        <v>1.242916666666667</v>
      </c>
      <c r="AH17" t="n">
        <v>2040665.918194068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0.8386</v>
      </c>
      <c r="E18" t="n">
        <v>119.25</v>
      </c>
      <c r="F18" t="n">
        <v>115.45</v>
      </c>
      <c r="G18" t="n">
        <v>138.54</v>
      </c>
      <c r="H18" t="n">
        <v>1.74</v>
      </c>
      <c r="I18" t="n">
        <v>50</v>
      </c>
      <c r="J18" t="n">
        <v>173.28</v>
      </c>
      <c r="K18" t="n">
        <v>49.1</v>
      </c>
      <c r="L18" t="n">
        <v>17</v>
      </c>
      <c r="M18" t="n">
        <v>7</v>
      </c>
      <c r="N18" t="n">
        <v>32.18</v>
      </c>
      <c r="O18" t="n">
        <v>21604.83</v>
      </c>
      <c r="P18" t="n">
        <v>1093.06</v>
      </c>
      <c r="Q18" t="n">
        <v>3598.67</v>
      </c>
      <c r="R18" t="n">
        <v>283.15</v>
      </c>
      <c r="S18" t="n">
        <v>191.08</v>
      </c>
      <c r="T18" t="n">
        <v>38130.56</v>
      </c>
      <c r="U18" t="n">
        <v>0.67</v>
      </c>
      <c r="V18" t="n">
        <v>0.87</v>
      </c>
      <c r="W18" t="n">
        <v>14.73</v>
      </c>
      <c r="X18" t="n">
        <v>2.3</v>
      </c>
      <c r="Y18" t="n">
        <v>0.5</v>
      </c>
      <c r="Z18" t="n">
        <v>10</v>
      </c>
      <c r="AA18" t="n">
        <v>1646.716632713094</v>
      </c>
      <c r="AB18" t="n">
        <v>2253.11034488865</v>
      </c>
      <c r="AC18" t="n">
        <v>2038.076655832707</v>
      </c>
      <c r="AD18" t="n">
        <v>1646716.632713093</v>
      </c>
      <c r="AE18" t="n">
        <v>2253110.34488865</v>
      </c>
      <c r="AF18" t="n">
        <v>1.27759749872708e-06</v>
      </c>
      <c r="AG18" t="n">
        <v>1.2421875</v>
      </c>
      <c r="AH18" t="n">
        <v>2038076.655832707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0.8387</v>
      </c>
      <c r="E19" t="n">
        <v>119.23</v>
      </c>
      <c r="F19" t="n">
        <v>115.43</v>
      </c>
      <c r="G19" t="n">
        <v>138.52</v>
      </c>
      <c r="H19" t="n">
        <v>1.83</v>
      </c>
      <c r="I19" t="n">
        <v>50</v>
      </c>
      <c r="J19" t="n">
        <v>174.75</v>
      </c>
      <c r="K19" t="n">
        <v>49.1</v>
      </c>
      <c r="L19" t="n">
        <v>18</v>
      </c>
      <c r="M19" t="n">
        <v>4</v>
      </c>
      <c r="N19" t="n">
        <v>32.65</v>
      </c>
      <c r="O19" t="n">
        <v>21786.02</v>
      </c>
      <c r="P19" t="n">
        <v>1099.57</v>
      </c>
      <c r="Q19" t="n">
        <v>3598.72</v>
      </c>
      <c r="R19" t="n">
        <v>282.34</v>
      </c>
      <c r="S19" t="n">
        <v>191.08</v>
      </c>
      <c r="T19" t="n">
        <v>37725.67</v>
      </c>
      <c r="U19" t="n">
        <v>0.68</v>
      </c>
      <c r="V19" t="n">
        <v>0.87</v>
      </c>
      <c r="W19" t="n">
        <v>14.73</v>
      </c>
      <c r="X19" t="n">
        <v>2.28</v>
      </c>
      <c r="Y19" t="n">
        <v>0.5</v>
      </c>
      <c r="Z19" t="n">
        <v>10</v>
      </c>
      <c r="AA19" t="n">
        <v>1653.191047034183</v>
      </c>
      <c r="AB19" t="n">
        <v>2261.968924193766</v>
      </c>
      <c r="AC19" t="n">
        <v>2046.089784762037</v>
      </c>
      <c r="AD19" t="n">
        <v>1653191.047034183</v>
      </c>
      <c r="AE19" t="n">
        <v>2261968.924193766</v>
      </c>
      <c r="AF19" t="n">
        <v>1.277749847582163e-06</v>
      </c>
      <c r="AG19" t="n">
        <v>1.241979166666667</v>
      </c>
      <c r="AH19" t="n">
        <v>2046089.784762037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0.8393</v>
      </c>
      <c r="E20" t="n">
        <v>119.15</v>
      </c>
      <c r="F20" t="n">
        <v>115.38</v>
      </c>
      <c r="G20" t="n">
        <v>141.28</v>
      </c>
      <c r="H20" t="n">
        <v>1.91</v>
      </c>
      <c r="I20" t="n">
        <v>49</v>
      </c>
      <c r="J20" t="n">
        <v>176.22</v>
      </c>
      <c r="K20" t="n">
        <v>49.1</v>
      </c>
      <c r="L20" t="n">
        <v>19</v>
      </c>
      <c r="M20" t="n">
        <v>0</v>
      </c>
      <c r="N20" t="n">
        <v>33.13</v>
      </c>
      <c r="O20" t="n">
        <v>21967.84</v>
      </c>
      <c r="P20" t="n">
        <v>1105.83</v>
      </c>
      <c r="Q20" t="n">
        <v>3598.66</v>
      </c>
      <c r="R20" t="n">
        <v>280.46</v>
      </c>
      <c r="S20" t="n">
        <v>191.08</v>
      </c>
      <c r="T20" t="n">
        <v>36787.66</v>
      </c>
      <c r="U20" t="n">
        <v>0.68</v>
      </c>
      <c r="V20" t="n">
        <v>0.87</v>
      </c>
      <c r="W20" t="n">
        <v>14.74</v>
      </c>
      <c r="X20" t="n">
        <v>2.23</v>
      </c>
      <c r="Y20" t="n">
        <v>0.5</v>
      </c>
      <c r="Z20" t="n">
        <v>10</v>
      </c>
      <c r="AA20" t="n">
        <v>1658.285601700101</v>
      </c>
      <c r="AB20" t="n">
        <v>2268.939518643565</v>
      </c>
      <c r="AC20" t="n">
        <v>2052.395115460838</v>
      </c>
      <c r="AD20" t="n">
        <v>1658285.601700101</v>
      </c>
      <c r="AE20" t="n">
        <v>2268939.518643565</v>
      </c>
      <c r="AF20" t="n">
        <v>1.278663940712662e-06</v>
      </c>
      <c r="AG20" t="n">
        <v>1.241145833333333</v>
      </c>
      <c r="AH20" t="n">
        <v>2052395.115460837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0.3144</v>
      </c>
      <c r="E2" t="n">
        <v>318.07</v>
      </c>
      <c r="F2" t="n">
        <v>230.03</v>
      </c>
      <c r="G2" t="n">
        <v>6</v>
      </c>
      <c r="H2" t="n">
        <v>0.1</v>
      </c>
      <c r="I2" t="n">
        <v>2299</v>
      </c>
      <c r="J2" t="n">
        <v>185.69</v>
      </c>
      <c r="K2" t="n">
        <v>53.44</v>
      </c>
      <c r="L2" t="n">
        <v>1</v>
      </c>
      <c r="M2" t="n">
        <v>2297</v>
      </c>
      <c r="N2" t="n">
        <v>36.26</v>
      </c>
      <c r="O2" t="n">
        <v>23136.14</v>
      </c>
      <c r="P2" t="n">
        <v>3117.56</v>
      </c>
      <c r="Q2" t="n">
        <v>3600.38</v>
      </c>
      <c r="R2" t="n">
        <v>4182.37</v>
      </c>
      <c r="S2" t="n">
        <v>191.08</v>
      </c>
      <c r="T2" t="n">
        <v>1976497.14</v>
      </c>
      <c r="U2" t="n">
        <v>0.05</v>
      </c>
      <c r="V2" t="n">
        <v>0.44</v>
      </c>
      <c r="W2" t="n">
        <v>18.45</v>
      </c>
      <c r="X2" t="n">
        <v>116.82</v>
      </c>
      <c r="Y2" t="n">
        <v>0.5</v>
      </c>
      <c r="Z2" t="n">
        <v>10</v>
      </c>
      <c r="AA2" t="n">
        <v>11607.37170551048</v>
      </c>
      <c r="AB2" t="n">
        <v>15881.71804857913</v>
      </c>
      <c r="AC2" t="n">
        <v>14365.98916815341</v>
      </c>
      <c r="AD2" t="n">
        <v>11607371.70551048</v>
      </c>
      <c r="AE2" t="n">
        <v>15881718.04857913</v>
      </c>
      <c r="AF2" t="n">
        <v>4.623271896862581e-07</v>
      </c>
      <c r="AG2" t="n">
        <v>3.313229166666666</v>
      </c>
      <c r="AH2" t="n">
        <v>14365989.16815341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0.5674</v>
      </c>
      <c r="E3" t="n">
        <v>176.26</v>
      </c>
      <c r="F3" t="n">
        <v>147.06</v>
      </c>
      <c r="G3" t="n">
        <v>12.29</v>
      </c>
      <c r="H3" t="n">
        <v>0.19</v>
      </c>
      <c r="I3" t="n">
        <v>718</v>
      </c>
      <c r="J3" t="n">
        <v>187.21</v>
      </c>
      <c r="K3" t="n">
        <v>53.44</v>
      </c>
      <c r="L3" t="n">
        <v>2</v>
      </c>
      <c r="M3" t="n">
        <v>716</v>
      </c>
      <c r="N3" t="n">
        <v>36.77</v>
      </c>
      <c r="O3" t="n">
        <v>23322.88</v>
      </c>
      <c r="P3" t="n">
        <v>1978.51</v>
      </c>
      <c r="Q3" t="n">
        <v>3599.25</v>
      </c>
      <c r="R3" t="n">
        <v>1354.92</v>
      </c>
      <c r="S3" t="n">
        <v>191.08</v>
      </c>
      <c r="T3" t="n">
        <v>570673.61</v>
      </c>
      <c r="U3" t="n">
        <v>0.14</v>
      </c>
      <c r="V3" t="n">
        <v>0.6899999999999999</v>
      </c>
      <c r="W3" t="n">
        <v>15.82</v>
      </c>
      <c r="X3" t="n">
        <v>33.89</v>
      </c>
      <c r="Y3" t="n">
        <v>0.5</v>
      </c>
      <c r="Z3" t="n">
        <v>10</v>
      </c>
      <c r="AA3" t="n">
        <v>4092.443353915565</v>
      </c>
      <c r="AB3" t="n">
        <v>5599.461542686085</v>
      </c>
      <c r="AC3" t="n">
        <v>5065.056791945546</v>
      </c>
      <c r="AD3" t="n">
        <v>4092443.353915565</v>
      </c>
      <c r="AE3" t="n">
        <v>5599461.542686084</v>
      </c>
      <c r="AF3" t="n">
        <v>8.343652908014721e-07</v>
      </c>
      <c r="AG3" t="n">
        <v>1.836041666666667</v>
      </c>
      <c r="AH3" t="n">
        <v>5065056.791945546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0.6603</v>
      </c>
      <c r="E4" t="n">
        <v>151.44</v>
      </c>
      <c r="F4" t="n">
        <v>133.04</v>
      </c>
      <c r="G4" t="n">
        <v>18.65</v>
      </c>
      <c r="H4" t="n">
        <v>0.28</v>
      </c>
      <c r="I4" t="n">
        <v>428</v>
      </c>
      <c r="J4" t="n">
        <v>188.73</v>
      </c>
      <c r="K4" t="n">
        <v>53.44</v>
      </c>
      <c r="L4" t="n">
        <v>3</v>
      </c>
      <c r="M4" t="n">
        <v>426</v>
      </c>
      <c r="N4" t="n">
        <v>37.29</v>
      </c>
      <c r="O4" t="n">
        <v>23510.33</v>
      </c>
      <c r="P4" t="n">
        <v>1776.57</v>
      </c>
      <c r="Q4" t="n">
        <v>3598.9</v>
      </c>
      <c r="R4" t="n">
        <v>881.15</v>
      </c>
      <c r="S4" t="n">
        <v>191.08</v>
      </c>
      <c r="T4" t="n">
        <v>335237.64</v>
      </c>
      <c r="U4" t="n">
        <v>0.22</v>
      </c>
      <c r="V4" t="n">
        <v>0.76</v>
      </c>
      <c r="W4" t="n">
        <v>15.28</v>
      </c>
      <c r="X4" t="n">
        <v>19.88</v>
      </c>
      <c r="Y4" t="n">
        <v>0.5</v>
      </c>
      <c r="Z4" t="n">
        <v>10</v>
      </c>
      <c r="AA4" t="n">
        <v>3164.646404320789</v>
      </c>
      <c r="AB4" t="n">
        <v>4330.008824737823</v>
      </c>
      <c r="AC4" t="n">
        <v>3916.758859710237</v>
      </c>
      <c r="AD4" t="n">
        <v>3164646.40432079</v>
      </c>
      <c r="AE4" t="n">
        <v>4330008.824737824</v>
      </c>
      <c r="AF4" t="n">
        <v>9.709753287208532e-07</v>
      </c>
      <c r="AG4" t="n">
        <v>1.5775</v>
      </c>
      <c r="AH4" t="n">
        <v>3916758.859710237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0.7096</v>
      </c>
      <c r="E5" t="n">
        <v>140.92</v>
      </c>
      <c r="F5" t="n">
        <v>127.13</v>
      </c>
      <c r="G5" t="n">
        <v>25.09</v>
      </c>
      <c r="H5" t="n">
        <v>0.37</v>
      </c>
      <c r="I5" t="n">
        <v>304</v>
      </c>
      <c r="J5" t="n">
        <v>190.25</v>
      </c>
      <c r="K5" t="n">
        <v>53.44</v>
      </c>
      <c r="L5" t="n">
        <v>4</v>
      </c>
      <c r="M5" t="n">
        <v>302</v>
      </c>
      <c r="N5" t="n">
        <v>37.82</v>
      </c>
      <c r="O5" t="n">
        <v>23698.48</v>
      </c>
      <c r="P5" t="n">
        <v>1684.57</v>
      </c>
      <c r="Q5" t="n">
        <v>3598.9</v>
      </c>
      <c r="R5" t="n">
        <v>681.0700000000001</v>
      </c>
      <c r="S5" t="n">
        <v>191.08</v>
      </c>
      <c r="T5" t="n">
        <v>235819.91</v>
      </c>
      <c r="U5" t="n">
        <v>0.28</v>
      </c>
      <c r="V5" t="n">
        <v>0.79</v>
      </c>
      <c r="W5" t="n">
        <v>15.07</v>
      </c>
      <c r="X5" t="n">
        <v>13.98</v>
      </c>
      <c r="Y5" t="n">
        <v>0.5</v>
      </c>
      <c r="Z5" t="n">
        <v>10</v>
      </c>
      <c r="AA5" t="n">
        <v>2798.289275308468</v>
      </c>
      <c r="AB5" t="n">
        <v>3828.7428382873</v>
      </c>
      <c r="AC5" t="n">
        <v>3463.332995475339</v>
      </c>
      <c r="AD5" t="n">
        <v>2798289.275308468</v>
      </c>
      <c r="AE5" t="n">
        <v>3828742.8382873</v>
      </c>
      <c r="AF5" t="n">
        <v>1.043471290716822e-06</v>
      </c>
      <c r="AG5" t="n">
        <v>1.467916666666667</v>
      </c>
      <c r="AH5" t="n">
        <v>3463332.995475339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0.7401</v>
      </c>
      <c r="E6" t="n">
        <v>135.11</v>
      </c>
      <c r="F6" t="n">
        <v>123.9</v>
      </c>
      <c r="G6" t="n">
        <v>31.63</v>
      </c>
      <c r="H6" t="n">
        <v>0.46</v>
      </c>
      <c r="I6" t="n">
        <v>235</v>
      </c>
      <c r="J6" t="n">
        <v>191.78</v>
      </c>
      <c r="K6" t="n">
        <v>53.44</v>
      </c>
      <c r="L6" t="n">
        <v>5</v>
      </c>
      <c r="M6" t="n">
        <v>233</v>
      </c>
      <c r="N6" t="n">
        <v>38.35</v>
      </c>
      <c r="O6" t="n">
        <v>23887.36</v>
      </c>
      <c r="P6" t="n">
        <v>1628.67</v>
      </c>
      <c r="Q6" t="n">
        <v>3598.7</v>
      </c>
      <c r="R6" t="n">
        <v>571.08</v>
      </c>
      <c r="S6" t="n">
        <v>191.08</v>
      </c>
      <c r="T6" t="n">
        <v>181167.67</v>
      </c>
      <c r="U6" t="n">
        <v>0.33</v>
      </c>
      <c r="V6" t="n">
        <v>0.8100000000000001</v>
      </c>
      <c r="W6" t="n">
        <v>14.97</v>
      </c>
      <c r="X6" t="n">
        <v>10.74</v>
      </c>
      <c r="Y6" t="n">
        <v>0.5</v>
      </c>
      <c r="Z6" t="n">
        <v>10</v>
      </c>
      <c r="AA6" t="n">
        <v>2599.604451815988</v>
      </c>
      <c r="AB6" t="n">
        <v>3556.893497429089</v>
      </c>
      <c r="AC6" t="n">
        <v>3217.428574165699</v>
      </c>
      <c r="AD6" t="n">
        <v>2599604.451815988</v>
      </c>
      <c r="AE6" t="n">
        <v>3556893.497429089</v>
      </c>
      <c r="AF6" t="n">
        <v>1.08832173373664e-06</v>
      </c>
      <c r="AG6" t="n">
        <v>1.407395833333333</v>
      </c>
      <c r="AH6" t="n">
        <v>3217428.574165699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0.7603</v>
      </c>
      <c r="E7" t="n">
        <v>131.53</v>
      </c>
      <c r="F7" t="n">
        <v>121.91</v>
      </c>
      <c r="G7" t="n">
        <v>38.1</v>
      </c>
      <c r="H7" t="n">
        <v>0.55</v>
      </c>
      <c r="I7" t="n">
        <v>192</v>
      </c>
      <c r="J7" t="n">
        <v>193.32</v>
      </c>
      <c r="K7" t="n">
        <v>53.44</v>
      </c>
      <c r="L7" t="n">
        <v>6</v>
      </c>
      <c r="M7" t="n">
        <v>190</v>
      </c>
      <c r="N7" t="n">
        <v>38.89</v>
      </c>
      <c r="O7" t="n">
        <v>24076.95</v>
      </c>
      <c r="P7" t="n">
        <v>1589.76</v>
      </c>
      <c r="Q7" t="n">
        <v>3598.77</v>
      </c>
      <c r="R7" t="n">
        <v>504.14</v>
      </c>
      <c r="S7" t="n">
        <v>191.08</v>
      </c>
      <c r="T7" t="n">
        <v>147914.39</v>
      </c>
      <c r="U7" t="n">
        <v>0.38</v>
      </c>
      <c r="V7" t="n">
        <v>0.83</v>
      </c>
      <c r="W7" t="n">
        <v>14.89</v>
      </c>
      <c r="X7" t="n">
        <v>8.76</v>
      </c>
      <c r="Y7" t="n">
        <v>0.5</v>
      </c>
      <c r="Z7" t="n">
        <v>10</v>
      </c>
      <c r="AA7" t="n">
        <v>2475.424297107291</v>
      </c>
      <c r="AB7" t="n">
        <v>3386.984731314864</v>
      </c>
      <c r="AC7" t="n">
        <v>3063.735662220972</v>
      </c>
      <c r="AD7" t="n">
        <v>2475424.297107291</v>
      </c>
      <c r="AE7" t="n">
        <v>3386984.731314864</v>
      </c>
      <c r="AF7" t="n">
        <v>1.118025961572716e-06</v>
      </c>
      <c r="AG7" t="n">
        <v>1.370104166666667</v>
      </c>
      <c r="AH7" t="n">
        <v>3063735.662220972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0.7754</v>
      </c>
      <c r="E8" t="n">
        <v>128.97</v>
      </c>
      <c r="F8" t="n">
        <v>120.51</v>
      </c>
      <c r="G8" t="n">
        <v>44.91</v>
      </c>
      <c r="H8" t="n">
        <v>0.64</v>
      </c>
      <c r="I8" t="n">
        <v>161</v>
      </c>
      <c r="J8" t="n">
        <v>194.86</v>
      </c>
      <c r="K8" t="n">
        <v>53.44</v>
      </c>
      <c r="L8" t="n">
        <v>7</v>
      </c>
      <c r="M8" t="n">
        <v>159</v>
      </c>
      <c r="N8" t="n">
        <v>39.43</v>
      </c>
      <c r="O8" t="n">
        <v>24267.28</v>
      </c>
      <c r="P8" t="n">
        <v>1558.48</v>
      </c>
      <c r="Q8" t="n">
        <v>3598.7</v>
      </c>
      <c r="R8" t="n">
        <v>456.11</v>
      </c>
      <c r="S8" t="n">
        <v>191.08</v>
      </c>
      <c r="T8" t="n">
        <v>124054.66</v>
      </c>
      <c r="U8" t="n">
        <v>0.42</v>
      </c>
      <c r="V8" t="n">
        <v>0.84</v>
      </c>
      <c r="W8" t="n">
        <v>14.85</v>
      </c>
      <c r="X8" t="n">
        <v>7.36</v>
      </c>
      <c r="Y8" t="n">
        <v>0.5</v>
      </c>
      <c r="Z8" t="n">
        <v>10</v>
      </c>
      <c r="AA8" t="n">
        <v>2384.816082752178</v>
      </c>
      <c r="AB8" t="n">
        <v>3263.010575081893</v>
      </c>
      <c r="AC8" t="n">
        <v>2951.593425460059</v>
      </c>
      <c r="AD8" t="n">
        <v>2384816.082752178</v>
      </c>
      <c r="AE8" t="n">
        <v>3263010.575081893</v>
      </c>
      <c r="AF8" t="n">
        <v>1.140230607133348e-06</v>
      </c>
      <c r="AG8" t="n">
        <v>1.3434375</v>
      </c>
      <c r="AH8" t="n">
        <v>2951593.425460059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0.7866</v>
      </c>
      <c r="E9" t="n">
        <v>127.13</v>
      </c>
      <c r="F9" t="n">
        <v>119.49</v>
      </c>
      <c r="G9" t="n">
        <v>51.58</v>
      </c>
      <c r="H9" t="n">
        <v>0.72</v>
      </c>
      <c r="I9" t="n">
        <v>139</v>
      </c>
      <c r="J9" t="n">
        <v>196.41</v>
      </c>
      <c r="K9" t="n">
        <v>53.44</v>
      </c>
      <c r="L9" t="n">
        <v>8</v>
      </c>
      <c r="M9" t="n">
        <v>137</v>
      </c>
      <c r="N9" t="n">
        <v>39.98</v>
      </c>
      <c r="O9" t="n">
        <v>24458.36</v>
      </c>
      <c r="P9" t="n">
        <v>1533.66</v>
      </c>
      <c r="Q9" t="n">
        <v>3598.69</v>
      </c>
      <c r="R9" t="n">
        <v>421.48</v>
      </c>
      <c r="S9" t="n">
        <v>191.08</v>
      </c>
      <c r="T9" t="n">
        <v>106849.21</v>
      </c>
      <c r="U9" t="n">
        <v>0.45</v>
      </c>
      <c r="V9" t="n">
        <v>0.84</v>
      </c>
      <c r="W9" t="n">
        <v>14.82</v>
      </c>
      <c r="X9" t="n">
        <v>6.33</v>
      </c>
      <c r="Y9" t="n">
        <v>0.5</v>
      </c>
      <c r="Z9" t="n">
        <v>10</v>
      </c>
      <c r="AA9" t="n">
        <v>2318.159574880744</v>
      </c>
      <c r="AB9" t="n">
        <v>3171.808200334606</v>
      </c>
      <c r="AC9" t="n">
        <v>2869.09527735532</v>
      </c>
      <c r="AD9" t="n">
        <v>2318159.574880744</v>
      </c>
      <c r="AE9" t="n">
        <v>3171808.200334606</v>
      </c>
      <c r="AF9" t="n">
        <v>1.156700278012756e-06</v>
      </c>
      <c r="AG9" t="n">
        <v>1.324270833333333</v>
      </c>
      <c r="AH9" t="n">
        <v>2869095.27735532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0.7953</v>
      </c>
      <c r="E10" t="n">
        <v>125.74</v>
      </c>
      <c r="F10" t="n">
        <v>118.73</v>
      </c>
      <c r="G10" t="n">
        <v>58.39</v>
      </c>
      <c r="H10" t="n">
        <v>0.8100000000000001</v>
      </c>
      <c r="I10" t="n">
        <v>122</v>
      </c>
      <c r="J10" t="n">
        <v>197.97</v>
      </c>
      <c r="K10" t="n">
        <v>53.44</v>
      </c>
      <c r="L10" t="n">
        <v>9</v>
      </c>
      <c r="M10" t="n">
        <v>120</v>
      </c>
      <c r="N10" t="n">
        <v>40.53</v>
      </c>
      <c r="O10" t="n">
        <v>24650.18</v>
      </c>
      <c r="P10" t="n">
        <v>1510.57</v>
      </c>
      <c r="Q10" t="n">
        <v>3598.66</v>
      </c>
      <c r="R10" t="n">
        <v>396.21</v>
      </c>
      <c r="S10" t="n">
        <v>191.08</v>
      </c>
      <c r="T10" t="n">
        <v>94299.72</v>
      </c>
      <c r="U10" t="n">
        <v>0.48</v>
      </c>
      <c r="V10" t="n">
        <v>0.85</v>
      </c>
      <c r="W10" t="n">
        <v>14.79</v>
      </c>
      <c r="X10" t="n">
        <v>5.58</v>
      </c>
      <c r="Y10" t="n">
        <v>0.5</v>
      </c>
      <c r="Z10" t="n">
        <v>10</v>
      </c>
      <c r="AA10" t="n">
        <v>2263.670492070589</v>
      </c>
      <c r="AB10" t="n">
        <v>3097.253833345072</v>
      </c>
      <c r="AC10" t="n">
        <v>2801.656274513559</v>
      </c>
      <c r="AD10" t="n">
        <v>2263670.492070589</v>
      </c>
      <c r="AE10" t="n">
        <v>3097253.833345072</v>
      </c>
      <c r="AF10" t="n">
        <v>1.169493683070869e-06</v>
      </c>
      <c r="AG10" t="n">
        <v>1.309791666666667</v>
      </c>
      <c r="AH10" t="n">
        <v>2801656.274513559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0.803</v>
      </c>
      <c r="E11" t="n">
        <v>124.53</v>
      </c>
      <c r="F11" t="n">
        <v>118.04</v>
      </c>
      <c r="G11" t="n">
        <v>65.58</v>
      </c>
      <c r="H11" t="n">
        <v>0.89</v>
      </c>
      <c r="I11" t="n">
        <v>108</v>
      </c>
      <c r="J11" t="n">
        <v>199.53</v>
      </c>
      <c r="K11" t="n">
        <v>53.44</v>
      </c>
      <c r="L11" t="n">
        <v>10</v>
      </c>
      <c r="M11" t="n">
        <v>106</v>
      </c>
      <c r="N11" t="n">
        <v>41.1</v>
      </c>
      <c r="O11" t="n">
        <v>24842.77</v>
      </c>
      <c r="P11" t="n">
        <v>1487.86</v>
      </c>
      <c r="Q11" t="n">
        <v>3598.64</v>
      </c>
      <c r="R11" t="n">
        <v>372.19</v>
      </c>
      <c r="S11" t="n">
        <v>191.08</v>
      </c>
      <c r="T11" t="n">
        <v>82360.3</v>
      </c>
      <c r="U11" t="n">
        <v>0.51</v>
      </c>
      <c r="V11" t="n">
        <v>0.85</v>
      </c>
      <c r="W11" t="n">
        <v>14.79</v>
      </c>
      <c r="X11" t="n">
        <v>4.89</v>
      </c>
      <c r="Y11" t="n">
        <v>0.5</v>
      </c>
      <c r="Z11" t="n">
        <v>10</v>
      </c>
      <c r="AA11" t="n">
        <v>2213.876029923852</v>
      </c>
      <c r="AB11" t="n">
        <v>3029.122853459275</v>
      </c>
      <c r="AC11" t="n">
        <v>2740.027619725633</v>
      </c>
      <c r="AD11" t="n">
        <v>2213876.029923853</v>
      </c>
      <c r="AE11" t="n">
        <v>3029122.853459275</v>
      </c>
      <c r="AF11" t="n">
        <v>1.180816581800462e-06</v>
      </c>
      <c r="AG11" t="n">
        <v>1.2971875</v>
      </c>
      <c r="AH11" t="n">
        <v>2740027.619725633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0.8091</v>
      </c>
      <c r="E12" t="n">
        <v>123.59</v>
      </c>
      <c r="F12" t="n">
        <v>117.51</v>
      </c>
      <c r="G12" t="n">
        <v>72.69</v>
      </c>
      <c r="H12" t="n">
        <v>0.97</v>
      </c>
      <c r="I12" t="n">
        <v>97</v>
      </c>
      <c r="J12" t="n">
        <v>201.1</v>
      </c>
      <c r="K12" t="n">
        <v>53.44</v>
      </c>
      <c r="L12" t="n">
        <v>11</v>
      </c>
      <c r="M12" t="n">
        <v>95</v>
      </c>
      <c r="N12" t="n">
        <v>41.66</v>
      </c>
      <c r="O12" t="n">
        <v>25036.12</v>
      </c>
      <c r="P12" t="n">
        <v>1469.78</v>
      </c>
      <c r="Q12" t="n">
        <v>3598.64</v>
      </c>
      <c r="R12" t="n">
        <v>354.86</v>
      </c>
      <c r="S12" t="n">
        <v>191.08</v>
      </c>
      <c r="T12" t="n">
        <v>73748.16</v>
      </c>
      <c r="U12" t="n">
        <v>0.54</v>
      </c>
      <c r="V12" t="n">
        <v>0.86</v>
      </c>
      <c r="W12" t="n">
        <v>14.74</v>
      </c>
      <c r="X12" t="n">
        <v>4.36</v>
      </c>
      <c r="Y12" t="n">
        <v>0.5</v>
      </c>
      <c r="Z12" t="n">
        <v>10</v>
      </c>
      <c r="AA12" t="n">
        <v>2175.088791473425</v>
      </c>
      <c r="AB12" t="n">
        <v>2976.052442639034</v>
      </c>
      <c r="AC12" t="n">
        <v>2692.022174429401</v>
      </c>
      <c r="AD12" t="n">
        <v>2175088.791473425</v>
      </c>
      <c r="AE12" t="n">
        <v>2976052.442639034</v>
      </c>
      <c r="AF12" t="n">
        <v>1.189786670404426e-06</v>
      </c>
      <c r="AG12" t="n">
        <v>1.287395833333333</v>
      </c>
      <c r="AH12" t="n">
        <v>2692022.174429401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0.8136</v>
      </c>
      <c r="E13" t="n">
        <v>122.91</v>
      </c>
      <c r="F13" t="n">
        <v>117.17</v>
      </c>
      <c r="G13" t="n">
        <v>79.89</v>
      </c>
      <c r="H13" t="n">
        <v>1.05</v>
      </c>
      <c r="I13" t="n">
        <v>88</v>
      </c>
      <c r="J13" t="n">
        <v>202.67</v>
      </c>
      <c r="K13" t="n">
        <v>53.44</v>
      </c>
      <c r="L13" t="n">
        <v>12</v>
      </c>
      <c r="M13" t="n">
        <v>86</v>
      </c>
      <c r="N13" t="n">
        <v>42.24</v>
      </c>
      <c r="O13" t="n">
        <v>25230.25</v>
      </c>
      <c r="P13" t="n">
        <v>1451.38</v>
      </c>
      <c r="Q13" t="n">
        <v>3598.75</v>
      </c>
      <c r="R13" t="n">
        <v>343.17</v>
      </c>
      <c r="S13" t="n">
        <v>191.08</v>
      </c>
      <c r="T13" t="n">
        <v>67950.66</v>
      </c>
      <c r="U13" t="n">
        <v>0.5600000000000001</v>
      </c>
      <c r="V13" t="n">
        <v>0.86</v>
      </c>
      <c r="W13" t="n">
        <v>14.73</v>
      </c>
      <c r="X13" t="n">
        <v>4.02</v>
      </c>
      <c r="Y13" t="n">
        <v>0.5</v>
      </c>
      <c r="Z13" t="n">
        <v>10</v>
      </c>
      <c r="AA13" t="n">
        <v>2141.684200034247</v>
      </c>
      <c r="AB13" t="n">
        <v>2930.346806925385</v>
      </c>
      <c r="AC13" t="n">
        <v>2650.67862044</v>
      </c>
      <c r="AD13" t="n">
        <v>2141684.200034247</v>
      </c>
      <c r="AE13" t="n">
        <v>2930346.806925385</v>
      </c>
      <c r="AF13" t="n">
        <v>1.196403948882759e-06</v>
      </c>
      <c r="AG13" t="n">
        <v>1.2803125</v>
      </c>
      <c r="AH13" t="n">
        <v>2650678.62044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0.8178</v>
      </c>
      <c r="E14" t="n">
        <v>122.28</v>
      </c>
      <c r="F14" t="n">
        <v>116.8</v>
      </c>
      <c r="G14" t="n">
        <v>86.52</v>
      </c>
      <c r="H14" t="n">
        <v>1.13</v>
      </c>
      <c r="I14" t="n">
        <v>81</v>
      </c>
      <c r="J14" t="n">
        <v>204.25</v>
      </c>
      <c r="K14" t="n">
        <v>53.44</v>
      </c>
      <c r="L14" t="n">
        <v>13</v>
      </c>
      <c r="M14" t="n">
        <v>79</v>
      </c>
      <c r="N14" t="n">
        <v>42.82</v>
      </c>
      <c r="O14" t="n">
        <v>25425.3</v>
      </c>
      <c r="P14" t="n">
        <v>1435.38</v>
      </c>
      <c r="Q14" t="n">
        <v>3598.67</v>
      </c>
      <c r="R14" t="n">
        <v>330.68</v>
      </c>
      <c r="S14" t="n">
        <v>191.08</v>
      </c>
      <c r="T14" t="n">
        <v>61742.34</v>
      </c>
      <c r="U14" t="n">
        <v>0.58</v>
      </c>
      <c r="V14" t="n">
        <v>0.86</v>
      </c>
      <c r="W14" t="n">
        <v>14.72</v>
      </c>
      <c r="X14" t="n">
        <v>3.65</v>
      </c>
      <c r="Y14" t="n">
        <v>0.5</v>
      </c>
      <c r="Z14" t="n">
        <v>10</v>
      </c>
      <c r="AA14" t="n">
        <v>2111.826738675109</v>
      </c>
      <c r="AB14" t="n">
        <v>2889.494511075583</v>
      </c>
      <c r="AC14" t="n">
        <v>2613.725210369544</v>
      </c>
      <c r="AD14" t="n">
        <v>2111826.738675109</v>
      </c>
      <c r="AE14" t="n">
        <v>2889494.511075583</v>
      </c>
      <c r="AF14" t="n">
        <v>1.202580075462538e-06</v>
      </c>
      <c r="AG14" t="n">
        <v>1.27375</v>
      </c>
      <c r="AH14" t="n">
        <v>2613725.210369544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0.8214</v>
      </c>
      <c r="E15" t="n">
        <v>121.74</v>
      </c>
      <c r="F15" t="n">
        <v>116.52</v>
      </c>
      <c r="G15" t="n">
        <v>94.47</v>
      </c>
      <c r="H15" t="n">
        <v>1.21</v>
      </c>
      <c r="I15" t="n">
        <v>74</v>
      </c>
      <c r="J15" t="n">
        <v>205.84</v>
      </c>
      <c r="K15" t="n">
        <v>53.44</v>
      </c>
      <c r="L15" t="n">
        <v>14</v>
      </c>
      <c r="M15" t="n">
        <v>72</v>
      </c>
      <c r="N15" t="n">
        <v>43.4</v>
      </c>
      <c r="O15" t="n">
        <v>25621.03</v>
      </c>
      <c r="P15" t="n">
        <v>1419.11</v>
      </c>
      <c r="Q15" t="n">
        <v>3598.66</v>
      </c>
      <c r="R15" t="n">
        <v>321.39</v>
      </c>
      <c r="S15" t="n">
        <v>191.08</v>
      </c>
      <c r="T15" t="n">
        <v>57129.48</v>
      </c>
      <c r="U15" t="n">
        <v>0.59</v>
      </c>
      <c r="V15" t="n">
        <v>0.86</v>
      </c>
      <c r="W15" t="n">
        <v>14.71</v>
      </c>
      <c r="X15" t="n">
        <v>3.36</v>
      </c>
      <c r="Y15" t="n">
        <v>0.5</v>
      </c>
      <c r="Z15" t="n">
        <v>10</v>
      </c>
      <c r="AA15" t="n">
        <v>2083.951399884624</v>
      </c>
      <c r="AB15" t="n">
        <v>2851.354242769286</v>
      </c>
      <c r="AC15" t="n">
        <v>2579.224995740199</v>
      </c>
      <c r="AD15" t="n">
        <v>2083951.399884624</v>
      </c>
      <c r="AE15" t="n">
        <v>2851354.242769286</v>
      </c>
      <c r="AF15" t="n">
        <v>1.207873898245205e-06</v>
      </c>
      <c r="AG15" t="n">
        <v>1.268125</v>
      </c>
      <c r="AH15" t="n">
        <v>2579224.995740199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0.8248</v>
      </c>
      <c r="E16" t="n">
        <v>121.23</v>
      </c>
      <c r="F16" t="n">
        <v>116.23</v>
      </c>
      <c r="G16" t="n">
        <v>102.56</v>
      </c>
      <c r="H16" t="n">
        <v>1.28</v>
      </c>
      <c r="I16" t="n">
        <v>68</v>
      </c>
      <c r="J16" t="n">
        <v>207.43</v>
      </c>
      <c r="K16" t="n">
        <v>53.44</v>
      </c>
      <c r="L16" t="n">
        <v>15</v>
      </c>
      <c r="M16" t="n">
        <v>66</v>
      </c>
      <c r="N16" t="n">
        <v>44</v>
      </c>
      <c r="O16" t="n">
        <v>25817.56</v>
      </c>
      <c r="P16" t="n">
        <v>1398.23</v>
      </c>
      <c r="Q16" t="n">
        <v>3598.69</v>
      </c>
      <c r="R16" t="n">
        <v>312.25</v>
      </c>
      <c r="S16" t="n">
        <v>191.08</v>
      </c>
      <c r="T16" t="n">
        <v>52590.53</v>
      </c>
      <c r="U16" t="n">
        <v>0.61</v>
      </c>
      <c r="V16" t="n">
        <v>0.87</v>
      </c>
      <c r="W16" t="n">
        <v>14.69</v>
      </c>
      <c r="X16" t="n">
        <v>3.08</v>
      </c>
      <c r="Y16" t="n">
        <v>0.5</v>
      </c>
      <c r="Z16" t="n">
        <v>10</v>
      </c>
      <c r="AA16" t="n">
        <v>2051.901735390545</v>
      </c>
      <c r="AB16" t="n">
        <v>2807.50247787708</v>
      </c>
      <c r="AC16" t="n">
        <v>2539.558381742966</v>
      </c>
      <c r="AD16" t="n">
        <v>2051901.735390545</v>
      </c>
      <c r="AE16" t="n">
        <v>2807502.47787708</v>
      </c>
      <c r="AF16" t="n">
        <v>1.212873619762168e-06</v>
      </c>
      <c r="AG16" t="n">
        <v>1.2628125</v>
      </c>
      <c r="AH16" t="n">
        <v>2539558.381742966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0.8279</v>
      </c>
      <c r="E17" t="n">
        <v>120.79</v>
      </c>
      <c r="F17" t="n">
        <v>115.98</v>
      </c>
      <c r="G17" t="n">
        <v>110.46</v>
      </c>
      <c r="H17" t="n">
        <v>1.36</v>
      </c>
      <c r="I17" t="n">
        <v>63</v>
      </c>
      <c r="J17" t="n">
        <v>209.03</v>
      </c>
      <c r="K17" t="n">
        <v>53.44</v>
      </c>
      <c r="L17" t="n">
        <v>16</v>
      </c>
      <c r="M17" t="n">
        <v>61</v>
      </c>
      <c r="N17" t="n">
        <v>44.6</v>
      </c>
      <c r="O17" t="n">
        <v>26014.91</v>
      </c>
      <c r="P17" t="n">
        <v>1381.98</v>
      </c>
      <c r="Q17" t="n">
        <v>3598.63</v>
      </c>
      <c r="R17" t="n">
        <v>303.34</v>
      </c>
      <c r="S17" t="n">
        <v>191.08</v>
      </c>
      <c r="T17" t="n">
        <v>48158.93</v>
      </c>
      <c r="U17" t="n">
        <v>0.63</v>
      </c>
      <c r="V17" t="n">
        <v>0.87</v>
      </c>
      <c r="W17" t="n">
        <v>14.69</v>
      </c>
      <c r="X17" t="n">
        <v>2.83</v>
      </c>
      <c r="Y17" t="n">
        <v>0.5</v>
      </c>
      <c r="Z17" t="n">
        <v>10</v>
      </c>
      <c r="AA17" t="n">
        <v>2025.912340808986</v>
      </c>
      <c r="AB17" t="n">
        <v>2771.942641639422</v>
      </c>
      <c r="AC17" t="n">
        <v>2507.392326367287</v>
      </c>
      <c r="AD17" t="n">
        <v>2025912.340808986</v>
      </c>
      <c r="AE17" t="n">
        <v>2771942.641639422</v>
      </c>
      <c r="AF17" t="n">
        <v>1.217432189380576e-06</v>
      </c>
      <c r="AG17" t="n">
        <v>1.258229166666667</v>
      </c>
      <c r="AH17" t="n">
        <v>2507392.326367287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0.83</v>
      </c>
      <c r="E18" t="n">
        <v>120.48</v>
      </c>
      <c r="F18" t="n">
        <v>115.81</v>
      </c>
      <c r="G18" t="n">
        <v>117.78</v>
      </c>
      <c r="H18" t="n">
        <v>1.43</v>
      </c>
      <c r="I18" t="n">
        <v>59</v>
      </c>
      <c r="J18" t="n">
        <v>210.64</v>
      </c>
      <c r="K18" t="n">
        <v>53.44</v>
      </c>
      <c r="L18" t="n">
        <v>17</v>
      </c>
      <c r="M18" t="n">
        <v>57</v>
      </c>
      <c r="N18" t="n">
        <v>45.21</v>
      </c>
      <c r="O18" t="n">
        <v>26213.09</v>
      </c>
      <c r="P18" t="n">
        <v>1366.31</v>
      </c>
      <c r="Q18" t="n">
        <v>3598.64</v>
      </c>
      <c r="R18" t="n">
        <v>297.58</v>
      </c>
      <c r="S18" t="n">
        <v>191.08</v>
      </c>
      <c r="T18" t="n">
        <v>45298.65</v>
      </c>
      <c r="U18" t="n">
        <v>0.64</v>
      </c>
      <c r="V18" t="n">
        <v>0.87</v>
      </c>
      <c r="W18" t="n">
        <v>14.68</v>
      </c>
      <c r="X18" t="n">
        <v>2.66</v>
      </c>
      <c r="Y18" t="n">
        <v>0.5</v>
      </c>
      <c r="Z18" t="n">
        <v>10</v>
      </c>
      <c r="AA18" t="n">
        <v>2003.522736711497</v>
      </c>
      <c r="AB18" t="n">
        <v>2741.308197553618</v>
      </c>
      <c r="AC18" t="n">
        <v>2479.68159062932</v>
      </c>
      <c r="AD18" t="n">
        <v>2003522.736711497</v>
      </c>
      <c r="AE18" t="n">
        <v>2741308.197553618</v>
      </c>
      <c r="AF18" t="n">
        <v>1.220520252670465e-06</v>
      </c>
      <c r="AG18" t="n">
        <v>1.255</v>
      </c>
      <c r="AH18" t="n">
        <v>2479681.59062932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0.8324</v>
      </c>
      <c r="E19" t="n">
        <v>120.13</v>
      </c>
      <c r="F19" t="n">
        <v>115.62</v>
      </c>
      <c r="G19" t="n">
        <v>126.13</v>
      </c>
      <c r="H19" t="n">
        <v>1.51</v>
      </c>
      <c r="I19" t="n">
        <v>55</v>
      </c>
      <c r="J19" t="n">
        <v>212.25</v>
      </c>
      <c r="K19" t="n">
        <v>53.44</v>
      </c>
      <c r="L19" t="n">
        <v>18</v>
      </c>
      <c r="M19" t="n">
        <v>53</v>
      </c>
      <c r="N19" t="n">
        <v>45.82</v>
      </c>
      <c r="O19" t="n">
        <v>26412.11</v>
      </c>
      <c r="P19" t="n">
        <v>1350.76</v>
      </c>
      <c r="Q19" t="n">
        <v>3598.62</v>
      </c>
      <c r="R19" t="n">
        <v>290.62</v>
      </c>
      <c r="S19" t="n">
        <v>191.08</v>
      </c>
      <c r="T19" t="n">
        <v>41838.83</v>
      </c>
      <c r="U19" t="n">
        <v>0.66</v>
      </c>
      <c r="V19" t="n">
        <v>0.87</v>
      </c>
      <c r="W19" t="n">
        <v>14.68</v>
      </c>
      <c r="X19" t="n">
        <v>2.47</v>
      </c>
      <c r="Y19" t="n">
        <v>0.5</v>
      </c>
      <c r="Z19" t="n">
        <v>10</v>
      </c>
      <c r="AA19" t="n">
        <v>1980.560995032309</v>
      </c>
      <c r="AB19" t="n">
        <v>2709.890929587604</v>
      </c>
      <c r="AC19" t="n">
        <v>2451.26274262357</v>
      </c>
      <c r="AD19" t="n">
        <v>1980560.995032309</v>
      </c>
      <c r="AE19" t="n">
        <v>2709890.929587604</v>
      </c>
      <c r="AF19" t="n">
        <v>1.22404946785891e-06</v>
      </c>
      <c r="AG19" t="n">
        <v>1.251354166666667</v>
      </c>
      <c r="AH19" t="n">
        <v>2451262.74262357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0.8346</v>
      </c>
      <c r="E20" t="n">
        <v>119.82</v>
      </c>
      <c r="F20" t="n">
        <v>115.45</v>
      </c>
      <c r="G20" t="n">
        <v>135.83</v>
      </c>
      <c r="H20" t="n">
        <v>1.58</v>
      </c>
      <c r="I20" t="n">
        <v>51</v>
      </c>
      <c r="J20" t="n">
        <v>213.87</v>
      </c>
      <c r="K20" t="n">
        <v>53.44</v>
      </c>
      <c r="L20" t="n">
        <v>19</v>
      </c>
      <c r="M20" t="n">
        <v>49</v>
      </c>
      <c r="N20" t="n">
        <v>46.44</v>
      </c>
      <c r="O20" t="n">
        <v>26611.98</v>
      </c>
      <c r="P20" t="n">
        <v>1326.77</v>
      </c>
      <c r="Q20" t="n">
        <v>3598.63</v>
      </c>
      <c r="R20" t="n">
        <v>285.32</v>
      </c>
      <c r="S20" t="n">
        <v>191.08</v>
      </c>
      <c r="T20" t="n">
        <v>39211.22</v>
      </c>
      <c r="U20" t="n">
        <v>0.67</v>
      </c>
      <c r="V20" t="n">
        <v>0.87</v>
      </c>
      <c r="W20" t="n">
        <v>14.67</v>
      </c>
      <c r="X20" t="n">
        <v>2.3</v>
      </c>
      <c r="Y20" t="n">
        <v>0.5</v>
      </c>
      <c r="Z20" t="n">
        <v>10</v>
      </c>
      <c r="AA20" t="n">
        <v>1949.492126094011</v>
      </c>
      <c r="AB20" t="n">
        <v>2667.381132444464</v>
      </c>
      <c r="AC20" t="n">
        <v>2412.810020856895</v>
      </c>
      <c r="AD20" t="n">
        <v>1949492.126094011</v>
      </c>
      <c r="AE20" t="n">
        <v>2667381.132444464</v>
      </c>
      <c r="AF20" t="n">
        <v>1.227284581781651e-06</v>
      </c>
      <c r="AG20" t="n">
        <v>1.248125</v>
      </c>
      <c r="AH20" t="n">
        <v>2412810.020856895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0.8358</v>
      </c>
      <c r="E21" t="n">
        <v>119.64</v>
      </c>
      <c r="F21" t="n">
        <v>115.35</v>
      </c>
      <c r="G21" t="n">
        <v>141.24</v>
      </c>
      <c r="H21" t="n">
        <v>1.65</v>
      </c>
      <c r="I21" t="n">
        <v>49</v>
      </c>
      <c r="J21" t="n">
        <v>215.5</v>
      </c>
      <c r="K21" t="n">
        <v>53.44</v>
      </c>
      <c r="L21" t="n">
        <v>20</v>
      </c>
      <c r="M21" t="n">
        <v>47</v>
      </c>
      <c r="N21" t="n">
        <v>47.07</v>
      </c>
      <c r="O21" t="n">
        <v>26812.71</v>
      </c>
      <c r="P21" t="n">
        <v>1316.53</v>
      </c>
      <c r="Q21" t="n">
        <v>3598.61</v>
      </c>
      <c r="R21" t="n">
        <v>281.69</v>
      </c>
      <c r="S21" t="n">
        <v>191.08</v>
      </c>
      <c r="T21" t="n">
        <v>37405.8</v>
      </c>
      <c r="U21" t="n">
        <v>0.68</v>
      </c>
      <c r="V21" t="n">
        <v>0.87</v>
      </c>
      <c r="W21" t="n">
        <v>14.67</v>
      </c>
      <c r="X21" t="n">
        <v>2.2</v>
      </c>
      <c r="Y21" t="n">
        <v>0.5</v>
      </c>
      <c r="Z21" t="n">
        <v>10</v>
      </c>
      <c r="AA21" t="n">
        <v>1935.543141678309</v>
      </c>
      <c r="AB21" t="n">
        <v>2648.29551658114</v>
      </c>
      <c r="AC21" t="n">
        <v>2395.545909384737</v>
      </c>
      <c r="AD21" t="n">
        <v>1935543.141678309</v>
      </c>
      <c r="AE21" t="n">
        <v>2648295.51658114</v>
      </c>
      <c r="AF21" t="n">
        <v>1.229049189375873e-06</v>
      </c>
      <c r="AG21" t="n">
        <v>1.24625</v>
      </c>
      <c r="AH21" t="n">
        <v>2395545.909384737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0.8375</v>
      </c>
      <c r="E22" t="n">
        <v>119.41</v>
      </c>
      <c r="F22" t="n">
        <v>115.23</v>
      </c>
      <c r="G22" t="n">
        <v>150.29</v>
      </c>
      <c r="H22" t="n">
        <v>1.72</v>
      </c>
      <c r="I22" t="n">
        <v>46</v>
      </c>
      <c r="J22" t="n">
        <v>217.14</v>
      </c>
      <c r="K22" t="n">
        <v>53.44</v>
      </c>
      <c r="L22" t="n">
        <v>21</v>
      </c>
      <c r="M22" t="n">
        <v>43</v>
      </c>
      <c r="N22" t="n">
        <v>47.7</v>
      </c>
      <c r="O22" t="n">
        <v>27014.3</v>
      </c>
      <c r="P22" t="n">
        <v>1303.12</v>
      </c>
      <c r="Q22" t="n">
        <v>3598.62</v>
      </c>
      <c r="R22" t="n">
        <v>277.77</v>
      </c>
      <c r="S22" t="n">
        <v>191.08</v>
      </c>
      <c r="T22" t="n">
        <v>35459.63</v>
      </c>
      <c r="U22" t="n">
        <v>0.6899999999999999</v>
      </c>
      <c r="V22" t="n">
        <v>0.87</v>
      </c>
      <c r="W22" t="n">
        <v>14.66</v>
      </c>
      <c r="X22" t="n">
        <v>2.08</v>
      </c>
      <c r="Y22" t="n">
        <v>0.5</v>
      </c>
      <c r="Z22" t="n">
        <v>10</v>
      </c>
      <c r="AA22" t="n">
        <v>1917.096137695702</v>
      </c>
      <c r="AB22" t="n">
        <v>2623.055511907757</v>
      </c>
      <c r="AC22" t="n">
        <v>2372.714775332813</v>
      </c>
      <c r="AD22" t="n">
        <v>1917096.137695702</v>
      </c>
      <c r="AE22" t="n">
        <v>2623055.511907757</v>
      </c>
      <c r="AF22" t="n">
        <v>1.231549050134355e-06</v>
      </c>
      <c r="AG22" t="n">
        <v>1.243854166666667</v>
      </c>
      <c r="AH22" t="n">
        <v>2372714.775332813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0.8393</v>
      </c>
      <c r="E23" t="n">
        <v>119.14</v>
      </c>
      <c r="F23" t="n">
        <v>115.07</v>
      </c>
      <c r="G23" t="n">
        <v>160.57</v>
      </c>
      <c r="H23" t="n">
        <v>1.79</v>
      </c>
      <c r="I23" t="n">
        <v>43</v>
      </c>
      <c r="J23" t="n">
        <v>218.78</v>
      </c>
      <c r="K23" t="n">
        <v>53.44</v>
      </c>
      <c r="L23" t="n">
        <v>22</v>
      </c>
      <c r="M23" t="n">
        <v>38</v>
      </c>
      <c r="N23" t="n">
        <v>48.34</v>
      </c>
      <c r="O23" t="n">
        <v>27216.79</v>
      </c>
      <c r="P23" t="n">
        <v>1280.59</v>
      </c>
      <c r="Q23" t="n">
        <v>3598.6</v>
      </c>
      <c r="R23" t="n">
        <v>272.01</v>
      </c>
      <c r="S23" t="n">
        <v>191.08</v>
      </c>
      <c r="T23" t="n">
        <v>32596.93</v>
      </c>
      <c r="U23" t="n">
        <v>0.7</v>
      </c>
      <c r="V23" t="n">
        <v>0.88</v>
      </c>
      <c r="W23" t="n">
        <v>14.67</v>
      </c>
      <c r="X23" t="n">
        <v>1.92</v>
      </c>
      <c r="Y23" t="n">
        <v>0.5</v>
      </c>
      <c r="Z23" t="n">
        <v>10</v>
      </c>
      <c r="AA23" t="n">
        <v>1888.842738782291</v>
      </c>
      <c r="AB23" t="n">
        <v>2584.39796506244</v>
      </c>
      <c r="AC23" t="n">
        <v>2337.746650502204</v>
      </c>
      <c r="AD23" t="n">
        <v>1888842.738782291</v>
      </c>
      <c r="AE23" t="n">
        <v>2584397.965062439</v>
      </c>
      <c r="AF23" t="n">
        <v>1.234195961525688e-06</v>
      </c>
      <c r="AG23" t="n">
        <v>1.241041666666667</v>
      </c>
      <c r="AH23" t="n">
        <v>2337746.650502204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0.8401999999999999</v>
      </c>
      <c r="E24" t="n">
        <v>119.02</v>
      </c>
      <c r="F24" t="n">
        <v>115.03</v>
      </c>
      <c r="G24" t="n">
        <v>168.34</v>
      </c>
      <c r="H24" t="n">
        <v>1.85</v>
      </c>
      <c r="I24" t="n">
        <v>41</v>
      </c>
      <c r="J24" t="n">
        <v>220.43</v>
      </c>
      <c r="K24" t="n">
        <v>53.44</v>
      </c>
      <c r="L24" t="n">
        <v>23</v>
      </c>
      <c r="M24" t="n">
        <v>25</v>
      </c>
      <c r="N24" t="n">
        <v>48.99</v>
      </c>
      <c r="O24" t="n">
        <v>27420.16</v>
      </c>
      <c r="P24" t="n">
        <v>1271.93</v>
      </c>
      <c r="Q24" t="n">
        <v>3598.69</v>
      </c>
      <c r="R24" t="n">
        <v>270.53</v>
      </c>
      <c r="S24" t="n">
        <v>191.08</v>
      </c>
      <c r="T24" t="n">
        <v>31866.93</v>
      </c>
      <c r="U24" t="n">
        <v>0.71</v>
      </c>
      <c r="V24" t="n">
        <v>0.88</v>
      </c>
      <c r="W24" t="n">
        <v>14.67</v>
      </c>
      <c r="X24" t="n">
        <v>1.88</v>
      </c>
      <c r="Y24" t="n">
        <v>0.5</v>
      </c>
      <c r="Z24" t="n">
        <v>10</v>
      </c>
      <c r="AA24" t="n">
        <v>1877.654215457726</v>
      </c>
      <c r="AB24" t="n">
        <v>2569.089333846956</v>
      </c>
      <c r="AC24" t="n">
        <v>2323.899053564128</v>
      </c>
      <c r="AD24" t="n">
        <v>1877654.215457726</v>
      </c>
      <c r="AE24" t="n">
        <v>2569089.333846956</v>
      </c>
      <c r="AF24" t="n">
        <v>1.235519417221355e-06</v>
      </c>
      <c r="AG24" t="n">
        <v>1.239791666666667</v>
      </c>
      <c r="AH24" t="n">
        <v>2323899.053564128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0.841</v>
      </c>
      <c r="E25" t="n">
        <v>118.9</v>
      </c>
      <c r="F25" t="n">
        <v>114.95</v>
      </c>
      <c r="G25" t="n">
        <v>172.42</v>
      </c>
      <c r="H25" t="n">
        <v>1.92</v>
      </c>
      <c r="I25" t="n">
        <v>40</v>
      </c>
      <c r="J25" t="n">
        <v>222.08</v>
      </c>
      <c r="K25" t="n">
        <v>53.44</v>
      </c>
      <c r="L25" t="n">
        <v>24</v>
      </c>
      <c r="M25" t="n">
        <v>15</v>
      </c>
      <c r="N25" t="n">
        <v>49.65</v>
      </c>
      <c r="O25" t="n">
        <v>27624.44</v>
      </c>
      <c r="P25" t="n">
        <v>1267.91</v>
      </c>
      <c r="Q25" t="n">
        <v>3598.63</v>
      </c>
      <c r="R25" t="n">
        <v>267.3</v>
      </c>
      <c r="S25" t="n">
        <v>191.08</v>
      </c>
      <c r="T25" t="n">
        <v>30257.22</v>
      </c>
      <c r="U25" t="n">
        <v>0.71</v>
      </c>
      <c r="V25" t="n">
        <v>0.88</v>
      </c>
      <c r="W25" t="n">
        <v>14.68</v>
      </c>
      <c r="X25" t="n">
        <v>1.8</v>
      </c>
      <c r="Y25" t="n">
        <v>0.5</v>
      </c>
      <c r="Z25" t="n">
        <v>10</v>
      </c>
      <c r="AA25" t="n">
        <v>1871.322328979228</v>
      </c>
      <c r="AB25" t="n">
        <v>2560.425767423959</v>
      </c>
      <c r="AC25" t="n">
        <v>2316.062325761151</v>
      </c>
      <c r="AD25" t="n">
        <v>1871322.328979228</v>
      </c>
      <c r="AE25" t="n">
        <v>2560425.767423959</v>
      </c>
      <c r="AF25" t="n">
        <v>1.23669582228417e-06</v>
      </c>
      <c r="AG25" t="n">
        <v>1.238541666666667</v>
      </c>
      <c r="AH25" t="n">
        <v>2316062.325761152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0.841</v>
      </c>
      <c r="E26" t="n">
        <v>118.91</v>
      </c>
      <c r="F26" t="n">
        <v>114.95</v>
      </c>
      <c r="G26" t="n">
        <v>172.43</v>
      </c>
      <c r="H26" t="n">
        <v>1.99</v>
      </c>
      <c r="I26" t="n">
        <v>40</v>
      </c>
      <c r="J26" t="n">
        <v>223.75</v>
      </c>
      <c r="K26" t="n">
        <v>53.44</v>
      </c>
      <c r="L26" t="n">
        <v>25</v>
      </c>
      <c r="M26" t="n">
        <v>5</v>
      </c>
      <c r="N26" t="n">
        <v>50.31</v>
      </c>
      <c r="O26" t="n">
        <v>27829.77</v>
      </c>
      <c r="P26" t="n">
        <v>1263.71</v>
      </c>
      <c r="Q26" t="n">
        <v>3598.61</v>
      </c>
      <c r="R26" t="n">
        <v>267</v>
      </c>
      <c r="S26" t="n">
        <v>191.08</v>
      </c>
      <c r="T26" t="n">
        <v>30105.7</v>
      </c>
      <c r="U26" t="n">
        <v>0.72</v>
      </c>
      <c r="V26" t="n">
        <v>0.88</v>
      </c>
      <c r="W26" t="n">
        <v>14.69</v>
      </c>
      <c r="X26" t="n">
        <v>1.8</v>
      </c>
      <c r="Y26" t="n">
        <v>0.5</v>
      </c>
      <c r="Z26" t="n">
        <v>10</v>
      </c>
      <c r="AA26" t="n">
        <v>1866.974247031516</v>
      </c>
      <c r="AB26" t="n">
        <v>2554.476529879263</v>
      </c>
      <c r="AC26" t="n">
        <v>2310.680875097912</v>
      </c>
      <c r="AD26" t="n">
        <v>1866974.247031516</v>
      </c>
      <c r="AE26" t="n">
        <v>2554476.529879263</v>
      </c>
      <c r="AF26" t="n">
        <v>1.23669582228417e-06</v>
      </c>
      <c r="AG26" t="n">
        <v>1.238645833333333</v>
      </c>
      <c r="AH26" t="n">
        <v>2310680.875097912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0.8415</v>
      </c>
      <c r="E27" t="n">
        <v>118.83</v>
      </c>
      <c r="F27" t="n">
        <v>114.91</v>
      </c>
      <c r="G27" t="n">
        <v>176.79</v>
      </c>
      <c r="H27" t="n">
        <v>2.05</v>
      </c>
      <c r="I27" t="n">
        <v>39</v>
      </c>
      <c r="J27" t="n">
        <v>225.42</v>
      </c>
      <c r="K27" t="n">
        <v>53.44</v>
      </c>
      <c r="L27" t="n">
        <v>26</v>
      </c>
      <c r="M27" t="n">
        <v>2</v>
      </c>
      <c r="N27" t="n">
        <v>50.98</v>
      </c>
      <c r="O27" t="n">
        <v>28035.92</v>
      </c>
      <c r="P27" t="n">
        <v>1270.9</v>
      </c>
      <c r="Q27" t="n">
        <v>3598.63</v>
      </c>
      <c r="R27" t="n">
        <v>265.31</v>
      </c>
      <c r="S27" t="n">
        <v>191.08</v>
      </c>
      <c r="T27" t="n">
        <v>29262.7</v>
      </c>
      <c r="U27" t="n">
        <v>0.72</v>
      </c>
      <c r="V27" t="n">
        <v>0.88</v>
      </c>
      <c r="W27" t="n">
        <v>14.7</v>
      </c>
      <c r="X27" t="n">
        <v>1.76</v>
      </c>
      <c r="Y27" t="n">
        <v>0.5</v>
      </c>
      <c r="Z27" t="n">
        <v>10</v>
      </c>
      <c r="AA27" t="n">
        <v>1873.112794938793</v>
      </c>
      <c r="AB27" t="n">
        <v>2562.875561939619</v>
      </c>
      <c r="AC27" t="n">
        <v>2318.278315326545</v>
      </c>
      <c r="AD27" t="n">
        <v>1873112.794938793</v>
      </c>
      <c r="AE27" t="n">
        <v>2562875.561939619</v>
      </c>
      <c r="AF27" t="n">
        <v>1.237431075448429e-06</v>
      </c>
      <c r="AG27" t="n">
        <v>1.2378125</v>
      </c>
      <c r="AH27" t="n">
        <v>2318278.315326544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0.8415</v>
      </c>
      <c r="E28" t="n">
        <v>118.84</v>
      </c>
      <c r="F28" t="n">
        <v>114.92</v>
      </c>
      <c r="G28" t="n">
        <v>176.79</v>
      </c>
      <c r="H28" t="n">
        <v>2.11</v>
      </c>
      <c r="I28" t="n">
        <v>39</v>
      </c>
      <c r="J28" t="n">
        <v>227.1</v>
      </c>
      <c r="K28" t="n">
        <v>53.44</v>
      </c>
      <c r="L28" t="n">
        <v>27</v>
      </c>
      <c r="M28" t="n">
        <v>0</v>
      </c>
      <c r="N28" t="n">
        <v>51.66</v>
      </c>
      <c r="O28" t="n">
        <v>28243</v>
      </c>
      <c r="P28" t="n">
        <v>1279.79</v>
      </c>
      <c r="Q28" t="n">
        <v>3598.63</v>
      </c>
      <c r="R28" t="n">
        <v>265.35</v>
      </c>
      <c r="S28" t="n">
        <v>191.08</v>
      </c>
      <c r="T28" t="n">
        <v>29282.78</v>
      </c>
      <c r="U28" t="n">
        <v>0.72</v>
      </c>
      <c r="V28" t="n">
        <v>0.88</v>
      </c>
      <c r="W28" t="n">
        <v>14.7</v>
      </c>
      <c r="X28" t="n">
        <v>1.77</v>
      </c>
      <c r="Y28" t="n">
        <v>0.5</v>
      </c>
      <c r="Z28" t="n">
        <v>10</v>
      </c>
      <c r="AA28" t="n">
        <v>1882.359833842275</v>
      </c>
      <c r="AB28" t="n">
        <v>2575.527768517929</v>
      </c>
      <c r="AC28" t="n">
        <v>2329.723013066502</v>
      </c>
      <c r="AD28" t="n">
        <v>1882359.833842275</v>
      </c>
      <c r="AE28" t="n">
        <v>2575527.768517929</v>
      </c>
      <c r="AF28" t="n">
        <v>1.237431075448429e-06</v>
      </c>
      <c r="AG28" t="n">
        <v>1.237916666666667</v>
      </c>
      <c r="AH28" t="n">
        <v>2329723.013066502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0.4837</v>
      </c>
      <c r="E2" t="n">
        <v>206.74</v>
      </c>
      <c r="F2" t="n">
        <v>174.44</v>
      </c>
      <c r="G2" t="n">
        <v>8.27</v>
      </c>
      <c r="H2" t="n">
        <v>0.15</v>
      </c>
      <c r="I2" t="n">
        <v>1265</v>
      </c>
      <c r="J2" t="n">
        <v>116.05</v>
      </c>
      <c r="K2" t="n">
        <v>43.4</v>
      </c>
      <c r="L2" t="n">
        <v>1</v>
      </c>
      <c r="M2" t="n">
        <v>1263</v>
      </c>
      <c r="N2" t="n">
        <v>16.65</v>
      </c>
      <c r="O2" t="n">
        <v>14546.17</v>
      </c>
      <c r="P2" t="n">
        <v>1732.23</v>
      </c>
      <c r="Q2" t="n">
        <v>3599.46</v>
      </c>
      <c r="R2" t="n">
        <v>2286.74</v>
      </c>
      <c r="S2" t="n">
        <v>191.08</v>
      </c>
      <c r="T2" t="n">
        <v>1033850.6</v>
      </c>
      <c r="U2" t="n">
        <v>0.08</v>
      </c>
      <c r="V2" t="n">
        <v>0.58</v>
      </c>
      <c r="W2" t="n">
        <v>16.68</v>
      </c>
      <c r="X2" t="n">
        <v>61.26</v>
      </c>
      <c r="Y2" t="n">
        <v>0.5</v>
      </c>
      <c r="Z2" t="n">
        <v>10</v>
      </c>
      <c r="AA2" t="n">
        <v>4296.941460099593</v>
      </c>
      <c r="AB2" t="n">
        <v>5879.264873386805</v>
      </c>
      <c r="AC2" t="n">
        <v>5318.156085470621</v>
      </c>
      <c r="AD2" t="n">
        <v>4296941.460099594</v>
      </c>
      <c r="AE2" t="n">
        <v>5879264.873386806</v>
      </c>
      <c r="AF2" t="n">
        <v>7.695003887814104e-07</v>
      </c>
      <c r="AG2" t="n">
        <v>2.153541666666667</v>
      </c>
      <c r="AH2" t="n">
        <v>5318156.085470621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0.6719000000000001</v>
      </c>
      <c r="E3" t="n">
        <v>148.84</v>
      </c>
      <c r="F3" t="n">
        <v>135.36</v>
      </c>
      <c r="G3" t="n">
        <v>17.03</v>
      </c>
      <c r="H3" t="n">
        <v>0.3</v>
      </c>
      <c r="I3" t="n">
        <v>477</v>
      </c>
      <c r="J3" t="n">
        <v>117.34</v>
      </c>
      <c r="K3" t="n">
        <v>43.4</v>
      </c>
      <c r="L3" t="n">
        <v>2</v>
      </c>
      <c r="M3" t="n">
        <v>475</v>
      </c>
      <c r="N3" t="n">
        <v>16.94</v>
      </c>
      <c r="O3" t="n">
        <v>14705.49</v>
      </c>
      <c r="P3" t="n">
        <v>1319.22</v>
      </c>
      <c r="Q3" t="n">
        <v>3599.1</v>
      </c>
      <c r="R3" t="n">
        <v>958.6900000000001</v>
      </c>
      <c r="S3" t="n">
        <v>191.08</v>
      </c>
      <c r="T3" t="n">
        <v>373762.64</v>
      </c>
      <c r="U3" t="n">
        <v>0.2</v>
      </c>
      <c r="V3" t="n">
        <v>0.74</v>
      </c>
      <c r="W3" t="n">
        <v>15.39</v>
      </c>
      <c r="X3" t="n">
        <v>22.2</v>
      </c>
      <c r="Y3" t="n">
        <v>0.5</v>
      </c>
      <c r="Z3" t="n">
        <v>10</v>
      </c>
      <c r="AA3" t="n">
        <v>2369.60710650949</v>
      </c>
      <c r="AB3" t="n">
        <v>3242.200982813968</v>
      </c>
      <c r="AC3" t="n">
        <v>2932.769871471739</v>
      </c>
      <c r="AD3" t="n">
        <v>2369607.10650949</v>
      </c>
      <c r="AE3" t="n">
        <v>3242200.982813968</v>
      </c>
      <c r="AF3" t="n">
        <v>1.06890078813775e-06</v>
      </c>
      <c r="AG3" t="n">
        <v>1.550416666666667</v>
      </c>
      <c r="AH3" t="n">
        <v>2932769.871471739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0.7375</v>
      </c>
      <c r="E4" t="n">
        <v>135.59</v>
      </c>
      <c r="F4" t="n">
        <v>126.56</v>
      </c>
      <c r="G4" t="n">
        <v>26.09</v>
      </c>
      <c r="H4" t="n">
        <v>0.45</v>
      </c>
      <c r="I4" t="n">
        <v>291</v>
      </c>
      <c r="J4" t="n">
        <v>118.63</v>
      </c>
      <c r="K4" t="n">
        <v>43.4</v>
      </c>
      <c r="L4" t="n">
        <v>3</v>
      </c>
      <c r="M4" t="n">
        <v>289</v>
      </c>
      <c r="N4" t="n">
        <v>17.23</v>
      </c>
      <c r="O4" t="n">
        <v>14865.24</v>
      </c>
      <c r="P4" t="n">
        <v>1208.66</v>
      </c>
      <c r="Q4" t="n">
        <v>3598.86</v>
      </c>
      <c r="R4" t="n">
        <v>660.62</v>
      </c>
      <c r="S4" t="n">
        <v>191.08</v>
      </c>
      <c r="T4" t="n">
        <v>225661.1</v>
      </c>
      <c r="U4" t="n">
        <v>0.29</v>
      </c>
      <c r="V4" t="n">
        <v>0.8</v>
      </c>
      <c r="W4" t="n">
        <v>15.08</v>
      </c>
      <c r="X4" t="n">
        <v>13.4</v>
      </c>
      <c r="Y4" t="n">
        <v>0.5</v>
      </c>
      <c r="Z4" t="n">
        <v>10</v>
      </c>
      <c r="AA4" t="n">
        <v>1989.700184987639</v>
      </c>
      <c r="AB4" t="n">
        <v>2722.39557247709</v>
      </c>
      <c r="AC4" t="n">
        <v>2462.57395994606</v>
      </c>
      <c r="AD4" t="n">
        <v>1989700.184987639</v>
      </c>
      <c r="AE4" t="n">
        <v>2722395.57247709</v>
      </c>
      <c r="AF4" t="n">
        <v>1.173261394927207e-06</v>
      </c>
      <c r="AG4" t="n">
        <v>1.412395833333333</v>
      </c>
      <c r="AH4" t="n">
        <v>2462573.95994606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0.7714</v>
      </c>
      <c r="E5" t="n">
        <v>129.63</v>
      </c>
      <c r="F5" t="n">
        <v>122.61</v>
      </c>
      <c r="G5" t="n">
        <v>35.54</v>
      </c>
      <c r="H5" t="n">
        <v>0.59</v>
      </c>
      <c r="I5" t="n">
        <v>207</v>
      </c>
      <c r="J5" t="n">
        <v>119.93</v>
      </c>
      <c r="K5" t="n">
        <v>43.4</v>
      </c>
      <c r="L5" t="n">
        <v>4</v>
      </c>
      <c r="M5" t="n">
        <v>205</v>
      </c>
      <c r="N5" t="n">
        <v>17.53</v>
      </c>
      <c r="O5" t="n">
        <v>15025.44</v>
      </c>
      <c r="P5" t="n">
        <v>1146.96</v>
      </c>
      <c r="Q5" t="n">
        <v>3598.82</v>
      </c>
      <c r="R5" t="n">
        <v>527.52</v>
      </c>
      <c r="S5" t="n">
        <v>191.08</v>
      </c>
      <c r="T5" t="n">
        <v>159530.71</v>
      </c>
      <c r="U5" t="n">
        <v>0.36</v>
      </c>
      <c r="V5" t="n">
        <v>0.82</v>
      </c>
      <c r="W5" t="n">
        <v>14.92</v>
      </c>
      <c r="X5" t="n">
        <v>9.449999999999999</v>
      </c>
      <c r="Y5" t="n">
        <v>0.5</v>
      </c>
      <c r="Z5" t="n">
        <v>10</v>
      </c>
      <c r="AA5" t="n">
        <v>1816.061046969307</v>
      </c>
      <c r="AB5" t="n">
        <v>2484.814843422285</v>
      </c>
      <c r="AC5" t="n">
        <v>2247.667602225598</v>
      </c>
      <c r="AD5" t="n">
        <v>1816061.046969307</v>
      </c>
      <c r="AE5" t="n">
        <v>2484814.843422285</v>
      </c>
      <c r="AF5" t="n">
        <v>1.227191647521149e-06</v>
      </c>
      <c r="AG5" t="n">
        <v>1.3503125</v>
      </c>
      <c r="AH5" t="n">
        <v>2247667.602225598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0.792</v>
      </c>
      <c r="E6" t="n">
        <v>126.27</v>
      </c>
      <c r="F6" t="n">
        <v>120.38</v>
      </c>
      <c r="G6" t="n">
        <v>45.43</v>
      </c>
      <c r="H6" t="n">
        <v>0.73</v>
      </c>
      <c r="I6" t="n">
        <v>159</v>
      </c>
      <c r="J6" t="n">
        <v>121.23</v>
      </c>
      <c r="K6" t="n">
        <v>43.4</v>
      </c>
      <c r="L6" t="n">
        <v>5</v>
      </c>
      <c r="M6" t="n">
        <v>157</v>
      </c>
      <c r="N6" t="n">
        <v>17.83</v>
      </c>
      <c r="O6" t="n">
        <v>15186.08</v>
      </c>
      <c r="P6" t="n">
        <v>1100.34</v>
      </c>
      <c r="Q6" t="n">
        <v>3598.69</v>
      </c>
      <c r="R6" t="n">
        <v>452.59</v>
      </c>
      <c r="S6" t="n">
        <v>191.08</v>
      </c>
      <c r="T6" t="n">
        <v>122305.98</v>
      </c>
      <c r="U6" t="n">
        <v>0.42</v>
      </c>
      <c r="V6" t="n">
        <v>0.84</v>
      </c>
      <c r="W6" t="n">
        <v>14.83</v>
      </c>
      <c r="X6" t="n">
        <v>7.23</v>
      </c>
      <c r="Y6" t="n">
        <v>0.5</v>
      </c>
      <c r="Z6" t="n">
        <v>10</v>
      </c>
      <c r="AA6" t="n">
        <v>1708.471373579657</v>
      </c>
      <c r="AB6" t="n">
        <v>2337.605905769169</v>
      </c>
      <c r="AC6" t="n">
        <v>2114.508078973053</v>
      </c>
      <c r="AD6" t="n">
        <v>1708471.373579656</v>
      </c>
      <c r="AE6" t="n">
        <v>2337605.905769169</v>
      </c>
      <c r="AF6" t="n">
        <v>1.259963423433692e-06</v>
      </c>
      <c r="AG6" t="n">
        <v>1.3153125</v>
      </c>
      <c r="AH6" t="n">
        <v>2114508.078973053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0.8056</v>
      </c>
      <c r="E7" t="n">
        <v>124.12</v>
      </c>
      <c r="F7" t="n">
        <v>118.98</v>
      </c>
      <c r="G7" t="n">
        <v>55.77</v>
      </c>
      <c r="H7" t="n">
        <v>0.86</v>
      </c>
      <c r="I7" t="n">
        <v>128</v>
      </c>
      <c r="J7" t="n">
        <v>122.54</v>
      </c>
      <c r="K7" t="n">
        <v>43.4</v>
      </c>
      <c r="L7" t="n">
        <v>6</v>
      </c>
      <c r="M7" t="n">
        <v>126</v>
      </c>
      <c r="N7" t="n">
        <v>18.14</v>
      </c>
      <c r="O7" t="n">
        <v>15347.16</v>
      </c>
      <c r="P7" t="n">
        <v>1062.06</v>
      </c>
      <c r="Q7" t="n">
        <v>3598.69</v>
      </c>
      <c r="R7" t="n">
        <v>404.4</v>
      </c>
      <c r="S7" t="n">
        <v>191.08</v>
      </c>
      <c r="T7" t="n">
        <v>98363.28</v>
      </c>
      <c r="U7" t="n">
        <v>0.47</v>
      </c>
      <c r="V7" t="n">
        <v>0.85</v>
      </c>
      <c r="W7" t="n">
        <v>14.8</v>
      </c>
      <c r="X7" t="n">
        <v>5.83</v>
      </c>
      <c r="Y7" t="n">
        <v>0.5</v>
      </c>
      <c r="Z7" t="n">
        <v>10</v>
      </c>
      <c r="AA7" t="n">
        <v>1632.639070716278</v>
      </c>
      <c r="AB7" t="n">
        <v>2233.848803506404</v>
      </c>
      <c r="AC7" t="n">
        <v>2020.653408926239</v>
      </c>
      <c r="AD7" t="n">
        <v>1632639.070716278</v>
      </c>
      <c r="AE7" t="n">
        <v>2233848.803506404</v>
      </c>
      <c r="AF7" t="n">
        <v>1.281599158987604e-06</v>
      </c>
      <c r="AG7" t="n">
        <v>1.292916666666667</v>
      </c>
      <c r="AH7" t="n">
        <v>2020653.408926239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0.8157</v>
      </c>
      <c r="E8" t="n">
        <v>122.59</v>
      </c>
      <c r="F8" t="n">
        <v>117.97</v>
      </c>
      <c r="G8" t="n">
        <v>66.78</v>
      </c>
      <c r="H8" t="n">
        <v>1</v>
      </c>
      <c r="I8" t="n">
        <v>106</v>
      </c>
      <c r="J8" t="n">
        <v>123.85</v>
      </c>
      <c r="K8" t="n">
        <v>43.4</v>
      </c>
      <c r="L8" t="n">
        <v>7</v>
      </c>
      <c r="M8" t="n">
        <v>104</v>
      </c>
      <c r="N8" t="n">
        <v>18.45</v>
      </c>
      <c r="O8" t="n">
        <v>15508.69</v>
      </c>
      <c r="P8" t="n">
        <v>1025.59</v>
      </c>
      <c r="Q8" t="n">
        <v>3598.67</v>
      </c>
      <c r="R8" t="n">
        <v>371.14</v>
      </c>
      <c r="S8" t="n">
        <v>191.08</v>
      </c>
      <c r="T8" t="n">
        <v>81844.21000000001</v>
      </c>
      <c r="U8" t="n">
        <v>0.51</v>
      </c>
      <c r="V8" t="n">
        <v>0.85</v>
      </c>
      <c r="W8" t="n">
        <v>14.75</v>
      </c>
      <c r="X8" t="n">
        <v>4.82</v>
      </c>
      <c r="Y8" t="n">
        <v>0.5</v>
      </c>
      <c r="Z8" t="n">
        <v>10</v>
      </c>
      <c r="AA8" t="n">
        <v>1569.493722162798</v>
      </c>
      <c r="AB8" t="n">
        <v>2147.450551839364</v>
      </c>
      <c r="AC8" t="n">
        <v>1942.500885137594</v>
      </c>
      <c r="AD8" t="n">
        <v>1569493.722162798</v>
      </c>
      <c r="AE8" t="n">
        <v>2147450.551839364</v>
      </c>
      <c r="AF8" t="n">
        <v>1.297666874362201e-06</v>
      </c>
      <c r="AG8" t="n">
        <v>1.276979166666667</v>
      </c>
      <c r="AH8" t="n">
        <v>1942500.885137594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0.8233</v>
      </c>
      <c r="E9" t="n">
        <v>121.47</v>
      </c>
      <c r="F9" t="n">
        <v>117.23</v>
      </c>
      <c r="G9" t="n">
        <v>78.15000000000001</v>
      </c>
      <c r="H9" t="n">
        <v>1.13</v>
      </c>
      <c r="I9" t="n">
        <v>90</v>
      </c>
      <c r="J9" t="n">
        <v>125.16</v>
      </c>
      <c r="K9" t="n">
        <v>43.4</v>
      </c>
      <c r="L9" t="n">
        <v>8</v>
      </c>
      <c r="M9" t="n">
        <v>88</v>
      </c>
      <c r="N9" t="n">
        <v>18.76</v>
      </c>
      <c r="O9" t="n">
        <v>15670.68</v>
      </c>
      <c r="P9" t="n">
        <v>991.8099999999999</v>
      </c>
      <c r="Q9" t="n">
        <v>3598.66</v>
      </c>
      <c r="R9" t="n">
        <v>345.8</v>
      </c>
      <c r="S9" t="n">
        <v>191.08</v>
      </c>
      <c r="T9" t="n">
        <v>69255.37</v>
      </c>
      <c r="U9" t="n">
        <v>0.55</v>
      </c>
      <c r="V9" t="n">
        <v>0.86</v>
      </c>
      <c r="W9" t="n">
        <v>14.73</v>
      </c>
      <c r="X9" t="n">
        <v>4.08</v>
      </c>
      <c r="Y9" t="n">
        <v>0.5</v>
      </c>
      <c r="Z9" t="n">
        <v>10</v>
      </c>
      <c r="AA9" t="n">
        <v>1516.376818831509</v>
      </c>
      <c r="AB9" t="n">
        <v>2074.773661349107</v>
      </c>
      <c r="AC9" t="n">
        <v>1876.76017507307</v>
      </c>
      <c r="AD9" t="n">
        <v>1516376.818831509</v>
      </c>
      <c r="AE9" t="n">
        <v>2074773.661349106</v>
      </c>
      <c r="AF9" t="n">
        <v>1.309757432465857e-06</v>
      </c>
      <c r="AG9" t="n">
        <v>1.2653125</v>
      </c>
      <c r="AH9" t="n">
        <v>1876760.17507307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0.8289</v>
      </c>
      <c r="E10" t="n">
        <v>120.64</v>
      </c>
      <c r="F10" t="n">
        <v>116.69</v>
      </c>
      <c r="G10" t="n">
        <v>89.77</v>
      </c>
      <c r="H10" t="n">
        <v>1.26</v>
      </c>
      <c r="I10" t="n">
        <v>78</v>
      </c>
      <c r="J10" t="n">
        <v>126.48</v>
      </c>
      <c r="K10" t="n">
        <v>43.4</v>
      </c>
      <c r="L10" t="n">
        <v>9</v>
      </c>
      <c r="M10" t="n">
        <v>71</v>
      </c>
      <c r="N10" t="n">
        <v>19.08</v>
      </c>
      <c r="O10" t="n">
        <v>15833.12</v>
      </c>
      <c r="P10" t="n">
        <v>957.5599999999999</v>
      </c>
      <c r="Q10" t="n">
        <v>3598.69</v>
      </c>
      <c r="R10" t="n">
        <v>327.4</v>
      </c>
      <c r="S10" t="n">
        <v>191.08</v>
      </c>
      <c r="T10" t="n">
        <v>60116.7</v>
      </c>
      <c r="U10" t="n">
        <v>0.58</v>
      </c>
      <c r="V10" t="n">
        <v>0.86</v>
      </c>
      <c r="W10" t="n">
        <v>14.71</v>
      </c>
      <c r="X10" t="n">
        <v>3.54</v>
      </c>
      <c r="Y10" t="n">
        <v>0.5</v>
      </c>
      <c r="Z10" t="n">
        <v>10</v>
      </c>
      <c r="AA10" t="n">
        <v>1468.049827997183</v>
      </c>
      <c r="AB10" t="n">
        <v>2008.650540453217</v>
      </c>
      <c r="AC10" t="n">
        <v>1816.947752031101</v>
      </c>
      <c r="AD10" t="n">
        <v>1468049.827997183</v>
      </c>
      <c r="AE10" t="n">
        <v>2008650.540453217</v>
      </c>
      <c r="AF10" t="n">
        <v>1.318666264752762e-06</v>
      </c>
      <c r="AG10" t="n">
        <v>1.256666666666667</v>
      </c>
      <c r="AH10" t="n">
        <v>1816947.752031101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0.8332000000000001</v>
      </c>
      <c r="E11" t="n">
        <v>120.03</v>
      </c>
      <c r="F11" t="n">
        <v>116.29</v>
      </c>
      <c r="G11" t="n">
        <v>101.12</v>
      </c>
      <c r="H11" t="n">
        <v>1.38</v>
      </c>
      <c r="I11" t="n">
        <v>69</v>
      </c>
      <c r="J11" t="n">
        <v>127.8</v>
      </c>
      <c r="K11" t="n">
        <v>43.4</v>
      </c>
      <c r="L11" t="n">
        <v>10</v>
      </c>
      <c r="M11" t="n">
        <v>34</v>
      </c>
      <c r="N11" t="n">
        <v>19.4</v>
      </c>
      <c r="O11" t="n">
        <v>15996.02</v>
      </c>
      <c r="P11" t="n">
        <v>928.09</v>
      </c>
      <c r="Q11" t="n">
        <v>3598.75</v>
      </c>
      <c r="R11" t="n">
        <v>312.39</v>
      </c>
      <c r="S11" t="n">
        <v>191.08</v>
      </c>
      <c r="T11" t="n">
        <v>52657.4</v>
      </c>
      <c r="U11" t="n">
        <v>0.61</v>
      </c>
      <c r="V11" t="n">
        <v>0.87</v>
      </c>
      <c r="W11" t="n">
        <v>14.74</v>
      </c>
      <c r="X11" t="n">
        <v>3.14</v>
      </c>
      <c r="Y11" t="n">
        <v>0.5</v>
      </c>
      <c r="Z11" t="n">
        <v>10</v>
      </c>
      <c r="AA11" t="n">
        <v>1428.126489391885</v>
      </c>
      <c r="AB11" t="n">
        <v>1954.025667280054</v>
      </c>
      <c r="AC11" t="n">
        <v>1767.536200087094</v>
      </c>
      <c r="AD11" t="n">
        <v>1428126.489391885</v>
      </c>
      <c r="AE11" t="n">
        <v>1954025.667280054</v>
      </c>
      <c r="AF11" t="n">
        <v>1.325506975258778e-06</v>
      </c>
      <c r="AG11" t="n">
        <v>1.2503125</v>
      </c>
      <c r="AH11" t="n">
        <v>1767536.200087094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0.8338</v>
      </c>
      <c r="E12" t="n">
        <v>119.93</v>
      </c>
      <c r="F12" t="n">
        <v>116.25</v>
      </c>
      <c r="G12" t="n">
        <v>104.1</v>
      </c>
      <c r="H12" t="n">
        <v>1.5</v>
      </c>
      <c r="I12" t="n">
        <v>67</v>
      </c>
      <c r="J12" t="n">
        <v>129.13</v>
      </c>
      <c r="K12" t="n">
        <v>43.4</v>
      </c>
      <c r="L12" t="n">
        <v>11</v>
      </c>
      <c r="M12" t="n">
        <v>7</v>
      </c>
      <c r="N12" t="n">
        <v>19.73</v>
      </c>
      <c r="O12" t="n">
        <v>16159.39</v>
      </c>
      <c r="P12" t="n">
        <v>927.9299999999999</v>
      </c>
      <c r="Q12" t="n">
        <v>3598.78</v>
      </c>
      <c r="R12" t="n">
        <v>309.44</v>
      </c>
      <c r="S12" t="n">
        <v>191.08</v>
      </c>
      <c r="T12" t="n">
        <v>51188.34</v>
      </c>
      <c r="U12" t="n">
        <v>0.62</v>
      </c>
      <c r="V12" t="n">
        <v>0.87</v>
      </c>
      <c r="W12" t="n">
        <v>14.77</v>
      </c>
      <c r="X12" t="n">
        <v>3.09</v>
      </c>
      <c r="Y12" t="n">
        <v>0.5</v>
      </c>
      <c r="Z12" t="n">
        <v>10</v>
      </c>
      <c r="AA12" t="n">
        <v>1426.776738289466</v>
      </c>
      <c r="AB12" t="n">
        <v>1952.17887827491</v>
      </c>
      <c r="AC12" t="n">
        <v>1765.865666032616</v>
      </c>
      <c r="AD12" t="n">
        <v>1426776.738289466</v>
      </c>
      <c r="AE12" t="n">
        <v>1952178.87827491</v>
      </c>
      <c r="AF12" t="n">
        <v>1.326461493003804e-06</v>
      </c>
      <c r="AG12" t="n">
        <v>1.249270833333333</v>
      </c>
      <c r="AH12" t="n">
        <v>1765865.666032616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0.8338</v>
      </c>
      <c r="E13" t="n">
        <v>119.94</v>
      </c>
      <c r="F13" t="n">
        <v>116.25</v>
      </c>
      <c r="G13" t="n">
        <v>104.11</v>
      </c>
      <c r="H13" t="n">
        <v>1.63</v>
      </c>
      <c r="I13" t="n">
        <v>67</v>
      </c>
      <c r="J13" t="n">
        <v>130.45</v>
      </c>
      <c r="K13" t="n">
        <v>43.4</v>
      </c>
      <c r="L13" t="n">
        <v>12</v>
      </c>
      <c r="M13" t="n">
        <v>0</v>
      </c>
      <c r="N13" t="n">
        <v>20.05</v>
      </c>
      <c r="O13" t="n">
        <v>16323.22</v>
      </c>
      <c r="P13" t="n">
        <v>934.85</v>
      </c>
      <c r="Q13" t="n">
        <v>3598.71</v>
      </c>
      <c r="R13" t="n">
        <v>309.63</v>
      </c>
      <c r="S13" t="n">
        <v>191.08</v>
      </c>
      <c r="T13" t="n">
        <v>51287.25</v>
      </c>
      <c r="U13" t="n">
        <v>0.62</v>
      </c>
      <c r="V13" t="n">
        <v>0.87</v>
      </c>
      <c r="W13" t="n">
        <v>14.78</v>
      </c>
      <c r="X13" t="n">
        <v>3.1</v>
      </c>
      <c r="Y13" t="n">
        <v>0.5</v>
      </c>
      <c r="Z13" t="n">
        <v>10</v>
      </c>
      <c r="AA13" t="n">
        <v>1434.003378288581</v>
      </c>
      <c r="AB13" t="n">
        <v>1962.066685938554</v>
      </c>
      <c r="AC13" t="n">
        <v>1774.809795210467</v>
      </c>
      <c r="AD13" t="n">
        <v>1434003.378288581</v>
      </c>
      <c r="AE13" t="n">
        <v>1962066.685938554</v>
      </c>
      <c r="AF13" t="n">
        <v>1.326461493003804e-06</v>
      </c>
      <c r="AG13" t="n">
        <v>1.249375</v>
      </c>
      <c r="AH13" t="n">
        <v>1774809.795210466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0.5577</v>
      </c>
      <c r="E2" t="n">
        <v>179.32</v>
      </c>
      <c r="F2" t="n">
        <v>159.19</v>
      </c>
      <c r="G2" t="n">
        <v>9.92</v>
      </c>
      <c r="H2" t="n">
        <v>0.2</v>
      </c>
      <c r="I2" t="n">
        <v>963</v>
      </c>
      <c r="J2" t="n">
        <v>89.87</v>
      </c>
      <c r="K2" t="n">
        <v>37.55</v>
      </c>
      <c r="L2" t="n">
        <v>1</v>
      </c>
      <c r="M2" t="n">
        <v>961</v>
      </c>
      <c r="N2" t="n">
        <v>11.32</v>
      </c>
      <c r="O2" t="n">
        <v>11317.98</v>
      </c>
      <c r="P2" t="n">
        <v>1322.85</v>
      </c>
      <c r="Q2" t="n">
        <v>3599.06</v>
      </c>
      <c r="R2" t="n">
        <v>1766.94</v>
      </c>
      <c r="S2" t="n">
        <v>191.08</v>
      </c>
      <c r="T2" t="n">
        <v>775458.71</v>
      </c>
      <c r="U2" t="n">
        <v>0.11</v>
      </c>
      <c r="V2" t="n">
        <v>0.63</v>
      </c>
      <c r="W2" t="n">
        <v>16.22</v>
      </c>
      <c r="X2" t="n">
        <v>46.02</v>
      </c>
      <c r="Y2" t="n">
        <v>0.5</v>
      </c>
      <c r="Z2" t="n">
        <v>10</v>
      </c>
      <c r="AA2" t="n">
        <v>2886.960234513524</v>
      </c>
      <c r="AB2" t="n">
        <v>3950.066356558298</v>
      </c>
      <c r="AC2" t="n">
        <v>3573.077567441176</v>
      </c>
      <c r="AD2" t="n">
        <v>2886960.234513524</v>
      </c>
      <c r="AE2" t="n">
        <v>3950066.356558298</v>
      </c>
      <c r="AF2" t="n">
        <v>9.241935586773098e-07</v>
      </c>
      <c r="AG2" t="n">
        <v>1.867916666666667</v>
      </c>
      <c r="AH2" t="n">
        <v>3573077.567441176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0.7146</v>
      </c>
      <c r="E3" t="n">
        <v>139.94</v>
      </c>
      <c r="F3" t="n">
        <v>130.8</v>
      </c>
      <c r="G3" t="n">
        <v>20.6</v>
      </c>
      <c r="H3" t="n">
        <v>0.39</v>
      </c>
      <c r="I3" t="n">
        <v>381</v>
      </c>
      <c r="J3" t="n">
        <v>91.09999999999999</v>
      </c>
      <c r="K3" t="n">
        <v>37.55</v>
      </c>
      <c r="L3" t="n">
        <v>2</v>
      </c>
      <c r="M3" t="n">
        <v>379</v>
      </c>
      <c r="N3" t="n">
        <v>11.54</v>
      </c>
      <c r="O3" t="n">
        <v>11468.97</v>
      </c>
      <c r="P3" t="n">
        <v>1054.33</v>
      </c>
      <c r="Q3" t="n">
        <v>3598.74</v>
      </c>
      <c r="R3" t="n">
        <v>804.99</v>
      </c>
      <c r="S3" t="n">
        <v>191.08</v>
      </c>
      <c r="T3" t="n">
        <v>297393.62</v>
      </c>
      <c r="U3" t="n">
        <v>0.24</v>
      </c>
      <c r="V3" t="n">
        <v>0.77</v>
      </c>
      <c r="W3" t="n">
        <v>15.21</v>
      </c>
      <c r="X3" t="n">
        <v>17.65</v>
      </c>
      <c r="Y3" t="n">
        <v>0.5</v>
      </c>
      <c r="Z3" t="n">
        <v>10</v>
      </c>
      <c r="AA3" t="n">
        <v>1812.808611818935</v>
      </c>
      <c r="AB3" t="n">
        <v>2480.364718162235</v>
      </c>
      <c r="AC3" t="n">
        <v>2243.642190674576</v>
      </c>
      <c r="AD3" t="n">
        <v>1812808.611818935</v>
      </c>
      <c r="AE3" t="n">
        <v>2480364.718162235</v>
      </c>
      <c r="AF3" t="n">
        <v>1.184200676045913e-06</v>
      </c>
      <c r="AG3" t="n">
        <v>1.457708333333333</v>
      </c>
      <c r="AH3" t="n">
        <v>2243642.190674576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0.7683</v>
      </c>
      <c r="E4" t="n">
        <v>130.16</v>
      </c>
      <c r="F4" t="n">
        <v>123.84</v>
      </c>
      <c r="G4" t="n">
        <v>32.03</v>
      </c>
      <c r="H4" t="n">
        <v>0.57</v>
      </c>
      <c r="I4" t="n">
        <v>232</v>
      </c>
      <c r="J4" t="n">
        <v>92.31999999999999</v>
      </c>
      <c r="K4" t="n">
        <v>37.55</v>
      </c>
      <c r="L4" t="n">
        <v>3</v>
      </c>
      <c r="M4" t="n">
        <v>230</v>
      </c>
      <c r="N4" t="n">
        <v>11.77</v>
      </c>
      <c r="O4" t="n">
        <v>11620.34</v>
      </c>
      <c r="P4" t="n">
        <v>964.1799999999999</v>
      </c>
      <c r="Q4" t="n">
        <v>3598.71</v>
      </c>
      <c r="R4" t="n">
        <v>568.0700000000001</v>
      </c>
      <c r="S4" t="n">
        <v>191.08</v>
      </c>
      <c r="T4" t="n">
        <v>179680.81</v>
      </c>
      <c r="U4" t="n">
        <v>0.34</v>
      </c>
      <c r="V4" t="n">
        <v>0.8100000000000001</v>
      </c>
      <c r="W4" t="n">
        <v>14.99</v>
      </c>
      <c r="X4" t="n">
        <v>10.68</v>
      </c>
      <c r="Y4" t="n">
        <v>0.5</v>
      </c>
      <c r="Z4" t="n">
        <v>10</v>
      </c>
      <c r="AA4" t="n">
        <v>1558.179630744933</v>
      </c>
      <c r="AB4" t="n">
        <v>2131.970112818957</v>
      </c>
      <c r="AC4" t="n">
        <v>1928.497877490361</v>
      </c>
      <c r="AD4" t="n">
        <v>1558179.630744933</v>
      </c>
      <c r="AE4" t="n">
        <v>2131970.112818957</v>
      </c>
      <c r="AF4" t="n">
        <v>1.273189727688322e-06</v>
      </c>
      <c r="AG4" t="n">
        <v>1.355833333333333</v>
      </c>
      <c r="AH4" t="n">
        <v>1928497.877490361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0.7957</v>
      </c>
      <c r="E5" t="n">
        <v>125.68</v>
      </c>
      <c r="F5" t="n">
        <v>120.66</v>
      </c>
      <c r="G5" t="n">
        <v>44.42</v>
      </c>
      <c r="H5" t="n">
        <v>0.75</v>
      </c>
      <c r="I5" t="n">
        <v>163</v>
      </c>
      <c r="J5" t="n">
        <v>93.55</v>
      </c>
      <c r="K5" t="n">
        <v>37.55</v>
      </c>
      <c r="L5" t="n">
        <v>4</v>
      </c>
      <c r="M5" t="n">
        <v>161</v>
      </c>
      <c r="N5" t="n">
        <v>12</v>
      </c>
      <c r="O5" t="n">
        <v>11772.07</v>
      </c>
      <c r="P5" t="n">
        <v>903.6</v>
      </c>
      <c r="Q5" t="n">
        <v>3598.76</v>
      </c>
      <c r="R5" t="n">
        <v>461.04</v>
      </c>
      <c r="S5" t="n">
        <v>191.08</v>
      </c>
      <c r="T5" t="n">
        <v>126511.95</v>
      </c>
      <c r="U5" t="n">
        <v>0.41</v>
      </c>
      <c r="V5" t="n">
        <v>0.84</v>
      </c>
      <c r="W5" t="n">
        <v>14.87</v>
      </c>
      <c r="X5" t="n">
        <v>7.51</v>
      </c>
      <c r="Y5" t="n">
        <v>0.5</v>
      </c>
      <c r="Z5" t="n">
        <v>10</v>
      </c>
      <c r="AA5" t="n">
        <v>1426.875538289972</v>
      </c>
      <c r="AB5" t="n">
        <v>1952.314060794351</v>
      </c>
      <c r="AC5" t="n">
        <v>1765.987946922131</v>
      </c>
      <c r="AD5" t="n">
        <v>1426875.538289972</v>
      </c>
      <c r="AE5" t="n">
        <v>1952314.06079435</v>
      </c>
      <c r="AF5" t="n">
        <v>1.318595686999346e-06</v>
      </c>
      <c r="AG5" t="n">
        <v>1.309166666666667</v>
      </c>
      <c r="AH5" t="n">
        <v>1765987.946922131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0.8127</v>
      </c>
      <c r="E6" t="n">
        <v>123.04</v>
      </c>
      <c r="F6" t="n">
        <v>118.78</v>
      </c>
      <c r="G6" t="n">
        <v>57.94</v>
      </c>
      <c r="H6" t="n">
        <v>0.93</v>
      </c>
      <c r="I6" t="n">
        <v>123</v>
      </c>
      <c r="J6" t="n">
        <v>94.79000000000001</v>
      </c>
      <c r="K6" t="n">
        <v>37.55</v>
      </c>
      <c r="L6" t="n">
        <v>5</v>
      </c>
      <c r="M6" t="n">
        <v>121</v>
      </c>
      <c r="N6" t="n">
        <v>12.23</v>
      </c>
      <c r="O6" t="n">
        <v>11924.18</v>
      </c>
      <c r="P6" t="n">
        <v>850.86</v>
      </c>
      <c r="Q6" t="n">
        <v>3598.67</v>
      </c>
      <c r="R6" t="n">
        <v>397.22</v>
      </c>
      <c r="S6" t="n">
        <v>191.08</v>
      </c>
      <c r="T6" t="n">
        <v>94800.2</v>
      </c>
      <c r="U6" t="n">
        <v>0.48</v>
      </c>
      <c r="V6" t="n">
        <v>0.85</v>
      </c>
      <c r="W6" t="n">
        <v>14.8</v>
      </c>
      <c r="X6" t="n">
        <v>5.63</v>
      </c>
      <c r="Y6" t="n">
        <v>0.5</v>
      </c>
      <c r="Z6" t="n">
        <v>10</v>
      </c>
      <c r="AA6" t="n">
        <v>1333.951044104834</v>
      </c>
      <c r="AB6" t="n">
        <v>1825.170668310892</v>
      </c>
      <c r="AC6" t="n">
        <v>1650.978941370422</v>
      </c>
      <c r="AD6" t="n">
        <v>1333951.044104834</v>
      </c>
      <c r="AE6" t="n">
        <v>1825170.668310892</v>
      </c>
      <c r="AF6" t="n">
        <v>1.346767267593777e-06</v>
      </c>
      <c r="AG6" t="n">
        <v>1.281666666666667</v>
      </c>
      <c r="AH6" t="n">
        <v>1650978.941370422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0.8227</v>
      </c>
      <c r="E7" t="n">
        <v>121.55</v>
      </c>
      <c r="F7" t="n">
        <v>117.74</v>
      </c>
      <c r="G7" t="n">
        <v>71.36</v>
      </c>
      <c r="H7" t="n">
        <v>1.1</v>
      </c>
      <c r="I7" t="n">
        <v>99</v>
      </c>
      <c r="J7" t="n">
        <v>96.02</v>
      </c>
      <c r="K7" t="n">
        <v>37.55</v>
      </c>
      <c r="L7" t="n">
        <v>6</v>
      </c>
      <c r="M7" t="n">
        <v>67</v>
      </c>
      <c r="N7" t="n">
        <v>12.47</v>
      </c>
      <c r="O7" t="n">
        <v>12076.67</v>
      </c>
      <c r="P7" t="n">
        <v>805.5</v>
      </c>
      <c r="Q7" t="n">
        <v>3598.73</v>
      </c>
      <c r="R7" t="n">
        <v>360.78</v>
      </c>
      <c r="S7" t="n">
        <v>191.08</v>
      </c>
      <c r="T7" t="n">
        <v>76702.03999999999</v>
      </c>
      <c r="U7" t="n">
        <v>0.53</v>
      </c>
      <c r="V7" t="n">
        <v>0.86</v>
      </c>
      <c r="W7" t="n">
        <v>14.81</v>
      </c>
      <c r="X7" t="n">
        <v>4.59</v>
      </c>
      <c r="Y7" t="n">
        <v>0.5</v>
      </c>
      <c r="Z7" t="n">
        <v>10</v>
      </c>
      <c r="AA7" t="n">
        <v>1266.139361517626</v>
      </c>
      <c r="AB7" t="n">
        <v>1732.387732554777</v>
      </c>
      <c r="AC7" t="n">
        <v>1567.051078781202</v>
      </c>
      <c r="AD7" t="n">
        <v>1266139.361517625</v>
      </c>
      <c r="AE7" t="n">
        <v>1732387.732554777</v>
      </c>
      <c r="AF7" t="n">
        <v>1.363338785590502e-06</v>
      </c>
      <c r="AG7" t="n">
        <v>1.266145833333333</v>
      </c>
      <c r="AH7" t="n">
        <v>1567051.078781202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0.826</v>
      </c>
      <c r="E8" t="n">
        <v>121.07</v>
      </c>
      <c r="F8" t="n">
        <v>117.39</v>
      </c>
      <c r="G8" t="n">
        <v>76.56</v>
      </c>
      <c r="H8" t="n">
        <v>1.27</v>
      </c>
      <c r="I8" t="n">
        <v>92</v>
      </c>
      <c r="J8" t="n">
        <v>97.26000000000001</v>
      </c>
      <c r="K8" t="n">
        <v>37.55</v>
      </c>
      <c r="L8" t="n">
        <v>7</v>
      </c>
      <c r="M8" t="n">
        <v>7</v>
      </c>
      <c r="N8" t="n">
        <v>12.71</v>
      </c>
      <c r="O8" t="n">
        <v>12229.54</v>
      </c>
      <c r="P8" t="n">
        <v>795.8</v>
      </c>
      <c r="Q8" t="n">
        <v>3598.69</v>
      </c>
      <c r="R8" t="n">
        <v>347.44</v>
      </c>
      <c r="S8" t="n">
        <v>191.08</v>
      </c>
      <c r="T8" t="n">
        <v>70064.25</v>
      </c>
      <c r="U8" t="n">
        <v>0.55</v>
      </c>
      <c r="V8" t="n">
        <v>0.86</v>
      </c>
      <c r="W8" t="n">
        <v>14.84</v>
      </c>
      <c r="X8" t="n">
        <v>4.25</v>
      </c>
      <c r="Y8" t="n">
        <v>0.5</v>
      </c>
      <c r="Z8" t="n">
        <v>10</v>
      </c>
      <c r="AA8" t="n">
        <v>1249.652432454553</v>
      </c>
      <c r="AB8" t="n">
        <v>1709.829588858704</v>
      </c>
      <c r="AC8" t="n">
        <v>1546.645852658929</v>
      </c>
      <c r="AD8" t="n">
        <v>1249652.432454553</v>
      </c>
      <c r="AE8" t="n">
        <v>1709829.588858705</v>
      </c>
      <c r="AF8" t="n">
        <v>1.368807386529421e-06</v>
      </c>
      <c r="AG8" t="n">
        <v>1.261145833333333</v>
      </c>
      <c r="AH8" t="n">
        <v>1546645.852658929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0.8264</v>
      </c>
      <c r="E9" t="n">
        <v>121</v>
      </c>
      <c r="F9" t="n">
        <v>117.34</v>
      </c>
      <c r="G9" t="n">
        <v>77.37</v>
      </c>
      <c r="H9" t="n">
        <v>1.43</v>
      </c>
      <c r="I9" t="n">
        <v>91</v>
      </c>
      <c r="J9" t="n">
        <v>98.5</v>
      </c>
      <c r="K9" t="n">
        <v>37.55</v>
      </c>
      <c r="L9" t="n">
        <v>8</v>
      </c>
      <c r="M9" t="n">
        <v>0</v>
      </c>
      <c r="N9" t="n">
        <v>12.95</v>
      </c>
      <c r="O9" t="n">
        <v>12382.79</v>
      </c>
      <c r="P9" t="n">
        <v>803.5599999999999</v>
      </c>
      <c r="Q9" t="n">
        <v>3598.72</v>
      </c>
      <c r="R9" t="n">
        <v>345.07</v>
      </c>
      <c r="S9" t="n">
        <v>191.08</v>
      </c>
      <c r="T9" t="n">
        <v>68884.85000000001</v>
      </c>
      <c r="U9" t="n">
        <v>0.55</v>
      </c>
      <c r="V9" t="n">
        <v>0.86</v>
      </c>
      <c r="W9" t="n">
        <v>14.86</v>
      </c>
      <c r="X9" t="n">
        <v>4.19</v>
      </c>
      <c r="Y9" t="n">
        <v>0.5</v>
      </c>
      <c r="Z9" t="n">
        <v>10</v>
      </c>
      <c r="AA9" t="n">
        <v>1257.051369986946</v>
      </c>
      <c r="AB9" t="n">
        <v>1719.953141608611</v>
      </c>
      <c r="AC9" t="n">
        <v>1555.80322774288</v>
      </c>
      <c r="AD9" t="n">
        <v>1257051.369986946</v>
      </c>
      <c r="AE9" t="n">
        <v>1719953.141608611</v>
      </c>
      <c r="AF9" t="n">
        <v>1.36947024724929e-06</v>
      </c>
      <c r="AG9" t="n">
        <v>1.260416666666667</v>
      </c>
      <c r="AH9" t="n">
        <v>1555803.22774288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5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0.2951</v>
      </c>
      <c r="E2" t="n">
        <v>338.91</v>
      </c>
      <c r="F2" t="n">
        <v>240.07</v>
      </c>
      <c r="G2" t="n">
        <v>5.82</v>
      </c>
      <c r="H2" t="n">
        <v>0.09</v>
      </c>
      <c r="I2" t="n">
        <v>2477</v>
      </c>
      <c r="J2" t="n">
        <v>194.77</v>
      </c>
      <c r="K2" t="n">
        <v>54.38</v>
      </c>
      <c r="L2" t="n">
        <v>1</v>
      </c>
      <c r="M2" t="n">
        <v>2475</v>
      </c>
      <c r="N2" t="n">
        <v>39.4</v>
      </c>
      <c r="O2" t="n">
        <v>24256.19</v>
      </c>
      <c r="P2" t="n">
        <v>3355.12</v>
      </c>
      <c r="Q2" t="n">
        <v>3600.46</v>
      </c>
      <c r="R2" t="n">
        <v>4527.38</v>
      </c>
      <c r="S2" t="n">
        <v>191.08</v>
      </c>
      <c r="T2" t="n">
        <v>2148112.27</v>
      </c>
      <c r="U2" t="n">
        <v>0.04</v>
      </c>
      <c r="V2" t="n">
        <v>0.42</v>
      </c>
      <c r="W2" t="n">
        <v>18.71</v>
      </c>
      <c r="X2" t="n">
        <v>126.87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0.5554</v>
      </c>
      <c r="E3" t="n">
        <v>180.05</v>
      </c>
      <c r="F3" t="n">
        <v>148.44</v>
      </c>
      <c r="G3" t="n">
        <v>11.91</v>
      </c>
      <c r="H3" t="n">
        <v>0.18</v>
      </c>
      <c r="I3" t="n">
        <v>748</v>
      </c>
      <c r="J3" t="n">
        <v>196.32</v>
      </c>
      <c r="K3" t="n">
        <v>54.38</v>
      </c>
      <c r="L3" t="n">
        <v>2</v>
      </c>
      <c r="M3" t="n">
        <v>746</v>
      </c>
      <c r="N3" t="n">
        <v>39.95</v>
      </c>
      <c r="O3" t="n">
        <v>24447.22</v>
      </c>
      <c r="P3" t="n">
        <v>2060.71</v>
      </c>
      <c r="Q3" t="n">
        <v>3599.09</v>
      </c>
      <c r="R3" t="n">
        <v>1404.02</v>
      </c>
      <c r="S3" t="n">
        <v>191.08</v>
      </c>
      <c r="T3" t="n">
        <v>595077.1899999999</v>
      </c>
      <c r="U3" t="n">
        <v>0.14</v>
      </c>
      <c r="V3" t="n">
        <v>0.68</v>
      </c>
      <c r="W3" t="n">
        <v>15.79</v>
      </c>
      <c r="X3" t="n">
        <v>35.28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0.6509</v>
      </c>
      <c r="E4" t="n">
        <v>153.64</v>
      </c>
      <c r="F4" t="n">
        <v>133.82</v>
      </c>
      <c r="G4" t="n">
        <v>18.04</v>
      </c>
      <c r="H4" t="n">
        <v>0.27</v>
      </c>
      <c r="I4" t="n">
        <v>445</v>
      </c>
      <c r="J4" t="n">
        <v>197.88</v>
      </c>
      <c r="K4" t="n">
        <v>54.38</v>
      </c>
      <c r="L4" t="n">
        <v>3</v>
      </c>
      <c r="M4" t="n">
        <v>443</v>
      </c>
      <c r="N4" t="n">
        <v>40.5</v>
      </c>
      <c r="O4" t="n">
        <v>24639</v>
      </c>
      <c r="P4" t="n">
        <v>1845.69</v>
      </c>
      <c r="Q4" t="n">
        <v>3598.91</v>
      </c>
      <c r="R4" t="n">
        <v>907.22</v>
      </c>
      <c r="S4" t="n">
        <v>191.08</v>
      </c>
      <c r="T4" t="n">
        <v>348191.08</v>
      </c>
      <c r="U4" t="n">
        <v>0.21</v>
      </c>
      <c r="V4" t="n">
        <v>0.75</v>
      </c>
      <c r="W4" t="n">
        <v>15.32</v>
      </c>
      <c r="X4" t="n">
        <v>20.66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0.7016</v>
      </c>
      <c r="E5" t="n">
        <v>142.53</v>
      </c>
      <c r="F5" t="n">
        <v>127.73</v>
      </c>
      <c r="G5" t="n">
        <v>24.25</v>
      </c>
      <c r="H5" t="n">
        <v>0.36</v>
      </c>
      <c r="I5" t="n">
        <v>316</v>
      </c>
      <c r="J5" t="n">
        <v>199.44</v>
      </c>
      <c r="K5" t="n">
        <v>54.38</v>
      </c>
      <c r="L5" t="n">
        <v>4</v>
      </c>
      <c r="M5" t="n">
        <v>314</v>
      </c>
      <c r="N5" t="n">
        <v>41.06</v>
      </c>
      <c r="O5" t="n">
        <v>24831.54</v>
      </c>
      <c r="P5" t="n">
        <v>1749.52</v>
      </c>
      <c r="Q5" t="n">
        <v>3598.78</v>
      </c>
      <c r="R5" t="n">
        <v>700.96</v>
      </c>
      <c r="S5" t="n">
        <v>191.08</v>
      </c>
      <c r="T5" t="n">
        <v>245705.6</v>
      </c>
      <c r="U5" t="n">
        <v>0.27</v>
      </c>
      <c r="V5" t="n">
        <v>0.79</v>
      </c>
      <c r="W5" t="n">
        <v>15.1</v>
      </c>
      <c r="X5" t="n">
        <v>14.57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0.7327</v>
      </c>
      <c r="E6" t="n">
        <v>136.49</v>
      </c>
      <c r="F6" t="n">
        <v>124.44</v>
      </c>
      <c r="G6" t="n">
        <v>30.48</v>
      </c>
      <c r="H6" t="n">
        <v>0.44</v>
      </c>
      <c r="I6" t="n">
        <v>245</v>
      </c>
      <c r="J6" t="n">
        <v>201.01</v>
      </c>
      <c r="K6" t="n">
        <v>54.38</v>
      </c>
      <c r="L6" t="n">
        <v>5</v>
      </c>
      <c r="M6" t="n">
        <v>243</v>
      </c>
      <c r="N6" t="n">
        <v>41.63</v>
      </c>
      <c r="O6" t="n">
        <v>25024.84</v>
      </c>
      <c r="P6" t="n">
        <v>1692.39</v>
      </c>
      <c r="Q6" t="n">
        <v>3598.69</v>
      </c>
      <c r="R6" t="n">
        <v>589.23</v>
      </c>
      <c r="S6" t="n">
        <v>191.08</v>
      </c>
      <c r="T6" t="n">
        <v>190192.76</v>
      </c>
      <c r="U6" t="n">
        <v>0.32</v>
      </c>
      <c r="V6" t="n">
        <v>0.8100000000000001</v>
      </c>
      <c r="W6" t="n">
        <v>15</v>
      </c>
      <c r="X6" t="n">
        <v>11.29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0.7544</v>
      </c>
      <c r="E7" t="n">
        <v>132.56</v>
      </c>
      <c r="F7" t="n">
        <v>122.3</v>
      </c>
      <c r="G7" t="n">
        <v>36.88</v>
      </c>
      <c r="H7" t="n">
        <v>0.53</v>
      </c>
      <c r="I7" t="n">
        <v>199</v>
      </c>
      <c r="J7" t="n">
        <v>202.58</v>
      </c>
      <c r="K7" t="n">
        <v>54.38</v>
      </c>
      <c r="L7" t="n">
        <v>6</v>
      </c>
      <c r="M7" t="n">
        <v>197</v>
      </c>
      <c r="N7" t="n">
        <v>42.2</v>
      </c>
      <c r="O7" t="n">
        <v>25218.93</v>
      </c>
      <c r="P7" t="n">
        <v>1651.48</v>
      </c>
      <c r="Q7" t="n">
        <v>3598.73</v>
      </c>
      <c r="R7" t="n">
        <v>516.9</v>
      </c>
      <c r="S7" t="n">
        <v>191.08</v>
      </c>
      <c r="T7" t="n">
        <v>154260.54</v>
      </c>
      <c r="U7" t="n">
        <v>0.37</v>
      </c>
      <c r="V7" t="n">
        <v>0.82</v>
      </c>
      <c r="W7" t="n">
        <v>14.92</v>
      </c>
      <c r="X7" t="n">
        <v>9.15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0.7705</v>
      </c>
      <c r="E8" t="n">
        <v>129.78</v>
      </c>
      <c r="F8" t="n">
        <v>120.77</v>
      </c>
      <c r="G8" t="n">
        <v>43.39</v>
      </c>
      <c r="H8" t="n">
        <v>0.61</v>
      </c>
      <c r="I8" t="n">
        <v>167</v>
      </c>
      <c r="J8" t="n">
        <v>204.16</v>
      </c>
      <c r="K8" t="n">
        <v>54.38</v>
      </c>
      <c r="L8" t="n">
        <v>7</v>
      </c>
      <c r="M8" t="n">
        <v>165</v>
      </c>
      <c r="N8" t="n">
        <v>42.78</v>
      </c>
      <c r="O8" t="n">
        <v>25413.94</v>
      </c>
      <c r="P8" t="n">
        <v>1619.7</v>
      </c>
      <c r="Q8" t="n">
        <v>3598.73</v>
      </c>
      <c r="R8" t="n">
        <v>465.43</v>
      </c>
      <c r="S8" t="n">
        <v>191.08</v>
      </c>
      <c r="T8" t="n">
        <v>128687.26</v>
      </c>
      <c r="U8" t="n">
        <v>0.41</v>
      </c>
      <c r="V8" t="n">
        <v>0.83</v>
      </c>
      <c r="W8" t="n">
        <v>14.86</v>
      </c>
      <c r="X8" t="n">
        <v>7.62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0.7819</v>
      </c>
      <c r="E9" t="n">
        <v>127.89</v>
      </c>
      <c r="F9" t="n">
        <v>119.77</v>
      </c>
      <c r="G9" t="n">
        <v>49.91</v>
      </c>
      <c r="H9" t="n">
        <v>0.6899999999999999</v>
      </c>
      <c r="I9" t="n">
        <v>144</v>
      </c>
      <c r="J9" t="n">
        <v>205.75</v>
      </c>
      <c r="K9" t="n">
        <v>54.38</v>
      </c>
      <c r="L9" t="n">
        <v>8</v>
      </c>
      <c r="M9" t="n">
        <v>142</v>
      </c>
      <c r="N9" t="n">
        <v>43.37</v>
      </c>
      <c r="O9" t="n">
        <v>25609.61</v>
      </c>
      <c r="P9" t="n">
        <v>1594.33</v>
      </c>
      <c r="Q9" t="n">
        <v>3598.7</v>
      </c>
      <c r="R9" t="n">
        <v>431.06</v>
      </c>
      <c r="S9" t="n">
        <v>191.08</v>
      </c>
      <c r="T9" t="n">
        <v>111614.6</v>
      </c>
      <c r="U9" t="n">
        <v>0.44</v>
      </c>
      <c r="V9" t="n">
        <v>0.84</v>
      </c>
      <c r="W9" t="n">
        <v>14.84</v>
      </c>
      <c r="X9" t="n">
        <v>6.62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0.7913</v>
      </c>
      <c r="E10" t="n">
        <v>126.37</v>
      </c>
      <c r="F10" t="n">
        <v>118.91</v>
      </c>
      <c r="G10" t="n">
        <v>56.18</v>
      </c>
      <c r="H10" t="n">
        <v>0.77</v>
      </c>
      <c r="I10" t="n">
        <v>127</v>
      </c>
      <c r="J10" t="n">
        <v>207.34</v>
      </c>
      <c r="K10" t="n">
        <v>54.38</v>
      </c>
      <c r="L10" t="n">
        <v>9</v>
      </c>
      <c r="M10" t="n">
        <v>125</v>
      </c>
      <c r="N10" t="n">
        <v>43.96</v>
      </c>
      <c r="O10" t="n">
        <v>25806.1</v>
      </c>
      <c r="P10" t="n">
        <v>1571.83</v>
      </c>
      <c r="Q10" t="n">
        <v>3598.72</v>
      </c>
      <c r="R10" t="n">
        <v>402.5</v>
      </c>
      <c r="S10" t="n">
        <v>191.08</v>
      </c>
      <c r="T10" t="n">
        <v>97420.98</v>
      </c>
      <c r="U10" t="n">
        <v>0.47</v>
      </c>
      <c r="V10" t="n">
        <v>0.85</v>
      </c>
      <c r="W10" t="n">
        <v>14.79</v>
      </c>
      <c r="X10" t="n">
        <v>5.76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0.7988</v>
      </c>
      <c r="E11" t="n">
        <v>125.2</v>
      </c>
      <c r="F11" t="n">
        <v>118.28</v>
      </c>
      <c r="G11" t="n">
        <v>62.81</v>
      </c>
      <c r="H11" t="n">
        <v>0.85</v>
      </c>
      <c r="I11" t="n">
        <v>113</v>
      </c>
      <c r="J11" t="n">
        <v>208.94</v>
      </c>
      <c r="K11" t="n">
        <v>54.38</v>
      </c>
      <c r="L11" t="n">
        <v>10</v>
      </c>
      <c r="M11" t="n">
        <v>111</v>
      </c>
      <c r="N11" t="n">
        <v>44.56</v>
      </c>
      <c r="O11" t="n">
        <v>26003.41</v>
      </c>
      <c r="P11" t="n">
        <v>1550.5</v>
      </c>
      <c r="Q11" t="n">
        <v>3598.7</v>
      </c>
      <c r="R11" t="n">
        <v>380.74</v>
      </c>
      <c r="S11" t="n">
        <v>191.08</v>
      </c>
      <c r="T11" t="n">
        <v>86607.92</v>
      </c>
      <c r="U11" t="n">
        <v>0.5</v>
      </c>
      <c r="V11" t="n">
        <v>0.85</v>
      </c>
      <c r="W11" t="n">
        <v>14.78</v>
      </c>
      <c r="X11" t="n">
        <v>5.13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0.8053</v>
      </c>
      <c r="E12" t="n">
        <v>124.18</v>
      </c>
      <c r="F12" t="n">
        <v>117.74</v>
      </c>
      <c r="G12" t="n">
        <v>69.94</v>
      </c>
      <c r="H12" t="n">
        <v>0.93</v>
      </c>
      <c r="I12" t="n">
        <v>101</v>
      </c>
      <c r="J12" t="n">
        <v>210.55</v>
      </c>
      <c r="K12" t="n">
        <v>54.38</v>
      </c>
      <c r="L12" t="n">
        <v>11</v>
      </c>
      <c r="M12" t="n">
        <v>99</v>
      </c>
      <c r="N12" t="n">
        <v>45.17</v>
      </c>
      <c r="O12" t="n">
        <v>26201.54</v>
      </c>
      <c r="P12" t="n">
        <v>1532.92</v>
      </c>
      <c r="Q12" t="n">
        <v>3598.71</v>
      </c>
      <c r="R12" t="n">
        <v>362.65</v>
      </c>
      <c r="S12" t="n">
        <v>191.08</v>
      </c>
      <c r="T12" t="n">
        <v>77627.33</v>
      </c>
      <c r="U12" t="n">
        <v>0.53</v>
      </c>
      <c r="V12" t="n">
        <v>0.86</v>
      </c>
      <c r="W12" t="n">
        <v>14.75</v>
      </c>
      <c r="X12" t="n">
        <v>4.59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0.8103</v>
      </c>
      <c r="E13" t="n">
        <v>123.41</v>
      </c>
      <c r="F13" t="n">
        <v>117.32</v>
      </c>
      <c r="G13" t="n">
        <v>76.51000000000001</v>
      </c>
      <c r="H13" t="n">
        <v>1</v>
      </c>
      <c r="I13" t="n">
        <v>92</v>
      </c>
      <c r="J13" t="n">
        <v>212.16</v>
      </c>
      <c r="K13" t="n">
        <v>54.38</v>
      </c>
      <c r="L13" t="n">
        <v>12</v>
      </c>
      <c r="M13" t="n">
        <v>90</v>
      </c>
      <c r="N13" t="n">
        <v>45.78</v>
      </c>
      <c r="O13" t="n">
        <v>26400.51</v>
      </c>
      <c r="P13" t="n">
        <v>1516.18</v>
      </c>
      <c r="Q13" t="n">
        <v>3598.69</v>
      </c>
      <c r="R13" t="n">
        <v>348.45</v>
      </c>
      <c r="S13" t="n">
        <v>191.08</v>
      </c>
      <c r="T13" t="n">
        <v>70570.27</v>
      </c>
      <c r="U13" t="n">
        <v>0.55</v>
      </c>
      <c r="V13" t="n">
        <v>0.86</v>
      </c>
      <c r="W13" t="n">
        <v>14.74</v>
      </c>
      <c r="X13" t="n">
        <v>4.17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0.8147</v>
      </c>
      <c r="E14" t="n">
        <v>122.74</v>
      </c>
      <c r="F14" t="n">
        <v>116.96</v>
      </c>
      <c r="G14" t="n">
        <v>83.54000000000001</v>
      </c>
      <c r="H14" t="n">
        <v>1.08</v>
      </c>
      <c r="I14" t="n">
        <v>84</v>
      </c>
      <c r="J14" t="n">
        <v>213.78</v>
      </c>
      <c r="K14" t="n">
        <v>54.38</v>
      </c>
      <c r="L14" t="n">
        <v>13</v>
      </c>
      <c r="M14" t="n">
        <v>82</v>
      </c>
      <c r="N14" t="n">
        <v>46.4</v>
      </c>
      <c r="O14" t="n">
        <v>26600.32</v>
      </c>
      <c r="P14" t="n">
        <v>1498.54</v>
      </c>
      <c r="Q14" t="n">
        <v>3598.76</v>
      </c>
      <c r="R14" t="n">
        <v>335.81</v>
      </c>
      <c r="S14" t="n">
        <v>191.08</v>
      </c>
      <c r="T14" t="n">
        <v>64290.84</v>
      </c>
      <c r="U14" t="n">
        <v>0.57</v>
      </c>
      <c r="V14" t="n">
        <v>0.86</v>
      </c>
      <c r="W14" t="n">
        <v>14.74</v>
      </c>
      <c r="X14" t="n">
        <v>3.81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0.8188</v>
      </c>
      <c r="E15" t="n">
        <v>122.13</v>
      </c>
      <c r="F15" t="n">
        <v>116.62</v>
      </c>
      <c r="G15" t="n">
        <v>90.88</v>
      </c>
      <c r="H15" t="n">
        <v>1.15</v>
      </c>
      <c r="I15" t="n">
        <v>77</v>
      </c>
      <c r="J15" t="n">
        <v>215.41</v>
      </c>
      <c r="K15" t="n">
        <v>54.38</v>
      </c>
      <c r="L15" t="n">
        <v>14</v>
      </c>
      <c r="M15" t="n">
        <v>75</v>
      </c>
      <c r="N15" t="n">
        <v>47.03</v>
      </c>
      <c r="O15" t="n">
        <v>26801</v>
      </c>
      <c r="P15" t="n">
        <v>1482.34</v>
      </c>
      <c r="Q15" t="n">
        <v>3598.66</v>
      </c>
      <c r="R15" t="n">
        <v>324.94</v>
      </c>
      <c r="S15" t="n">
        <v>191.08</v>
      </c>
      <c r="T15" t="n">
        <v>58889.71</v>
      </c>
      <c r="U15" t="n">
        <v>0.59</v>
      </c>
      <c r="V15" t="n">
        <v>0.86</v>
      </c>
      <c r="W15" t="n">
        <v>14.71</v>
      </c>
      <c r="X15" t="n">
        <v>3.47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0.8221000000000001</v>
      </c>
      <c r="E16" t="n">
        <v>121.64</v>
      </c>
      <c r="F16" t="n">
        <v>116.36</v>
      </c>
      <c r="G16" t="n">
        <v>98.33</v>
      </c>
      <c r="H16" t="n">
        <v>1.23</v>
      </c>
      <c r="I16" t="n">
        <v>71</v>
      </c>
      <c r="J16" t="n">
        <v>217.04</v>
      </c>
      <c r="K16" t="n">
        <v>54.38</v>
      </c>
      <c r="L16" t="n">
        <v>15</v>
      </c>
      <c r="M16" t="n">
        <v>69</v>
      </c>
      <c r="N16" t="n">
        <v>47.66</v>
      </c>
      <c r="O16" t="n">
        <v>27002.55</v>
      </c>
      <c r="P16" t="n">
        <v>1464.79</v>
      </c>
      <c r="Q16" t="n">
        <v>3598.65</v>
      </c>
      <c r="R16" t="n">
        <v>316.11</v>
      </c>
      <c r="S16" t="n">
        <v>191.08</v>
      </c>
      <c r="T16" t="n">
        <v>54504.5</v>
      </c>
      <c r="U16" t="n">
        <v>0.6</v>
      </c>
      <c r="V16" t="n">
        <v>0.87</v>
      </c>
      <c r="W16" t="n">
        <v>14.7</v>
      </c>
      <c r="X16" t="n">
        <v>3.21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0.825</v>
      </c>
      <c r="E17" t="n">
        <v>121.22</v>
      </c>
      <c r="F17" t="n">
        <v>116.13</v>
      </c>
      <c r="G17" t="n">
        <v>105.58</v>
      </c>
      <c r="H17" t="n">
        <v>1.3</v>
      </c>
      <c r="I17" t="n">
        <v>66</v>
      </c>
      <c r="J17" t="n">
        <v>218.68</v>
      </c>
      <c r="K17" t="n">
        <v>54.38</v>
      </c>
      <c r="L17" t="n">
        <v>16</v>
      </c>
      <c r="M17" t="n">
        <v>64</v>
      </c>
      <c r="N17" t="n">
        <v>48.31</v>
      </c>
      <c r="O17" t="n">
        <v>27204.98</v>
      </c>
      <c r="P17" t="n">
        <v>1449.42</v>
      </c>
      <c r="Q17" t="n">
        <v>3598.69</v>
      </c>
      <c r="R17" t="n">
        <v>308.12</v>
      </c>
      <c r="S17" t="n">
        <v>191.08</v>
      </c>
      <c r="T17" t="n">
        <v>50536.6</v>
      </c>
      <c r="U17" t="n">
        <v>0.62</v>
      </c>
      <c r="V17" t="n">
        <v>0.87</v>
      </c>
      <c r="W17" t="n">
        <v>14.7</v>
      </c>
      <c r="X17" t="n">
        <v>2.98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0.8273</v>
      </c>
      <c r="E18" t="n">
        <v>120.88</v>
      </c>
      <c r="F18" t="n">
        <v>115.95</v>
      </c>
      <c r="G18" t="n">
        <v>112.21</v>
      </c>
      <c r="H18" t="n">
        <v>1.37</v>
      </c>
      <c r="I18" t="n">
        <v>62</v>
      </c>
      <c r="J18" t="n">
        <v>220.33</v>
      </c>
      <c r="K18" t="n">
        <v>54.38</v>
      </c>
      <c r="L18" t="n">
        <v>17</v>
      </c>
      <c r="M18" t="n">
        <v>60</v>
      </c>
      <c r="N18" t="n">
        <v>48.95</v>
      </c>
      <c r="O18" t="n">
        <v>27408.3</v>
      </c>
      <c r="P18" t="n">
        <v>1434.85</v>
      </c>
      <c r="Q18" t="n">
        <v>3598.64</v>
      </c>
      <c r="R18" t="n">
        <v>301.85</v>
      </c>
      <c r="S18" t="n">
        <v>191.08</v>
      </c>
      <c r="T18" t="n">
        <v>47420.13</v>
      </c>
      <c r="U18" t="n">
        <v>0.63</v>
      </c>
      <c r="V18" t="n">
        <v>0.87</v>
      </c>
      <c r="W18" t="n">
        <v>14.7</v>
      </c>
      <c r="X18" t="n">
        <v>2.8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0.8298</v>
      </c>
      <c r="E19" t="n">
        <v>120.51</v>
      </c>
      <c r="F19" t="n">
        <v>115.74</v>
      </c>
      <c r="G19" t="n">
        <v>119.73</v>
      </c>
      <c r="H19" t="n">
        <v>1.44</v>
      </c>
      <c r="I19" t="n">
        <v>58</v>
      </c>
      <c r="J19" t="n">
        <v>221.99</v>
      </c>
      <c r="K19" t="n">
        <v>54.38</v>
      </c>
      <c r="L19" t="n">
        <v>18</v>
      </c>
      <c r="M19" t="n">
        <v>56</v>
      </c>
      <c r="N19" t="n">
        <v>49.61</v>
      </c>
      <c r="O19" t="n">
        <v>27612.53</v>
      </c>
      <c r="P19" t="n">
        <v>1419.36</v>
      </c>
      <c r="Q19" t="n">
        <v>3598.63</v>
      </c>
      <c r="R19" t="n">
        <v>295.3</v>
      </c>
      <c r="S19" t="n">
        <v>191.08</v>
      </c>
      <c r="T19" t="n">
        <v>44163.27</v>
      </c>
      <c r="U19" t="n">
        <v>0.65</v>
      </c>
      <c r="V19" t="n">
        <v>0.87</v>
      </c>
      <c r="W19" t="n">
        <v>14.67</v>
      </c>
      <c r="X19" t="n">
        <v>2.59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0.8319</v>
      </c>
      <c r="E20" t="n">
        <v>120.21</v>
      </c>
      <c r="F20" t="n">
        <v>115.59</v>
      </c>
      <c r="G20" t="n">
        <v>128.44</v>
      </c>
      <c r="H20" t="n">
        <v>1.51</v>
      </c>
      <c r="I20" t="n">
        <v>54</v>
      </c>
      <c r="J20" t="n">
        <v>223.65</v>
      </c>
      <c r="K20" t="n">
        <v>54.38</v>
      </c>
      <c r="L20" t="n">
        <v>19</v>
      </c>
      <c r="M20" t="n">
        <v>52</v>
      </c>
      <c r="N20" t="n">
        <v>50.27</v>
      </c>
      <c r="O20" t="n">
        <v>27817.81</v>
      </c>
      <c r="P20" t="n">
        <v>1403.67</v>
      </c>
      <c r="Q20" t="n">
        <v>3598.69</v>
      </c>
      <c r="R20" t="n">
        <v>290.09</v>
      </c>
      <c r="S20" t="n">
        <v>191.08</v>
      </c>
      <c r="T20" t="n">
        <v>41581.2</v>
      </c>
      <c r="U20" t="n">
        <v>0.66</v>
      </c>
      <c r="V20" t="n">
        <v>0.87</v>
      </c>
      <c r="W20" t="n">
        <v>14.67</v>
      </c>
      <c r="X20" t="n">
        <v>2.44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0.8337</v>
      </c>
      <c r="E21" t="n">
        <v>119.95</v>
      </c>
      <c r="F21" t="n">
        <v>115.45</v>
      </c>
      <c r="G21" t="n">
        <v>135.83</v>
      </c>
      <c r="H21" t="n">
        <v>1.58</v>
      </c>
      <c r="I21" t="n">
        <v>51</v>
      </c>
      <c r="J21" t="n">
        <v>225.32</v>
      </c>
      <c r="K21" t="n">
        <v>54.38</v>
      </c>
      <c r="L21" t="n">
        <v>20</v>
      </c>
      <c r="M21" t="n">
        <v>49</v>
      </c>
      <c r="N21" t="n">
        <v>50.95</v>
      </c>
      <c r="O21" t="n">
        <v>28023.89</v>
      </c>
      <c r="P21" t="n">
        <v>1391.3</v>
      </c>
      <c r="Q21" t="n">
        <v>3598.62</v>
      </c>
      <c r="R21" t="n">
        <v>285.44</v>
      </c>
      <c r="S21" t="n">
        <v>191.08</v>
      </c>
      <c r="T21" t="n">
        <v>39272.29</v>
      </c>
      <c r="U21" t="n">
        <v>0.67</v>
      </c>
      <c r="V21" t="n">
        <v>0.87</v>
      </c>
      <c r="W21" t="n">
        <v>14.67</v>
      </c>
      <c r="X21" t="n">
        <v>2.3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0.8357</v>
      </c>
      <c r="E22" t="n">
        <v>119.67</v>
      </c>
      <c r="F22" t="n">
        <v>115.28</v>
      </c>
      <c r="G22" t="n">
        <v>144.1</v>
      </c>
      <c r="H22" t="n">
        <v>1.64</v>
      </c>
      <c r="I22" t="n">
        <v>48</v>
      </c>
      <c r="J22" t="n">
        <v>227</v>
      </c>
      <c r="K22" t="n">
        <v>54.38</v>
      </c>
      <c r="L22" t="n">
        <v>21</v>
      </c>
      <c r="M22" t="n">
        <v>46</v>
      </c>
      <c r="N22" t="n">
        <v>51.62</v>
      </c>
      <c r="O22" t="n">
        <v>28230.92</v>
      </c>
      <c r="P22" t="n">
        <v>1370.52</v>
      </c>
      <c r="Q22" t="n">
        <v>3598.6</v>
      </c>
      <c r="R22" t="n">
        <v>279.61</v>
      </c>
      <c r="S22" t="n">
        <v>191.08</v>
      </c>
      <c r="T22" t="n">
        <v>36371.25</v>
      </c>
      <c r="U22" t="n">
        <v>0.68</v>
      </c>
      <c r="V22" t="n">
        <v>0.87</v>
      </c>
      <c r="W22" t="n">
        <v>14.66</v>
      </c>
      <c r="X22" t="n">
        <v>2.13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0.8365</v>
      </c>
      <c r="E23" t="n">
        <v>119.54</v>
      </c>
      <c r="F23" t="n">
        <v>115.24</v>
      </c>
      <c r="G23" t="n">
        <v>150.31</v>
      </c>
      <c r="H23" t="n">
        <v>1.71</v>
      </c>
      <c r="I23" t="n">
        <v>46</v>
      </c>
      <c r="J23" t="n">
        <v>228.69</v>
      </c>
      <c r="K23" t="n">
        <v>54.38</v>
      </c>
      <c r="L23" t="n">
        <v>22</v>
      </c>
      <c r="M23" t="n">
        <v>44</v>
      </c>
      <c r="N23" t="n">
        <v>52.31</v>
      </c>
      <c r="O23" t="n">
        <v>28438.91</v>
      </c>
      <c r="P23" t="n">
        <v>1361.27</v>
      </c>
      <c r="Q23" t="n">
        <v>3598.63</v>
      </c>
      <c r="R23" t="n">
        <v>277.96</v>
      </c>
      <c r="S23" t="n">
        <v>191.08</v>
      </c>
      <c r="T23" t="n">
        <v>35555.43</v>
      </c>
      <c r="U23" t="n">
        <v>0.6899999999999999</v>
      </c>
      <c r="V23" t="n">
        <v>0.87</v>
      </c>
      <c r="W23" t="n">
        <v>14.67</v>
      </c>
      <c r="X23" t="n">
        <v>2.09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0.8385</v>
      </c>
      <c r="E24" t="n">
        <v>119.26</v>
      </c>
      <c r="F24" t="n">
        <v>115.07</v>
      </c>
      <c r="G24" t="n">
        <v>160.57</v>
      </c>
      <c r="H24" t="n">
        <v>1.77</v>
      </c>
      <c r="I24" t="n">
        <v>43</v>
      </c>
      <c r="J24" t="n">
        <v>230.38</v>
      </c>
      <c r="K24" t="n">
        <v>54.38</v>
      </c>
      <c r="L24" t="n">
        <v>23</v>
      </c>
      <c r="M24" t="n">
        <v>41</v>
      </c>
      <c r="N24" t="n">
        <v>53</v>
      </c>
      <c r="O24" t="n">
        <v>28647.87</v>
      </c>
      <c r="P24" t="n">
        <v>1340.93</v>
      </c>
      <c r="Q24" t="n">
        <v>3598.66</v>
      </c>
      <c r="R24" t="n">
        <v>272.33</v>
      </c>
      <c r="S24" t="n">
        <v>191.08</v>
      </c>
      <c r="T24" t="n">
        <v>32756.64</v>
      </c>
      <c r="U24" t="n">
        <v>0.7</v>
      </c>
      <c r="V24" t="n">
        <v>0.88</v>
      </c>
      <c r="W24" t="n">
        <v>14.66</v>
      </c>
      <c r="X24" t="n">
        <v>1.92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0.8396</v>
      </c>
      <c r="E25" t="n">
        <v>119.11</v>
      </c>
      <c r="F25" t="n">
        <v>115</v>
      </c>
      <c r="G25" t="n">
        <v>168.29</v>
      </c>
      <c r="H25" t="n">
        <v>1.84</v>
      </c>
      <c r="I25" t="n">
        <v>41</v>
      </c>
      <c r="J25" t="n">
        <v>232.08</v>
      </c>
      <c r="K25" t="n">
        <v>54.38</v>
      </c>
      <c r="L25" t="n">
        <v>24</v>
      </c>
      <c r="M25" t="n">
        <v>34</v>
      </c>
      <c r="N25" t="n">
        <v>53.71</v>
      </c>
      <c r="O25" t="n">
        <v>28857.81</v>
      </c>
      <c r="P25" t="n">
        <v>1331.99</v>
      </c>
      <c r="Q25" t="n">
        <v>3598.66</v>
      </c>
      <c r="R25" t="n">
        <v>269.84</v>
      </c>
      <c r="S25" t="n">
        <v>191.08</v>
      </c>
      <c r="T25" t="n">
        <v>31522.29</v>
      </c>
      <c r="U25" t="n">
        <v>0.71</v>
      </c>
      <c r="V25" t="n">
        <v>0.88</v>
      </c>
      <c r="W25" t="n">
        <v>14.66</v>
      </c>
      <c r="X25" t="n">
        <v>1.85</v>
      </c>
      <c r="Y25" t="n">
        <v>0.5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0.8401999999999999</v>
      </c>
      <c r="E26" t="n">
        <v>119.02</v>
      </c>
      <c r="F26" t="n">
        <v>114.94</v>
      </c>
      <c r="G26" t="n">
        <v>172.41</v>
      </c>
      <c r="H26" t="n">
        <v>1.9</v>
      </c>
      <c r="I26" t="n">
        <v>40</v>
      </c>
      <c r="J26" t="n">
        <v>233.79</v>
      </c>
      <c r="K26" t="n">
        <v>54.38</v>
      </c>
      <c r="L26" t="n">
        <v>25</v>
      </c>
      <c r="M26" t="n">
        <v>28</v>
      </c>
      <c r="N26" t="n">
        <v>54.42</v>
      </c>
      <c r="O26" t="n">
        <v>29068.74</v>
      </c>
      <c r="P26" t="n">
        <v>1318.17</v>
      </c>
      <c r="Q26" t="n">
        <v>3598.64</v>
      </c>
      <c r="R26" t="n">
        <v>267.78</v>
      </c>
      <c r="S26" t="n">
        <v>191.08</v>
      </c>
      <c r="T26" t="n">
        <v>30494.85</v>
      </c>
      <c r="U26" t="n">
        <v>0.71</v>
      </c>
      <c r="V26" t="n">
        <v>0.88</v>
      </c>
      <c r="W26" t="n">
        <v>14.66</v>
      </c>
      <c r="X26" t="n">
        <v>1.79</v>
      </c>
      <c r="Y26" t="n">
        <v>0.5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0.8414</v>
      </c>
      <c r="E27" t="n">
        <v>118.85</v>
      </c>
      <c r="F27" t="n">
        <v>114.86</v>
      </c>
      <c r="G27" t="n">
        <v>181.35</v>
      </c>
      <c r="H27" t="n">
        <v>1.96</v>
      </c>
      <c r="I27" t="n">
        <v>38</v>
      </c>
      <c r="J27" t="n">
        <v>235.51</v>
      </c>
      <c r="K27" t="n">
        <v>54.38</v>
      </c>
      <c r="L27" t="n">
        <v>26</v>
      </c>
      <c r="M27" t="n">
        <v>16</v>
      </c>
      <c r="N27" t="n">
        <v>55.14</v>
      </c>
      <c r="O27" t="n">
        <v>29280.69</v>
      </c>
      <c r="P27" t="n">
        <v>1311.01</v>
      </c>
      <c r="Q27" t="n">
        <v>3598.61</v>
      </c>
      <c r="R27" t="n">
        <v>264.41</v>
      </c>
      <c r="S27" t="n">
        <v>191.08</v>
      </c>
      <c r="T27" t="n">
        <v>28820.9</v>
      </c>
      <c r="U27" t="n">
        <v>0.72</v>
      </c>
      <c r="V27" t="n">
        <v>0.88</v>
      </c>
      <c r="W27" t="n">
        <v>14.67</v>
      </c>
      <c r="X27" t="n">
        <v>1.71</v>
      </c>
      <c r="Y27" t="n">
        <v>0.5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0.8413</v>
      </c>
      <c r="E28" t="n">
        <v>118.86</v>
      </c>
      <c r="F28" t="n">
        <v>114.87</v>
      </c>
      <c r="G28" t="n">
        <v>181.37</v>
      </c>
      <c r="H28" t="n">
        <v>2.02</v>
      </c>
      <c r="I28" t="n">
        <v>38</v>
      </c>
      <c r="J28" t="n">
        <v>237.24</v>
      </c>
      <c r="K28" t="n">
        <v>54.38</v>
      </c>
      <c r="L28" t="n">
        <v>27</v>
      </c>
      <c r="M28" t="n">
        <v>8</v>
      </c>
      <c r="N28" t="n">
        <v>55.86</v>
      </c>
      <c r="O28" t="n">
        <v>29493.67</v>
      </c>
      <c r="P28" t="n">
        <v>1315.95</v>
      </c>
      <c r="Q28" t="n">
        <v>3598.68</v>
      </c>
      <c r="R28" t="n">
        <v>264.32</v>
      </c>
      <c r="S28" t="n">
        <v>191.08</v>
      </c>
      <c r="T28" t="n">
        <v>28777.62</v>
      </c>
      <c r="U28" t="n">
        <v>0.72</v>
      </c>
      <c r="V28" t="n">
        <v>0.88</v>
      </c>
      <c r="W28" t="n">
        <v>14.69</v>
      </c>
      <c r="X28" t="n">
        <v>1.72</v>
      </c>
      <c r="Y28" t="n">
        <v>0.5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0.8413</v>
      </c>
      <c r="E29" t="n">
        <v>118.87</v>
      </c>
      <c r="F29" t="n">
        <v>114.87</v>
      </c>
      <c r="G29" t="n">
        <v>181.38</v>
      </c>
      <c r="H29" t="n">
        <v>2.08</v>
      </c>
      <c r="I29" t="n">
        <v>38</v>
      </c>
      <c r="J29" t="n">
        <v>238.97</v>
      </c>
      <c r="K29" t="n">
        <v>54.38</v>
      </c>
      <c r="L29" t="n">
        <v>28</v>
      </c>
      <c r="M29" t="n">
        <v>2</v>
      </c>
      <c r="N29" t="n">
        <v>56.6</v>
      </c>
      <c r="O29" t="n">
        <v>29707.68</v>
      </c>
      <c r="P29" t="n">
        <v>1320.82</v>
      </c>
      <c r="Q29" t="n">
        <v>3598.66</v>
      </c>
      <c r="R29" t="n">
        <v>264.4</v>
      </c>
      <c r="S29" t="n">
        <v>191.08</v>
      </c>
      <c r="T29" t="n">
        <v>28813.36</v>
      </c>
      <c r="U29" t="n">
        <v>0.72</v>
      </c>
      <c r="V29" t="n">
        <v>0.88</v>
      </c>
      <c r="W29" t="n">
        <v>14.69</v>
      </c>
      <c r="X29" t="n">
        <v>1.72</v>
      </c>
      <c r="Y29" t="n">
        <v>0.5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0.8419</v>
      </c>
      <c r="E30" t="n">
        <v>118.78</v>
      </c>
      <c r="F30" t="n">
        <v>114.83</v>
      </c>
      <c r="G30" t="n">
        <v>186.2</v>
      </c>
      <c r="H30" t="n">
        <v>2.14</v>
      </c>
      <c r="I30" t="n">
        <v>37</v>
      </c>
      <c r="J30" t="n">
        <v>240.72</v>
      </c>
      <c r="K30" t="n">
        <v>54.38</v>
      </c>
      <c r="L30" t="n">
        <v>29</v>
      </c>
      <c r="M30" t="n">
        <v>1</v>
      </c>
      <c r="N30" t="n">
        <v>57.34</v>
      </c>
      <c r="O30" t="n">
        <v>29922.88</v>
      </c>
      <c r="P30" t="n">
        <v>1327.41</v>
      </c>
      <c r="Q30" t="n">
        <v>3598.68</v>
      </c>
      <c r="R30" t="n">
        <v>262.42</v>
      </c>
      <c r="S30" t="n">
        <v>191.08</v>
      </c>
      <c r="T30" t="n">
        <v>27830.18</v>
      </c>
      <c r="U30" t="n">
        <v>0.73</v>
      </c>
      <c r="V30" t="n">
        <v>0.88</v>
      </c>
      <c r="W30" t="n">
        <v>14.69</v>
      </c>
      <c r="X30" t="n">
        <v>1.68</v>
      </c>
      <c r="Y30" t="n">
        <v>0.5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0.8419</v>
      </c>
      <c r="E31" t="n">
        <v>118.78</v>
      </c>
      <c r="F31" t="n">
        <v>114.83</v>
      </c>
      <c r="G31" t="n">
        <v>186.2</v>
      </c>
      <c r="H31" t="n">
        <v>2.2</v>
      </c>
      <c r="I31" t="n">
        <v>37</v>
      </c>
      <c r="J31" t="n">
        <v>242.47</v>
      </c>
      <c r="K31" t="n">
        <v>54.38</v>
      </c>
      <c r="L31" t="n">
        <v>30</v>
      </c>
      <c r="M31" t="n">
        <v>0</v>
      </c>
      <c r="N31" t="n">
        <v>58.1</v>
      </c>
      <c r="O31" t="n">
        <v>30139.04</v>
      </c>
      <c r="P31" t="n">
        <v>1336.37</v>
      </c>
      <c r="Q31" t="n">
        <v>3598.69</v>
      </c>
      <c r="R31" t="n">
        <v>262.43</v>
      </c>
      <c r="S31" t="n">
        <v>191.08</v>
      </c>
      <c r="T31" t="n">
        <v>27837.53</v>
      </c>
      <c r="U31" t="n">
        <v>0.73</v>
      </c>
      <c r="V31" t="n">
        <v>0.88</v>
      </c>
      <c r="W31" t="n">
        <v>14.69</v>
      </c>
      <c r="X31" t="n">
        <v>1.68</v>
      </c>
      <c r="Y31" t="n">
        <v>0.5</v>
      </c>
      <c r="Z31" t="n">
        <v>10</v>
      </c>
    </row>
    <row r="32">
      <c r="A32" t="n">
        <v>0</v>
      </c>
      <c r="B32" t="n">
        <v>40</v>
      </c>
      <c r="C32" t="inlineStr">
        <is>
          <t xml:space="preserve">CONCLUIDO	</t>
        </is>
      </c>
      <c r="D32" t="n">
        <v>0.5577</v>
      </c>
      <c r="E32" t="n">
        <v>179.32</v>
      </c>
      <c r="F32" t="n">
        <v>159.19</v>
      </c>
      <c r="G32" t="n">
        <v>9.92</v>
      </c>
      <c r="H32" t="n">
        <v>0.2</v>
      </c>
      <c r="I32" t="n">
        <v>963</v>
      </c>
      <c r="J32" t="n">
        <v>89.87</v>
      </c>
      <c r="K32" t="n">
        <v>37.55</v>
      </c>
      <c r="L32" t="n">
        <v>1</v>
      </c>
      <c r="M32" t="n">
        <v>961</v>
      </c>
      <c r="N32" t="n">
        <v>11.32</v>
      </c>
      <c r="O32" t="n">
        <v>11317.98</v>
      </c>
      <c r="P32" t="n">
        <v>1322.85</v>
      </c>
      <c r="Q32" t="n">
        <v>3599.06</v>
      </c>
      <c r="R32" t="n">
        <v>1766.94</v>
      </c>
      <c r="S32" t="n">
        <v>191.08</v>
      </c>
      <c r="T32" t="n">
        <v>775458.71</v>
      </c>
      <c r="U32" t="n">
        <v>0.11</v>
      </c>
      <c r="V32" t="n">
        <v>0.63</v>
      </c>
      <c r="W32" t="n">
        <v>16.22</v>
      </c>
      <c r="X32" t="n">
        <v>46.02</v>
      </c>
      <c r="Y32" t="n">
        <v>0.5</v>
      </c>
      <c r="Z32" t="n">
        <v>10</v>
      </c>
    </row>
    <row r="33">
      <c r="A33" t="n">
        <v>1</v>
      </c>
      <c r="B33" t="n">
        <v>40</v>
      </c>
      <c r="C33" t="inlineStr">
        <is>
          <t xml:space="preserve">CONCLUIDO	</t>
        </is>
      </c>
      <c r="D33" t="n">
        <v>0.7146</v>
      </c>
      <c r="E33" t="n">
        <v>139.94</v>
      </c>
      <c r="F33" t="n">
        <v>130.8</v>
      </c>
      <c r="G33" t="n">
        <v>20.6</v>
      </c>
      <c r="H33" t="n">
        <v>0.39</v>
      </c>
      <c r="I33" t="n">
        <v>381</v>
      </c>
      <c r="J33" t="n">
        <v>91.09999999999999</v>
      </c>
      <c r="K33" t="n">
        <v>37.55</v>
      </c>
      <c r="L33" t="n">
        <v>2</v>
      </c>
      <c r="M33" t="n">
        <v>379</v>
      </c>
      <c r="N33" t="n">
        <v>11.54</v>
      </c>
      <c r="O33" t="n">
        <v>11468.97</v>
      </c>
      <c r="P33" t="n">
        <v>1054.33</v>
      </c>
      <c r="Q33" t="n">
        <v>3598.74</v>
      </c>
      <c r="R33" t="n">
        <v>804.99</v>
      </c>
      <c r="S33" t="n">
        <v>191.08</v>
      </c>
      <c r="T33" t="n">
        <v>297393.62</v>
      </c>
      <c r="U33" t="n">
        <v>0.24</v>
      </c>
      <c r="V33" t="n">
        <v>0.77</v>
      </c>
      <c r="W33" t="n">
        <v>15.21</v>
      </c>
      <c r="X33" t="n">
        <v>17.65</v>
      </c>
      <c r="Y33" t="n">
        <v>0.5</v>
      </c>
      <c r="Z33" t="n">
        <v>10</v>
      </c>
    </row>
    <row r="34">
      <c r="A34" t="n">
        <v>2</v>
      </c>
      <c r="B34" t="n">
        <v>40</v>
      </c>
      <c r="C34" t="inlineStr">
        <is>
          <t xml:space="preserve">CONCLUIDO	</t>
        </is>
      </c>
      <c r="D34" t="n">
        <v>0.7683</v>
      </c>
      <c r="E34" t="n">
        <v>130.16</v>
      </c>
      <c r="F34" t="n">
        <v>123.84</v>
      </c>
      <c r="G34" t="n">
        <v>32.03</v>
      </c>
      <c r="H34" t="n">
        <v>0.57</v>
      </c>
      <c r="I34" t="n">
        <v>232</v>
      </c>
      <c r="J34" t="n">
        <v>92.31999999999999</v>
      </c>
      <c r="K34" t="n">
        <v>37.55</v>
      </c>
      <c r="L34" t="n">
        <v>3</v>
      </c>
      <c r="M34" t="n">
        <v>230</v>
      </c>
      <c r="N34" t="n">
        <v>11.77</v>
      </c>
      <c r="O34" t="n">
        <v>11620.34</v>
      </c>
      <c r="P34" t="n">
        <v>964.1799999999999</v>
      </c>
      <c r="Q34" t="n">
        <v>3598.71</v>
      </c>
      <c r="R34" t="n">
        <v>568.0700000000001</v>
      </c>
      <c r="S34" t="n">
        <v>191.08</v>
      </c>
      <c r="T34" t="n">
        <v>179680.81</v>
      </c>
      <c r="U34" t="n">
        <v>0.34</v>
      </c>
      <c r="V34" t="n">
        <v>0.8100000000000001</v>
      </c>
      <c r="W34" t="n">
        <v>14.99</v>
      </c>
      <c r="X34" t="n">
        <v>10.68</v>
      </c>
      <c r="Y34" t="n">
        <v>0.5</v>
      </c>
      <c r="Z34" t="n">
        <v>10</v>
      </c>
    </row>
    <row r="35">
      <c r="A35" t="n">
        <v>3</v>
      </c>
      <c r="B35" t="n">
        <v>40</v>
      </c>
      <c r="C35" t="inlineStr">
        <is>
          <t xml:space="preserve">CONCLUIDO	</t>
        </is>
      </c>
      <c r="D35" t="n">
        <v>0.7957</v>
      </c>
      <c r="E35" t="n">
        <v>125.68</v>
      </c>
      <c r="F35" t="n">
        <v>120.66</v>
      </c>
      <c r="G35" t="n">
        <v>44.42</v>
      </c>
      <c r="H35" t="n">
        <v>0.75</v>
      </c>
      <c r="I35" t="n">
        <v>163</v>
      </c>
      <c r="J35" t="n">
        <v>93.55</v>
      </c>
      <c r="K35" t="n">
        <v>37.55</v>
      </c>
      <c r="L35" t="n">
        <v>4</v>
      </c>
      <c r="M35" t="n">
        <v>161</v>
      </c>
      <c r="N35" t="n">
        <v>12</v>
      </c>
      <c r="O35" t="n">
        <v>11772.07</v>
      </c>
      <c r="P35" t="n">
        <v>903.6</v>
      </c>
      <c r="Q35" t="n">
        <v>3598.76</v>
      </c>
      <c r="R35" t="n">
        <v>461.04</v>
      </c>
      <c r="S35" t="n">
        <v>191.08</v>
      </c>
      <c r="T35" t="n">
        <v>126511.95</v>
      </c>
      <c r="U35" t="n">
        <v>0.41</v>
      </c>
      <c r="V35" t="n">
        <v>0.84</v>
      </c>
      <c r="W35" t="n">
        <v>14.87</v>
      </c>
      <c r="X35" t="n">
        <v>7.51</v>
      </c>
      <c r="Y35" t="n">
        <v>0.5</v>
      </c>
      <c r="Z35" t="n">
        <v>10</v>
      </c>
    </row>
    <row r="36">
      <c r="A36" t="n">
        <v>4</v>
      </c>
      <c r="B36" t="n">
        <v>40</v>
      </c>
      <c r="C36" t="inlineStr">
        <is>
          <t xml:space="preserve">CONCLUIDO	</t>
        </is>
      </c>
      <c r="D36" t="n">
        <v>0.8127</v>
      </c>
      <c r="E36" t="n">
        <v>123.04</v>
      </c>
      <c r="F36" t="n">
        <v>118.78</v>
      </c>
      <c r="G36" t="n">
        <v>57.94</v>
      </c>
      <c r="H36" t="n">
        <v>0.93</v>
      </c>
      <c r="I36" t="n">
        <v>123</v>
      </c>
      <c r="J36" t="n">
        <v>94.79000000000001</v>
      </c>
      <c r="K36" t="n">
        <v>37.55</v>
      </c>
      <c r="L36" t="n">
        <v>5</v>
      </c>
      <c r="M36" t="n">
        <v>121</v>
      </c>
      <c r="N36" t="n">
        <v>12.23</v>
      </c>
      <c r="O36" t="n">
        <v>11924.18</v>
      </c>
      <c r="P36" t="n">
        <v>850.86</v>
      </c>
      <c r="Q36" t="n">
        <v>3598.67</v>
      </c>
      <c r="R36" t="n">
        <v>397.22</v>
      </c>
      <c r="S36" t="n">
        <v>191.08</v>
      </c>
      <c r="T36" t="n">
        <v>94800.2</v>
      </c>
      <c r="U36" t="n">
        <v>0.48</v>
      </c>
      <c r="V36" t="n">
        <v>0.85</v>
      </c>
      <c r="W36" t="n">
        <v>14.8</v>
      </c>
      <c r="X36" t="n">
        <v>5.63</v>
      </c>
      <c r="Y36" t="n">
        <v>0.5</v>
      </c>
      <c r="Z36" t="n">
        <v>10</v>
      </c>
    </row>
    <row r="37">
      <c r="A37" t="n">
        <v>5</v>
      </c>
      <c r="B37" t="n">
        <v>40</v>
      </c>
      <c r="C37" t="inlineStr">
        <is>
          <t xml:space="preserve">CONCLUIDO	</t>
        </is>
      </c>
      <c r="D37" t="n">
        <v>0.8227</v>
      </c>
      <c r="E37" t="n">
        <v>121.55</v>
      </c>
      <c r="F37" t="n">
        <v>117.74</v>
      </c>
      <c r="G37" t="n">
        <v>71.36</v>
      </c>
      <c r="H37" t="n">
        <v>1.1</v>
      </c>
      <c r="I37" t="n">
        <v>99</v>
      </c>
      <c r="J37" t="n">
        <v>96.02</v>
      </c>
      <c r="K37" t="n">
        <v>37.55</v>
      </c>
      <c r="L37" t="n">
        <v>6</v>
      </c>
      <c r="M37" t="n">
        <v>67</v>
      </c>
      <c r="N37" t="n">
        <v>12.47</v>
      </c>
      <c r="O37" t="n">
        <v>12076.67</v>
      </c>
      <c r="P37" t="n">
        <v>805.5</v>
      </c>
      <c r="Q37" t="n">
        <v>3598.73</v>
      </c>
      <c r="R37" t="n">
        <v>360.78</v>
      </c>
      <c r="S37" t="n">
        <v>191.08</v>
      </c>
      <c r="T37" t="n">
        <v>76702.03999999999</v>
      </c>
      <c r="U37" t="n">
        <v>0.53</v>
      </c>
      <c r="V37" t="n">
        <v>0.86</v>
      </c>
      <c r="W37" t="n">
        <v>14.81</v>
      </c>
      <c r="X37" t="n">
        <v>4.59</v>
      </c>
      <c r="Y37" t="n">
        <v>0.5</v>
      </c>
      <c r="Z37" t="n">
        <v>10</v>
      </c>
    </row>
    <row r="38">
      <c r="A38" t="n">
        <v>6</v>
      </c>
      <c r="B38" t="n">
        <v>40</v>
      </c>
      <c r="C38" t="inlineStr">
        <is>
          <t xml:space="preserve">CONCLUIDO	</t>
        </is>
      </c>
      <c r="D38" t="n">
        <v>0.826</v>
      </c>
      <c r="E38" t="n">
        <v>121.07</v>
      </c>
      <c r="F38" t="n">
        <v>117.39</v>
      </c>
      <c r="G38" t="n">
        <v>76.56</v>
      </c>
      <c r="H38" t="n">
        <v>1.27</v>
      </c>
      <c r="I38" t="n">
        <v>92</v>
      </c>
      <c r="J38" t="n">
        <v>97.26000000000001</v>
      </c>
      <c r="K38" t="n">
        <v>37.55</v>
      </c>
      <c r="L38" t="n">
        <v>7</v>
      </c>
      <c r="M38" t="n">
        <v>7</v>
      </c>
      <c r="N38" t="n">
        <v>12.71</v>
      </c>
      <c r="O38" t="n">
        <v>12229.54</v>
      </c>
      <c r="P38" t="n">
        <v>795.8</v>
      </c>
      <c r="Q38" t="n">
        <v>3598.69</v>
      </c>
      <c r="R38" t="n">
        <v>347.44</v>
      </c>
      <c r="S38" t="n">
        <v>191.08</v>
      </c>
      <c r="T38" t="n">
        <v>70064.25</v>
      </c>
      <c r="U38" t="n">
        <v>0.55</v>
      </c>
      <c r="V38" t="n">
        <v>0.86</v>
      </c>
      <c r="W38" t="n">
        <v>14.84</v>
      </c>
      <c r="X38" t="n">
        <v>4.25</v>
      </c>
      <c r="Y38" t="n">
        <v>0.5</v>
      </c>
      <c r="Z38" t="n">
        <v>10</v>
      </c>
    </row>
    <row r="39">
      <c r="A39" t="n">
        <v>7</v>
      </c>
      <c r="B39" t="n">
        <v>40</v>
      </c>
      <c r="C39" t="inlineStr">
        <is>
          <t xml:space="preserve">CONCLUIDO	</t>
        </is>
      </c>
      <c r="D39" t="n">
        <v>0.8264</v>
      </c>
      <c r="E39" t="n">
        <v>121</v>
      </c>
      <c r="F39" t="n">
        <v>117.34</v>
      </c>
      <c r="G39" t="n">
        <v>77.37</v>
      </c>
      <c r="H39" t="n">
        <v>1.43</v>
      </c>
      <c r="I39" t="n">
        <v>91</v>
      </c>
      <c r="J39" t="n">
        <v>98.5</v>
      </c>
      <c r="K39" t="n">
        <v>37.55</v>
      </c>
      <c r="L39" t="n">
        <v>8</v>
      </c>
      <c r="M39" t="n">
        <v>0</v>
      </c>
      <c r="N39" t="n">
        <v>12.95</v>
      </c>
      <c r="O39" t="n">
        <v>12382.79</v>
      </c>
      <c r="P39" t="n">
        <v>803.5599999999999</v>
      </c>
      <c r="Q39" t="n">
        <v>3598.72</v>
      </c>
      <c r="R39" t="n">
        <v>345.07</v>
      </c>
      <c r="S39" t="n">
        <v>191.08</v>
      </c>
      <c r="T39" t="n">
        <v>68884.85000000001</v>
      </c>
      <c r="U39" t="n">
        <v>0.55</v>
      </c>
      <c r="V39" t="n">
        <v>0.86</v>
      </c>
      <c r="W39" t="n">
        <v>14.86</v>
      </c>
      <c r="X39" t="n">
        <v>4.19</v>
      </c>
      <c r="Y39" t="n">
        <v>0.5</v>
      </c>
      <c r="Z39" t="n">
        <v>10</v>
      </c>
    </row>
    <row r="40">
      <c r="A40" t="n">
        <v>0</v>
      </c>
      <c r="B40" t="n">
        <v>30</v>
      </c>
      <c r="C40" t="inlineStr">
        <is>
          <t xml:space="preserve">CONCLUIDO	</t>
        </is>
      </c>
      <c r="D40" t="n">
        <v>0.6141</v>
      </c>
      <c r="E40" t="n">
        <v>162.83</v>
      </c>
      <c r="F40" t="n">
        <v>149.15</v>
      </c>
      <c r="G40" t="n">
        <v>11.76</v>
      </c>
      <c r="H40" t="n">
        <v>0.24</v>
      </c>
      <c r="I40" t="n">
        <v>761</v>
      </c>
      <c r="J40" t="n">
        <v>71.52</v>
      </c>
      <c r="K40" t="n">
        <v>32.27</v>
      </c>
      <c r="L40" t="n">
        <v>1</v>
      </c>
      <c r="M40" t="n">
        <v>759</v>
      </c>
      <c r="N40" t="n">
        <v>8.25</v>
      </c>
      <c r="O40" t="n">
        <v>9054.6</v>
      </c>
      <c r="P40" t="n">
        <v>1048.11</v>
      </c>
      <c r="Q40" t="n">
        <v>3599.05</v>
      </c>
      <c r="R40" t="n">
        <v>1427.68</v>
      </c>
      <c r="S40" t="n">
        <v>191.08</v>
      </c>
      <c r="T40" t="n">
        <v>606842.58</v>
      </c>
      <c r="U40" t="n">
        <v>0.13</v>
      </c>
      <c r="V40" t="n">
        <v>0.68</v>
      </c>
      <c r="W40" t="n">
        <v>15.84</v>
      </c>
      <c r="X40" t="n">
        <v>35.99</v>
      </c>
      <c r="Y40" t="n">
        <v>0.5</v>
      </c>
      <c r="Z40" t="n">
        <v>10</v>
      </c>
    </row>
    <row r="41">
      <c r="A41" t="n">
        <v>1</v>
      </c>
      <c r="B41" t="n">
        <v>30</v>
      </c>
      <c r="C41" t="inlineStr">
        <is>
          <t xml:space="preserve">CONCLUIDO	</t>
        </is>
      </c>
      <c r="D41" t="n">
        <v>0.7462</v>
      </c>
      <c r="E41" t="n">
        <v>134.02</v>
      </c>
      <c r="F41" t="n">
        <v>127.38</v>
      </c>
      <c r="G41" t="n">
        <v>24.81</v>
      </c>
      <c r="H41" t="n">
        <v>0.48</v>
      </c>
      <c r="I41" t="n">
        <v>308</v>
      </c>
      <c r="J41" t="n">
        <v>72.7</v>
      </c>
      <c r="K41" t="n">
        <v>32.27</v>
      </c>
      <c r="L41" t="n">
        <v>2</v>
      </c>
      <c r="M41" t="n">
        <v>306</v>
      </c>
      <c r="N41" t="n">
        <v>8.43</v>
      </c>
      <c r="O41" t="n">
        <v>9200.25</v>
      </c>
      <c r="P41" t="n">
        <v>852.4299999999999</v>
      </c>
      <c r="Q41" t="n">
        <v>3598.78</v>
      </c>
      <c r="R41" t="n">
        <v>688.6799999999999</v>
      </c>
      <c r="S41" t="n">
        <v>191.08</v>
      </c>
      <c r="T41" t="n">
        <v>239603.1</v>
      </c>
      <c r="U41" t="n">
        <v>0.28</v>
      </c>
      <c r="V41" t="n">
        <v>0.79</v>
      </c>
      <c r="W41" t="n">
        <v>15.1</v>
      </c>
      <c r="X41" t="n">
        <v>14.23</v>
      </c>
      <c r="Y41" t="n">
        <v>0.5</v>
      </c>
      <c r="Z41" t="n">
        <v>10</v>
      </c>
    </row>
    <row r="42">
      <c r="A42" t="n">
        <v>2</v>
      </c>
      <c r="B42" t="n">
        <v>30</v>
      </c>
      <c r="C42" t="inlineStr">
        <is>
          <t xml:space="preserve">CONCLUIDO	</t>
        </is>
      </c>
      <c r="D42" t="n">
        <v>0.7915</v>
      </c>
      <c r="E42" t="n">
        <v>126.34</v>
      </c>
      <c r="F42" t="n">
        <v>121.62</v>
      </c>
      <c r="G42" t="n">
        <v>39.44</v>
      </c>
      <c r="H42" t="n">
        <v>0.71</v>
      </c>
      <c r="I42" t="n">
        <v>185</v>
      </c>
      <c r="J42" t="n">
        <v>73.88</v>
      </c>
      <c r="K42" t="n">
        <v>32.27</v>
      </c>
      <c r="L42" t="n">
        <v>3</v>
      </c>
      <c r="M42" t="n">
        <v>183</v>
      </c>
      <c r="N42" t="n">
        <v>8.609999999999999</v>
      </c>
      <c r="O42" t="n">
        <v>9346.23</v>
      </c>
      <c r="P42" t="n">
        <v>767.65</v>
      </c>
      <c r="Q42" t="n">
        <v>3598.67</v>
      </c>
      <c r="R42" t="n">
        <v>494.39</v>
      </c>
      <c r="S42" t="n">
        <v>191.08</v>
      </c>
      <c r="T42" t="n">
        <v>143074.92</v>
      </c>
      <c r="U42" t="n">
        <v>0.39</v>
      </c>
      <c r="V42" t="n">
        <v>0.83</v>
      </c>
      <c r="W42" t="n">
        <v>14.88</v>
      </c>
      <c r="X42" t="n">
        <v>8.470000000000001</v>
      </c>
      <c r="Y42" t="n">
        <v>0.5</v>
      </c>
      <c r="Z42" t="n">
        <v>10</v>
      </c>
    </row>
    <row r="43">
      <c r="A43" t="n">
        <v>3</v>
      </c>
      <c r="B43" t="n">
        <v>30</v>
      </c>
      <c r="C43" t="inlineStr">
        <is>
          <t xml:space="preserve">CONCLUIDO	</t>
        </is>
      </c>
      <c r="D43" t="n">
        <v>0.8129999999999999</v>
      </c>
      <c r="E43" t="n">
        <v>123</v>
      </c>
      <c r="F43" t="n">
        <v>119.13</v>
      </c>
      <c r="G43" t="n">
        <v>54.98</v>
      </c>
      <c r="H43" t="n">
        <v>0.93</v>
      </c>
      <c r="I43" t="n">
        <v>130</v>
      </c>
      <c r="J43" t="n">
        <v>75.06999999999999</v>
      </c>
      <c r="K43" t="n">
        <v>32.27</v>
      </c>
      <c r="L43" t="n">
        <v>4</v>
      </c>
      <c r="M43" t="n">
        <v>77</v>
      </c>
      <c r="N43" t="n">
        <v>8.800000000000001</v>
      </c>
      <c r="O43" t="n">
        <v>9492.549999999999</v>
      </c>
      <c r="P43" t="n">
        <v>706.04</v>
      </c>
      <c r="Q43" t="n">
        <v>3598.71</v>
      </c>
      <c r="R43" t="n">
        <v>407.58</v>
      </c>
      <c r="S43" t="n">
        <v>191.08</v>
      </c>
      <c r="T43" t="n">
        <v>99944.10000000001</v>
      </c>
      <c r="U43" t="n">
        <v>0.47</v>
      </c>
      <c r="V43" t="n">
        <v>0.85</v>
      </c>
      <c r="W43" t="n">
        <v>14.87</v>
      </c>
      <c r="X43" t="n">
        <v>5.98</v>
      </c>
      <c r="Y43" t="n">
        <v>0.5</v>
      </c>
      <c r="Z43" t="n">
        <v>10</v>
      </c>
    </row>
    <row r="44">
      <c r="A44" t="n">
        <v>4</v>
      </c>
      <c r="B44" t="n">
        <v>30</v>
      </c>
      <c r="C44" t="inlineStr">
        <is>
          <t xml:space="preserve">CONCLUIDO	</t>
        </is>
      </c>
      <c r="D44" t="n">
        <v>0.8164</v>
      </c>
      <c r="E44" t="n">
        <v>122.49</v>
      </c>
      <c r="F44" t="n">
        <v>118.77</v>
      </c>
      <c r="G44" t="n">
        <v>58.89</v>
      </c>
      <c r="H44" t="n">
        <v>1.15</v>
      </c>
      <c r="I44" t="n">
        <v>121</v>
      </c>
      <c r="J44" t="n">
        <v>76.26000000000001</v>
      </c>
      <c r="K44" t="n">
        <v>32.27</v>
      </c>
      <c r="L44" t="n">
        <v>5</v>
      </c>
      <c r="M44" t="n">
        <v>0</v>
      </c>
      <c r="N44" t="n">
        <v>8.99</v>
      </c>
      <c r="O44" t="n">
        <v>9639.200000000001</v>
      </c>
      <c r="P44" t="n">
        <v>699.16</v>
      </c>
      <c r="Q44" t="n">
        <v>3598.63</v>
      </c>
      <c r="R44" t="n">
        <v>391.66</v>
      </c>
      <c r="S44" t="n">
        <v>191.08</v>
      </c>
      <c r="T44" t="n">
        <v>92030.48</v>
      </c>
      <c r="U44" t="n">
        <v>0.49</v>
      </c>
      <c r="V44" t="n">
        <v>0.85</v>
      </c>
      <c r="W44" t="n">
        <v>14.96</v>
      </c>
      <c r="X44" t="n">
        <v>5.62</v>
      </c>
      <c r="Y44" t="n">
        <v>0.5</v>
      </c>
      <c r="Z44" t="n">
        <v>10</v>
      </c>
    </row>
    <row r="45">
      <c r="A45" t="n">
        <v>0</v>
      </c>
      <c r="B45" t="n">
        <v>15</v>
      </c>
      <c r="C45" t="inlineStr">
        <is>
          <t xml:space="preserve">CONCLUIDO	</t>
        </is>
      </c>
      <c r="D45" t="n">
        <v>0.7229</v>
      </c>
      <c r="E45" t="n">
        <v>138.32</v>
      </c>
      <c r="F45" t="n">
        <v>132.1</v>
      </c>
      <c r="G45" t="n">
        <v>19.47</v>
      </c>
      <c r="H45" t="n">
        <v>0.43</v>
      </c>
      <c r="I45" t="n">
        <v>407</v>
      </c>
      <c r="J45" t="n">
        <v>39.78</v>
      </c>
      <c r="K45" t="n">
        <v>19.54</v>
      </c>
      <c r="L45" t="n">
        <v>1</v>
      </c>
      <c r="M45" t="n">
        <v>403</v>
      </c>
      <c r="N45" t="n">
        <v>4.24</v>
      </c>
      <c r="O45" t="n">
        <v>5140</v>
      </c>
      <c r="P45" t="n">
        <v>562.87</v>
      </c>
      <c r="Q45" t="n">
        <v>3598.84</v>
      </c>
      <c r="R45" t="n">
        <v>848.73</v>
      </c>
      <c r="S45" t="n">
        <v>191.08</v>
      </c>
      <c r="T45" t="n">
        <v>319136.13</v>
      </c>
      <c r="U45" t="n">
        <v>0.23</v>
      </c>
      <c r="V45" t="n">
        <v>0.76</v>
      </c>
      <c r="W45" t="n">
        <v>15.26</v>
      </c>
      <c r="X45" t="n">
        <v>18.94</v>
      </c>
      <c r="Y45" t="n">
        <v>0.5</v>
      </c>
      <c r="Z45" t="n">
        <v>10</v>
      </c>
    </row>
    <row r="46">
      <c r="A46" t="n">
        <v>1</v>
      </c>
      <c r="B46" t="n">
        <v>15</v>
      </c>
      <c r="C46" t="inlineStr">
        <is>
          <t xml:space="preserve">CONCLUIDO	</t>
        </is>
      </c>
      <c r="D46" t="n">
        <v>0.7769</v>
      </c>
      <c r="E46" t="n">
        <v>128.72</v>
      </c>
      <c r="F46" t="n">
        <v>124.35</v>
      </c>
      <c r="G46" t="n">
        <v>30.96</v>
      </c>
      <c r="H46" t="n">
        <v>0.84</v>
      </c>
      <c r="I46" t="n">
        <v>241</v>
      </c>
      <c r="J46" t="n">
        <v>40.89</v>
      </c>
      <c r="K46" t="n">
        <v>19.54</v>
      </c>
      <c r="L46" t="n">
        <v>2</v>
      </c>
      <c r="M46" t="n">
        <v>1</v>
      </c>
      <c r="N46" t="n">
        <v>4.35</v>
      </c>
      <c r="O46" t="n">
        <v>5277.26</v>
      </c>
      <c r="P46" t="n">
        <v>493.84</v>
      </c>
      <c r="Q46" t="n">
        <v>3598.87</v>
      </c>
      <c r="R46" t="n">
        <v>575.6900000000001</v>
      </c>
      <c r="S46" t="n">
        <v>191.08</v>
      </c>
      <c r="T46" t="n">
        <v>183444.75</v>
      </c>
      <c r="U46" t="n">
        <v>0.33</v>
      </c>
      <c r="V46" t="n">
        <v>0.8100000000000001</v>
      </c>
      <c r="W46" t="n">
        <v>15.29</v>
      </c>
      <c r="X46" t="n">
        <v>11.19</v>
      </c>
      <c r="Y46" t="n">
        <v>0.5</v>
      </c>
      <c r="Z46" t="n">
        <v>10</v>
      </c>
    </row>
    <row r="47">
      <c r="A47" t="n">
        <v>2</v>
      </c>
      <c r="B47" t="n">
        <v>15</v>
      </c>
      <c r="C47" t="inlineStr">
        <is>
          <t xml:space="preserve">CONCLUIDO	</t>
        </is>
      </c>
      <c r="D47" t="n">
        <v>0.7768</v>
      </c>
      <c r="E47" t="n">
        <v>128.74</v>
      </c>
      <c r="F47" t="n">
        <v>124.36</v>
      </c>
      <c r="G47" t="n">
        <v>30.96</v>
      </c>
      <c r="H47" t="n">
        <v>1.22</v>
      </c>
      <c r="I47" t="n">
        <v>241</v>
      </c>
      <c r="J47" t="n">
        <v>42.01</v>
      </c>
      <c r="K47" t="n">
        <v>19.54</v>
      </c>
      <c r="L47" t="n">
        <v>3</v>
      </c>
      <c r="M47" t="n">
        <v>0</v>
      </c>
      <c r="N47" t="n">
        <v>4.46</v>
      </c>
      <c r="O47" t="n">
        <v>5414.79</v>
      </c>
      <c r="P47" t="n">
        <v>506.62</v>
      </c>
      <c r="Q47" t="n">
        <v>3598.85</v>
      </c>
      <c r="R47" t="n">
        <v>575.92</v>
      </c>
      <c r="S47" t="n">
        <v>191.08</v>
      </c>
      <c r="T47" t="n">
        <v>183557.71</v>
      </c>
      <c r="U47" t="n">
        <v>0.33</v>
      </c>
      <c r="V47" t="n">
        <v>0.8100000000000001</v>
      </c>
      <c r="W47" t="n">
        <v>15.3</v>
      </c>
      <c r="X47" t="n">
        <v>11.21</v>
      </c>
      <c r="Y47" t="n">
        <v>0.5</v>
      </c>
      <c r="Z47" t="n">
        <v>10</v>
      </c>
    </row>
    <row r="48">
      <c r="A48" t="n">
        <v>0</v>
      </c>
      <c r="B48" t="n">
        <v>70</v>
      </c>
      <c r="C48" t="inlineStr">
        <is>
          <t xml:space="preserve">CONCLUIDO	</t>
        </is>
      </c>
      <c r="D48" t="n">
        <v>0.4165</v>
      </c>
      <c r="E48" t="n">
        <v>240.12</v>
      </c>
      <c r="F48" t="n">
        <v>191.75</v>
      </c>
      <c r="G48" t="n">
        <v>7.2</v>
      </c>
      <c r="H48" t="n">
        <v>0.12</v>
      </c>
      <c r="I48" t="n">
        <v>1597</v>
      </c>
      <c r="J48" t="n">
        <v>141.81</v>
      </c>
      <c r="K48" t="n">
        <v>47.83</v>
      </c>
      <c r="L48" t="n">
        <v>1</v>
      </c>
      <c r="M48" t="n">
        <v>1595</v>
      </c>
      <c r="N48" t="n">
        <v>22.98</v>
      </c>
      <c r="O48" t="n">
        <v>17723.39</v>
      </c>
      <c r="P48" t="n">
        <v>2178.94</v>
      </c>
      <c r="Q48" t="n">
        <v>3599.75</v>
      </c>
      <c r="R48" t="n">
        <v>2875.71</v>
      </c>
      <c r="S48" t="n">
        <v>191.08</v>
      </c>
      <c r="T48" t="n">
        <v>1326676.07</v>
      </c>
      <c r="U48" t="n">
        <v>0.07000000000000001</v>
      </c>
      <c r="V48" t="n">
        <v>0.53</v>
      </c>
      <c r="W48" t="n">
        <v>17.25</v>
      </c>
      <c r="X48" t="n">
        <v>78.56999999999999</v>
      </c>
      <c r="Y48" t="n">
        <v>0.5</v>
      </c>
      <c r="Z48" t="n">
        <v>10</v>
      </c>
    </row>
    <row r="49">
      <c r="A49" t="n">
        <v>1</v>
      </c>
      <c r="B49" t="n">
        <v>70</v>
      </c>
      <c r="C49" t="inlineStr">
        <is>
          <t xml:space="preserve">CONCLUIDO	</t>
        </is>
      </c>
      <c r="D49" t="n">
        <v>0.6314</v>
      </c>
      <c r="E49" t="n">
        <v>158.37</v>
      </c>
      <c r="F49" t="n">
        <v>139.73</v>
      </c>
      <c r="G49" t="n">
        <v>14.76</v>
      </c>
      <c r="H49" t="n">
        <v>0.25</v>
      </c>
      <c r="I49" t="n">
        <v>568</v>
      </c>
      <c r="J49" t="n">
        <v>143.17</v>
      </c>
      <c r="K49" t="n">
        <v>47.83</v>
      </c>
      <c r="L49" t="n">
        <v>2</v>
      </c>
      <c r="M49" t="n">
        <v>566</v>
      </c>
      <c r="N49" t="n">
        <v>23.34</v>
      </c>
      <c r="O49" t="n">
        <v>17891.86</v>
      </c>
      <c r="P49" t="n">
        <v>1567.89</v>
      </c>
      <c r="Q49" t="n">
        <v>3598.87</v>
      </c>
      <c r="R49" t="n">
        <v>1107.09</v>
      </c>
      <c r="S49" t="n">
        <v>191.08</v>
      </c>
      <c r="T49" t="n">
        <v>447510.17</v>
      </c>
      <c r="U49" t="n">
        <v>0.17</v>
      </c>
      <c r="V49" t="n">
        <v>0.72</v>
      </c>
      <c r="W49" t="n">
        <v>15.53</v>
      </c>
      <c r="X49" t="n">
        <v>26.57</v>
      </c>
      <c r="Y49" t="n">
        <v>0.5</v>
      </c>
      <c r="Z49" t="n">
        <v>10</v>
      </c>
    </row>
    <row r="50">
      <c r="A50" t="n">
        <v>2</v>
      </c>
      <c r="B50" t="n">
        <v>70</v>
      </c>
      <c r="C50" t="inlineStr">
        <is>
          <t xml:space="preserve">CONCLUIDO	</t>
        </is>
      </c>
      <c r="D50" t="n">
        <v>0.7082000000000001</v>
      </c>
      <c r="E50" t="n">
        <v>141.2</v>
      </c>
      <c r="F50" t="n">
        <v>129.03</v>
      </c>
      <c r="G50" t="n">
        <v>22.51</v>
      </c>
      <c r="H50" t="n">
        <v>0.37</v>
      </c>
      <c r="I50" t="n">
        <v>344</v>
      </c>
      <c r="J50" t="n">
        <v>144.54</v>
      </c>
      <c r="K50" t="n">
        <v>47.83</v>
      </c>
      <c r="L50" t="n">
        <v>3</v>
      </c>
      <c r="M50" t="n">
        <v>342</v>
      </c>
      <c r="N50" t="n">
        <v>23.71</v>
      </c>
      <c r="O50" t="n">
        <v>18060.85</v>
      </c>
      <c r="P50" t="n">
        <v>1428.61</v>
      </c>
      <c r="Q50" t="n">
        <v>3598.8</v>
      </c>
      <c r="R50" t="n">
        <v>745.09</v>
      </c>
      <c r="S50" t="n">
        <v>191.08</v>
      </c>
      <c r="T50" t="n">
        <v>267632.18</v>
      </c>
      <c r="U50" t="n">
        <v>0.26</v>
      </c>
      <c r="V50" t="n">
        <v>0.78</v>
      </c>
      <c r="W50" t="n">
        <v>15.15</v>
      </c>
      <c r="X50" t="n">
        <v>15.88</v>
      </c>
      <c r="Y50" t="n">
        <v>0.5</v>
      </c>
      <c r="Z50" t="n">
        <v>10</v>
      </c>
    </row>
    <row r="51">
      <c r="A51" t="n">
        <v>3</v>
      </c>
      <c r="B51" t="n">
        <v>70</v>
      </c>
      <c r="C51" t="inlineStr">
        <is>
          <t xml:space="preserve">CONCLUIDO	</t>
        </is>
      </c>
      <c r="D51" t="n">
        <v>0.748</v>
      </c>
      <c r="E51" t="n">
        <v>133.68</v>
      </c>
      <c r="F51" t="n">
        <v>124.38</v>
      </c>
      <c r="G51" t="n">
        <v>30.46</v>
      </c>
      <c r="H51" t="n">
        <v>0.49</v>
      </c>
      <c r="I51" t="n">
        <v>245</v>
      </c>
      <c r="J51" t="n">
        <v>145.92</v>
      </c>
      <c r="K51" t="n">
        <v>47.83</v>
      </c>
      <c r="L51" t="n">
        <v>4</v>
      </c>
      <c r="M51" t="n">
        <v>243</v>
      </c>
      <c r="N51" t="n">
        <v>24.09</v>
      </c>
      <c r="O51" t="n">
        <v>18230.35</v>
      </c>
      <c r="P51" t="n">
        <v>1358.25</v>
      </c>
      <c r="Q51" t="n">
        <v>3598.92</v>
      </c>
      <c r="R51" t="n">
        <v>587.14</v>
      </c>
      <c r="S51" t="n">
        <v>191.08</v>
      </c>
      <c r="T51" t="n">
        <v>189148.28</v>
      </c>
      <c r="U51" t="n">
        <v>0.33</v>
      </c>
      <c r="V51" t="n">
        <v>0.8100000000000001</v>
      </c>
      <c r="W51" t="n">
        <v>14.99</v>
      </c>
      <c r="X51" t="n">
        <v>11.22</v>
      </c>
      <c r="Y51" t="n">
        <v>0.5</v>
      </c>
      <c r="Z51" t="n">
        <v>10</v>
      </c>
    </row>
    <row r="52">
      <c r="A52" t="n">
        <v>4</v>
      </c>
      <c r="B52" t="n">
        <v>70</v>
      </c>
      <c r="C52" t="inlineStr">
        <is>
          <t xml:space="preserve">CONCLUIDO	</t>
        </is>
      </c>
      <c r="D52" t="n">
        <v>0.7718</v>
      </c>
      <c r="E52" t="n">
        <v>129.57</v>
      </c>
      <c r="F52" t="n">
        <v>121.85</v>
      </c>
      <c r="G52" t="n">
        <v>38.48</v>
      </c>
      <c r="H52" t="n">
        <v>0.6</v>
      </c>
      <c r="I52" t="n">
        <v>190</v>
      </c>
      <c r="J52" t="n">
        <v>147.3</v>
      </c>
      <c r="K52" t="n">
        <v>47.83</v>
      </c>
      <c r="L52" t="n">
        <v>5</v>
      </c>
      <c r="M52" t="n">
        <v>188</v>
      </c>
      <c r="N52" t="n">
        <v>24.47</v>
      </c>
      <c r="O52" t="n">
        <v>18400.38</v>
      </c>
      <c r="P52" t="n">
        <v>1311.56</v>
      </c>
      <c r="Q52" t="n">
        <v>3598.76</v>
      </c>
      <c r="R52" t="n">
        <v>501.51</v>
      </c>
      <c r="S52" t="n">
        <v>191.08</v>
      </c>
      <c r="T52" t="n">
        <v>146611.99</v>
      </c>
      <c r="U52" t="n">
        <v>0.38</v>
      </c>
      <c r="V52" t="n">
        <v>0.83</v>
      </c>
      <c r="W52" t="n">
        <v>14.91</v>
      </c>
      <c r="X52" t="n">
        <v>8.699999999999999</v>
      </c>
      <c r="Y52" t="n">
        <v>0.5</v>
      </c>
      <c r="Z52" t="n">
        <v>10</v>
      </c>
    </row>
    <row r="53">
      <c r="A53" t="n">
        <v>5</v>
      </c>
      <c r="B53" t="n">
        <v>70</v>
      </c>
      <c r="C53" t="inlineStr">
        <is>
          <t xml:space="preserve">CONCLUIDO	</t>
        </is>
      </c>
      <c r="D53" t="n">
        <v>0.7883</v>
      </c>
      <c r="E53" t="n">
        <v>126.86</v>
      </c>
      <c r="F53" t="n">
        <v>120.18</v>
      </c>
      <c r="G53" t="n">
        <v>46.82</v>
      </c>
      <c r="H53" t="n">
        <v>0.71</v>
      </c>
      <c r="I53" t="n">
        <v>154</v>
      </c>
      <c r="J53" t="n">
        <v>148.68</v>
      </c>
      <c r="K53" t="n">
        <v>47.83</v>
      </c>
      <c r="L53" t="n">
        <v>6</v>
      </c>
      <c r="M53" t="n">
        <v>152</v>
      </c>
      <c r="N53" t="n">
        <v>24.85</v>
      </c>
      <c r="O53" t="n">
        <v>18570.94</v>
      </c>
      <c r="P53" t="n">
        <v>1274.94</v>
      </c>
      <c r="Q53" t="n">
        <v>3598.69</v>
      </c>
      <c r="R53" t="n">
        <v>444.97</v>
      </c>
      <c r="S53" t="n">
        <v>191.08</v>
      </c>
      <c r="T53" t="n">
        <v>118520.86</v>
      </c>
      <c r="U53" t="n">
        <v>0.43</v>
      </c>
      <c r="V53" t="n">
        <v>0.84</v>
      </c>
      <c r="W53" t="n">
        <v>14.85</v>
      </c>
      <c r="X53" t="n">
        <v>7.03</v>
      </c>
      <c r="Y53" t="n">
        <v>0.5</v>
      </c>
      <c r="Z53" t="n">
        <v>10</v>
      </c>
    </row>
    <row r="54">
      <c r="A54" t="n">
        <v>6</v>
      </c>
      <c r="B54" t="n">
        <v>70</v>
      </c>
      <c r="C54" t="inlineStr">
        <is>
          <t xml:space="preserve">CONCLUIDO	</t>
        </is>
      </c>
      <c r="D54" t="n">
        <v>0.8002</v>
      </c>
      <c r="E54" t="n">
        <v>124.97</v>
      </c>
      <c r="F54" t="n">
        <v>119.02</v>
      </c>
      <c r="G54" t="n">
        <v>55.36</v>
      </c>
      <c r="H54" t="n">
        <v>0.83</v>
      </c>
      <c r="I54" t="n">
        <v>129</v>
      </c>
      <c r="J54" t="n">
        <v>150.07</v>
      </c>
      <c r="K54" t="n">
        <v>47.83</v>
      </c>
      <c r="L54" t="n">
        <v>7</v>
      </c>
      <c r="M54" t="n">
        <v>127</v>
      </c>
      <c r="N54" t="n">
        <v>25.24</v>
      </c>
      <c r="O54" t="n">
        <v>18742.03</v>
      </c>
      <c r="P54" t="n">
        <v>1241.35</v>
      </c>
      <c r="Q54" t="n">
        <v>3598.72</v>
      </c>
      <c r="R54" t="n">
        <v>406.06</v>
      </c>
      <c r="S54" t="n">
        <v>191.08</v>
      </c>
      <c r="T54" t="n">
        <v>99189.24000000001</v>
      </c>
      <c r="U54" t="n">
        <v>0.47</v>
      </c>
      <c r="V54" t="n">
        <v>0.85</v>
      </c>
      <c r="W54" t="n">
        <v>14.79</v>
      </c>
      <c r="X54" t="n">
        <v>5.86</v>
      </c>
      <c r="Y54" t="n">
        <v>0.5</v>
      </c>
      <c r="Z54" t="n">
        <v>10</v>
      </c>
    </row>
    <row r="55">
      <c r="A55" t="n">
        <v>7</v>
      </c>
      <c r="B55" t="n">
        <v>70</v>
      </c>
      <c r="C55" t="inlineStr">
        <is>
          <t xml:space="preserve">CONCLUIDO	</t>
        </is>
      </c>
      <c r="D55" t="n">
        <v>0.8094</v>
      </c>
      <c r="E55" t="n">
        <v>123.55</v>
      </c>
      <c r="F55" t="n">
        <v>118.14</v>
      </c>
      <c r="G55" t="n">
        <v>64.44</v>
      </c>
      <c r="H55" t="n">
        <v>0.9399999999999999</v>
      </c>
      <c r="I55" t="n">
        <v>110</v>
      </c>
      <c r="J55" t="n">
        <v>151.46</v>
      </c>
      <c r="K55" t="n">
        <v>47.83</v>
      </c>
      <c r="L55" t="n">
        <v>8</v>
      </c>
      <c r="M55" t="n">
        <v>108</v>
      </c>
      <c r="N55" t="n">
        <v>25.63</v>
      </c>
      <c r="O55" t="n">
        <v>18913.66</v>
      </c>
      <c r="P55" t="n">
        <v>1213.4</v>
      </c>
      <c r="Q55" t="n">
        <v>3598.69</v>
      </c>
      <c r="R55" t="n">
        <v>375.97</v>
      </c>
      <c r="S55" t="n">
        <v>191.08</v>
      </c>
      <c r="T55" t="n">
        <v>84240.36</v>
      </c>
      <c r="U55" t="n">
        <v>0.51</v>
      </c>
      <c r="V55" t="n">
        <v>0.85</v>
      </c>
      <c r="W55" t="n">
        <v>14.77</v>
      </c>
      <c r="X55" t="n">
        <v>4.99</v>
      </c>
      <c r="Y55" t="n">
        <v>0.5</v>
      </c>
      <c r="Z55" t="n">
        <v>10</v>
      </c>
    </row>
    <row r="56">
      <c r="A56" t="n">
        <v>8</v>
      </c>
      <c r="B56" t="n">
        <v>70</v>
      </c>
      <c r="C56" t="inlineStr">
        <is>
          <t xml:space="preserve">CONCLUIDO	</t>
        </is>
      </c>
      <c r="D56" t="n">
        <v>0.8163</v>
      </c>
      <c r="E56" t="n">
        <v>122.5</v>
      </c>
      <c r="F56" t="n">
        <v>117.5</v>
      </c>
      <c r="G56" t="n">
        <v>73.44</v>
      </c>
      <c r="H56" t="n">
        <v>1.04</v>
      </c>
      <c r="I56" t="n">
        <v>96</v>
      </c>
      <c r="J56" t="n">
        <v>152.85</v>
      </c>
      <c r="K56" t="n">
        <v>47.83</v>
      </c>
      <c r="L56" t="n">
        <v>9</v>
      </c>
      <c r="M56" t="n">
        <v>94</v>
      </c>
      <c r="N56" t="n">
        <v>26.03</v>
      </c>
      <c r="O56" t="n">
        <v>19085.83</v>
      </c>
      <c r="P56" t="n">
        <v>1186.32</v>
      </c>
      <c r="Q56" t="n">
        <v>3598.64</v>
      </c>
      <c r="R56" t="n">
        <v>354.24</v>
      </c>
      <c r="S56" t="n">
        <v>191.08</v>
      </c>
      <c r="T56" t="n">
        <v>73442.84</v>
      </c>
      <c r="U56" t="n">
        <v>0.54</v>
      </c>
      <c r="V56" t="n">
        <v>0.86</v>
      </c>
      <c r="W56" t="n">
        <v>14.75</v>
      </c>
      <c r="X56" t="n">
        <v>4.35</v>
      </c>
      <c r="Y56" t="n">
        <v>0.5</v>
      </c>
      <c r="Z56" t="n">
        <v>10</v>
      </c>
    </row>
    <row r="57">
      <c r="A57" t="n">
        <v>9</v>
      </c>
      <c r="B57" t="n">
        <v>70</v>
      </c>
      <c r="C57" t="inlineStr">
        <is>
          <t xml:space="preserve">CONCLUIDO	</t>
        </is>
      </c>
      <c r="D57" t="n">
        <v>0.8218</v>
      </c>
      <c r="E57" t="n">
        <v>121.68</v>
      </c>
      <c r="F57" t="n">
        <v>117</v>
      </c>
      <c r="G57" t="n">
        <v>82.59</v>
      </c>
      <c r="H57" t="n">
        <v>1.15</v>
      </c>
      <c r="I57" t="n">
        <v>85</v>
      </c>
      <c r="J57" t="n">
        <v>154.25</v>
      </c>
      <c r="K57" t="n">
        <v>47.83</v>
      </c>
      <c r="L57" t="n">
        <v>10</v>
      </c>
      <c r="M57" t="n">
        <v>83</v>
      </c>
      <c r="N57" t="n">
        <v>26.43</v>
      </c>
      <c r="O57" t="n">
        <v>19258.55</v>
      </c>
      <c r="P57" t="n">
        <v>1160.79</v>
      </c>
      <c r="Q57" t="n">
        <v>3598.66</v>
      </c>
      <c r="R57" t="n">
        <v>337.56</v>
      </c>
      <c r="S57" t="n">
        <v>191.08</v>
      </c>
      <c r="T57" t="n">
        <v>65159.35</v>
      </c>
      <c r="U57" t="n">
        <v>0.57</v>
      </c>
      <c r="V57" t="n">
        <v>0.86</v>
      </c>
      <c r="W57" t="n">
        <v>14.72</v>
      </c>
      <c r="X57" t="n">
        <v>3.85</v>
      </c>
      <c r="Y57" t="n">
        <v>0.5</v>
      </c>
      <c r="Z57" t="n">
        <v>10</v>
      </c>
    </row>
    <row r="58">
      <c r="A58" t="n">
        <v>10</v>
      </c>
      <c r="B58" t="n">
        <v>70</v>
      </c>
      <c r="C58" t="inlineStr">
        <is>
          <t xml:space="preserve">CONCLUIDO	</t>
        </is>
      </c>
      <c r="D58" t="n">
        <v>0.827</v>
      </c>
      <c r="E58" t="n">
        <v>120.92</v>
      </c>
      <c r="F58" t="n">
        <v>116.53</v>
      </c>
      <c r="G58" t="n">
        <v>93.22</v>
      </c>
      <c r="H58" t="n">
        <v>1.25</v>
      </c>
      <c r="I58" t="n">
        <v>75</v>
      </c>
      <c r="J58" t="n">
        <v>155.66</v>
      </c>
      <c r="K58" t="n">
        <v>47.83</v>
      </c>
      <c r="L58" t="n">
        <v>11</v>
      </c>
      <c r="M58" t="n">
        <v>73</v>
      </c>
      <c r="N58" t="n">
        <v>26.83</v>
      </c>
      <c r="O58" t="n">
        <v>19431.82</v>
      </c>
      <c r="P58" t="n">
        <v>1132.1</v>
      </c>
      <c r="Q58" t="n">
        <v>3598.62</v>
      </c>
      <c r="R58" t="n">
        <v>321.41</v>
      </c>
      <c r="S58" t="n">
        <v>191.08</v>
      </c>
      <c r="T58" t="n">
        <v>57133.21</v>
      </c>
      <c r="U58" t="n">
        <v>0.59</v>
      </c>
      <c r="V58" t="n">
        <v>0.86</v>
      </c>
      <c r="W58" t="n">
        <v>14.71</v>
      </c>
      <c r="X58" t="n">
        <v>3.38</v>
      </c>
      <c r="Y58" t="n">
        <v>0.5</v>
      </c>
      <c r="Z58" t="n">
        <v>10</v>
      </c>
    </row>
    <row r="59">
      <c r="A59" t="n">
        <v>11</v>
      </c>
      <c r="B59" t="n">
        <v>70</v>
      </c>
      <c r="C59" t="inlineStr">
        <is>
          <t xml:space="preserve">CONCLUIDO	</t>
        </is>
      </c>
      <c r="D59" t="n">
        <v>0.8313</v>
      </c>
      <c r="E59" t="n">
        <v>120.29</v>
      </c>
      <c r="F59" t="n">
        <v>116.13</v>
      </c>
      <c r="G59" t="n">
        <v>104</v>
      </c>
      <c r="H59" t="n">
        <v>1.35</v>
      </c>
      <c r="I59" t="n">
        <v>67</v>
      </c>
      <c r="J59" t="n">
        <v>157.07</v>
      </c>
      <c r="K59" t="n">
        <v>47.83</v>
      </c>
      <c r="L59" t="n">
        <v>12</v>
      </c>
      <c r="M59" t="n">
        <v>65</v>
      </c>
      <c r="N59" t="n">
        <v>27.24</v>
      </c>
      <c r="O59" t="n">
        <v>19605.66</v>
      </c>
      <c r="P59" t="n">
        <v>1105.47</v>
      </c>
      <c r="Q59" t="n">
        <v>3598.63</v>
      </c>
      <c r="R59" t="n">
        <v>308.1</v>
      </c>
      <c r="S59" t="n">
        <v>191.08</v>
      </c>
      <c r="T59" t="n">
        <v>50520.21</v>
      </c>
      <c r="U59" t="n">
        <v>0.62</v>
      </c>
      <c r="V59" t="n">
        <v>0.87</v>
      </c>
      <c r="W59" t="n">
        <v>14.7</v>
      </c>
      <c r="X59" t="n">
        <v>2.98</v>
      </c>
      <c r="Y59" t="n">
        <v>0.5</v>
      </c>
      <c r="Z59" t="n">
        <v>10</v>
      </c>
    </row>
    <row r="60">
      <c r="A60" t="n">
        <v>12</v>
      </c>
      <c r="B60" t="n">
        <v>70</v>
      </c>
      <c r="C60" t="inlineStr">
        <is>
          <t xml:space="preserve">CONCLUIDO	</t>
        </is>
      </c>
      <c r="D60" t="n">
        <v>0.8341</v>
      </c>
      <c r="E60" t="n">
        <v>119.88</v>
      </c>
      <c r="F60" t="n">
        <v>115.89</v>
      </c>
      <c r="G60" t="n">
        <v>113.99</v>
      </c>
      <c r="H60" t="n">
        <v>1.45</v>
      </c>
      <c r="I60" t="n">
        <v>61</v>
      </c>
      <c r="J60" t="n">
        <v>158.48</v>
      </c>
      <c r="K60" t="n">
        <v>47.83</v>
      </c>
      <c r="L60" t="n">
        <v>13</v>
      </c>
      <c r="M60" t="n">
        <v>56</v>
      </c>
      <c r="N60" t="n">
        <v>27.65</v>
      </c>
      <c r="O60" t="n">
        <v>19780.06</v>
      </c>
      <c r="P60" t="n">
        <v>1079.91</v>
      </c>
      <c r="Q60" t="n">
        <v>3598.67</v>
      </c>
      <c r="R60" t="n">
        <v>300.08</v>
      </c>
      <c r="S60" t="n">
        <v>191.08</v>
      </c>
      <c r="T60" t="n">
        <v>46541</v>
      </c>
      <c r="U60" t="n">
        <v>0.64</v>
      </c>
      <c r="V60" t="n">
        <v>0.87</v>
      </c>
      <c r="W60" t="n">
        <v>14.69</v>
      </c>
      <c r="X60" t="n">
        <v>2.74</v>
      </c>
      <c r="Y60" t="n">
        <v>0.5</v>
      </c>
      <c r="Z60" t="n">
        <v>10</v>
      </c>
    </row>
    <row r="61">
      <c r="A61" t="n">
        <v>13</v>
      </c>
      <c r="B61" t="n">
        <v>70</v>
      </c>
      <c r="C61" t="inlineStr">
        <is>
          <t xml:space="preserve">CONCLUIDO	</t>
        </is>
      </c>
      <c r="D61" t="n">
        <v>0.8367</v>
      </c>
      <c r="E61" t="n">
        <v>119.52</v>
      </c>
      <c r="F61" t="n">
        <v>115.68</v>
      </c>
      <c r="G61" t="n">
        <v>123.94</v>
      </c>
      <c r="H61" t="n">
        <v>1.55</v>
      </c>
      <c r="I61" t="n">
        <v>56</v>
      </c>
      <c r="J61" t="n">
        <v>159.9</v>
      </c>
      <c r="K61" t="n">
        <v>47.83</v>
      </c>
      <c r="L61" t="n">
        <v>14</v>
      </c>
      <c r="M61" t="n">
        <v>39</v>
      </c>
      <c r="N61" t="n">
        <v>28.07</v>
      </c>
      <c r="O61" t="n">
        <v>19955.16</v>
      </c>
      <c r="P61" t="n">
        <v>1054.97</v>
      </c>
      <c r="Q61" t="n">
        <v>3598.62</v>
      </c>
      <c r="R61" t="n">
        <v>292.38</v>
      </c>
      <c r="S61" t="n">
        <v>191.08</v>
      </c>
      <c r="T61" t="n">
        <v>42715.94</v>
      </c>
      <c r="U61" t="n">
        <v>0.65</v>
      </c>
      <c r="V61" t="n">
        <v>0.87</v>
      </c>
      <c r="W61" t="n">
        <v>14.69</v>
      </c>
      <c r="X61" t="n">
        <v>2.53</v>
      </c>
      <c r="Y61" t="n">
        <v>0.5</v>
      </c>
      <c r="Z61" t="n">
        <v>10</v>
      </c>
    </row>
    <row r="62">
      <c r="A62" t="n">
        <v>14</v>
      </c>
      <c r="B62" t="n">
        <v>70</v>
      </c>
      <c r="C62" t="inlineStr">
        <is>
          <t xml:space="preserve">CONCLUIDO	</t>
        </is>
      </c>
      <c r="D62" t="n">
        <v>0.8373</v>
      </c>
      <c r="E62" t="n">
        <v>119.43</v>
      </c>
      <c r="F62" t="n">
        <v>115.64</v>
      </c>
      <c r="G62" t="n">
        <v>128.49</v>
      </c>
      <c r="H62" t="n">
        <v>1.65</v>
      </c>
      <c r="I62" t="n">
        <v>54</v>
      </c>
      <c r="J62" t="n">
        <v>161.32</v>
      </c>
      <c r="K62" t="n">
        <v>47.83</v>
      </c>
      <c r="L62" t="n">
        <v>15</v>
      </c>
      <c r="M62" t="n">
        <v>11</v>
      </c>
      <c r="N62" t="n">
        <v>28.5</v>
      </c>
      <c r="O62" t="n">
        <v>20130.71</v>
      </c>
      <c r="P62" t="n">
        <v>1050.36</v>
      </c>
      <c r="Q62" t="n">
        <v>3598.8</v>
      </c>
      <c r="R62" t="n">
        <v>290.11</v>
      </c>
      <c r="S62" t="n">
        <v>191.08</v>
      </c>
      <c r="T62" t="n">
        <v>41590.58</v>
      </c>
      <c r="U62" t="n">
        <v>0.66</v>
      </c>
      <c r="V62" t="n">
        <v>0.87</v>
      </c>
      <c r="W62" t="n">
        <v>14.72</v>
      </c>
      <c r="X62" t="n">
        <v>2.49</v>
      </c>
      <c r="Y62" t="n">
        <v>0.5</v>
      </c>
      <c r="Z62" t="n">
        <v>10</v>
      </c>
    </row>
    <row r="63">
      <c r="A63" t="n">
        <v>15</v>
      </c>
      <c r="B63" t="n">
        <v>70</v>
      </c>
      <c r="C63" t="inlineStr">
        <is>
          <t xml:space="preserve">CONCLUIDO	</t>
        </is>
      </c>
      <c r="D63" t="n">
        <v>0.8378</v>
      </c>
      <c r="E63" t="n">
        <v>119.36</v>
      </c>
      <c r="F63" t="n">
        <v>115.6</v>
      </c>
      <c r="G63" t="n">
        <v>130.87</v>
      </c>
      <c r="H63" t="n">
        <v>1.74</v>
      </c>
      <c r="I63" t="n">
        <v>53</v>
      </c>
      <c r="J63" t="n">
        <v>162.75</v>
      </c>
      <c r="K63" t="n">
        <v>47.83</v>
      </c>
      <c r="L63" t="n">
        <v>16</v>
      </c>
      <c r="M63" t="n">
        <v>3</v>
      </c>
      <c r="N63" t="n">
        <v>28.92</v>
      </c>
      <c r="O63" t="n">
        <v>20306.85</v>
      </c>
      <c r="P63" t="n">
        <v>1055.52</v>
      </c>
      <c r="Q63" t="n">
        <v>3598.69</v>
      </c>
      <c r="R63" t="n">
        <v>288.12</v>
      </c>
      <c r="S63" t="n">
        <v>191.08</v>
      </c>
      <c r="T63" t="n">
        <v>40600.38</v>
      </c>
      <c r="U63" t="n">
        <v>0.66</v>
      </c>
      <c r="V63" t="n">
        <v>0.87</v>
      </c>
      <c r="W63" t="n">
        <v>14.74</v>
      </c>
      <c r="X63" t="n">
        <v>2.45</v>
      </c>
      <c r="Y63" t="n">
        <v>0.5</v>
      </c>
      <c r="Z63" t="n">
        <v>10</v>
      </c>
    </row>
    <row r="64">
      <c r="A64" t="n">
        <v>16</v>
      </c>
      <c r="B64" t="n">
        <v>70</v>
      </c>
      <c r="C64" t="inlineStr">
        <is>
          <t xml:space="preserve">CONCLUIDO	</t>
        </is>
      </c>
      <c r="D64" t="n">
        <v>0.838</v>
      </c>
      <c r="E64" t="n">
        <v>119.34</v>
      </c>
      <c r="F64" t="n">
        <v>115.58</v>
      </c>
      <c r="G64" t="n">
        <v>130.84</v>
      </c>
      <c r="H64" t="n">
        <v>1.83</v>
      </c>
      <c r="I64" t="n">
        <v>53</v>
      </c>
      <c r="J64" t="n">
        <v>164.19</v>
      </c>
      <c r="K64" t="n">
        <v>47.83</v>
      </c>
      <c r="L64" t="n">
        <v>17</v>
      </c>
      <c r="M64" t="n">
        <v>0</v>
      </c>
      <c r="N64" t="n">
        <v>29.36</v>
      </c>
      <c r="O64" t="n">
        <v>20483.57</v>
      </c>
      <c r="P64" t="n">
        <v>1064.07</v>
      </c>
      <c r="Q64" t="n">
        <v>3598.69</v>
      </c>
      <c r="R64" t="n">
        <v>287.25</v>
      </c>
      <c r="S64" t="n">
        <v>191.08</v>
      </c>
      <c r="T64" t="n">
        <v>40164.23</v>
      </c>
      <c r="U64" t="n">
        <v>0.67</v>
      </c>
      <c r="V64" t="n">
        <v>0.87</v>
      </c>
      <c r="W64" t="n">
        <v>14.74</v>
      </c>
      <c r="X64" t="n">
        <v>2.43</v>
      </c>
      <c r="Y64" t="n">
        <v>0.5</v>
      </c>
      <c r="Z64" t="n">
        <v>10</v>
      </c>
    </row>
    <row r="65">
      <c r="A65" t="n">
        <v>0</v>
      </c>
      <c r="B65" t="n">
        <v>90</v>
      </c>
      <c r="C65" t="inlineStr">
        <is>
          <t xml:space="preserve">CONCLUIDO	</t>
        </is>
      </c>
      <c r="D65" t="n">
        <v>0.3342</v>
      </c>
      <c r="E65" t="n">
        <v>299.19</v>
      </c>
      <c r="F65" t="n">
        <v>220.86</v>
      </c>
      <c r="G65" t="n">
        <v>6.21</v>
      </c>
      <c r="H65" t="n">
        <v>0.1</v>
      </c>
      <c r="I65" t="n">
        <v>2135</v>
      </c>
      <c r="J65" t="n">
        <v>176.73</v>
      </c>
      <c r="K65" t="n">
        <v>52.44</v>
      </c>
      <c r="L65" t="n">
        <v>1</v>
      </c>
      <c r="M65" t="n">
        <v>2133</v>
      </c>
      <c r="N65" t="n">
        <v>33.29</v>
      </c>
      <c r="O65" t="n">
        <v>22031.19</v>
      </c>
      <c r="P65" t="n">
        <v>2899.12</v>
      </c>
      <c r="Q65" t="n">
        <v>3600.42</v>
      </c>
      <c r="R65" t="n">
        <v>3869.87</v>
      </c>
      <c r="S65" t="n">
        <v>191.08</v>
      </c>
      <c r="T65" t="n">
        <v>1821065.62</v>
      </c>
      <c r="U65" t="n">
        <v>0.05</v>
      </c>
      <c r="V65" t="n">
        <v>0.46</v>
      </c>
      <c r="W65" t="n">
        <v>18.14</v>
      </c>
      <c r="X65" t="n">
        <v>107.66</v>
      </c>
      <c r="Y65" t="n">
        <v>0.5</v>
      </c>
      <c r="Z65" t="n">
        <v>10</v>
      </c>
    </row>
    <row r="66">
      <c r="A66" t="n">
        <v>1</v>
      </c>
      <c r="B66" t="n">
        <v>90</v>
      </c>
      <c r="C66" t="inlineStr">
        <is>
          <t xml:space="preserve">CONCLUIDO	</t>
        </is>
      </c>
      <c r="D66" t="n">
        <v>0.5802</v>
      </c>
      <c r="E66" t="n">
        <v>172.35</v>
      </c>
      <c r="F66" t="n">
        <v>145.5</v>
      </c>
      <c r="G66" t="n">
        <v>12.71</v>
      </c>
      <c r="H66" t="n">
        <v>0.2</v>
      </c>
      <c r="I66" t="n">
        <v>687</v>
      </c>
      <c r="J66" t="n">
        <v>178.21</v>
      </c>
      <c r="K66" t="n">
        <v>52.44</v>
      </c>
      <c r="L66" t="n">
        <v>2</v>
      </c>
      <c r="M66" t="n">
        <v>685</v>
      </c>
      <c r="N66" t="n">
        <v>33.77</v>
      </c>
      <c r="O66" t="n">
        <v>22213.89</v>
      </c>
      <c r="P66" t="n">
        <v>1894.35</v>
      </c>
      <c r="Q66" t="n">
        <v>3599.08</v>
      </c>
      <c r="R66" t="n">
        <v>1302.66</v>
      </c>
      <c r="S66" t="n">
        <v>191.08</v>
      </c>
      <c r="T66" t="n">
        <v>544702.34</v>
      </c>
      <c r="U66" t="n">
        <v>0.15</v>
      </c>
      <c r="V66" t="n">
        <v>0.6899999999999999</v>
      </c>
      <c r="W66" t="n">
        <v>15.74</v>
      </c>
      <c r="X66" t="n">
        <v>32.34</v>
      </c>
      <c r="Y66" t="n">
        <v>0.5</v>
      </c>
      <c r="Z66" t="n">
        <v>10</v>
      </c>
    </row>
    <row r="67">
      <c r="A67" t="n">
        <v>2</v>
      </c>
      <c r="B67" t="n">
        <v>90</v>
      </c>
      <c r="C67" t="inlineStr">
        <is>
          <t xml:space="preserve">CONCLUIDO	</t>
        </is>
      </c>
      <c r="D67" t="n">
        <v>0.6696</v>
      </c>
      <c r="E67" t="n">
        <v>149.33</v>
      </c>
      <c r="F67" t="n">
        <v>132.27</v>
      </c>
      <c r="G67" t="n">
        <v>19.26</v>
      </c>
      <c r="H67" t="n">
        <v>0.3</v>
      </c>
      <c r="I67" t="n">
        <v>412</v>
      </c>
      <c r="J67" t="n">
        <v>179.7</v>
      </c>
      <c r="K67" t="n">
        <v>52.44</v>
      </c>
      <c r="L67" t="n">
        <v>3</v>
      </c>
      <c r="M67" t="n">
        <v>410</v>
      </c>
      <c r="N67" t="n">
        <v>34.26</v>
      </c>
      <c r="O67" t="n">
        <v>22397.24</v>
      </c>
      <c r="P67" t="n">
        <v>1707.83</v>
      </c>
      <c r="Q67" t="n">
        <v>3598.89</v>
      </c>
      <c r="R67" t="n">
        <v>853.9299999999999</v>
      </c>
      <c r="S67" t="n">
        <v>191.08</v>
      </c>
      <c r="T67" t="n">
        <v>321709.96</v>
      </c>
      <c r="U67" t="n">
        <v>0.22</v>
      </c>
      <c r="V67" t="n">
        <v>0.76</v>
      </c>
      <c r="W67" t="n">
        <v>15.28</v>
      </c>
      <c r="X67" t="n">
        <v>19.11</v>
      </c>
      <c r="Y67" t="n">
        <v>0.5</v>
      </c>
      <c r="Z67" t="n">
        <v>10</v>
      </c>
    </row>
    <row r="68">
      <c r="A68" t="n">
        <v>3</v>
      </c>
      <c r="B68" t="n">
        <v>90</v>
      </c>
      <c r="C68" t="inlineStr">
        <is>
          <t xml:space="preserve">CONCLUIDO	</t>
        </is>
      </c>
      <c r="D68" t="n">
        <v>0.7168</v>
      </c>
      <c r="E68" t="n">
        <v>139.5</v>
      </c>
      <c r="F68" t="n">
        <v>126.67</v>
      </c>
      <c r="G68" t="n">
        <v>25.94</v>
      </c>
      <c r="H68" t="n">
        <v>0.39</v>
      </c>
      <c r="I68" t="n">
        <v>293</v>
      </c>
      <c r="J68" t="n">
        <v>181.19</v>
      </c>
      <c r="K68" t="n">
        <v>52.44</v>
      </c>
      <c r="L68" t="n">
        <v>4</v>
      </c>
      <c r="M68" t="n">
        <v>291</v>
      </c>
      <c r="N68" t="n">
        <v>34.75</v>
      </c>
      <c r="O68" t="n">
        <v>22581.25</v>
      </c>
      <c r="P68" t="n">
        <v>1621.86</v>
      </c>
      <c r="Q68" t="n">
        <v>3598.81</v>
      </c>
      <c r="R68" t="n">
        <v>664.53</v>
      </c>
      <c r="S68" t="n">
        <v>191.08</v>
      </c>
      <c r="T68" t="n">
        <v>227602.83</v>
      </c>
      <c r="U68" t="n">
        <v>0.29</v>
      </c>
      <c r="V68" t="n">
        <v>0.8</v>
      </c>
      <c r="W68" t="n">
        <v>15.07</v>
      </c>
      <c r="X68" t="n">
        <v>13.51</v>
      </c>
      <c r="Y68" t="n">
        <v>0.5</v>
      </c>
      <c r="Z68" t="n">
        <v>10</v>
      </c>
    </row>
    <row r="69">
      <c r="A69" t="n">
        <v>4</v>
      </c>
      <c r="B69" t="n">
        <v>90</v>
      </c>
      <c r="C69" t="inlineStr">
        <is>
          <t xml:space="preserve">CONCLUIDO	</t>
        </is>
      </c>
      <c r="D69" t="n">
        <v>0.746</v>
      </c>
      <c r="E69" t="n">
        <v>134.04</v>
      </c>
      <c r="F69" t="n">
        <v>123.55</v>
      </c>
      <c r="G69" t="n">
        <v>32.66</v>
      </c>
      <c r="H69" t="n">
        <v>0.49</v>
      </c>
      <c r="I69" t="n">
        <v>227</v>
      </c>
      <c r="J69" t="n">
        <v>182.69</v>
      </c>
      <c r="K69" t="n">
        <v>52.44</v>
      </c>
      <c r="L69" t="n">
        <v>5</v>
      </c>
      <c r="M69" t="n">
        <v>225</v>
      </c>
      <c r="N69" t="n">
        <v>35.25</v>
      </c>
      <c r="O69" t="n">
        <v>22766.06</v>
      </c>
      <c r="P69" t="n">
        <v>1568.15</v>
      </c>
      <c r="Q69" t="n">
        <v>3598.81</v>
      </c>
      <c r="R69" t="n">
        <v>558.6900000000001</v>
      </c>
      <c r="S69" t="n">
        <v>191.08</v>
      </c>
      <c r="T69" t="n">
        <v>175014.86</v>
      </c>
      <c r="U69" t="n">
        <v>0.34</v>
      </c>
      <c r="V69" t="n">
        <v>0.82</v>
      </c>
      <c r="W69" t="n">
        <v>14.97</v>
      </c>
      <c r="X69" t="n">
        <v>10.4</v>
      </c>
      <c r="Y69" t="n">
        <v>0.5</v>
      </c>
      <c r="Z69" t="n">
        <v>10</v>
      </c>
    </row>
    <row r="70">
      <c r="A70" t="n">
        <v>5</v>
      </c>
      <c r="B70" t="n">
        <v>90</v>
      </c>
      <c r="C70" t="inlineStr">
        <is>
          <t xml:space="preserve">CONCLUIDO	</t>
        </is>
      </c>
      <c r="D70" t="n">
        <v>0.7662</v>
      </c>
      <c r="E70" t="n">
        <v>130.52</v>
      </c>
      <c r="F70" t="n">
        <v>121.55</v>
      </c>
      <c r="G70" t="n">
        <v>39.64</v>
      </c>
      <c r="H70" t="n">
        <v>0.58</v>
      </c>
      <c r="I70" t="n">
        <v>184</v>
      </c>
      <c r="J70" t="n">
        <v>184.19</v>
      </c>
      <c r="K70" t="n">
        <v>52.44</v>
      </c>
      <c r="L70" t="n">
        <v>6</v>
      </c>
      <c r="M70" t="n">
        <v>182</v>
      </c>
      <c r="N70" t="n">
        <v>35.75</v>
      </c>
      <c r="O70" t="n">
        <v>22951.43</v>
      </c>
      <c r="P70" t="n">
        <v>1529.24</v>
      </c>
      <c r="Q70" t="n">
        <v>3598.71</v>
      </c>
      <c r="R70" t="n">
        <v>491.59</v>
      </c>
      <c r="S70" t="n">
        <v>191.08</v>
      </c>
      <c r="T70" t="n">
        <v>141681.13</v>
      </c>
      <c r="U70" t="n">
        <v>0.39</v>
      </c>
      <c r="V70" t="n">
        <v>0.83</v>
      </c>
      <c r="W70" t="n">
        <v>14.89</v>
      </c>
      <c r="X70" t="n">
        <v>8.4</v>
      </c>
      <c r="Y70" t="n">
        <v>0.5</v>
      </c>
      <c r="Z70" t="n">
        <v>10</v>
      </c>
    </row>
    <row r="71">
      <c r="A71" t="n">
        <v>6</v>
      </c>
      <c r="B71" t="n">
        <v>90</v>
      </c>
      <c r="C71" t="inlineStr">
        <is>
          <t xml:space="preserve">CONCLUIDO	</t>
        </is>
      </c>
      <c r="D71" t="n">
        <v>0.7804</v>
      </c>
      <c r="E71" t="n">
        <v>128.15</v>
      </c>
      <c r="F71" t="n">
        <v>120.21</v>
      </c>
      <c r="G71" t="n">
        <v>46.53</v>
      </c>
      <c r="H71" t="n">
        <v>0.67</v>
      </c>
      <c r="I71" t="n">
        <v>155</v>
      </c>
      <c r="J71" t="n">
        <v>185.7</v>
      </c>
      <c r="K71" t="n">
        <v>52.44</v>
      </c>
      <c r="L71" t="n">
        <v>7</v>
      </c>
      <c r="M71" t="n">
        <v>153</v>
      </c>
      <c r="N71" t="n">
        <v>36.26</v>
      </c>
      <c r="O71" t="n">
        <v>23137.49</v>
      </c>
      <c r="P71" t="n">
        <v>1498.39</v>
      </c>
      <c r="Q71" t="n">
        <v>3598.68</v>
      </c>
      <c r="R71" t="n">
        <v>445.93</v>
      </c>
      <c r="S71" t="n">
        <v>191.08</v>
      </c>
      <c r="T71" t="n">
        <v>118993.38</v>
      </c>
      <c r="U71" t="n">
        <v>0.43</v>
      </c>
      <c r="V71" t="n">
        <v>0.84</v>
      </c>
      <c r="W71" t="n">
        <v>14.85</v>
      </c>
      <c r="X71" t="n">
        <v>7.06</v>
      </c>
      <c r="Y71" t="n">
        <v>0.5</v>
      </c>
      <c r="Z71" t="n">
        <v>10</v>
      </c>
    </row>
    <row r="72">
      <c r="A72" t="n">
        <v>7</v>
      </c>
      <c r="B72" t="n">
        <v>90</v>
      </c>
      <c r="C72" t="inlineStr">
        <is>
          <t xml:space="preserve">CONCLUIDO	</t>
        </is>
      </c>
      <c r="D72" t="n">
        <v>0.7913</v>
      </c>
      <c r="E72" t="n">
        <v>126.37</v>
      </c>
      <c r="F72" t="n">
        <v>119.22</v>
      </c>
      <c r="G72" t="n">
        <v>53.78</v>
      </c>
      <c r="H72" t="n">
        <v>0.76</v>
      </c>
      <c r="I72" t="n">
        <v>133</v>
      </c>
      <c r="J72" t="n">
        <v>187.22</v>
      </c>
      <c r="K72" t="n">
        <v>52.44</v>
      </c>
      <c r="L72" t="n">
        <v>8</v>
      </c>
      <c r="M72" t="n">
        <v>131</v>
      </c>
      <c r="N72" t="n">
        <v>36.78</v>
      </c>
      <c r="O72" t="n">
        <v>23324.24</v>
      </c>
      <c r="P72" t="n">
        <v>1472.67</v>
      </c>
      <c r="Q72" t="n">
        <v>3598.7</v>
      </c>
      <c r="R72" t="n">
        <v>412.49</v>
      </c>
      <c r="S72" t="n">
        <v>191.08</v>
      </c>
      <c r="T72" t="n">
        <v>102384.43</v>
      </c>
      <c r="U72" t="n">
        <v>0.46</v>
      </c>
      <c r="V72" t="n">
        <v>0.85</v>
      </c>
      <c r="W72" t="n">
        <v>14.81</v>
      </c>
      <c r="X72" t="n">
        <v>6.07</v>
      </c>
      <c r="Y72" t="n">
        <v>0.5</v>
      </c>
      <c r="Z72" t="n">
        <v>10</v>
      </c>
    </row>
    <row r="73">
      <c r="A73" t="n">
        <v>8</v>
      </c>
      <c r="B73" t="n">
        <v>90</v>
      </c>
      <c r="C73" t="inlineStr">
        <is>
          <t xml:space="preserve">CONCLUIDO	</t>
        </is>
      </c>
      <c r="D73" t="n">
        <v>0.7995</v>
      </c>
      <c r="E73" t="n">
        <v>125.08</v>
      </c>
      <c r="F73" t="n">
        <v>118.5</v>
      </c>
      <c r="G73" t="n">
        <v>60.77</v>
      </c>
      <c r="H73" t="n">
        <v>0.85</v>
      </c>
      <c r="I73" t="n">
        <v>117</v>
      </c>
      <c r="J73" t="n">
        <v>188.74</v>
      </c>
      <c r="K73" t="n">
        <v>52.44</v>
      </c>
      <c r="L73" t="n">
        <v>9</v>
      </c>
      <c r="M73" t="n">
        <v>115</v>
      </c>
      <c r="N73" t="n">
        <v>37.3</v>
      </c>
      <c r="O73" t="n">
        <v>23511.69</v>
      </c>
      <c r="P73" t="n">
        <v>1447.62</v>
      </c>
      <c r="Q73" t="n">
        <v>3598.64</v>
      </c>
      <c r="R73" t="n">
        <v>387.58</v>
      </c>
      <c r="S73" t="n">
        <v>191.08</v>
      </c>
      <c r="T73" t="n">
        <v>90011.67999999999</v>
      </c>
      <c r="U73" t="n">
        <v>0.49</v>
      </c>
      <c r="V73" t="n">
        <v>0.85</v>
      </c>
      <c r="W73" t="n">
        <v>14.8</v>
      </c>
      <c r="X73" t="n">
        <v>5.34</v>
      </c>
      <c r="Y73" t="n">
        <v>0.5</v>
      </c>
      <c r="Z73" t="n">
        <v>10</v>
      </c>
    </row>
    <row r="74">
      <c r="A74" t="n">
        <v>9</v>
      </c>
      <c r="B74" t="n">
        <v>90</v>
      </c>
      <c r="C74" t="inlineStr">
        <is>
          <t xml:space="preserve">CONCLUIDO	</t>
        </is>
      </c>
      <c r="D74" t="n">
        <v>0.8065</v>
      </c>
      <c r="E74" t="n">
        <v>123.99</v>
      </c>
      <c r="F74" t="n">
        <v>117.87</v>
      </c>
      <c r="G74" t="n">
        <v>68</v>
      </c>
      <c r="H74" t="n">
        <v>0.93</v>
      </c>
      <c r="I74" t="n">
        <v>104</v>
      </c>
      <c r="J74" t="n">
        <v>190.26</v>
      </c>
      <c r="K74" t="n">
        <v>52.44</v>
      </c>
      <c r="L74" t="n">
        <v>10</v>
      </c>
      <c r="M74" t="n">
        <v>102</v>
      </c>
      <c r="N74" t="n">
        <v>37.82</v>
      </c>
      <c r="O74" t="n">
        <v>23699.85</v>
      </c>
      <c r="P74" t="n">
        <v>1424.88</v>
      </c>
      <c r="Q74" t="n">
        <v>3598.63</v>
      </c>
      <c r="R74" t="n">
        <v>366.8</v>
      </c>
      <c r="S74" t="n">
        <v>191.08</v>
      </c>
      <c r="T74" t="n">
        <v>79683.94</v>
      </c>
      <c r="U74" t="n">
        <v>0.52</v>
      </c>
      <c r="V74" t="n">
        <v>0.85</v>
      </c>
      <c r="W74" t="n">
        <v>14.76</v>
      </c>
      <c r="X74" t="n">
        <v>4.72</v>
      </c>
      <c r="Y74" t="n">
        <v>0.5</v>
      </c>
      <c r="Z74" t="n">
        <v>10</v>
      </c>
    </row>
    <row r="75">
      <c r="A75" t="n">
        <v>10</v>
      </c>
      <c r="B75" t="n">
        <v>90</v>
      </c>
      <c r="C75" t="inlineStr">
        <is>
          <t xml:space="preserve">CONCLUIDO	</t>
        </is>
      </c>
      <c r="D75" t="n">
        <v>0.8126</v>
      </c>
      <c r="E75" t="n">
        <v>123.07</v>
      </c>
      <c r="F75" t="n">
        <v>117.34</v>
      </c>
      <c r="G75" t="n">
        <v>75.7</v>
      </c>
      <c r="H75" t="n">
        <v>1.02</v>
      </c>
      <c r="I75" t="n">
        <v>93</v>
      </c>
      <c r="J75" t="n">
        <v>191.79</v>
      </c>
      <c r="K75" t="n">
        <v>52.44</v>
      </c>
      <c r="L75" t="n">
        <v>11</v>
      </c>
      <c r="M75" t="n">
        <v>91</v>
      </c>
      <c r="N75" t="n">
        <v>38.35</v>
      </c>
      <c r="O75" t="n">
        <v>23888.73</v>
      </c>
      <c r="P75" t="n">
        <v>1405.45</v>
      </c>
      <c r="Q75" t="n">
        <v>3598.62</v>
      </c>
      <c r="R75" t="n">
        <v>349.03</v>
      </c>
      <c r="S75" t="n">
        <v>191.08</v>
      </c>
      <c r="T75" t="n">
        <v>70855.36</v>
      </c>
      <c r="U75" t="n">
        <v>0.55</v>
      </c>
      <c r="V75" t="n">
        <v>0.86</v>
      </c>
      <c r="W75" t="n">
        <v>14.74</v>
      </c>
      <c r="X75" t="n">
        <v>4.19</v>
      </c>
      <c r="Y75" t="n">
        <v>0.5</v>
      </c>
      <c r="Z75" t="n">
        <v>10</v>
      </c>
    </row>
    <row r="76">
      <c r="A76" t="n">
        <v>11</v>
      </c>
      <c r="B76" t="n">
        <v>90</v>
      </c>
      <c r="C76" t="inlineStr">
        <is>
          <t xml:space="preserve">CONCLUIDO	</t>
        </is>
      </c>
      <c r="D76" t="n">
        <v>0.8174</v>
      </c>
      <c r="E76" t="n">
        <v>122.34</v>
      </c>
      <c r="F76" t="n">
        <v>116.93</v>
      </c>
      <c r="G76" t="n">
        <v>83.52</v>
      </c>
      <c r="H76" t="n">
        <v>1.1</v>
      </c>
      <c r="I76" t="n">
        <v>84</v>
      </c>
      <c r="J76" t="n">
        <v>193.33</v>
      </c>
      <c r="K76" t="n">
        <v>52.44</v>
      </c>
      <c r="L76" t="n">
        <v>12</v>
      </c>
      <c r="M76" t="n">
        <v>82</v>
      </c>
      <c r="N76" t="n">
        <v>38.89</v>
      </c>
      <c r="O76" t="n">
        <v>24078.33</v>
      </c>
      <c r="P76" t="n">
        <v>1387.52</v>
      </c>
      <c r="Q76" t="n">
        <v>3598.71</v>
      </c>
      <c r="R76" t="n">
        <v>335.18</v>
      </c>
      <c r="S76" t="n">
        <v>191.08</v>
      </c>
      <c r="T76" t="n">
        <v>63974.75</v>
      </c>
      <c r="U76" t="n">
        <v>0.57</v>
      </c>
      <c r="V76" t="n">
        <v>0.86</v>
      </c>
      <c r="W76" t="n">
        <v>14.72</v>
      </c>
      <c r="X76" t="n">
        <v>3.78</v>
      </c>
      <c r="Y76" t="n">
        <v>0.5</v>
      </c>
      <c r="Z76" t="n">
        <v>10</v>
      </c>
    </row>
    <row r="77">
      <c r="A77" t="n">
        <v>12</v>
      </c>
      <c r="B77" t="n">
        <v>90</v>
      </c>
      <c r="C77" t="inlineStr">
        <is>
          <t xml:space="preserve">CONCLUIDO	</t>
        </is>
      </c>
      <c r="D77" t="n">
        <v>0.8209</v>
      </c>
      <c r="E77" t="n">
        <v>121.81</v>
      </c>
      <c r="F77" t="n">
        <v>116.66</v>
      </c>
      <c r="G77" t="n">
        <v>90.90000000000001</v>
      </c>
      <c r="H77" t="n">
        <v>1.18</v>
      </c>
      <c r="I77" t="n">
        <v>77</v>
      </c>
      <c r="J77" t="n">
        <v>194.88</v>
      </c>
      <c r="K77" t="n">
        <v>52.44</v>
      </c>
      <c r="L77" t="n">
        <v>13</v>
      </c>
      <c r="M77" t="n">
        <v>75</v>
      </c>
      <c r="N77" t="n">
        <v>39.43</v>
      </c>
      <c r="O77" t="n">
        <v>24268.67</v>
      </c>
      <c r="P77" t="n">
        <v>1368.8</v>
      </c>
      <c r="Q77" t="n">
        <v>3598.66</v>
      </c>
      <c r="R77" t="n">
        <v>325.68</v>
      </c>
      <c r="S77" t="n">
        <v>191.08</v>
      </c>
      <c r="T77" t="n">
        <v>59258</v>
      </c>
      <c r="U77" t="n">
        <v>0.59</v>
      </c>
      <c r="V77" t="n">
        <v>0.86</v>
      </c>
      <c r="W77" t="n">
        <v>14.72</v>
      </c>
      <c r="X77" t="n">
        <v>3.5</v>
      </c>
      <c r="Y77" t="n">
        <v>0.5</v>
      </c>
      <c r="Z77" t="n">
        <v>10</v>
      </c>
    </row>
    <row r="78">
      <c r="A78" t="n">
        <v>13</v>
      </c>
      <c r="B78" t="n">
        <v>90</v>
      </c>
      <c r="C78" t="inlineStr">
        <is>
          <t xml:space="preserve">CONCLUIDO	</t>
        </is>
      </c>
      <c r="D78" t="n">
        <v>0.8247</v>
      </c>
      <c r="E78" t="n">
        <v>121.25</v>
      </c>
      <c r="F78" t="n">
        <v>116.34</v>
      </c>
      <c r="G78" t="n">
        <v>99.72</v>
      </c>
      <c r="H78" t="n">
        <v>1.27</v>
      </c>
      <c r="I78" t="n">
        <v>70</v>
      </c>
      <c r="J78" t="n">
        <v>196.42</v>
      </c>
      <c r="K78" t="n">
        <v>52.44</v>
      </c>
      <c r="L78" t="n">
        <v>14</v>
      </c>
      <c r="M78" t="n">
        <v>68</v>
      </c>
      <c r="N78" t="n">
        <v>39.98</v>
      </c>
      <c r="O78" t="n">
        <v>24459.75</v>
      </c>
      <c r="P78" t="n">
        <v>1349.32</v>
      </c>
      <c r="Q78" t="n">
        <v>3598.63</v>
      </c>
      <c r="R78" t="n">
        <v>315.12</v>
      </c>
      <c r="S78" t="n">
        <v>191.08</v>
      </c>
      <c r="T78" t="n">
        <v>54017.45</v>
      </c>
      <c r="U78" t="n">
        <v>0.61</v>
      </c>
      <c r="V78" t="n">
        <v>0.87</v>
      </c>
      <c r="W78" t="n">
        <v>14.71</v>
      </c>
      <c r="X78" t="n">
        <v>3.19</v>
      </c>
      <c r="Y78" t="n">
        <v>0.5</v>
      </c>
      <c r="Z78" t="n">
        <v>10</v>
      </c>
    </row>
    <row r="79">
      <c r="A79" t="n">
        <v>14</v>
      </c>
      <c r="B79" t="n">
        <v>90</v>
      </c>
      <c r="C79" t="inlineStr">
        <is>
          <t xml:space="preserve">CONCLUIDO	</t>
        </is>
      </c>
      <c r="D79" t="n">
        <v>0.8278</v>
      </c>
      <c r="E79" t="n">
        <v>120.8</v>
      </c>
      <c r="F79" t="n">
        <v>116.06</v>
      </c>
      <c r="G79" t="n">
        <v>107.14</v>
      </c>
      <c r="H79" t="n">
        <v>1.35</v>
      </c>
      <c r="I79" t="n">
        <v>65</v>
      </c>
      <c r="J79" t="n">
        <v>197.98</v>
      </c>
      <c r="K79" t="n">
        <v>52.44</v>
      </c>
      <c r="L79" t="n">
        <v>15</v>
      </c>
      <c r="M79" t="n">
        <v>63</v>
      </c>
      <c r="N79" t="n">
        <v>40.54</v>
      </c>
      <c r="O79" t="n">
        <v>24651.58</v>
      </c>
      <c r="P79" t="n">
        <v>1331.46</v>
      </c>
      <c r="Q79" t="n">
        <v>3598.64</v>
      </c>
      <c r="R79" t="n">
        <v>305.96</v>
      </c>
      <c r="S79" t="n">
        <v>191.08</v>
      </c>
      <c r="T79" t="n">
        <v>49457.69</v>
      </c>
      <c r="U79" t="n">
        <v>0.62</v>
      </c>
      <c r="V79" t="n">
        <v>0.87</v>
      </c>
      <c r="W79" t="n">
        <v>14.69</v>
      </c>
      <c r="X79" t="n">
        <v>2.91</v>
      </c>
      <c r="Y79" t="n">
        <v>0.5</v>
      </c>
      <c r="Z79" t="n">
        <v>10</v>
      </c>
    </row>
    <row r="80">
      <c r="A80" t="n">
        <v>15</v>
      </c>
      <c r="B80" t="n">
        <v>90</v>
      </c>
      <c r="C80" t="inlineStr">
        <is>
          <t xml:space="preserve">CONCLUIDO	</t>
        </is>
      </c>
      <c r="D80" t="n">
        <v>0.8305</v>
      </c>
      <c r="E80" t="n">
        <v>120.41</v>
      </c>
      <c r="F80" t="n">
        <v>115.86</v>
      </c>
      <c r="G80" t="n">
        <v>115.86</v>
      </c>
      <c r="H80" t="n">
        <v>1.42</v>
      </c>
      <c r="I80" t="n">
        <v>60</v>
      </c>
      <c r="J80" t="n">
        <v>199.54</v>
      </c>
      <c r="K80" t="n">
        <v>52.44</v>
      </c>
      <c r="L80" t="n">
        <v>16</v>
      </c>
      <c r="M80" t="n">
        <v>58</v>
      </c>
      <c r="N80" t="n">
        <v>41.1</v>
      </c>
      <c r="O80" t="n">
        <v>24844.17</v>
      </c>
      <c r="P80" t="n">
        <v>1312.48</v>
      </c>
      <c r="Q80" t="n">
        <v>3598.66</v>
      </c>
      <c r="R80" t="n">
        <v>299.03</v>
      </c>
      <c r="S80" t="n">
        <v>191.08</v>
      </c>
      <c r="T80" t="n">
        <v>46018.36</v>
      </c>
      <c r="U80" t="n">
        <v>0.64</v>
      </c>
      <c r="V80" t="n">
        <v>0.87</v>
      </c>
      <c r="W80" t="n">
        <v>14.68</v>
      </c>
      <c r="X80" t="n">
        <v>2.71</v>
      </c>
      <c r="Y80" t="n">
        <v>0.5</v>
      </c>
      <c r="Z80" t="n">
        <v>10</v>
      </c>
    </row>
    <row r="81">
      <c r="A81" t="n">
        <v>16</v>
      </c>
      <c r="B81" t="n">
        <v>90</v>
      </c>
      <c r="C81" t="inlineStr">
        <is>
          <t xml:space="preserve">CONCLUIDO	</t>
        </is>
      </c>
      <c r="D81" t="n">
        <v>0.8326</v>
      </c>
      <c r="E81" t="n">
        <v>120.11</v>
      </c>
      <c r="F81" t="n">
        <v>115.7</v>
      </c>
      <c r="G81" t="n">
        <v>123.96</v>
      </c>
      <c r="H81" t="n">
        <v>1.5</v>
      </c>
      <c r="I81" t="n">
        <v>56</v>
      </c>
      <c r="J81" t="n">
        <v>201.11</v>
      </c>
      <c r="K81" t="n">
        <v>52.44</v>
      </c>
      <c r="L81" t="n">
        <v>17</v>
      </c>
      <c r="M81" t="n">
        <v>54</v>
      </c>
      <c r="N81" t="n">
        <v>41.67</v>
      </c>
      <c r="O81" t="n">
        <v>25037.53</v>
      </c>
      <c r="P81" t="n">
        <v>1294.52</v>
      </c>
      <c r="Q81" t="n">
        <v>3598.63</v>
      </c>
      <c r="R81" t="n">
        <v>293.44</v>
      </c>
      <c r="S81" t="n">
        <v>191.08</v>
      </c>
      <c r="T81" t="n">
        <v>43245.96</v>
      </c>
      <c r="U81" t="n">
        <v>0.65</v>
      </c>
      <c r="V81" t="n">
        <v>0.87</v>
      </c>
      <c r="W81" t="n">
        <v>14.69</v>
      </c>
      <c r="X81" t="n">
        <v>2.55</v>
      </c>
      <c r="Y81" t="n">
        <v>0.5</v>
      </c>
      <c r="Z81" t="n">
        <v>10</v>
      </c>
    </row>
    <row r="82">
      <c r="A82" t="n">
        <v>17</v>
      </c>
      <c r="B82" t="n">
        <v>90</v>
      </c>
      <c r="C82" t="inlineStr">
        <is>
          <t xml:space="preserve">CONCLUIDO	</t>
        </is>
      </c>
      <c r="D82" t="n">
        <v>0.8352000000000001</v>
      </c>
      <c r="E82" t="n">
        <v>119.73</v>
      </c>
      <c r="F82" t="n">
        <v>115.47</v>
      </c>
      <c r="G82" t="n">
        <v>133.23</v>
      </c>
      <c r="H82" t="n">
        <v>1.58</v>
      </c>
      <c r="I82" t="n">
        <v>52</v>
      </c>
      <c r="J82" t="n">
        <v>202.68</v>
      </c>
      <c r="K82" t="n">
        <v>52.44</v>
      </c>
      <c r="L82" t="n">
        <v>18</v>
      </c>
      <c r="M82" t="n">
        <v>50</v>
      </c>
      <c r="N82" t="n">
        <v>42.24</v>
      </c>
      <c r="O82" t="n">
        <v>25231.66</v>
      </c>
      <c r="P82" t="n">
        <v>1276.65</v>
      </c>
      <c r="Q82" t="n">
        <v>3598.64</v>
      </c>
      <c r="R82" t="n">
        <v>285.56</v>
      </c>
      <c r="S82" t="n">
        <v>191.08</v>
      </c>
      <c r="T82" t="n">
        <v>39324.55</v>
      </c>
      <c r="U82" t="n">
        <v>0.67</v>
      </c>
      <c r="V82" t="n">
        <v>0.87</v>
      </c>
      <c r="W82" t="n">
        <v>14.67</v>
      </c>
      <c r="X82" t="n">
        <v>2.31</v>
      </c>
      <c r="Y82" t="n">
        <v>0.5</v>
      </c>
      <c r="Z82" t="n">
        <v>10</v>
      </c>
    </row>
    <row r="83">
      <c r="A83" t="n">
        <v>18</v>
      </c>
      <c r="B83" t="n">
        <v>90</v>
      </c>
      <c r="C83" t="inlineStr">
        <is>
          <t xml:space="preserve">CONCLUIDO	</t>
        </is>
      </c>
      <c r="D83" t="n">
        <v>0.8368</v>
      </c>
      <c r="E83" t="n">
        <v>119.5</v>
      </c>
      <c r="F83" t="n">
        <v>115.34</v>
      </c>
      <c r="G83" t="n">
        <v>141.23</v>
      </c>
      <c r="H83" t="n">
        <v>1.65</v>
      </c>
      <c r="I83" t="n">
        <v>49</v>
      </c>
      <c r="J83" t="n">
        <v>204.26</v>
      </c>
      <c r="K83" t="n">
        <v>52.44</v>
      </c>
      <c r="L83" t="n">
        <v>19</v>
      </c>
      <c r="M83" t="n">
        <v>46</v>
      </c>
      <c r="N83" t="n">
        <v>42.82</v>
      </c>
      <c r="O83" t="n">
        <v>25426.72</v>
      </c>
      <c r="P83" t="n">
        <v>1259.03</v>
      </c>
      <c r="Q83" t="n">
        <v>3598.67</v>
      </c>
      <c r="R83" t="n">
        <v>281.39</v>
      </c>
      <c r="S83" t="n">
        <v>191.08</v>
      </c>
      <c r="T83" t="n">
        <v>37254.64</v>
      </c>
      <c r="U83" t="n">
        <v>0.68</v>
      </c>
      <c r="V83" t="n">
        <v>0.87</v>
      </c>
      <c r="W83" t="n">
        <v>14.67</v>
      </c>
      <c r="X83" t="n">
        <v>2.19</v>
      </c>
      <c r="Y83" t="n">
        <v>0.5</v>
      </c>
      <c r="Z83" t="n">
        <v>10</v>
      </c>
    </row>
    <row r="84">
      <c r="A84" t="n">
        <v>19</v>
      </c>
      <c r="B84" t="n">
        <v>90</v>
      </c>
      <c r="C84" t="inlineStr">
        <is>
          <t xml:space="preserve">CONCLUIDO	</t>
        </is>
      </c>
      <c r="D84" t="n">
        <v>0.8384</v>
      </c>
      <c r="E84" t="n">
        <v>119.27</v>
      </c>
      <c r="F84" t="n">
        <v>115.22</v>
      </c>
      <c r="G84" t="n">
        <v>150.28</v>
      </c>
      <c r="H84" t="n">
        <v>1.73</v>
      </c>
      <c r="I84" t="n">
        <v>46</v>
      </c>
      <c r="J84" t="n">
        <v>205.85</v>
      </c>
      <c r="K84" t="n">
        <v>52.44</v>
      </c>
      <c r="L84" t="n">
        <v>20</v>
      </c>
      <c r="M84" t="n">
        <v>41</v>
      </c>
      <c r="N84" t="n">
        <v>43.41</v>
      </c>
      <c r="O84" t="n">
        <v>25622.45</v>
      </c>
      <c r="P84" t="n">
        <v>1242.08</v>
      </c>
      <c r="Q84" t="n">
        <v>3598.62</v>
      </c>
      <c r="R84" t="n">
        <v>277</v>
      </c>
      <c r="S84" t="n">
        <v>191.08</v>
      </c>
      <c r="T84" t="n">
        <v>35074.54</v>
      </c>
      <c r="U84" t="n">
        <v>0.6899999999999999</v>
      </c>
      <c r="V84" t="n">
        <v>0.87</v>
      </c>
      <c r="W84" t="n">
        <v>14.67</v>
      </c>
      <c r="X84" t="n">
        <v>2.07</v>
      </c>
      <c r="Y84" t="n">
        <v>0.5</v>
      </c>
      <c r="Z84" t="n">
        <v>10</v>
      </c>
    </row>
    <row r="85">
      <c r="A85" t="n">
        <v>20</v>
      </c>
      <c r="B85" t="n">
        <v>90</v>
      </c>
      <c r="C85" t="inlineStr">
        <is>
          <t xml:space="preserve">CONCLUIDO	</t>
        </is>
      </c>
      <c r="D85" t="n">
        <v>0.8394</v>
      </c>
      <c r="E85" t="n">
        <v>119.13</v>
      </c>
      <c r="F85" t="n">
        <v>115.14</v>
      </c>
      <c r="G85" t="n">
        <v>157.02</v>
      </c>
      <c r="H85" t="n">
        <v>1.8</v>
      </c>
      <c r="I85" t="n">
        <v>44</v>
      </c>
      <c r="J85" t="n">
        <v>207.45</v>
      </c>
      <c r="K85" t="n">
        <v>52.44</v>
      </c>
      <c r="L85" t="n">
        <v>21</v>
      </c>
      <c r="M85" t="n">
        <v>29</v>
      </c>
      <c r="N85" t="n">
        <v>44</v>
      </c>
      <c r="O85" t="n">
        <v>25818.99</v>
      </c>
      <c r="P85" t="n">
        <v>1227.75</v>
      </c>
      <c r="Q85" t="n">
        <v>3598.76</v>
      </c>
      <c r="R85" t="n">
        <v>274.01</v>
      </c>
      <c r="S85" t="n">
        <v>191.08</v>
      </c>
      <c r="T85" t="n">
        <v>33588.62</v>
      </c>
      <c r="U85" t="n">
        <v>0.7</v>
      </c>
      <c r="V85" t="n">
        <v>0.88</v>
      </c>
      <c r="W85" t="n">
        <v>14.68</v>
      </c>
      <c r="X85" t="n">
        <v>2</v>
      </c>
      <c r="Y85" t="n">
        <v>0.5</v>
      </c>
      <c r="Z85" t="n">
        <v>10</v>
      </c>
    </row>
    <row r="86">
      <c r="A86" t="n">
        <v>21</v>
      </c>
      <c r="B86" t="n">
        <v>90</v>
      </c>
      <c r="C86" t="inlineStr">
        <is>
          <t xml:space="preserve">CONCLUIDO	</t>
        </is>
      </c>
      <c r="D86" t="n">
        <v>0.8406</v>
      </c>
      <c r="E86" t="n">
        <v>118.96</v>
      </c>
      <c r="F86" t="n">
        <v>115.05</v>
      </c>
      <c r="G86" t="n">
        <v>164.35</v>
      </c>
      <c r="H86" t="n">
        <v>1.87</v>
      </c>
      <c r="I86" t="n">
        <v>42</v>
      </c>
      <c r="J86" t="n">
        <v>209.05</v>
      </c>
      <c r="K86" t="n">
        <v>52.44</v>
      </c>
      <c r="L86" t="n">
        <v>22</v>
      </c>
      <c r="M86" t="n">
        <v>15</v>
      </c>
      <c r="N86" t="n">
        <v>44.6</v>
      </c>
      <c r="O86" t="n">
        <v>26016.35</v>
      </c>
      <c r="P86" t="n">
        <v>1221.09</v>
      </c>
      <c r="Q86" t="n">
        <v>3598.62</v>
      </c>
      <c r="R86" t="n">
        <v>270.52</v>
      </c>
      <c r="S86" t="n">
        <v>191.08</v>
      </c>
      <c r="T86" t="n">
        <v>31855.98</v>
      </c>
      <c r="U86" t="n">
        <v>0.71</v>
      </c>
      <c r="V86" t="n">
        <v>0.88</v>
      </c>
      <c r="W86" t="n">
        <v>14.69</v>
      </c>
      <c r="X86" t="n">
        <v>1.9</v>
      </c>
      <c r="Y86" t="n">
        <v>0.5</v>
      </c>
      <c r="Z86" t="n">
        <v>10</v>
      </c>
    </row>
    <row r="87">
      <c r="A87" t="n">
        <v>22</v>
      </c>
      <c r="B87" t="n">
        <v>90</v>
      </c>
      <c r="C87" t="inlineStr">
        <is>
          <t xml:space="preserve">CONCLUIDO	</t>
        </is>
      </c>
      <c r="D87" t="n">
        <v>0.8405</v>
      </c>
      <c r="E87" t="n">
        <v>118.97</v>
      </c>
      <c r="F87" t="n">
        <v>115.06</v>
      </c>
      <c r="G87" t="n">
        <v>164.37</v>
      </c>
      <c r="H87" t="n">
        <v>1.94</v>
      </c>
      <c r="I87" t="n">
        <v>42</v>
      </c>
      <c r="J87" t="n">
        <v>210.65</v>
      </c>
      <c r="K87" t="n">
        <v>52.44</v>
      </c>
      <c r="L87" t="n">
        <v>23</v>
      </c>
      <c r="M87" t="n">
        <v>3</v>
      </c>
      <c r="N87" t="n">
        <v>45.21</v>
      </c>
      <c r="O87" t="n">
        <v>26214.54</v>
      </c>
      <c r="P87" t="n">
        <v>1221.09</v>
      </c>
      <c r="Q87" t="n">
        <v>3598.65</v>
      </c>
      <c r="R87" t="n">
        <v>270.48</v>
      </c>
      <c r="S87" t="n">
        <v>191.08</v>
      </c>
      <c r="T87" t="n">
        <v>31835.91</v>
      </c>
      <c r="U87" t="n">
        <v>0.71</v>
      </c>
      <c r="V87" t="n">
        <v>0.88</v>
      </c>
      <c r="W87" t="n">
        <v>14.7</v>
      </c>
      <c r="X87" t="n">
        <v>1.91</v>
      </c>
      <c r="Y87" t="n">
        <v>0.5</v>
      </c>
      <c r="Z87" t="n">
        <v>10</v>
      </c>
    </row>
    <row r="88">
      <c r="A88" t="n">
        <v>23</v>
      </c>
      <c r="B88" t="n">
        <v>90</v>
      </c>
      <c r="C88" t="inlineStr">
        <is>
          <t xml:space="preserve">CONCLUIDO	</t>
        </is>
      </c>
      <c r="D88" t="n">
        <v>0.8411</v>
      </c>
      <c r="E88" t="n">
        <v>118.89</v>
      </c>
      <c r="F88" t="n">
        <v>115.01</v>
      </c>
      <c r="G88" t="n">
        <v>168.31</v>
      </c>
      <c r="H88" t="n">
        <v>2.01</v>
      </c>
      <c r="I88" t="n">
        <v>41</v>
      </c>
      <c r="J88" t="n">
        <v>212.27</v>
      </c>
      <c r="K88" t="n">
        <v>52.44</v>
      </c>
      <c r="L88" t="n">
        <v>24</v>
      </c>
      <c r="M88" t="n">
        <v>1</v>
      </c>
      <c r="N88" t="n">
        <v>45.82</v>
      </c>
      <c r="O88" t="n">
        <v>26413.56</v>
      </c>
      <c r="P88" t="n">
        <v>1225.54</v>
      </c>
      <c r="Q88" t="n">
        <v>3598.68</v>
      </c>
      <c r="R88" t="n">
        <v>268.67</v>
      </c>
      <c r="S88" t="n">
        <v>191.08</v>
      </c>
      <c r="T88" t="n">
        <v>30935.77</v>
      </c>
      <c r="U88" t="n">
        <v>0.71</v>
      </c>
      <c r="V88" t="n">
        <v>0.88</v>
      </c>
      <c r="W88" t="n">
        <v>14.7</v>
      </c>
      <c r="X88" t="n">
        <v>1.86</v>
      </c>
      <c r="Y88" t="n">
        <v>0.5</v>
      </c>
      <c r="Z88" t="n">
        <v>10</v>
      </c>
    </row>
    <row r="89">
      <c r="A89" t="n">
        <v>24</v>
      </c>
      <c r="B89" t="n">
        <v>90</v>
      </c>
      <c r="C89" t="inlineStr">
        <is>
          <t xml:space="preserve">CONCLUIDO	</t>
        </is>
      </c>
      <c r="D89" t="n">
        <v>0.8411</v>
      </c>
      <c r="E89" t="n">
        <v>118.89</v>
      </c>
      <c r="F89" t="n">
        <v>115.01</v>
      </c>
      <c r="G89" t="n">
        <v>168.31</v>
      </c>
      <c r="H89" t="n">
        <v>2.08</v>
      </c>
      <c r="I89" t="n">
        <v>41</v>
      </c>
      <c r="J89" t="n">
        <v>213.89</v>
      </c>
      <c r="K89" t="n">
        <v>52.44</v>
      </c>
      <c r="L89" t="n">
        <v>25</v>
      </c>
      <c r="M89" t="n">
        <v>0</v>
      </c>
      <c r="N89" t="n">
        <v>46.44</v>
      </c>
      <c r="O89" t="n">
        <v>26613.43</v>
      </c>
      <c r="P89" t="n">
        <v>1234.25</v>
      </c>
      <c r="Q89" t="n">
        <v>3598.66</v>
      </c>
      <c r="R89" t="n">
        <v>268.73</v>
      </c>
      <c r="S89" t="n">
        <v>191.08</v>
      </c>
      <c r="T89" t="n">
        <v>30963.45</v>
      </c>
      <c r="U89" t="n">
        <v>0.71</v>
      </c>
      <c r="V89" t="n">
        <v>0.88</v>
      </c>
      <c r="W89" t="n">
        <v>14.71</v>
      </c>
      <c r="X89" t="n">
        <v>1.86</v>
      </c>
      <c r="Y89" t="n">
        <v>0.5</v>
      </c>
      <c r="Z89" t="n">
        <v>10</v>
      </c>
    </row>
    <row r="90">
      <c r="A90" t="n">
        <v>0</v>
      </c>
      <c r="B90" t="n">
        <v>10</v>
      </c>
      <c r="C90" t="inlineStr">
        <is>
          <t xml:space="preserve">CONCLUIDO	</t>
        </is>
      </c>
      <c r="D90" t="n">
        <v>0.7372</v>
      </c>
      <c r="E90" t="n">
        <v>135.64</v>
      </c>
      <c r="F90" t="n">
        <v>129.99</v>
      </c>
      <c r="G90" t="n">
        <v>21.6</v>
      </c>
      <c r="H90" t="n">
        <v>0.64</v>
      </c>
      <c r="I90" t="n">
        <v>361</v>
      </c>
      <c r="J90" t="n">
        <v>26.11</v>
      </c>
      <c r="K90" t="n">
        <v>12.1</v>
      </c>
      <c r="L90" t="n">
        <v>1</v>
      </c>
      <c r="M90" t="n">
        <v>4</v>
      </c>
      <c r="N90" t="n">
        <v>3.01</v>
      </c>
      <c r="O90" t="n">
        <v>3454.41</v>
      </c>
      <c r="P90" t="n">
        <v>373.89</v>
      </c>
      <c r="Q90" t="n">
        <v>3599.26</v>
      </c>
      <c r="R90" t="n">
        <v>759.24</v>
      </c>
      <c r="S90" t="n">
        <v>191.08</v>
      </c>
      <c r="T90" t="n">
        <v>274619.12</v>
      </c>
      <c r="U90" t="n">
        <v>0.25</v>
      </c>
      <c r="V90" t="n">
        <v>0.78</v>
      </c>
      <c r="W90" t="n">
        <v>15.69</v>
      </c>
      <c r="X90" t="n">
        <v>16.83</v>
      </c>
      <c r="Y90" t="n">
        <v>0.5</v>
      </c>
      <c r="Z90" t="n">
        <v>10</v>
      </c>
    </row>
    <row r="91">
      <c r="A91" t="n">
        <v>1</v>
      </c>
      <c r="B91" t="n">
        <v>10</v>
      </c>
      <c r="C91" t="inlineStr">
        <is>
          <t xml:space="preserve">CONCLUIDO	</t>
        </is>
      </c>
      <c r="D91" t="n">
        <v>0.7371</v>
      </c>
      <c r="E91" t="n">
        <v>135.66</v>
      </c>
      <c r="F91" t="n">
        <v>130</v>
      </c>
      <c r="G91" t="n">
        <v>21.61</v>
      </c>
      <c r="H91" t="n">
        <v>1.23</v>
      </c>
      <c r="I91" t="n">
        <v>361</v>
      </c>
      <c r="J91" t="n">
        <v>27.2</v>
      </c>
      <c r="K91" t="n">
        <v>12.1</v>
      </c>
      <c r="L91" t="n">
        <v>2</v>
      </c>
      <c r="M91" t="n">
        <v>0</v>
      </c>
      <c r="N91" t="n">
        <v>3.1</v>
      </c>
      <c r="O91" t="n">
        <v>3588.35</v>
      </c>
      <c r="P91" t="n">
        <v>388.25</v>
      </c>
      <c r="Q91" t="n">
        <v>3599.32</v>
      </c>
      <c r="R91" t="n">
        <v>759.89</v>
      </c>
      <c r="S91" t="n">
        <v>191.08</v>
      </c>
      <c r="T91" t="n">
        <v>274946.05</v>
      </c>
      <c r="U91" t="n">
        <v>0.25</v>
      </c>
      <c r="V91" t="n">
        <v>0.78</v>
      </c>
      <c r="W91" t="n">
        <v>15.68</v>
      </c>
      <c r="X91" t="n">
        <v>16.85</v>
      </c>
      <c r="Y91" t="n">
        <v>0.5</v>
      </c>
      <c r="Z91" t="n">
        <v>10</v>
      </c>
    </row>
    <row r="92">
      <c r="A92" t="n">
        <v>0</v>
      </c>
      <c r="B92" t="n">
        <v>45</v>
      </c>
      <c r="C92" t="inlineStr">
        <is>
          <t xml:space="preserve">CONCLUIDO	</t>
        </is>
      </c>
      <c r="D92" t="n">
        <v>0.5321</v>
      </c>
      <c r="E92" t="n">
        <v>187.95</v>
      </c>
      <c r="F92" t="n">
        <v>164.13</v>
      </c>
      <c r="G92" t="n">
        <v>9.27</v>
      </c>
      <c r="H92" t="n">
        <v>0.18</v>
      </c>
      <c r="I92" t="n">
        <v>1062</v>
      </c>
      <c r="J92" t="n">
        <v>98.70999999999999</v>
      </c>
      <c r="K92" t="n">
        <v>39.72</v>
      </c>
      <c r="L92" t="n">
        <v>1</v>
      </c>
      <c r="M92" t="n">
        <v>1060</v>
      </c>
      <c r="N92" t="n">
        <v>12.99</v>
      </c>
      <c r="O92" t="n">
        <v>12407.75</v>
      </c>
      <c r="P92" t="n">
        <v>1457.42</v>
      </c>
      <c r="Q92" t="n">
        <v>3599.47</v>
      </c>
      <c r="R92" t="n">
        <v>1936.28</v>
      </c>
      <c r="S92" t="n">
        <v>191.08</v>
      </c>
      <c r="T92" t="n">
        <v>859637.46</v>
      </c>
      <c r="U92" t="n">
        <v>0.1</v>
      </c>
      <c r="V92" t="n">
        <v>0.61</v>
      </c>
      <c r="W92" t="n">
        <v>16.34</v>
      </c>
      <c r="X92" t="n">
        <v>50.96</v>
      </c>
      <c r="Y92" t="n">
        <v>0.5</v>
      </c>
      <c r="Z92" t="n">
        <v>10</v>
      </c>
    </row>
    <row r="93">
      <c r="A93" t="n">
        <v>1</v>
      </c>
      <c r="B93" t="n">
        <v>45</v>
      </c>
      <c r="C93" t="inlineStr">
        <is>
          <t xml:space="preserve">CONCLUIDO	</t>
        </is>
      </c>
      <c r="D93" t="n">
        <v>0.6999</v>
      </c>
      <c r="E93" t="n">
        <v>142.88</v>
      </c>
      <c r="F93" t="n">
        <v>132.38</v>
      </c>
      <c r="G93" t="n">
        <v>19.19</v>
      </c>
      <c r="H93" t="n">
        <v>0.35</v>
      </c>
      <c r="I93" t="n">
        <v>414</v>
      </c>
      <c r="J93" t="n">
        <v>99.95</v>
      </c>
      <c r="K93" t="n">
        <v>39.72</v>
      </c>
      <c r="L93" t="n">
        <v>2</v>
      </c>
      <c r="M93" t="n">
        <v>412</v>
      </c>
      <c r="N93" t="n">
        <v>13.24</v>
      </c>
      <c r="O93" t="n">
        <v>12561.45</v>
      </c>
      <c r="P93" t="n">
        <v>1145.85</v>
      </c>
      <c r="Q93" t="n">
        <v>3598.86</v>
      </c>
      <c r="R93" t="n">
        <v>858.02</v>
      </c>
      <c r="S93" t="n">
        <v>191.08</v>
      </c>
      <c r="T93" t="n">
        <v>323744.35</v>
      </c>
      <c r="U93" t="n">
        <v>0.22</v>
      </c>
      <c r="V93" t="n">
        <v>0.76</v>
      </c>
      <c r="W93" t="n">
        <v>15.27</v>
      </c>
      <c r="X93" t="n">
        <v>19.22</v>
      </c>
      <c r="Y93" t="n">
        <v>0.5</v>
      </c>
      <c r="Z93" t="n">
        <v>10</v>
      </c>
    </row>
    <row r="94">
      <c r="A94" t="n">
        <v>2</v>
      </c>
      <c r="B94" t="n">
        <v>45</v>
      </c>
      <c r="C94" t="inlineStr">
        <is>
          <t xml:space="preserve">CONCLUIDO	</t>
        </is>
      </c>
      <c r="D94" t="n">
        <v>0.7578</v>
      </c>
      <c r="E94" t="n">
        <v>131.96</v>
      </c>
      <c r="F94" t="n">
        <v>124.78</v>
      </c>
      <c r="G94" t="n">
        <v>29.59</v>
      </c>
      <c r="H94" t="n">
        <v>0.52</v>
      </c>
      <c r="I94" t="n">
        <v>253</v>
      </c>
      <c r="J94" t="n">
        <v>101.2</v>
      </c>
      <c r="K94" t="n">
        <v>39.72</v>
      </c>
      <c r="L94" t="n">
        <v>3</v>
      </c>
      <c r="M94" t="n">
        <v>251</v>
      </c>
      <c r="N94" t="n">
        <v>13.49</v>
      </c>
      <c r="O94" t="n">
        <v>12715.54</v>
      </c>
      <c r="P94" t="n">
        <v>1050.07</v>
      </c>
      <c r="Q94" t="n">
        <v>3598.77</v>
      </c>
      <c r="R94" t="n">
        <v>601.26</v>
      </c>
      <c r="S94" t="n">
        <v>191.08</v>
      </c>
      <c r="T94" t="n">
        <v>196170.16</v>
      </c>
      <c r="U94" t="n">
        <v>0.32</v>
      </c>
      <c r="V94" t="n">
        <v>0.8100000000000001</v>
      </c>
      <c r="W94" t="n">
        <v>14.99</v>
      </c>
      <c r="X94" t="n">
        <v>11.62</v>
      </c>
      <c r="Y94" t="n">
        <v>0.5</v>
      </c>
      <c r="Z94" t="n">
        <v>10</v>
      </c>
    </row>
    <row r="95">
      <c r="A95" t="n">
        <v>3</v>
      </c>
      <c r="B95" t="n">
        <v>45</v>
      </c>
      <c r="C95" t="inlineStr">
        <is>
          <t xml:space="preserve">CONCLUIDO	</t>
        </is>
      </c>
      <c r="D95" t="n">
        <v>0.7873</v>
      </c>
      <c r="E95" t="n">
        <v>127.02</v>
      </c>
      <c r="F95" t="n">
        <v>121.36</v>
      </c>
      <c r="G95" t="n">
        <v>40.68</v>
      </c>
      <c r="H95" t="n">
        <v>0.6899999999999999</v>
      </c>
      <c r="I95" t="n">
        <v>179</v>
      </c>
      <c r="J95" t="n">
        <v>102.45</v>
      </c>
      <c r="K95" t="n">
        <v>39.72</v>
      </c>
      <c r="L95" t="n">
        <v>4</v>
      </c>
      <c r="M95" t="n">
        <v>177</v>
      </c>
      <c r="N95" t="n">
        <v>13.74</v>
      </c>
      <c r="O95" t="n">
        <v>12870.03</v>
      </c>
      <c r="P95" t="n">
        <v>991.37</v>
      </c>
      <c r="Q95" t="n">
        <v>3598.68</v>
      </c>
      <c r="R95" t="n">
        <v>484.84</v>
      </c>
      <c r="S95" t="n">
        <v>191.08</v>
      </c>
      <c r="T95" t="n">
        <v>138329.14</v>
      </c>
      <c r="U95" t="n">
        <v>0.39</v>
      </c>
      <c r="V95" t="n">
        <v>0.83</v>
      </c>
      <c r="W95" t="n">
        <v>14.89</v>
      </c>
      <c r="X95" t="n">
        <v>8.199999999999999</v>
      </c>
      <c r="Y95" t="n">
        <v>0.5</v>
      </c>
      <c r="Z95" t="n">
        <v>10</v>
      </c>
    </row>
    <row r="96">
      <c r="A96" t="n">
        <v>4</v>
      </c>
      <c r="B96" t="n">
        <v>45</v>
      </c>
      <c r="C96" t="inlineStr">
        <is>
          <t xml:space="preserve">CONCLUIDO	</t>
        </is>
      </c>
      <c r="D96" t="n">
        <v>0.8057</v>
      </c>
      <c r="E96" t="n">
        <v>124.12</v>
      </c>
      <c r="F96" t="n">
        <v>119.34</v>
      </c>
      <c r="G96" t="n">
        <v>52.65</v>
      </c>
      <c r="H96" t="n">
        <v>0.85</v>
      </c>
      <c r="I96" t="n">
        <v>136</v>
      </c>
      <c r="J96" t="n">
        <v>103.71</v>
      </c>
      <c r="K96" t="n">
        <v>39.72</v>
      </c>
      <c r="L96" t="n">
        <v>5</v>
      </c>
      <c r="M96" t="n">
        <v>134</v>
      </c>
      <c r="N96" t="n">
        <v>14</v>
      </c>
      <c r="O96" t="n">
        <v>13024.91</v>
      </c>
      <c r="P96" t="n">
        <v>940.8</v>
      </c>
      <c r="Q96" t="n">
        <v>3598.76</v>
      </c>
      <c r="R96" t="n">
        <v>416.45</v>
      </c>
      <c r="S96" t="n">
        <v>191.08</v>
      </c>
      <c r="T96" t="n">
        <v>104351.86</v>
      </c>
      <c r="U96" t="n">
        <v>0.46</v>
      </c>
      <c r="V96" t="n">
        <v>0.84</v>
      </c>
      <c r="W96" t="n">
        <v>14.82</v>
      </c>
      <c r="X96" t="n">
        <v>6.18</v>
      </c>
      <c r="Y96" t="n">
        <v>0.5</v>
      </c>
      <c r="Z96" t="n">
        <v>10</v>
      </c>
    </row>
    <row r="97">
      <c r="A97" t="n">
        <v>5</v>
      </c>
      <c r="B97" t="n">
        <v>45</v>
      </c>
      <c r="C97" t="inlineStr">
        <is>
          <t xml:space="preserve">CONCLUIDO	</t>
        </is>
      </c>
      <c r="D97" t="n">
        <v>0.8177</v>
      </c>
      <c r="E97" t="n">
        <v>122.29</v>
      </c>
      <c r="F97" t="n">
        <v>118.09</v>
      </c>
      <c r="G97" t="n">
        <v>65.59999999999999</v>
      </c>
      <c r="H97" t="n">
        <v>1.01</v>
      </c>
      <c r="I97" t="n">
        <v>108</v>
      </c>
      <c r="J97" t="n">
        <v>104.97</v>
      </c>
      <c r="K97" t="n">
        <v>39.72</v>
      </c>
      <c r="L97" t="n">
        <v>6</v>
      </c>
      <c r="M97" t="n">
        <v>106</v>
      </c>
      <c r="N97" t="n">
        <v>14.25</v>
      </c>
      <c r="O97" t="n">
        <v>13180.19</v>
      </c>
      <c r="P97" t="n">
        <v>893.9400000000001</v>
      </c>
      <c r="Q97" t="n">
        <v>3598.69</v>
      </c>
      <c r="R97" t="n">
        <v>374.59</v>
      </c>
      <c r="S97" t="n">
        <v>191.08</v>
      </c>
      <c r="T97" t="n">
        <v>83559.03</v>
      </c>
      <c r="U97" t="n">
        <v>0.51</v>
      </c>
      <c r="V97" t="n">
        <v>0.85</v>
      </c>
      <c r="W97" t="n">
        <v>14.76</v>
      </c>
      <c r="X97" t="n">
        <v>4.93</v>
      </c>
      <c r="Y97" t="n">
        <v>0.5</v>
      </c>
      <c r="Z97" t="n">
        <v>10</v>
      </c>
    </row>
    <row r="98">
      <c r="A98" t="n">
        <v>6</v>
      </c>
      <c r="B98" t="n">
        <v>45</v>
      </c>
      <c r="C98" t="inlineStr">
        <is>
          <t xml:space="preserve">CONCLUIDO	</t>
        </is>
      </c>
      <c r="D98" t="n">
        <v>0.8264</v>
      </c>
      <c r="E98" t="n">
        <v>121</v>
      </c>
      <c r="F98" t="n">
        <v>117.19</v>
      </c>
      <c r="G98" t="n">
        <v>79</v>
      </c>
      <c r="H98" t="n">
        <v>1.16</v>
      </c>
      <c r="I98" t="n">
        <v>89</v>
      </c>
      <c r="J98" t="n">
        <v>106.23</v>
      </c>
      <c r="K98" t="n">
        <v>39.72</v>
      </c>
      <c r="L98" t="n">
        <v>7</v>
      </c>
      <c r="M98" t="n">
        <v>73</v>
      </c>
      <c r="N98" t="n">
        <v>14.52</v>
      </c>
      <c r="O98" t="n">
        <v>13335.87</v>
      </c>
      <c r="P98" t="n">
        <v>854.0700000000001</v>
      </c>
      <c r="Q98" t="n">
        <v>3598.67</v>
      </c>
      <c r="R98" t="n">
        <v>343.01</v>
      </c>
      <c r="S98" t="n">
        <v>191.08</v>
      </c>
      <c r="T98" t="n">
        <v>67866.99000000001</v>
      </c>
      <c r="U98" t="n">
        <v>0.5600000000000001</v>
      </c>
      <c r="V98" t="n">
        <v>0.86</v>
      </c>
      <c r="W98" t="n">
        <v>14.76</v>
      </c>
      <c r="X98" t="n">
        <v>4.04</v>
      </c>
      <c r="Y98" t="n">
        <v>0.5</v>
      </c>
      <c r="Z98" t="n">
        <v>10</v>
      </c>
    </row>
    <row r="99">
      <c r="A99" t="n">
        <v>7</v>
      </c>
      <c r="B99" t="n">
        <v>45</v>
      </c>
      <c r="C99" t="inlineStr">
        <is>
          <t xml:space="preserve">CONCLUIDO	</t>
        </is>
      </c>
      <c r="D99" t="n">
        <v>0.8292</v>
      </c>
      <c r="E99" t="n">
        <v>120.59</v>
      </c>
      <c r="F99" t="n">
        <v>116.92</v>
      </c>
      <c r="G99" t="n">
        <v>85.55</v>
      </c>
      <c r="H99" t="n">
        <v>1.31</v>
      </c>
      <c r="I99" t="n">
        <v>82</v>
      </c>
      <c r="J99" t="n">
        <v>107.5</v>
      </c>
      <c r="K99" t="n">
        <v>39.72</v>
      </c>
      <c r="L99" t="n">
        <v>8</v>
      </c>
      <c r="M99" t="n">
        <v>15</v>
      </c>
      <c r="N99" t="n">
        <v>14.78</v>
      </c>
      <c r="O99" t="n">
        <v>13491.96</v>
      </c>
      <c r="P99" t="n">
        <v>842.46</v>
      </c>
      <c r="Q99" t="n">
        <v>3598.8</v>
      </c>
      <c r="R99" t="n">
        <v>331.61</v>
      </c>
      <c r="S99" t="n">
        <v>191.08</v>
      </c>
      <c r="T99" t="n">
        <v>62202.19</v>
      </c>
      <c r="U99" t="n">
        <v>0.58</v>
      </c>
      <c r="V99" t="n">
        <v>0.86</v>
      </c>
      <c r="W99" t="n">
        <v>14.81</v>
      </c>
      <c r="X99" t="n">
        <v>3.77</v>
      </c>
      <c r="Y99" t="n">
        <v>0.5</v>
      </c>
      <c r="Z99" t="n">
        <v>10</v>
      </c>
    </row>
    <row r="100">
      <c r="A100" t="n">
        <v>8</v>
      </c>
      <c r="B100" t="n">
        <v>45</v>
      </c>
      <c r="C100" t="inlineStr">
        <is>
          <t xml:space="preserve">CONCLUIDO	</t>
        </is>
      </c>
      <c r="D100" t="n">
        <v>0.8296</v>
      </c>
      <c r="E100" t="n">
        <v>120.55</v>
      </c>
      <c r="F100" t="n">
        <v>116.89</v>
      </c>
      <c r="G100" t="n">
        <v>86.59</v>
      </c>
      <c r="H100" t="n">
        <v>1.46</v>
      </c>
      <c r="I100" t="n">
        <v>81</v>
      </c>
      <c r="J100" t="n">
        <v>108.77</v>
      </c>
      <c r="K100" t="n">
        <v>39.72</v>
      </c>
      <c r="L100" t="n">
        <v>9</v>
      </c>
      <c r="M100" t="n">
        <v>0</v>
      </c>
      <c r="N100" t="n">
        <v>15.05</v>
      </c>
      <c r="O100" t="n">
        <v>13648.58</v>
      </c>
      <c r="P100" t="n">
        <v>847.64</v>
      </c>
      <c r="Q100" t="n">
        <v>3598.8</v>
      </c>
      <c r="R100" t="n">
        <v>330.12</v>
      </c>
      <c r="S100" t="n">
        <v>191.08</v>
      </c>
      <c r="T100" t="n">
        <v>61462.06</v>
      </c>
      <c r="U100" t="n">
        <v>0.58</v>
      </c>
      <c r="V100" t="n">
        <v>0.86</v>
      </c>
      <c r="W100" t="n">
        <v>14.83</v>
      </c>
      <c r="X100" t="n">
        <v>3.74</v>
      </c>
      <c r="Y100" t="n">
        <v>0.5</v>
      </c>
      <c r="Z100" t="n">
        <v>10</v>
      </c>
    </row>
    <row r="101">
      <c r="A101" t="n">
        <v>0</v>
      </c>
      <c r="B101" t="n">
        <v>60</v>
      </c>
      <c r="C101" t="inlineStr">
        <is>
          <t xml:space="preserve">CONCLUIDO	</t>
        </is>
      </c>
      <c r="D101" t="n">
        <v>0.4604</v>
      </c>
      <c r="E101" t="n">
        <v>217.22</v>
      </c>
      <c r="F101" t="n">
        <v>180.02</v>
      </c>
      <c r="G101" t="n">
        <v>7.87</v>
      </c>
      <c r="H101" t="n">
        <v>0.14</v>
      </c>
      <c r="I101" t="n">
        <v>1372</v>
      </c>
      <c r="J101" t="n">
        <v>124.63</v>
      </c>
      <c r="K101" t="n">
        <v>45</v>
      </c>
      <c r="L101" t="n">
        <v>1</v>
      </c>
      <c r="M101" t="n">
        <v>1370</v>
      </c>
      <c r="N101" t="n">
        <v>18.64</v>
      </c>
      <c r="O101" t="n">
        <v>15605.44</v>
      </c>
      <c r="P101" t="n">
        <v>1876.33</v>
      </c>
      <c r="Q101" t="n">
        <v>3599.5</v>
      </c>
      <c r="R101" t="n">
        <v>2475.55</v>
      </c>
      <c r="S101" t="n">
        <v>191.08</v>
      </c>
      <c r="T101" t="n">
        <v>1127721.35</v>
      </c>
      <c r="U101" t="n">
        <v>0.08</v>
      </c>
      <c r="V101" t="n">
        <v>0.5600000000000001</v>
      </c>
      <c r="W101" t="n">
        <v>16.89</v>
      </c>
      <c r="X101" t="n">
        <v>66.84</v>
      </c>
      <c r="Y101" t="n">
        <v>0.5</v>
      </c>
      <c r="Z101" t="n">
        <v>10</v>
      </c>
    </row>
    <row r="102">
      <c r="A102" t="n">
        <v>1</v>
      </c>
      <c r="B102" t="n">
        <v>60</v>
      </c>
      <c r="C102" t="inlineStr">
        <is>
          <t xml:space="preserve">CONCLUIDO	</t>
        </is>
      </c>
      <c r="D102" t="n">
        <v>0.6581</v>
      </c>
      <c r="E102" t="n">
        <v>151.96</v>
      </c>
      <c r="F102" t="n">
        <v>136.85</v>
      </c>
      <c r="G102" t="n">
        <v>16.16</v>
      </c>
      <c r="H102" t="n">
        <v>0.28</v>
      </c>
      <c r="I102" t="n">
        <v>508</v>
      </c>
      <c r="J102" t="n">
        <v>125.95</v>
      </c>
      <c r="K102" t="n">
        <v>45</v>
      </c>
      <c r="L102" t="n">
        <v>2</v>
      </c>
      <c r="M102" t="n">
        <v>506</v>
      </c>
      <c r="N102" t="n">
        <v>18.95</v>
      </c>
      <c r="O102" t="n">
        <v>15767.7</v>
      </c>
      <c r="P102" t="n">
        <v>1403.29</v>
      </c>
      <c r="Q102" t="n">
        <v>3599.01</v>
      </c>
      <c r="R102" t="n">
        <v>1009.81</v>
      </c>
      <c r="S102" t="n">
        <v>191.08</v>
      </c>
      <c r="T102" t="n">
        <v>399172.53</v>
      </c>
      <c r="U102" t="n">
        <v>0.19</v>
      </c>
      <c r="V102" t="n">
        <v>0.74</v>
      </c>
      <c r="W102" t="n">
        <v>15.42</v>
      </c>
      <c r="X102" t="n">
        <v>23.69</v>
      </c>
      <c r="Y102" t="n">
        <v>0.5</v>
      </c>
      <c r="Z102" t="n">
        <v>10</v>
      </c>
    </row>
    <row r="103">
      <c r="A103" t="n">
        <v>2</v>
      </c>
      <c r="B103" t="n">
        <v>60</v>
      </c>
      <c r="C103" t="inlineStr">
        <is>
          <t xml:space="preserve">CONCLUIDO	</t>
        </is>
      </c>
      <c r="D103" t="n">
        <v>0.7269</v>
      </c>
      <c r="E103" t="n">
        <v>137.57</v>
      </c>
      <c r="F103" t="n">
        <v>127.52</v>
      </c>
      <c r="G103" t="n">
        <v>24.68</v>
      </c>
      <c r="H103" t="n">
        <v>0.42</v>
      </c>
      <c r="I103" t="n">
        <v>310</v>
      </c>
      <c r="J103" t="n">
        <v>127.27</v>
      </c>
      <c r="K103" t="n">
        <v>45</v>
      </c>
      <c r="L103" t="n">
        <v>3</v>
      </c>
      <c r="M103" t="n">
        <v>308</v>
      </c>
      <c r="N103" t="n">
        <v>19.27</v>
      </c>
      <c r="O103" t="n">
        <v>15930.42</v>
      </c>
      <c r="P103" t="n">
        <v>1285.51</v>
      </c>
      <c r="Q103" t="n">
        <v>3598.89</v>
      </c>
      <c r="R103" t="n">
        <v>692.96</v>
      </c>
      <c r="S103" t="n">
        <v>191.08</v>
      </c>
      <c r="T103" t="n">
        <v>241735.91</v>
      </c>
      <c r="U103" t="n">
        <v>0.28</v>
      </c>
      <c r="V103" t="n">
        <v>0.79</v>
      </c>
      <c r="W103" t="n">
        <v>15.12</v>
      </c>
      <c r="X103" t="n">
        <v>14.36</v>
      </c>
      <c r="Y103" t="n">
        <v>0.5</v>
      </c>
      <c r="Z103" t="n">
        <v>10</v>
      </c>
    </row>
    <row r="104">
      <c r="A104" t="n">
        <v>3</v>
      </c>
      <c r="B104" t="n">
        <v>60</v>
      </c>
      <c r="C104" t="inlineStr">
        <is>
          <t xml:space="preserve">CONCLUIDO	</t>
        </is>
      </c>
      <c r="D104" t="n">
        <v>0.7629</v>
      </c>
      <c r="E104" t="n">
        <v>131.07</v>
      </c>
      <c r="F104" t="n">
        <v>123.29</v>
      </c>
      <c r="G104" t="n">
        <v>33.47</v>
      </c>
      <c r="H104" t="n">
        <v>0.55</v>
      </c>
      <c r="I104" t="n">
        <v>221</v>
      </c>
      <c r="J104" t="n">
        <v>128.59</v>
      </c>
      <c r="K104" t="n">
        <v>45</v>
      </c>
      <c r="L104" t="n">
        <v>4</v>
      </c>
      <c r="M104" t="n">
        <v>219</v>
      </c>
      <c r="N104" t="n">
        <v>19.59</v>
      </c>
      <c r="O104" t="n">
        <v>16093.6</v>
      </c>
      <c r="P104" t="n">
        <v>1220.88</v>
      </c>
      <c r="Q104" t="n">
        <v>3598.76</v>
      </c>
      <c r="R104" t="n">
        <v>550.33</v>
      </c>
      <c r="S104" t="n">
        <v>191.08</v>
      </c>
      <c r="T104" t="n">
        <v>170862.82</v>
      </c>
      <c r="U104" t="n">
        <v>0.35</v>
      </c>
      <c r="V104" t="n">
        <v>0.82</v>
      </c>
      <c r="W104" t="n">
        <v>14.96</v>
      </c>
      <c r="X104" t="n">
        <v>10.14</v>
      </c>
      <c r="Y104" t="n">
        <v>0.5</v>
      </c>
      <c r="Z104" t="n">
        <v>10</v>
      </c>
    </row>
    <row r="105">
      <c r="A105" t="n">
        <v>4</v>
      </c>
      <c r="B105" t="n">
        <v>60</v>
      </c>
      <c r="C105" t="inlineStr">
        <is>
          <t xml:space="preserve">CONCLUIDO	</t>
        </is>
      </c>
      <c r="D105" t="n">
        <v>0.7849</v>
      </c>
      <c r="E105" t="n">
        <v>127.41</v>
      </c>
      <c r="F105" t="n">
        <v>120.93</v>
      </c>
      <c r="G105" t="n">
        <v>42.68</v>
      </c>
      <c r="H105" t="n">
        <v>0.68</v>
      </c>
      <c r="I105" t="n">
        <v>170</v>
      </c>
      <c r="J105" t="n">
        <v>129.92</v>
      </c>
      <c r="K105" t="n">
        <v>45</v>
      </c>
      <c r="L105" t="n">
        <v>5</v>
      </c>
      <c r="M105" t="n">
        <v>168</v>
      </c>
      <c r="N105" t="n">
        <v>19.92</v>
      </c>
      <c r="O105" t="n">
        <v>16257.24</v>
      </c>
      <c r="P105" t="n">
        <v>1174.58</v>
      </c>
      <c r="Q105" t="n">
        <v>3598.76</v>
      </c>
      <c r="R105" t="n">
        <v>470.56</v>
      </c>
      <c r="S105" t="n">
        <v>191.08</v>
      </c>
      <c r="T105" t="n">
        <v>131236.43</v>
      </c>
      <c r="U105" t="n">
        <v>0.41</v>
      </c>
      <c r="V105" t="n">
        <v>0.83</v>
      </c>
      <c r="W105" t="n">
        <v>14.87</v>
      </c>
      <c r="X105" t="n">
        <v>7.78</v>
      </c>
      <c r="Y105" t="n">
        <v>0.5</v>
      </c>
      <c r="Z105" t="n">
        <v>10</v>
      </c>
    </row>
    <row r="106">
      <c r="A106" t="n">
        <v>5</v>
      </c>
      <c r="B106" t="n">
        <v>60</v>
      </c>
      <c r="C106" t="inlineStr">
        <is>
          <t xml:space="preserve">CONCLUIDO	</t>
        </is>
      </c>
      <c r="D106" t="n">
        <v>0.7998</v>
      </c>
      <c r="E106" t="n">
        <v>125.03</v>
      </c>
      <c r="F106" t="n">
        <v>119.39</v>
      </c>
      <c r="G106" t="n">
        <v>52.29</v>
      </c>
      <c r="H106" t="n">
        <v>0.8100000000000001</v>
      </c>
      <c r="I106" t="n">
        <v>137</v>
      </c>
      <c r="J106" t="n">
        <v>131.25</v>
      </c>
      <c r="K106" t="n">
        <v>45</v>
      </c>
      <c r="L106" t="n">
        <v>6</v>
      </c>
      <c r="M106" t="n">
        <v>135</v>
      </c>
      <c r="N106" t="n">
        <v>20.25</v>
      </c>
      <c r="O106" t="n">
        <v>16421.36</v>
      </c>
      <c r="P106" t="n">
        <v>1136.63</v>
      </c>
      <c r="Q106" t="n">
        <v>3598.69</v>
      </c>
      <c r="R106" t="n">
        <v>418.55</v>
      </c>
      <c r="S106" t="n">
        <v>191.08</v>
      </c>
      <c r="T106" t="n">
        <v>105393.23</v>
      </c>
      <c r="U106" t="n">
        <v>0.46</v>
      </c>
      <c r="V106" t="n">
        <v>0.84</v>
      </c>
      <c r="W106" t="n">
        <v>14.81</v>
      </c>
      <c r="X106" t="n">
        <v>6.24</v>
      </c>
      <c r="Y106" t="n">
        <v>0.5</v>
      </c>
      <c r="Z106" t="n">
        <v>10</v>
      </c>
    </row>
    <row r="107">
      <c r="A107" t="n">
        <v>6</v>
      </c>
      <c r="B107" t="n">
        <v>60</v>
      </c>
      <c r="C107" t="inlineStr">
        <is>
          <t xml:space="preserve">CONCLUIDO	</t>
        </is>
      </c>
      <c r="D107" t="n">
        <v>0.8105</v>
      </c>
      <c r="E107" t="n">
        <v>123.38</v>
      </c>
      <c r="F107" t="n">
        <v>118.33</v>
      </c>
      <c r="G107" t="n">
        <v>62.28</v>
      </c>
      <c r="H107" t="n">
        <v>0.93</v>
      </c>
      <c r="I107" t="n">
        <v>114</v>
      </c>
      <c r="J107" t="n">
        <v>132.58</v>
      </c>
      <c r="K107" t="n">
        <v>45</v>
      </c>
      <c r="L107" t="n">
        <v>7</v>
      </c>
      <c r="M107" t="n">
        <v>112</v>
      </c>
      <c r="N107" t="n">
        <v>20.59</v>
      </c>
      <c r="O107" t="n">
        <v>16585.95</v>
      </c>
      <c r="P107" t="n">
        <v>1102.25</v>
      </c>
      <c r="Q107" t="n">
        <v>3598.67</v>
      </c>
      <c r="R107" t="n">
        <v>382.3</v>
      </c>
      <c r="S107" t="n">
        <v>191.08</v>
      </c>
      <c r="T107" t="n">
        <v>87386.27</v>
      </c>
      <c r="U107" t="n">
        <v>0.5</v>
      </c>
      <c r="V107" t="n">
        <v>0.85</v>
      </c>
      <c r="W107" t="n">
        <v>14.79</v>
      </c>
      <c r="X107" t="n">
        <v>5.18</v>
      </c>
      <c r="Y107" t="n">
        <v>0.5</v>
      </c>
      <c r="Z107" t="n">
        <v>10</v>
      </c>
    </row>
    <row r="108">
      <c r="A108" t="n">
        <v>7</v>
      </c>
      <c r="B108" t="n">
        <v>60</v>
      </c>
      <c r="C108" t="inlineStr">
        <is>
          <t xml:space="preserve">CONCLUIDO	</t>
        </is>
      </c>
      <c r="D108" t="n">
        <v>0.8188</v>
      </c>
      <c r="E108" t="n">
        <v>122.13</v>
      </c>
      <c r="F108" t="n">
        <v>117.52</v>
      </c>
      <c r="G108" t="n">
        <v>72.69</v>
      </c>
      <c r="H108" t="n">
        <v>1.06</v>
      </c>
      <c r="I108" t="n">
        <v>97</v>
      </c>
      <c r="J108" t="n">
        <v>133.92</v>
      </c>
      <c r="K108" t="n">
        <v>45</v>
      </c>
      <c r="L108" t="n">
        <v>8</v>
      </c>
      <c r="M108" t="n">
        <v>95</v>
      </c>
      <c r="N108" t="n">
        <v>20.93</v>
      </c>
      <c r="O108" t="n">
        <v>16751.02</v>
      </c>
      <c r="P108" t="n">
        <v>1067.42</v>
      </c>
      <c r="Q108" t="n">
        <v>3598.64</v>
      </c>
      <c r="R108" t="n">
        <v>355.18</v>
      </c>
      <c r="S108" t="n">
        <v>191.08</v>
      </c>
      <c r="T108" t="n">
        <v>73909.37</v>
      </c>
      <c r="U108" t="n">
        <v>0.54</v>
      </c>
      <c r="V108" t="n">
        <v>0.86</v>
      </c>
      <c r="W108" t="n">
        <v>14.75</v>
      </c>
      <c r="X108" t="n">
        <v>4.37</v>
      </c>
      <c r="Y108" t="n">
        <v>0.5</v>
      </c>
      <c r="Z108" t="n">
        <v>10</v>
      </c>
    </row>
    <row r="109">
      <c r="A109" t="n">
        <v>8</v>
      </c>
      <c r="B109" t="n">
        <v>60</v>
      </c>
      <c r="C109" t="inlineStr">
        <is>
          <t xml:space="preserve">CONCLUIDO	</t>
        </is>
      </c>
      <c r="D109" t="n">
        <v>0.8249</v>
      </c>
      <c r="E109" t="n">
        <v>121.23</v>
      </c>
      <c r="F109" t="n">
        <v>116.95</v>
      </c>
      <c r="G109" t="n">
        <v>83.54000000000001</v>
      </c>
      <c r="H109" t="n">
        <v>1.18</v>
      </c>
      <c r="I109" t="n">
        <v>84</v>
      </c>
      <c r="J109" t="n">
        <v>135.27</v>
      </c>
      <c r="K109" t="n">
        <v>45</v>
      </c>
      <c r="L109" t="n">
        <v>9</v>
      </c>
      <c r="M109" t="n">
        <v>82</v>
      </c>
      <c r="N109" t="n">
        <v>21.27</v>
      </c>
      <c r="O109" t="n">
        <v>16916.71</v>
      </c>
      <c r="P109" t="n">
        <v>1037.63</v>
      </c>
      <c r="Q109" t="n">
        <v>3598.63</v>
      </c>
      <c r="R109" t="n">
        <v>335.95</v>
      </c>
      <c r="S109" t="n">
        <v>191.08</v>
      </c>
      <c r="T109" t="n">
        <v>64358.14</v>
      </c>
      <c r="U109" t="n">
        <v>0.57</v>
      </c>
      <c r="V109" t="n">
        <v>0.86</v>
      </c>
      <c r="W109" t="n">
        <v>14.73</v>
      </c>
      <c r="X109" t="n">
        <v>3.8</v>
      </c>
      <c r="Y109" t="n">
        <v>0.5</v>
      </c>
      <c r="Z109" t="n">
        <v>10</v>
      </c>
    </row>
    <row r="110">
      <c r="A110" t="n">
        <v>9</v>
      </c>
      <c r="B110" t="n">
        <v>60</v>
      </c>
      <c r="C110" t="inlineStr">
        <is>
          <t xml:space="preserve">CONCLUIDO	</t>
        </is>
      </c>
      <c r="D110" t="n">
        <v>0.8305</v>
      </c>
      <c r="E110" t="n">
        <v>120.41</v>
      </c>
      <c r="F110" t="n">
        <v>116.42</v>
      </c>
      <c r="G110" t="n">
        <v>95.68000000000001</v>
      </c>
      <c r="H110" t="n">
        <v>1.29</v>
      </c>
      <c r="I110" t="n">
        <v>73</v>
      </c>
      <c r="J110" t="n">
        <v>136.61</v>
      </c>
      <c r="K110" t="n">
        <v>45</v>
      </c>
      <c r="L110" t="n">
        <v>10</v>
      </c>
      <c r="M110" t="n">
        <v>71</v>
      </c>
      <c r="N110" t="n">
        <v>21.61</v>
      </c>
      <c r="O110" t="n">
        <v>17082.76</v>
      </c>
      <c r="P110" t="n">
        <v>1002.31</v>
      </c>
      <c r="Q110" t="n">
        <v>3598.69</v>
      </c>
      <c r="R110" t="n">
        <v>318.16</v>
      </c>
      <c r="S110" t="n">
        <v>191.08</v>
      </c>
      <c r="T110" t="n">
        <v>55519.55</v>
      </c>
      <c r="U110" t="n">
        <v>0.6</v>
      </c>
      <c r="V110" t="n">
        <v>0.87</v>
      </c>
      <c r="W110" t="n">
        <v>14.7</v>
      </c>
      <c r="X110" t="n">
        <v>3.26</v>
      </c>
      <c r="Y110" t="n">
        <v>0.5</v>
      </c>
      <c r="Z110" t="n">
        <v>10</v>
      </c>
    </row>
    <row r="111">
      <c r="A111" t="n">
        <v>10</v>
      </c>
      <c r="B111" t="n">
        <v>60</v>
      </c>
      <c r="C111" t="inlineStr">
        <is>
          <t xml:space="preserve">CONCLUIDO	</t>
        </is>
      </c>
      <c r="D111" t="n">
        <v>0.834</v>
      </c>
      <c r="E111" t="n">
        <v>119.9</v>
      </c>
      <c r="F111" t="n">
        <v>116.11</v>
      </c>
      <c r="G111" t="n">
        <v>107.18</v>
      </c>
      <c r="H111" t="n">
        <v>1.41</v>
      </c>
      <c r="I111" t="n">
        <v>65</v>
      </c>
      <c r="J111" t="n">
        <v>137.96</v>
      </c>
      <c r="K111" t="n">
        <v>45</v>
      </c>
      <c r="L111" t="n">
        <v>11</v>
      </c>
      <c r="M111" t="n">
        <v>46</v>
      </c>
      <c r="N111" t="n">
        <v>21.96</v>
      </c>
      <c r="O111" t="n">
        <v>17249.3</v>
      </c>
      <c r="P111" t="n">
        <v>976.0700000000001</v>
      </c>
      <c r="Q111" t="n">
        <v>3598.66</v>
      </c>
      <c r="R111" t="n">
        <v>306.73</v>
      </c>
      <c r="S111" t="n">
        <v>191.08</v>
      </c>
      <c r="T111" t="n">
        <v>49846.86</v>
      </c>
      <c r="U111" t="n">
        <v>0.62</v>
      </c>
      <c r="V111" t="n">
        <v>0.87</v>
      </c>
      <c r="W111" t="n">
        <v>14.72</v>
      </c>
      <c r="X111" t="n">
        <v>2.96</v>
      </c>
      <c r="Y111" t="n">
        <v>0.5</v>
      </c>
      <c r="Z111" t="n">
        <v>10</v>
      </c>
    </row>
    <row r="112">
      <c r="A112" t="n">
        <v>11</v>
      </c>
      <c r="B112" t="n">
        <v>60</v>
      </c>
      <c r="C112" t="inlineStr">
        <is>
          <t xml:space="preserve">CONCLUIDO	</t>
        </is>
      </c>
      <c r="D112" t="n">
        <v>0.8354</v>
      </c>
      <c r="E112" t="n">
        <v>119.7</v>
      </c>
      <c r="F112" t="n">
        <v>115.98</v>
      </c>
      <c r="G112" t="n">
        <v>112.24</v>
      </c>
      <c r="H112" t="n">
        <v>1.52</v>
      </c>
      <c r="I112" t="n">
        <v>62</v>
      </c>
      <c r="J112" t="n">
        <v>139.32</v>
      </c>
      <c r="K112" t="n">
        <v>45</v>
      </c>
      <c r="L112" t="n">
        <v>12</v>
      </c>
      <c r="M112" t="n">
        <v>12</v>
      </c>
      <c r="N112" t="n">
        <v>22.32</v>
      </c>
      <c r="O112" t="n">
        <v>17416.34</v>
      </c>
      <c r="P112" t="n">
        <v>967.77</v>
      </c>
      <c r="Q112" t="n">
        <v>3598.67</v>
      </c>
      <c r="R112" t="n">
        <v>301.16</v>
      </c>
      <c r="S112" t="n">
        <v>191.08</v>
      </c>
      <c r="T112" t="n">
        <v>47076.99</v>
      </c>
      <c r="U112" t="n">
        <v>0.63</v>
      </c>
      <c r="V112" t="n">
        <v>0.87</v>
      </c>
      <c r="W112" t="n">
        <v>14.75</v>
      </c>
      <c r="X112" t="n">
        <v>2.83</v>
      </c>
      <c r="Y112" t="n">
        <v>0.5</v>
      </c>
      <c r="Z112" t="n">
        <v>10</v>
      </c>
    </row>
    <row r="113">
      <c r="A113" t="n">
        <v>12</v>
      </c>
      <c r="B113" t="n">
        <v>60</v>
      </c>
      <c r="C113" t="inlineStr">
        <is>
          <t xml:space="preserve">CONCLUIDO	</t>
        </is>
      </c>
      <c r="D113" t="n">
        <v>0.8353</v>
      </c>
      <c r="E113" t="n">
        <v>119.72</v>
      </c>
      <c r="F113" t="n">
        <v>116</v>
      </c>
      <c r="G113" t="n">
        <v>112.26</v>
      </c>
      <c r="H113" t="n">
        <v>1.63</v>
      </c>
      <c r="I113" t="n">
        <v>62</v>
      </c>
      <c r="J113" t="n">
        <v>140.67</v>
      </c>
      <c r="K113" t="n">
        <v>45</v>
      </c>
      <c r="L113" t="n">
        <v>13</v>
      </c>
      <c r="M113" t="n">
        <v>3</v>
      </c>
      <c r="N113" t="n">
        <v>22.68</v>
      </c>
      <c r="O113" t="n">
        <v>17583.88</v>
      </c>
      <c r="P113" t="n">
        <v>972.1799999999999</v>
      </c>
      <c r="Q113" t="n">
        <v>3598.69</v>
      </c>
      <c r="R113" t="n">
        <v>301.07</v>
      </c>
      <c r="S113" t="n">
        <v>191.08</v>
      </c>
      <c r="T113" t="n">
        <v>47031.86</v>
      </c>
      <c r="U113" t="n">
        <v>0.63</v>
      </c>
      <c r="V113" t="n">
        <v>0.87</v>
      </c>
      <c r="W113" t="n">
        <v>14.77</v>
      </c>
      <c r="X113" t="n">
        <v>2.85</v>
      </c>
      <c r="Y113" t="n">
        <v>0.5</v>
      </c>
      <c r="Z113" t="n">
        <v>10</v>
      </c>
    </row>
    <row r="114">
      <c r="A114" t="n">
        <v>13</v>
      </c>
      <c r="B114" t="n">
        <v>60</v>
      </c>
      <c r="C114" t="inlineStr">
        <is>
          <t xml:space="preserve">CONCLUIDO	</t>
        </is>
      </c>
      <c r="D114" t="n">
        <v>0.8359</v>
      </c>
      <c r="E114" t="n">
        <v>119.64</v>
      </c>
      <c r="F114" t="n">
        <v>115.95</v>
      </c>
      <c r="G114" t="n">
        <v>114.05</v>
      </c>
      <c r="H114" t="n">
        <v>1.74</v>
      </c>
      <c r="I114" t="n">
        <v>61</v>
      </c>
      <c r="J114" t="n">
        <v>142.04</v>
      </c>
      <c r="K114" t="n">
        <v>45</v>
      </c>
      <c r="L114" t="n">
        <v>14</v>
      </c>
      <c r="M114" t="n">
        <v>0</v>
      </c>
      <c r="N114" t="n">
        <v>23.04</v>
      </c>
      <c r="O114" t="n">
        <v>17751.93</v>
      </c>
      <c r="P114" t="n">
        <v>979.4299999999999</v>
      </c>
      <c r="Q114" t="n">
        <v>3598.73</v>
      </c>
      <c r="R114" t="n">
        <v>299.1</v>
      </c>
      <c r="S114" t="n">
        <v>191.08</v>
      </c>
      <c r="T114" t="n">
        <v>46047.93</v>
      </c>
      <c r="U114" t="n">
        <v>0.64</v>
      </c>
      <c r="V114" t="n">
        <v>0.87</v>
      </c>
      <c r="W114" t="n">
        <v>14.77</v>
      </c>
      <c r="X114" t="n">
        <v>2.8</v>
      </c>
      <c r="Y114" t="n">
        <v>0.5</v>
      </c>
      <c r="Z114" t="n">
        <v>10</v>
      </c>
    </row>
    <row r="115">
      <c r="A115" t="n">
        <v>0</v>
      </c>
      <c r="B115" t="n">
        <v>80</v>
      </c>
      <c r="C115" t="inlineStr">
        <is>
          <t xml:space="preserve">CONCLUIDO	</t>
        </is>
      </c>
      <c r="D115" t="n">
        <v>0.3746</v>
      </c>
      <c r="E115" t="n">
        <v>266.93</v>
      </c>
      <c r="F115" t="n">
        <v>205.09</v>
      </c>
      <c r="G115" t="n">
        <v>6.66</v>
      </c>
      <c r="H115" t="n">
        <v>0.11</v>
      </c>
      <c r="I115" t="n">
        <v>1847</v>
      </c>
      <c r="J115" t="n">
        <v>159.12</v>
      </c>
      <c r="K115" t="n">
        <v>50.28</v>
      </c>
      <c r="L115" t="n">
        <v>1</v>
      </c>
      <c r="M115" t="n">
        <v>1845</v>
      </c>
      <c r="N115" t="n">
        <v>27.84</v>
      </c>
      <c r="O115" t="n">
        <v>19859.16</v>
      </c>
      <c r="P115" t="n">
        <v>2514.29</v>
      </c>
      <c r="Q115" t="n">
        <v>3599.99</v>
      </c>
      <c r="R115" t="n">
        <v>3331.47</v>
      </c>
      <c r="S115" t="n">
        <v>191.08</v>
      </c>
      <c r="T115" t="n">
        <v>1553307.41</v>
      </c>
      <c r="U115" t="n">
        <v>0.06</v>
      </c>
      <c r="V115" t="n">
        <v>0.49</v>
      </c>
      <c r="W115" t="n">
        <v>17.65</v>
      </c>
      <c r="X115" t="n">
        <v>91.90000000000001</v>
      </c>
      <c r="Y115" t="n">
        <v>0.5</v>
      </c>
      <c r="Z115" t="n">
        <v>10</v>
      </c>
    </row>
    <row r="116">
      <c r="A116" t="n">
        <v>1</v>
      </c>
      <c r="B116" t="n">
        <v>80</v>
      </c>
      <c r="C116" t="inlineStr">
        <is>
          <t xml:space="preserve">CONCLUIDO	</t>
        </is>
      </c>
      <c r="D116" t="n">
        <v>0.6057</v>
      </c>
      <c r="E116" t="n">
        <v>165.1</v>
      </c>
      <c r="F116" t="n">
        <v>142.57</v>
      </c>
      <c r="G116" t="n">
        <v>13.64</v>
      </c>
      <c r="H116" t="n">
        <v>0.22</v>
      </c>
      <c r="I116" t="n">
        <v>627</v>
      </c>
      <c r="J116" t="n">
        <v>160.54</v>
      </c>
      <c r="K116" t="n">
        <v>50.28</v>
      </c>
      <c r="L116" t="n">
        <v>2</v>
      </c>
      <c r="M116" t="n">
        <v>625</v>
      </c>
      <c r="N116" t="n">
        <v>28.26</v>
      </c>
      <c r="O116" t="n">
        <v>20034.4</v>
      </c>
      <c r="P116" t="n">
        <v>1730.18</v>
      </c>
      <c r="Q116" t="n">
        <v>3599.18</v>
      </c>
      <c r="R116" t="n">
        <v>1204.22</v>
      </c>
      <c r="S116" t="n">
        <v>191.08</v>
      </c>
      <c r="T116" t="n">
        <v>495780.78</v>
      </c>
      <c r="U116" t="n">
        <v>0.16</v>
      </c>
      <c r="V116" t="n">
        <v>0.71</v>
      </c>
      <c r="W116" t="n">
        <v>15.61</v>
      </c>
      <c r="X116" t="n">
        <v>29.41</v>
      </c>
      <c r="Y116" t="n">
        <v>0.5</v>
      </c>
      <c r="Z116" t="n">
        <v>10</v>
      </c>
    </row>
    <row r="117">
      <c r="A117" t="n">
        <v>2</v>
      </c>
      <c r="B117" t="n">
        <v>80</v>
      </c>
      <c r="C117" t="inlineStr">
        <is>
          <t xml:space="preserve">CONCLUIDO	</t>
        </is>
      </c>
      <c r="D117" t="n">
        <v>0.6887</v>
      </c>
      <c r="E117" t="n">
        <v>145.21</v>
      </c>
      <c r="F117" t="n">
        <v>130.7</v>
      </c>
      <c r="G117" t="n">
        <v>20.75</v>
      </c>
      <c r="H117" t="n">
        <v>0.33</v>
      </c>
      <c r="I117" t="n">
        <v>378</v>
      </c>
      <c r="J117" t="n">
        <v>161.97</v>
      </c>
      <c r="K117" t="n">
        <v>50.28</v>
      </c>
      <c r="L117" t="n">
        <v>3</v>
      </c>
      <c r="M117" t="n">
        <v>376</v>
      </c>
      <c r="N117" t="n">
        <v>28.69</v>
      </c>
      <c r="O117" t="n">
        <v>20210.21</v>
      </c>
      <c r="P117" t="n">
        <v>1569.65</v>
      </c>
      <c r="Q117" t="n">
        <v>3598.85</v>
      </c>
      <c r="R117" t="n">
        <v>800.25</v>
      </c>
      <c r="S117" t="n">
        <v>191.08</v>
      </c>
      <c r="T117" t="n">
        <v>295042.43</v>
      </c>
      <c r="U117" t="n">
        <v>0.24</v>
      </c>
      <c r="V117" t="n">
        <v>0.77</v>
      </c>
      <c r="W117" t="n">
        <v>15.24</v>
      </c>
      <c r="X117" t="n">
        <v>17.55</v>
      </c>
      <c r="Y117" t="n">
        <v>0.5</v>
      </c>
      <c r="Z117" t="n">
        <v>10</v>
      </c>
    </row>
    <row r="118">
      <c r="A118" t="n">
        <v>3</v>
      </c>
      <c r="B118" t="n">
        <v>80</v>
      </c>
      <c r="C118" t="inlineStr">
        <is>
          <t xml:space="preserve">CONCLUIDO	</t>
        </is>
      </c>
      <c r="D118" t="n">
        <v>0.7325</v>
      </c>
      <c r="E118" t="n">
        <v>136.52</v>
      </c>
      <c r="F118" t="n">
        <v>125.53</v>
      </c>
      <c r="G118" t="n">
        <v>28</v>
      </c>
      <c r="H118" t="n">
        <v>0.43</v>
      </c>
      <c r="I118" t="n">
        <v>269</v>
      </c>
      <c r="J118" t="n">
        <v>163.4</v>
      </c>
      <c r="K118" t="n">
        <v>50.28</v>
      </c>
      <c r="L118" t="n">
        <v>4</v>
      </c>
      <c r="M118" t="n">
        <v>267</v>
      </c>
      <c r="N118" t="n">
        <v>29.12</v>
      </c>
      <c r="O118" t="n">
        <v>20386.62</v>
      </c>
      <c r="P118" t="n">
        <v>1491.23</v>
      </c>
      <c r="Q118" t="n">
        <v>3598.84</v>
      </c>
      <c r="R118" t="n">
        <v>625.91</v>
      </c>
      <c r="S118" t="n">
        <v>191.08</v>
      </c>
      <c r="T118" t="n">
        <v>208417.1</v>
      </c>
      <c r="U118" t="n">
        <v>0.31</v>
      </c>
      <c r="V118" t="n">
        <v>0.8</v>
      </c>
      <c r="W118" t="n">
        <v>15.04</v>
      </c>
      <c r="X118" t="n">
        <v>12.37</v>
      </c>
      <c r="Y118" t="n">
        <v>0.5</v>
      </c>
      <c r="Z118" t="n">
        <v>10</v>
      </c>
    </row>
    <row r="119">
      <c r="A119" t="n">
        <v>4</v>
      </c>
      <c r="B119" t="n">
        <v>80</v>
      </c>
      <c r="C119" t="inlineStr">
        <is>
          <t xml:space="preserve">CONCLUIDO	</t>
        </is>
      </c>
      <c r="D119" t="n">
        <v>0.7592</v>
      </c>
      <c r="E119" t="n">
        <v>131.72</v>
      </c>
      <c r="F119" t="n">
        <v>122.69</v>
      </c>
      <c r="G119" t="n">
        <v>35.39</v>
      </c>
      <c r="H119" t="n">
        <v>0.54</v>
      </c>
      <c r="I119" t="n">
        <v>208</v>
      </c>
      <c r="J119" t="n">
        <v>164.83</v>
      </c>
      <c r="K119" t="n">
        <v>50.28</v>
      </c>
      <c r="L119" t="n">
        <v>5</v>
      </c>
      <c r="M119" t="n">
        <v>206</v>
      </c>
      <c r="N119" t="n">
        <v>29.55</v>
      </c>
      <c r="O119" t="n">
        <v>20563.61</v>
      </c>
      <c r="P119" t="n">
        <v>1441.6</v>
      </c>
      <c r="Q119" t="n">
        <v>3598.73</v>
      </c>
      <c r="R119" t="n">
        <v>530.66</v>
      </c>
      <c r="S119" t="n">
        <v>191.08</v>
      </c>
      <c r="T119" t="n">
        <v>161096.82</v>
      </c>
      <c r="U119" t="n">
        <v>0.36</v>
      </c>
      <c r="V119" t="n">
        <v>0.82</v>
      </c>
      <c r="W119" t="n">
        <v>14.92</v>
      </c>
      <c r="X119" t="n">
        <v>9.539999999999999</v>
      </c>
      <c r="Y119" t="n">
        <v>0.5</v>
      </c>
      <c r="Z119" t="n">
        <v>10</v>
      </c>
    </row>
    <row r="120">
      <c r="A120" t="n">
        <v>5</v>
      </c>
      <c r="B120" t="n">
        <v>80</v>
      </c>
      <c r="C120" t="inlineStr">
        <is>
          <t xml:space="preserve">CONCLUIDO	</t>
        </is>
      </c>
      <c r="D120" t="n">
        <v>0.7773</v>
      </c>
      <c r="E120" t="n">
        <v>128.65</v>
      </c>
      <c r="F120" t="n">
        <v>120.88</v>
      </c>
      <c r="G120" t="n">
        <v>42.91</v>
      </c>
      <c r="H120" t="n">
        <v>0.64</v>
      </c>
      <c r="I120" t="n">
        <v>169</v>
      </c>
      <c r="J120" t="n">
        <v>166.27</v>
      </c>
      <c r="K120" t="n">
        <v>50.28</v>
      </c>
      <c r="L120" t="n">
        <v>6</v>
      </c>
      <c r="M120" t="n">
        <v>167</v>
      </c>
      <c r="N120" t="n">
        <v>29.99</v>
      </c>
      <c r="O120" t="n">
        <v>20741.2</v>
      </c>
      <c r="P120" t="n">
        <v>1404.27</v>
      </c>
      <c r="Q120" t="n">
        <v>3598.74</v>
      </c>
      <c r="R120" t="n">
        <v>469.15</v>
      </c>
      <c r="S120" t="n">
        <v>191.08</v>
      </c>
      <c r="T120" t="n">
        <v>130533.48</v>
      </c>
      <c r="U120" t="n">
        <v>0.41</v>
      </c>
      <c r="V120" t="n">
        <v>0.83</v>
      </c>
      <c r="W120" t="n">
        <v>14.86</v>
      </c>
      <c r="X120" t="n">
        <v>7.72</v>
      </c>
      <c r="Y120" t="n">
        <v>0.5</v>
      </c>
      <c r="Z120" t="n">
        <v>10</v>
      </c>
    </row>
    <row r="121">
      <c r="A121" t="n">
        <v>6</v>
      </c>
      <c r="B121" t="n">
        <v>80</v>
      </c>
      <c r="C121" t="inlineStr">
        <is>
          <t xml:space="preserve">CONCLUIDO	</t>
        </is>
      </c>
      <c r="D121" t="n">
        <v>0.7904</v>
      </c>
      <c r="E121" t="n">
        <v>126.52</v>
      </c>
      <c r="F121" t="n">
        <v>119.62</v>
      </c>
      <c r="G121" t="n">
        <v>50.54</v>
      </c>
      <c r="H121" t="n">
        <v>0.74</v>
      </c>
      <c r="I121" t="n">
        <v>142</v>
      </c>
      <c r="J121" t="n">
        <v>167.72</v>
      </c>
      <c r="K121" t="n">
        <v>50.28</v>
      </c>
      <c r="L121" t="n">
        <v>7</v>
      </c>
      <c r="M121" t="n">
        <v>140</v>
      </c>
      <c r="N121" t="n">
        <v>30.44</v>
      </c>
      <c r="O121" t="n">
        <v>20919.39</v>
      </c>
      <c r="P121" t="n">
        <v>1373.92</v>
      </c>
      <c r="Q121" t="n">
        <v>3598.73</v>
      </c>
      <c r="R121" t="n">
        <v>426.53</v>
      </c>
      <c r="S121" t="n">
        <v>191.08</v>
      </c>
      <c r="T121" t="n">
        <v>109362.3</v>
      </c>
      <c r="U121" t="n">
        <v>0.45</v>
      </c>
      <c r="V121" t="n">
        <v>0.84</v>
      </c>
      <c r="W121" t="n">
        <v>14.81</v>
      </c>
      <c r="X121" t="n">
        <v>6.47</v>
      </c>
      <c r="Y121" t="n">
        <v>0.5</v>
      </c>
      <c r="Z121" t="n">
        <v>10</v>
      </c>
    </row>
    <row r="122">
      <c r="A122" t="n">
        <v>7</v>
      </c>
      <c r="B122" t="n">
        <v>80</v>
      </c>
      <c r="C122" t="inlineStr">
        <is>
          <t xml:space="preserve">CONCLUIDO	</t>
        </is>
      </c>
      <c r="D122" t="n">
        <v>0.8002</v>
      </c>
      <c r="E122" t="n">
        <v>124.96</v>
      </c>
      <c r="F122" t="n">
        <v>118.71</v>
      </c>
      <c r="G122" t="n">
        <v>58.38</v>
      </c>
      <c r="H122" t="n">
        <v>0.84</v>
      </c>
      <c r="I122" t="n">
        <v>122</v>
      </c>
      <c r="J122" t="n">
        <v>169.17</v>
      </c>
      <c r="K122" t="n">
        <v>50.28</v>
      </c>
      <c r="L122" t="n">
        <v>8</v>
      </c>
      <c r="M122" t="n">
        <v>120</v>
      </c>
      <c r="N122" t="n">
        <v>30.89</v>
      </c>
      <c r="O122" t="n">
        <v>21098.19</v>
      </c>
      <c r="P122" t="n">
        <v>1346.64</v>
      </c>
      <c r="Q122" t="n">
        <v>3598.71</v>
      </c>
      <c r="R122" t="n">
        <v>395.21</v>
      </c>
      <c r="S122" t="n">
        <v>191.08</v>
      </c>
      <c r="T122" t="n">
        <v>93797.72</v>
      </c>
      <c r="U122" t="n">
        <v>0.48</v>
      </c>
      <c r="V122" t="n">
        <v>0.85</v>
      </c>
      <c r="W122" t="n">
        <v>14.79</v>
      </c>
      <c r="X122" t="n">
        <v>5.55</v>
      </c>
      <c r="Y122" t="n">
        <v>0.5</v>
      </c>
      <c r="Z122" t="n">
        <v>10</v>
      </c>
    </row>
    <row r="123">
      <c r="A123" t="n">
        <v>8</v>
      </c>
      <c r="B123" t="n">
        <v>80</v>
      </c>
      <c r="C123" t="inlineStr">
        <is>
          <t xml:space="preserve">CONCLUIDO	</t>
        </is>
      </c>
      <c r="D123" t="n">
        <v>0.8076</v>
      </c>
      <c r="E123" t="n">
        <v>123.82</v>
      </c>
      <c r="F123" t="n">
        <v>118.05</v>
      </c>
      <c r="G123" t="n">
        <v>66.19</v>
      </c>
      <c r="H123" t="n">
        <v>0.9399999999999999</v>
      </c>
      <c r="I123" t="n">
        <v>107</v>
      </c>
      <c r="J123" t="n">
        <v>170.62</v>
      </c>
      <c r="K123" t="n">
        <v>50.28</v>
      </c>
      <c r="L123" t="n">
        <v>9</v>
      </c>
      <c r="M123" t="n">
        <v>105</v>
      </c>
      <c r="N123" t="n">
        <v>31.34</v>
      </c>
      <c r="O123" t="n">
        <v>21277.6</v>
      </c>
      <c r="P123" t="n">
        <v>1321.21</v>
      </c>
      <c r="Q123" t="n">
        <v>3598.67</v>
      </c>
      <c r="R123" t="n">
        <v>372.91</v>
      </c>
      <c r="S123" t="n">
        <v>191.08</v>
      </c>
      <c r="T123" t="n">
        <v>82726.8</v>
      </c>
      <c r="U123" t="n">
        <v>0.51</v>
      </c>
      <c r="V123" t="n">
        <v>0.85</v>
      </c>
      <c r="W123" t="n">
        <v>14.77</v>
      </c>
      <c r="X123" t="n">
        <v>4.9</v>
      </c>
      <c r="Y123" t="n">
        <v>0.5</v>
      </c>
      <c r="Z123" t="n">
        <v>10</v>
      </c>
    </row>
    <row r="124">
      <c r="A124" t="n">
        <v>9</v>
      </c>
      <c r="B124" t="n">
        <v>80</v>
      </c>
      <c r="C124" t="inlineStr">
        <is>
          <t xml:space="preserve">CONCLUIDO	</t>
        </is>
      </c>
      <c r="D124" t="n">
        <v>0.8148</v>
      </c>
      <c r="E124" t="n">
        <v>122.73</v>
      </c>
      <c r="F124" t="n">
        <v>117.38</v>
      </c>
      <c r="G124" t="n">
        <v>74.92</v>
      </c>
      <c r="H124" t="n">
        <v>1.03</v>
      </c>
      <c r="I124" t="n">
        <v>94</v>
      </c>
      <c r="J124" t="n">
        <v>172.08</v>
      </c>
      <c r="K124" t="n">
        <v>50.28</v>
      </c>
      <c r="L124" t="n">
        <v>10</v>
      </c>
      <c r="M124" t="n">
        <v>92</v>
      </c>
      <c r="N124" t="n">
        <v>31.8</v>
      </c>
      <c r="O124" t="n">
        <v>21457.64</v>
      </c>
      <c r="P124" t="n">
        <v>1297.6</v>
      </c>
      <c r="Q124" t="n">
        <v>3598.68</v>
      </c>
      <c r="R124" t="n">
        <v>350.67</v>
      </c>
      <c r="S124" t="n">
        <v>191.08</v>
      </c>
      <c r="T124" t="n">
        <v>71669.64</v>
      </c>
      <c r="U124" t="n">
        <v>0.54</v>
      </c>
      <c r="V124" t="n">
        <v>0.86</v>
      </c>
      <c r="W124" t="n">
        <v>14.73</v>
      </c>
      <c r="X124" t="n">
        <v>4.23</v>
      </c>
      <c r="Y124" t="n">
        <v>0.5</v>
      </c>
      <c r="Z124" t="n">
        <v>10</v>
      </c>
    </row>
    <row r="125">
      <c r="A125" t="n">
        <v>10</v>
      </c>
      <c r="B125" t="n">
        <v>80</v>
      </c>
      <c r="C125" t="inlineStr">
        <is>
          <t xml:space="preserve">CONCLUIDO	</t>
        </is>
      </c>
      <c r="D125" t="n">
        <v>0.8192</v>
      </c>
      <c r="E125" t="n">
        <v>122.06</v>
      </c>
      <c r="F125" t="n">
        <v>117</v>
      </c>
      <c r="G125" t="n">
        <v>82.59</v>
      </c>
      <c r="H125" t="n">
        <v>1.12</v>
      </c>
      <c r="I125" t="n">
        <v>85</v>
      </c>
      <c r="J125" t="n">
        <v>173.55</v>
      </c>
      <c r="K125" t="n">
        <v>50.28</v>
      </c>
      <c r="L125" t="n">
        <v>11</v>
      </c>
      <c r="M125" t="n">
        <v>83</v>
      </c>
      <c r="N125" t="n">
        <v>32.27</v>
      </c>
      <c r="O125" t="n">
        <v>21638.31</v>
      </c>
      <c r="P125" t="n">
        <v>1275.93</v>
      </c>
      <c r="Q125" t="n">
        <v>3598.7</v>
      </c>
      <c r="R125" t="n">
        <v>337.57</v>
      </c>
      <c r="S125" t="n">
        <v>191.08</v>
      </c>
      <c r="T125" t="n">
        <v>65165.13</v>
      </c>
      <c r="U125" t="n">
        <v>0.57</v>
      </c>
      <c r="V125" t="n">
        <v>0.86</v>
      </c>
      <c r="W125" t="n">
        <v>14.73</v>
      </c>
      <c r="X125" t="n">
        <v>3.85</v>
      </c>
      <c r="Y125" t="n">
        <v>0.5</v>
      </c>
      <c r="Z125" t="n">
        <v>10</v>
      </c>
    </row>
    <row r="126">
      <c r="A126" t="n">
        <v>11</v>
      </c>
      <c r="B126" t="n">
        <v>80</v>
      </c>
      <c r="C126" t="inlineStr">
        <is>
          <t xml:space="preserve">CONCLUIDO	</t>
        </is>
      </c>
      <c r="D126" t="n">
        <v>0.8241000000000001</v>
      </c>
      <c r="E126" t="n">
        <v>121.34</v>
      </c>
      <c r="F126" t="n">
        <v>116.57</v>
      </c>
      <c r="G126" t="n">
        <v>92.03</v>
      </c>
      <c r="H126" t="n">
        <v>1.22</v>
      </c>
      <c r="I126" t="n">
        <v>76</v>
      </c>
      <c r="J126" t="n">
        <v>175.02</v>
      </c>
      <c r="K126" t="n">
        <v>50.28</v>
      </c>
      <c r="L126" t="n">
        <v>12</v>
      </c>
      <c r="M126" t="n">
        <v>74</v>
      </c>
      <c r="N126" t="n">
        <v>32.74</v>
      </c>
      <c r="O126" t="n">
        <v>21819.6</v>
      </c>
      <c r="P126" t="n">
        <v>1254.25</v>
      </c>
      <c r="Q126" t="n">
        <v>3598.68</v>
      </c>
      <c r="R126" t="n">
        <v>323.27</v>
      </c>
      <c r="S126" t="n">
        <v>191.08</v>
      </c>
      <c r="T126" t="n">
        <v>58060.28</v>
      </c>
      <c r="U126" t="n">
        <v>0.59</v>
      </c>
      <c r="V126" t="n">
        <v>0.86</v>
      </c>
      <c r="W126" t="n">
        <v>14.71</v>
      </c>
      <c r="X126" t="n">
        <v>3.42</v>
      </c>
      <c r="Y126" t="n">
        <v>0.5</v>
      </c>
      <c r="Z126" t="n">
        <v>10</v>
      </c>
    </row>
    <row r="127">
      <c r="A127" t="n">
        <v>12</v>
      </c>
      <c r="B127" t="n">
        <v>80</v>
      </c>
      <c r="C127" t="inlineStr">
        <is>
          <t xml:space="preserve">CONCLUIDO	</t>
        </is>
      </c>
      <c r="D127" t="n">
        <v>0.8278</v>
      </c>
      <c r="E127" t="n">
        <v>120.81</v>
      </c>
      <c r="F127" t="n">
        <v>116.26</v>
      </c>
      <c r="G127" t="n">
        <v>101.1</v>
      </c>
      <c r="H127" t="n">
        <v>1.31</v>
      </c>
      <c r="I127" t="n">
        <v>69</v>
      </c>
      <c r="J127" t="n">
        <v>176.49</v>
      </c>
      <c r="K127" t="n">
        <v>50.28</v>
      </c>
      <c r="L127" t="n">
        <v>13</v>
      </c>
      <c r="M127" t="n">
        <v>67</v>
      </c>
      <c r="N127" t="n">
        <v>33.21</v>
      </c>
      <c r="O127" t="n">
        <v>22001.54</v>
      </c>
      <c r="P127" t="n">
        <v>1231.06</v>
      </c>
      <c r="Q127" t="n">
        <v>3598.7</v>
      </c>
      <c r="R127" t="n">
        <v>312.35</v>
      </c>
      <c r="S127" t="n">
        <v>191.08</v>
      </c>
      <c r="T127" t="n">
        <v>52636.4</v>
      </c>
      <c r="U127" t="n">
        <v>0.61</v>
      </c>
      <c r="V127" t="n">
        <v>0.87</v>
      </c>
      <c r="W127" t="n">
        <v>14.71</v>
      </c>
      <c r="X127" t="n">
        <v>3.11</v>
      </c>
      <c r="Y127" t="n">
        <v>0.5</v>
      </c>
      <c r="Z127" t="n">
        <v>10</v>
      </c>
    </row>
    <row r="128">
      <c r="A128" t="n">
        <v>13</v>
      </c>
      <c r="B128" t="n">
        <v>80</v>
      </c>
      <c r="C128" t="inlineStr">
        <is>
          <t xml:space="preserve">CONCLUIDO	</t>
        </is>
      </c>
      <c r="D128" t="n">
        <v>0.831</v>
      </c>
      <c r="E128" t="n">
        <v>120.34</v>
      </c>
      <c r="F128" t="n">
        <v>115.98</v>
      </c>
      <c r="G128" t="n">
        <v>110.46</v>
      </c>
      <c r="H128" t="n">
        <v>1.4</v>
      </c>
      <c r="I128" t="n">
        <v>63</v>
      </c>
      <c r="J128" t="n">
        <v>177.97</v>
      </c>
      <c r="K128" t="n">
        <v>50.28</v>
      </c>
      <c r="L128" t="n">
        <v>14</v>
      </c>
      <c r="M128" t="n">
        <v>61</v>
      </c>
      <c r="N128" t="n">
        <v>33.69</v>
      </c>
      <c r="O128" t="n">
        <v>22184.13</v>
      </c>
      <c r="P128" t="n">
        <v>1208.38</v>
      </c>
      <c r="Q128" t="n">
        <v>3598.64</v>
      </c>
      <c r="R128" t="n">
        <v>303.28</v>
      </c>
      <c r="S128" t="n">
        <v>191.08</v>
      </c>
      <c r="T128" t="n">
        <v>48131.85</v>
      </c>
      <c r="U128" t="n">
        <v>0.63</v>
      </c>
      <c r="V128" t="n">
        <v>0.87</v>
      </c>
      <c r="W128" t="n">
        <v>14.69</v>
      </c>
      <c r="X128" t="n">
        <v>2.83</v>
      </c>
      <c r="Y128" t="n">
        <v>0.5</v>
      </c>
      <c r="Z128" t="n">
        <v>10</v>
      </c>
    </row>
    <row r="129">
      <c r="A129" t="n">
        <v>14</v>
      </c>
      <c r="B129" t="n">
        <v>80</v>
      </c>
      <c r="C129" t="inlineStr">
        <is>
          <t xml:space="preserve">CONCLUIDO	</t>
        </is>
      </c>
      <c r="D129" t="n">
        <v>0.8336</v>
      </c>
      <c r="E129" t="n">
        <v>119.96</v>
      </c>
      <c r="F129" t="n">
        <v>115.77</v>
      </c>
      <c r="G129" t="n">
        <v>119.76</v>
      </c>
      <c r="H129" t="n">
        <v>1.48</v>
      </c>
      <c r="I129" t="n">
        <v>58</v>
      </c>
      <c r="J129" t="n">
        <v>179.46</v>
      </c>
      <c r="K129" t="n">
        <v>50.28</v>
      </c>
      <c r="L129" t="n">
        <v>15</v>
      </c>
      <c r="M129" t="n">
        <v>56</v>
      </c>
      <c r="N129" t="n">
        <v>34.18</v>
      </c>
      <c r="O129" t="n">
        <v>22367.38</v>
      </c>
      <c r="P129" t="n">
        <v>1186.95</v>
      </c>
      <c r="Q129" t="n">
        <v>3598.6</v>
      </c>
      <c r="R129" t="n">
        <v>296.02</v>
      </c>
      <c r="S129" t="n">
        <v>191.08</v>
      </c>
      <c r="T129" t="n">
        <v>44522.79</v>
      </c>
      <c r="U129" t="n">
        <v>0.65</v>
      </c>
      <c r="V129" t="n">
        <v>0.87</v>
      </c>
      <c r="W129" t="n">
        <v>14.68</v>
      </c>
      <c r="X129" t="n">
        <v>2.62</v>
      </c>
      <c r="Y129" t="n">
        <v>0.5</v>
      </c>
      <c r="Z129" t="n">
        <v>10</v>
      </c>
    </row>
    <row r="130">
      <c r="A130" t="n">
        <v>15</v>
      </c>
      <c r="B130" t="n">
        <v>80</v>
      </c>
      <c r="C130" t="inlineStr">
        <is>
          <t xml:space="preserve">CONCLUIDO	</t>
        </is>
      </c>
      <c r="D130" t="n">
        <v>0.8364</v>
      </c>
      <c r="E130" t="n">
        <v>119.56</v>
      </c>
      <c r="F130" t="n">
        <v>115.52</v>
      </c>
      <c r="G130" t="n">
        <v>130.78</v>
      </c>
      <c r="H130" t="n">
        <v>1.57</v>
      </c>
      <c r="I130" t="n">
        <v>53</v>
      </c>
      <c r="J130" t="n">
        <v>180.95</v>
      </c>
      <c r="K130" t="n">
        <v>50.28</v>
      </c>
      <c r="L130" t="n">
        <v>16</v>
      </c>
      <c r="M130" t="n">
        <v>51</v>
      </c>
      <c r="N130" t="n">
        <v>34.67</v>
      </c>
      <c r="O130" t="n">
        <v>22551.28</v>
      </c>
      <c r="P130" t="n">
        <v>1160.28</v>
      </c>
      <c r="Q130" t="n">
        <v>3598.63</v>
      </c>
      <c r="R130" t="n">
        <v>287.6</v>
      </c>
      <c r="S130" t="n">
        <v>191.08</v>
      </c>
      <c r="T130" t="n">
        <v>40342.32</v>
      </c>
      <c r="U130" t="n">
        <v>0.66</v>
      </c>
      <c r="V130" t="n">
        <v>0.87</v>
      </c>
      <c r="W130" t="n">
        <v>14.67</v>
      </c>
      <c r="X130" t="n">
        <v>2.37</v>
      </c>
      <c r="Y130" t="n">
        <v>0.5</v>
      </c>
      <c r="Z130" t="n">
        <v>10</v>
      </c>
    </row>
    <row r="131">
      <c r="A131" t="n">
        <v>16</v>
      </c>
      <c r="B131" t="n">
        <v>80</v>
      </c>
      <c r="C131" t="inlineStr">
        <is>
          <t xml:space="preserve">CONCLUIDO	</t>
        </is>
      </c>
      <c r="D131" t="n">
        <v>0.8378</v>
      </c>
      <c r="E131" t="n">
        <v>119.36</v>
      </c>
      <c r="F131" t="n">
        <v>115.42</v>
      </c>
      <c r="G131" t="n">
        <v>138.51</v>
      </c>
      <c r="H131" t="n">
        <v>1.65</v>
      </c>
      <c r="I131" t="n">
        <v>50</v>
      </c>
      <c r="J131" t="n">
        <v>182.45</v>
      </c>
      <c r="K131" t="n">
        <v>50.28</v>
      </c>
      <c r="L131" t="n">
        <v>17</v>
      </c>
      <c r="M131" t="n">
        <v>38</v>
      </c>
      <c r="N131" t="n">
        <v>35.17</v>
      </c>
      <c r="O131" t="n">
        <v>22735.98</v>
      </c>
      <c r="P131" t="n">
        <v>1144.58</v>
      </c>
      <c r="Q131" t="n">
        <v>3598.69</v>
      </c>
      <c r="R131" t="n">
        <v>284.08</v>
      </c>
      <c r="S131" t="n">
        <v>191.08</v>
      </c>
      <c r="T131" t="n">
        <v>38593.33</v>
      </c>
      <c r="U131" t="n">
        <v>0.67</v>
      </c>
      <c r="V131" t="n">
        <v>0.87</v>
      </c>
      <c r="W131" t="n">
        <v>14.67</v>
      </c>
      <c r="X131" t="n">
        <v>2.27</v>
      </c>
      <c r="Y131" t="n">
        <v>0.5</v>
      </c>
      <c r="Z131" t="n">
        <v>10</v>
      </c>
    </row>
    <row r="132">
      <c r="A132" t="n">
        <v>17</v>
      </c>
      <c r="B132" t="n">
        <v>80</v>
      </c>
      <c r="C132" t="inlineStr">
        <is>
          <t xml:space="preserve">CONCLUIDO	</t>
        </is>
      </c>
      <c r="D132" t="n">
        <v>0.8389</v>
      </c>
      <c r="E132" t="n">
        <v>119.21</v>
      </c>
      <c r="F132" t="n">
        <v>115.34</v>
      </c>
      <c r="G132" t="n">
        <v>144.17</v>
      </c>
      <c r="H132" t="n">
        <v>1.74</v>
      </c>
      <c r="I132" t="n">
        <v>48</v>
      </c>
      <c r="J132" t="n">
        <v>183.95</v>
      </c>
      <c r="K132" t="n">
        <v>50.28</v>
      </c>
      <c r="L132" t="n">
        <v>18</v>
      </c>
      <c r="M132" t="n">
        <v>19</v>
      </c>
      <c r="N132" t="n">
        <v>35.67</v>
      </c>
      <c r="O132" t="n">
        <v>22921.24</v>
      </c>
      <c r="P132" t="n">
        <v>1131.71</v>
      </c>
      <c r="Q132" t="n">
        <v>3598.66</v>
      </c>
      <c r="R132" t="n">
        <v>280.1</v>
      </c>
      <c r="S132" t="n">
        <v>191.08</v>
      </c>
      <c r="T132" t="n">
        <v>36613.93</v>
      </c>
      <c r="U132" t="n">
        <v>0.68</v>
      </c>
      <c r="V132" t="n">
        <v>0.87</v>
      </c>
      <c r="W132" t="n">
        <v>14.7</v>
      </c>
      <c r="X132" t="n">
        <v>2.19</v>
      </c>
      <c r="Y132" t="n">
        <v>0.5</v>
      </c>
      <c r="Z132" t="n">
        <v>10</v>
      </c>
    </row>
    <row r="133">
      <c r="A133" t="n">
        <v>18</v>
      </c>
      <c r="B133" t="n">
        <v>80</v>
      </c>
      <c r="C133" t="inlineStr">
        <is>
          <t xml:space="preserve">CONCLUIDO	</t>
        </is>
      </c>
      <c r="D133" t="n">
        <v>0.8394</v>
      </c>
      <c r="E133" t="n">
        <v>119.14</v>
      </c>
      <c r="F133" t="n">
        <v>115.3</v>
      </c>
      <c r="G133" t="n">
        <v>147.19</v>
      </c>
      <c r="H133" t="n">
        <v>1.82</v>
      </c>
      <c r="I133" t="n">
        <v>47</v>
      </c>
      <c r="J133" t="n">
        <v>185.46</v>
      </c>
      <c r="K133" t="n">
        <v>50.28</v>
      </c>
      <c r="L133" t="n">
        <v>19</v>
      </c>
      <c r="M133" t="n">
        <v>4</v>
      </c>
      <c r="N133" t="n">
        <v>36.18</v>
      </c>
      <c r="O133" t="n">
        <v>23107.19</v>
      </c>
      <c r="P133" t="n">
        <v>1134.17</v>
      </c>
      <c r="Q133" t="n">
        <v>3598.71</v>
      </c>
      <c r="R133" t="n">
        <v>278.38</v>
      </c>
      <c r="S133" t="n">
        <v>191.08</v>
      </c>
      <c r="T133" t="n">
        <v>35758.18</v>
      </c>
      <c r="U133" t="n">
        <v>0.6899999999999999</v>
      </c>
      <c r="V133" t="n">
        <v>0.87</v>
      </c>
      <c r="W133" t="n">
        <v>14.72</v>
      </c>
      <c r="X133" t="n">
        <v>2.15</v>
      </c>
      <c r="Y133" t="n">
        <v>0.5</v>
      </c>
      <c r="Z133" t="n">
        <v>10</v>
      </c>
    </row>
    <row r="134">
      <c r="A134" t="n">
        <v>19</v>
      </c>
      <c r="B134" t="n">
        <v>80</v>
      </c>
      <c r="C134" t="inlineStr">
        <is>
          <t xml:space="preserve">CONCLUIDO	</t>
        </is>
      </c>
      <c r="D134" t="n">
        <v>0.8394</v>
      </c>
      <c r="E134" t="n">
        <v>119.14</v>
      </c>
      <c r="F134" t="n">
        <v>115.3</v>
      </c>
      <c r="G134" t="n">
        <v>147.19</v>
      </c>
      <c r="H134" t="n">
        <v>1.9</v>
      </c>
      <c r="I134" t="n">
        <v>47</v>
      </c>
      <c r="J134" t="n">
        <v>186.97</v>
      </c>
      <c r="K134" t="n">
        <v>50.28</v>
      </c>
      <c r="L134" t="n">
        <v>20</v>
      </c>
      <c r="M134" t="n">
        <v>2</v>
      </c>
      <c r="N134" t="n">
        <v>36.69</v>
      </c>
      <c r="O134" t="n">
        <v>23293.82</v>
      </c>
      <c r="P134" t="n">
        <v>1140.13</v>
      </c>
      <c r="Q134" t="n">
        <v>3598.71</v>
      </c>
      <c r="R134" t="n">
        <v>278.22</v>
      </c>
      <c r="S134" t="n">
        <v>191.08</v>
      </c>
      <c r="T134" t="n">
        <v>35679.02</v>
      </c>
      <c r="U134" t="n">
        <v>0.6899999999999999</v>
      </c>
      <c r="V134" t="n">
        <v>0.87</v>
      </c>
      <c r="W134" t="n">
        <v>14.72</v>
      </c>
      <c r="X134" t="n">
        <v>2.15</v>
      </c>
      <c r="Y134" t="n">
        <v>0.5</v>
      </c>
      <c r="Z134" t="n">
        <v>10</v>
      </c>
    </row>
    <row r="135">
      <c r="A135" t="n">
        <v>20</v>
      </c>
      <c r="B135" t="n">
        <v>80</v>
      </c>
      <c r="C135" t="inlineStr">
        <is>
          <t xml:space="preserve">CONCLUIDO	</t>
        </is>
      </c>
      <c r="D135" t="n">
        <v>0.84</v>
      </c>
      <c r="E135" t="n">
        <v>119.05</v>
      </c>
      <c r="F135" t="n">
        <v>115.25</v>
      </c>
      <c r="G135" t="n">
        <v>150.32</v>
      </c>
      <c r="H135" t="n">
        <v>1.98</v>
      </c>
      <c r="I135" t="n">
        <v>46</v>
      </c>
      <c r="J135" t="n">
        <v>188.49</v>
      </c>
      <c r="K135" t="n">
        <v>50.28</v>
      </c>
      <c r="L135" t="n">
        <v>21</v>
      </c>
      <c r="M135" t="n">
        <v>0</v>
      </c>
      <c r="N135" t="n">
        <v>37.21</v>
      </c>
      <c r="O135" t="n">
        <v>23481.16</v>
      </c>
      <c r="P135" t="n">
        <v>1147.4</v>
      </c>
      <c r="Q135" t="n">
        <v>3598.71</v>
      </c>
      <c r="R135" t="n">
        <v>276.36</v>
      </c>
      <c r="S135" t="n">
        <v>191.08</v>
      </c>
      <c r="T135" t="n">
        <v>34757.61</v>
      </c>
      <c r="U135" t="n">
        <v>0.6899999999999999</v>
      </c>
      <c r="V135" t="n">
        <v>0.87</v>
      </c>
      <c r="W135" t="n">
        <v>14.72</v>
      </c>
      <c r="X135" t="n">
        <v>2.1</v>
      </c>
      <c r="Y135" t="n">
        <v>0.5</v>
      </c>
      <c r="Z135" t="n">
        <v>10</v>
      </c>
    </row>
    <row r="136">
      <c r="A136" t="n">
        <v>0</v>
      </c>
      <c r="B136" t="n">
        <v>35</v>
      </c>
      <c r="C136" t="inlineStr">
        <is>
          <t xml:space="preserve">CONCLUIDO	</t>
        </is>
      </c>
      <c r="D136" t="n">
        <v>0.5849</v>
      </c>
      <c r="E136" t="n">
        <v>170.96</v>
      </c>
      <c r="F136" t="n">
        <v>154.21</v>
      </c>
      <c r="G136" t="n">
        <v>10.72</v>
      </c>
      <c r="H136" t="n">
        <v>0.22</v>
      </c>
      <c r="I136" t="n">
        <v>863</v>
      </c>
      <c r="J136" t="n">
        <v>80.84</v>
      </c>
      <c r="K136" t="n">
        <v>35.1</v>
      </c>
      <c r="L136" t="n">
        <v>1</v>
      </c>
      <c r="M136" t="n">
        <v>861</v>
      </c>
      <c r="N136" t="n">
        <v>9.74</v>
      </c>
      <c r="O136" t="n">
        <v>10204.21</v>
      </c>
      <c r="P136" t="n">
        <v>1186.75</v>
      </c>
      <c r="Q136" t="n">
        <v>3599.32</v>
      </c>
      <c r="R136" t="n">
        <v>1598.95</v>
      </c>
      <c r="S136" t="n">
        <v>191.08</v>
      </c>
      <c r="T136" t="n">
        <v>691964.0600000001</v>
      </c>
      <c r="U136" t="n">
        <v>0.12</v>
      </c>
      <c r="V136" t="n">
        <v>0.65</v>
      </c>
      <c r="W136" t="n">
        <v>16.02</v>
      </c>
      <c r="X136" t="n">
        <v>41.04</v>
      </c>
      <c r="Y136" t="n">
        <v>0.5</v>
      </c>
      <c r="Z136" t="n">
        <v>10</v>
      </c>
    </row>
    <row r="137">
      <c r="A137" t="n">
        <v>1</v>
      </c>
      <c r="B137" t="n">
        <v>35</v>
      </c>
      <c r="C137" t="inlineStr">
        <is>
          <t xml:space="preserve">CONCLUIDO	</t>
        </is>
      </c>
      <c r="D137" t="n">
        <v>0.7299</v>
      </c>
      <c r="E137" t="n">
        <v>137</v>
      </c>
      <c r="F137" t="n">
        <v>129.15</v>
      </c>
      <c r="G137" t="n">
        <v>22.4</v>
      </c>
      <c r="H137" t="n">
        <v>0.43</v>
      </c>
      <c r="I137" t="n">
        <v>346</v>
      </c>
      <c r="J137" t="n">
        <v>82.04000000000001</v>
      </c>
      <c r="K137" t="n">
        <v>35.1</v>
      </c>
      <c r="L137" t="n">
        <v>2</v>
      </c>
      <c r="M137" t="n">
        <v>344</v>
      </c>
      <c r="N137" t="n">
        <v>9.94</v>
      </c>
      <c r="O137" t="n">
        <v>10352.53</v>
      </c>
      <c r="P137" t="n">
        <v>956.77</v>
      </c>
      <c r="Q137" t="n">
        <v>3598.88</v>
      </c>
      <c r="R137" t="n">
        <v>749.13</v>
      </c>
      <c r="S137" t="n">
        <v>191.08</v>
      </c>
      <c r="T137" t="n">
        <v>269638.99</v>
      </c>
      <c r="U137" t="n">
        <v>0.26</v>
      </c>
      <c r="V137" t="n">
        <v>0.78</v>
      </c>
      <c r="W137" t="n">
        <v>15.15</v>
      </c>
      <c r="X137" t="n">
        <v>16</v>
      </c>
      <c r="Y137" t="n">
        <v>0.5</v>
      </c>
      <c r="Z137" t="n">
        <v>10</v>
      </c>
    </row>
    <row r="138">
      <c r="A138" t="n">
        <v>2</v>
      </c>
      <c r="B138" t="n">
        <v>35</v>
      </c>
      <c r="C138" t="inlineStr">
        <is>
          <t xml:space="preserve">CONCLUIDO	</t>
        </is>
      </c>
      <c r="D138" t="n">
        <v>0.7796</v>
      </c>
      <c r="E138" t="n">
        <v>128.27</v>
      </c>
      <c r="F138" t="n">
        <v>122.76</v>
      </c>
      <c r="G138" t="n">
        <v>35.08</v>
      </c>
      <c r="H138" t="n">
        <v>0.63</v>
      </c>
      <c r="I138" t="n">
        <v>210</v>
      </c>
      <c r="J138" t="n">
        <v>83.25</v>
      </c>
      <c r="K138" t="n">
        <v>35.1</v>
      </c>
      <c r="L138" t="n">
        <v>3</v>
      </c>
      <c r="M138" t="n">
        <v>208</v>
      </c>
      <c r="N138" t="n">
        <v>10.15</v>
      </c>
      <c r="O138" t="n">
        <v>10501.19</v>
      </c>
      <c r="P138" t="n">
        <v>872.09</v>
      </c>
      <c r="Q138" t="n">
        <v>3598.7</v>
      </c>
      <c r="R138" t="n">
        <v>532.78</v>
      </c>
      <c r="S138" t="n">
        <v>191.08</v>
      </c>
      <c r="T138" t="n">
        <v>162143.79</v>
      </c>
      <c r="U138" t="n">
        <v>0.36</v>
      </c>
      <c r="V138" t="n">
        <v>0.82</v>
      </c>
      <c r="W138" t="n">
        <v>14.93</v>
      </c>
      <c r="X138" t="n">
        <v>9.609999999999999</v>
      </c>
      <c r="Y138" t="n">
        <v>0.5</v>
      </c>
      <c r="Z138" t="n">
        <v>10</v>
      </c>
    </row>
    <row r="139">
      <c r="A139" t="n">
        <v>3</v>
      </c>
      <c r="B139" t="n">
        <v>35</v>
      </c>
      <c r="C139" t="inlineStr">
        <is>
          <t xml:space="preserve">CONCLUIDO	</t>
        </is>
      </c>
      <c r="D139" t="n">
        <v>0.8051</v>
      </c>
      <c r="E139" t="n">
        <v>124.21</v>
      </c>
      <c r="F139" t="n">
        <v>119.8</v>
      </c>
      <c r="G139" t="n">
        <v>49.23</v>
      </c>
      <c r="H139" t="n">
        <v>0.83</v>
      </c>
      <c r="I139" t="n">
        <v>146</v>
      </c>
      <c r="J139" t="n">
        <v>84.45999999999999</v>
      </c>
      <c r="K139" t="n">
        <v>35.1</v>
      </c>
      <c r="L139" t="n">
        <v>4</v>
      </c>
      <c r="M139" t="n">
        <v>144</v>
      </c>
      <c r="N139" t="n">
        <v>10.36</v>
      </c>
      <c r="O139" t="n">
        <v>10650.22</v>
      </c>
      <c r="P139" t="n">
        <v>807.8099999999999</v>
      </c>
      <c r="Q139" t="n">
        <v>3598.68</v>
      </c>
      <c r="R139" t="n">
        <v>432.41</v>
      </c>
      <c r="S139" t="n">
        <v>191.08</v>
      </c>
      <c r="T139" t="n">
        <v>112279.01</v>
      </c>
      <c r="U139" t="n">
        <v>0.44</v>
      </c>
      <c r="V139" t="n">
        <v>0.84</v>
      </c>
      <c r="W139" t="n">
        <v>14.82</v>
      </c>
      <c r="X139" t="n">
        <v>6.65</v>
      </c>
      <c r="Y139" t="n">
        <v>0.5</v>
      </c>
      <c r="Z139" t="n">
        <v>10</v>
      </c>
    </row>
    <row r="140">
      <c r="A140" t="n">
        <v>4</v>
      </c>
      <c r="B140" t="n">
        <v>35</v>
      </c>
      <c r="C140" t="inlineStr">
        <is>
          <t xml:space="preserve">CONCLUIDO	</t>
        </is>
      </c>
      <c r="D140" t="n">
        <v>0.819</v>
      </c>
      <c r="E140" t="n">
        <v>122.1</v>
      </c>
      <c r="F140" t="n">
        <v>118.28</v>
      </c>
      <c r="G140" t="n">
        <v>63.36</v>
      </c>
      <c r="H140" t="n">
        <v>1.02</v>
      </c>
      <c r="I140" t="n">
        <v>112</v>
      </c>
      <c r="J140" t="n">
        <v>85.67</v>
      </c>
      <c r="K140" t="n">
        <v>35.1</v>
      </c>
      <c r="L140" t="n">
        <v>5</v>
      </c>
      <c r="M140" t="n">
        <v>68</v>
      </c>
      <c r="N140" t="n">
        <v>10.57</v>
      </c>
      <c r="O140" t="n">
        <v>10799.59</v>
      </c>
      <c r="P140" t="n">
        <v>757.53</v>
      </c>
      <c r="Q140" t="n">
        <v>3598.69</v>
      </c>
      <c r="R140" t="n">
        <v>378.76</v>
      </c>
      <c r="S140" t="n">
        <v>191.08</v>
      </c>
      <c r="T140" t="n">
        <v>85623.02</v>
      </c>
      <c r="U140" t="n">
        <v>0.5</v>
      </c>
      <c r="V140" t="n">
        <v>0.85</v>
      </c>
      <c r="W140" t="n">
        <v>14.83</v>
      </c>
      <c r="X140" t="n">
        <v>5.13</v>
      </c>
      <c r="Y140" t="n">
        <v>0.5</v>
      </c>
      <c r="Z140" t="n">
        <v>10</v>
      </c>
    </row>
    <row r="141">
      <c r="A141" t="n">
        <v>5</v>
      </c>
      <c r="B141" t="n">
        <v>35</v>
      </c>
      <c r="C141" t="inlineStr">
        <is>
          <t xml:space="preserve">CONCLUIDO	</t>
        </is>
      </c>
      <c r="D141" t="n">
        <v>0.822</v>
      </c>
      <c r="E141" t="n">
        <v>121.65</v>
      </c>
      <c r="F141" t="n">
        <v>117.97</v>
      </c>
      <c r="G141" t="n">
        <v>68.06</v>
      </c>
      <c r="H141" t="n">
        <v>1.21</v>
      </c>
      <c r="I141" t="n">
        <v>104</v>
      </c>
      <c r="J141" t="n">
        <v>86.88</v>
      </c>
      <c r="K141" t="n">
        <v>35.1</v>
      </c>
      <c r="L141" t="n">
        <v>6</v>
      </c>
      <c r="M141" t="n">
        <v>3</v>
      </c>
      <c r="N141" t="n">
        <v>10.78</v>
      </c>
      <c r="O141" t="n">
        <v>10949.33</v>
      </c>
      <c r="P141" t="n">
        <v>749.9299999999999</v>
      </c>
      <c r="Q141" t="n">
        <v>3598.75</v>
      </c>
      <c r="R141" t="n">
        <v>365.53</v>
      </c>
      <c r="S141" t="n">
        <v>191.08</v>
      </c>
      <c r="T141" t="n">
        <v>79048.11</v>
      </c>
      <c r="U141" t="n">
        <v>0.52</v>
      </c>
      <c r="V141" t="n">
        <v>0.85</v>
      </c>
      <c r="W141" t="n">
        <v>14.9</v>
      </c>
      <c r="X141" t="n">
        <v>4.82</v>
      </c>
      <c r="Y141" t="n">
        <v>0.5</v>
      </c>
      <c r="Z141" t="n">
        <v>10</v>
      </c>
    </row>
    <row r="142">
      <c r="A142" t="n">
        <v>6</v>
      </c>
      <c r="B142" t="n">
        <v>35</v>
      </c>
      <c r="C142" t="inlineStr">
        <is>
          <t xml:space="preserve">CONCLUIDO	</t>
        </is>
      </c>
      <c r="D142" t="n">
        <v>0.8221000000000001</v>
      </c>
      <c r="E142" t="n">
        <v>121.64</v>
      </c>
      <c r="F142" t="n">
        <v>117.96</v>
      </c>
      <c r="G142" t="n">
        <v>68.05</v>
      </c>
      <c r="H142" t="n">
        <v>1.39</v>
      </c>
      <c r="I142" t="n">
        <v>104</v>
      </c>
      <c r="J142" t="n">
        <v>88.09999999999999</v>
      </c>
      <c r="K142" t="n">
        <v>35.1</v>
      </c>
      <c r="L142" t="n">
        <v>7</v>
      </c>
      <c r="M142" t="n">
        <v>0</v>
      </c>
      <c r="N142" t="n">
        <v>11</v>
      </c>
      <c r="O142" t="n">
        <v>11099.43</v>
      </c>
      <c r="P142" t="n">
        <v>759.58</v>
      </c>
      <c r="Q142" t="n">
        <v>3598.73</v>
      </c>
      <c r="R142" t="n">
        <v>365.36</v>
      </c>
      <c r="S142" t="n">
        <v>191.08</v>
      </c>
      <c r="T142" t="n">
        <v>78964.86</v>
      </c>
      <c r="U142" t="n">
        <v>0.52</v>
      </c>
      <c r="V142" t="n">
        <v>0.85</v>
      </c>
      <c r="W142" t="n">
        <v>14.89</v>
      </c>
      <c r="X142" t="n">
        <v>4.81</v>
      </c>
      <c r="Y142" t="n">
        <v>0.5</v>
      </c>
      <c r="Z142" t="n">
        <v>10</v>
      </c>
    </row>
    <row r="143">
      <c r="A143" t="n">
        <v>0</v>
      </c>
      <c r="B143" t="n">
        <v>50</v>
      </c>
      <c r="C143" t="inlineStr">
        <is>
          <t xml:space="preserve">CONCLUIDO	</t>
        </is>
      </c>
      <c r="D143" t="n">
        <v>0.5072</v>
      </c>
      <c r="E143" t="n">
        <v>197.15</v>
      </c>
      <c r="F143" t="n">
        <v>169.27</v>
      </c>
      <c r="G143" t="n">
        <v>8.73</v>
      </c>
      <c r="H143" t="n">
        <v>0.16</v>
      </c>
      <c r="I143" t="n">
        <v>1163</v>
      </c>
      <c r="J143" t="n">
        <v>107.41</v>
      </c>
      <c r="K143" t="n">
        <v>41.65</v>
      </c>
      <c r="L143" t="n">
        <v>1</v>
      </c>
      <c r="M143" t="n">
        <v>1161</v>
      </c>
      <c r="N143" t="n">
        <v>14.77</v>
      </c>
      <c r="O143" t="n">
        <v>13481.73</v>
      </c>
      <c r="P143" t="n">
        <v>1594.28</v>
      </c>
      <c r="Q143" t="n">
        <v>3599.29</v>
      </c>
      <c r="R143" t="n">
        <v>2110.46</v>
      </c>
      <c r="S143" t="n">
        <v>191.08</v>
      </c>
      <c r="T143" t="n">
        <v>946218.61</v>
      </c>
      <c r="U143" t="n">
        <v>0.09</v>
      </c>
      <c r="V143" t="n">
        <v>0.6</v>
      </c>
      <c r="W143" t="n">
        <v>16.53</v>
      </c>
      <c r="X143" t="n">
        <v>56.1</v>
      </c>
      <c r="Y143" t="n">
        <v>0.5</v>
      </c>
      <c r="Z143" t="n">
        <v>10</v>
      </c>
    </row>
    <row r="144">
      <c r="A144" t="n">
        <v>1</v>
      </c>
      <c r="B144" t="n">
        <v>50</v>
      </c>
      <c r="C144" t="inlineStr">
        <is>
          <t xml:space="preserve">CONCLUIDO	</t>
        </is>
      </c>
      <c r="D144" t="n">
        <v>0.6858</v>
      </c>
      <c r="E144" t="n">
        <v>145.81</v>
      </c>
      <c r="F144" t="n">
        <v>133.87</v>
      </c>
      <c r="G144" t="n">
        <v>18.01</v>
      </c>
      <c r="H144" t="n">
        <v>0.32</v>
      </c>
      <c r="I144" t="n">
        <v>446</v>
      </c>
      <c r="J144" t="n">
        <v>108.68</v>
      </c>
      <c r="K144" t="n">
        <v>41.65</v>
      </c>
      <c r="L144" t="n">
        <v>2</v>
      </c>
      <c r="M144" t="n">
        <v>444</v>
      </c>
      <c r="N144" t="n">
        <v>15.03</v>
      </c>
      <c r="O144" t="n">
        <v>13638.32</v>
      </c>
      <c r="P144" t="n">
        <v>1233.62</v>
      </c>
      <c r="Q144" t="n">
        <v>3598.79</v>
      </c>
      <c r="R144" t="n">
        <v>908.9400000000001</v>
      </c>
      <c r="S144" t="n">
        <v>191.08</v>
      </c>
      <c r="T144" t="n">
        <v>349047.17</v>
      </c>
      <c r="U144" t="n">
        <v>0.21</v>
      </c>
      <c r="V144" t="n">
        <v>0.75</v>
      </c>
      <c r="W144" t="n">
        <v>15.31</v>
      </c>
      <c r="X144" t="n">
        <v>20.71</v>
      </c>
      <c r="Y144" t="n">
        <v>0.5</v>
      </c>
      <c r="Z144" t="n">
        <v>10</v>
      </c>
    </row>
    <row r="145">
      <c r="A145" t="n">
        <v>2</v>
      </c>
      <c r="B145" t="n">
        <v>50</v>
      </c>
      <c r="C145" t="inlineStr">
        <is>
          <t xml:space="preserve">CONCLUIDO	</t>
        </is>
      </c>
      <c r="D145" t="n">
        <v>0.7477</v>
      </c>
      <c r="E145" t="n">
        <v>133.74</v>
      </c>
      <c r="F145" t="n">
        <v>125.66</v>
      </c>
      <c r="G145" t="n">
        <v>27.72</v>
      </c>
      <c r="H145" t="n">
        <v>0.48</v>
      </c>
      <c r="I145" t="n">
        <v>272</v>
      </c>
      <c r="J145" t="n">
        <v>109.96</v>
      </c>
      <c r="K145" t="n">
        <v>41.65</v>
      </c>
      <c r="L145" t="n">
        <v>3</v>
      </c>
      <c r="M145" t="n">
        <v>270</v>
      </c>
      <c r="N145" t="n">
        <v>15.31</v>
      </c>
      <c r="O145" t="n">
        <v>13795.21</v>
      </c>
      <c r="P145" t="n">
        <v>1131.07</v>
      </c>
      <c r="Q145" t="n">
        <v>3598.74</v>
      </c>
      <c r="R145" t="n">
        <v>630.98</v>
      </c>
      <c r="S145" t="n">
        <v>191.08</v>
      </c>
      <c r="T145" t="n">
        <v>210935.26</v>
      </c>
      <c r="U145" t="n">
        <v>0.3</v>
      </c>
      <c r="V145" t="n">
        <v>0.8</v>
      </c>
      <c r="W145" t="n">
        <v>15.03</v>
      </c>
      <c r="X145" t="n">
        <v>12.5</v>
      </c>
      <c r="Y145" t="n">
        <v>0.5</v>
      </c>
      <c r="Z145" t="n">
        <v>10</v>
      </c>
    </row>
    <row r="146">
      <c r="A146" t="n">
        <v>3</v>
      </c>
      <c r="B146" t="n">
        <v>50</v>
      </c>
      <c r="C146" t="inlineStr">
        <is>
          <t xml:space="preserve">CONCLUIDO	</t>
        </is>
      </c>
      <c r="D146" t="n">
        <v>0.7791</v>
      </c>
      <c r="E146" t="n">
        <v>128.36</v>
      </c>
      <c r="F146" t="n">
        <v>122.01</v>
      </c>
      <c r="G146" t="n">
        <v>37.74</v>
      </c>
      <c r="H146" t="n">
        <v>0.63</v>
      </c>
      <c r="I146" t="n">
        <v>194</v>
      </c>
      <c r="J146" t="n">
        <v>111.23</v>
      </c>
      <c r="K146" t="n">
        <v>41.65</v>
      </c>
      <c r="L146" t="n">
        <v>4</v>
      </c>
      <c r="M146" t="n">
        <v>192</v>
      </c>
      <c r="N146" t="n">
        <v>15.58</v>
      </c>
      <c r="O146" t="n">
        <v>13952.52</v>
      </c>
      <c r="P146" t="n">
        <v>1071.45</v>
      </c>
      <c r="Q146" t="n">
        <v>3598.69</v>
      </c>
      <c r="R146" t="n">
        <v>506.79</v>
      </c>
      <c r="S146" t="n">
        <v>191.08</v>
      </c>
      <c r="T146" t="n">
        <v>149228.16</v>
      </c>
      <c r="U146" t="n">
        <v>0.38</v>
      </c>
      <c r="V146" t="n">
        <v>0.83</v>
      </c>
      <c r="W146" t="n">
        <v>14.92</v>
      </c>
      <c r="X146" t="n">
        <v>8.859999999999999</v>
      </c>
      <c r="Y146" t="n">
        <v>0.5</v>
      </c>
      <c r="Z146" t="n">
        <v>10</v>
      </c>
    </row>
    <row r="147">
      <c r="A147" t="n">
        <v>4</v>
      </c>
      <c r="B147" t="n">
        <v>50</v>
      </c>
      <c r="C147" t="inlineStr">
        <is>
          <t xml:space="preserve">CONCLUIDO	</t>
        </is>
      </c>
      <c r="D147" t="n">
        <v>0.7979000000000001</v>
      </c>
      <c r="E147" t="n">
        <v>125.32</v>
      </c>
      <c r="F147" t="n">
        <v>119.98</v>
      </c>
      <c r="G147" t="n">
        <v>48.31</v>
      </c>
      <c r="H147" t="n">
        <v>0.78</v>
      </c>
      <c r="I147" t="n">
        <v>149</v>
      </c>
      <c r="J147" t="n">
        <v>112.51</v>
      </c>
      <c r="K147" t="n">
        <v>41.65</v>
      </c>
      <c r="L147" t="n">
        <v>5</v>
      </c>
      <c r="M147" t="n">
        <v>147</v>
      </c>
      <c r="N147" t="n">
        <v>15.86</v>
      </c>
      <c r="O147" t="n">
        <v>14110.24</v>
      </c>
      <c r="P147" t="n">
        <v>1026.11</v>
      </c>
      <c r="Q147" t="n">
        <v>3598.71</v>
      </c>
      <c r="R147" t="n">
        <v>437.66</v>
      </c>
      <c r="S147" t="n">
        <v>191.08</v>
      </c>
      <c r="T147" t="n">
        <v>114890.69</v>
      </c>
      <c r="U147" t="n">
        <v>0.44</v>
      </c>
      <c r="V147" t="n">
        <v>0.84</v>
      </c>
      <c r="W147" t="n">
        <v>14.85</v>
      </c>
      <c r="X147" t="n">
        <v>6.82</v>
      </c>
      <c r="Y147" t="n">
        <v>0.5</v>
      </c>
      <c r="Z147" t="n">
        <v>10</v>
      </c>
    </row>
    <row r="148">
      <c r="A148" t="n">
        <v>5</v>
      </c>
      <c r="B148" t="n">
        <v>50</v>
      </c>
      <c r="C148" t="inlineStr">
        <is>
          <t xml:space="preserve">CONCLUIDO	</t>
        </is>
      </c>
      <c r="D148" t="n">
        <v>0.8113</v>
      </c>
      <c r="E148" t="n">
        <v>123.26</v>
      </c>
      <c r="F148" t="n">
        <v>118.58</v>
      </c>
      <c r="G148" t="n">
        <v>59.79</v>
      </c>
      <c r="H148" t="n">
        <v>0.93</v>
      </c>
      <c r="I148" t="n">
        <v>119</v>
      </c>
      <c r="J148" t="n">
        <v>113.79</v>
      </c>
      <c r="K148" t="n">
        <v>41.65</v>
      </c>
      <c r="L148" t="n">
        <v>6</v>
      </c>
      <c r="M148" t="n">
        <v>117</v>
      </c>
      <c r="N148" t="n">
        <v>16.14</v>
      </c>
      <c r="O148" t="n">
        <v>14268.39</v>
      </c>
      <c r="P148" t="n">
        <v>983</v>
      </c>
      <c r="Q148" t="n">
        <v>3598.69</v>
      </c>
      <c r="R148" t="n">
        <v>391.27</v>
      </c>
      <c r="S148" t="n">
        <v>191.08</v>
      </c>
      <c r="T148" t="n">
        <v>91844.86</v>
      </c>
      <c r="U148" t="n">
        <v>0.49</v>
      </c>
      <c r="V148" t="n">
        <v>0.85</v>
      </c>
      <c r="W148" t="n">
        <v>14.77</v>
      </c>
      <c r="X148" t="n">
        <v>5.42</v>
      </c>
      <c r="Y148" t="n">
        <v>0.5</v>
      </c>
      <c r="Z148" t="n">
        <v>10</v>
      </c>
    </row>
    <row r="149">
      <c r="A149" t="n">
        <v>6</v>
      </c>
      <c r="B149" t="n">
        <v>50</v>
      </c>
      <c r="C149" t="inlineStr">
        <is>
          <t xml:space="preserve">CONCLUIDO	</t>
        </is>
      </c>
      <c r="D149" t="n">
        <v>0.8206</v>
      </c>
      <c r="E149" t="n">
        <v>121.86</v>
      </c>
      <c r="F149" t="n">
        <v>117.65</v>
      </c>
      <c r="G149" t="n">
        <v>72.03</v>
      </c>
      <c r="H149" t="n">
        <v>1.07</v>
      </c>
      <c r="I149" t="n">
        <v>98</v>
      </c>
      <c r="J149" t="n">
        <v>115.08</v>
      </c>
      <c r="K149" t="n">
        <v>41.65</v>
      </c>
      <c r="L149" t="n">
        <v>7</v>
      </c>
      <c r="M149" t="n">
        <v>96</v>
      </c>
      <c r="N149" t="n">
        <v>16.43</v>
      </c>
      <c r="O149" t="n">
        <v>14426.96</v>
      </c>
      <c r="P149" t="n">
        <v>944.41</v>
      </c>
      <c r="Q149" t="n">
        <v>3598.7</v>
      </c>
      <c r="R149" t="n">
        <v>359.76</v>
      </c>
      <c r="S149" t="n">
        <v>191.08</v>
      </c>
      <c r="T149" t="n">
        <v>76195.69</v>
      </c>
      <c r="U149" t="n">
        <v>0.53</v>
      </c>
      <c r="V149" t="n">
        <v>0.86</v>
      </c>
      <c r="W149" t="n">
        <v>14.75</v>
      </c>
      <c r="X149" t="n">
        <v>4.5</v>
      </c>
      <c r="Y149" t="n">
        <v>0.5</v>
      </c>
      <c r="Z149" t="n">
        <v>10</v>
      </c>
    </row>
    <row r="150">
      <c r="A150" t="n">
        <v>7</v>
      </c>
      <c r="B150" t="n">
        <v>50</v>
      </c>
      <c r="C150" t="inlineStr">
        <is>
          <t xml:space="preserve">CONCLUIDO	</t>
        </is>
      </c>
      <c r="D150" t="n">
        <v>0.8278</v>
      </c>
      <c r="E150" t="n">
        <v>120.8</v>
      </c>
      <c r="F150" t="n">
        <v>116.92</v>
      </c>
      <c r="G150" t="n">
        <v>84.52</v>
      </c>
      <c r="H150" t="n">
        <v>1.21</v>
      </c>
      <c r="I150" t="n">
        <v>83</v>
      </c>
      <c r="J150" t="n">
        <v>116.37</v>
      </c>
      <c r="K150" t="n">
        <v>41.65</v>
      </c>
      <c r="L150" t="n">
        <v>8</v>
      </c>
      <c r="M150" t="n">
        <v>74</v>
      </c>
      <c r="N150" t="n">
        <v>16.72</v>
      </c>
      <c r="O150" t="n">
        <v>14585.96</v>
      </c>
      <c r="P150" t="n">
        <v>903.96</v>
      </c>
      <c r="Q150" t="n">
        <v>3598.65</v>
      </c>
      <c r="R150" t="n">
        <v>334.58</v>
      </c>
      <c r="S150" t="n">
        <v>191.08</v>
      </c>
      <c r="T150" t="n">
        <v>63679.83</v>
      </c>
      <c r="U150" t="n">
        <v>0.57</v>
      </c>
      <c r="V150" t="n">
        <v>0.86</v>
      </c>
      <c r="W150" t="n">
        <v>14.73</v>
      </c>
      <c r="X150" t="n">
        <v>3.77</v>
      </c>
      <c r="Y150" t="n">
        <v>0.5</v>
      </c>
      <c r="Z150" t="n">
        <v>10</v>
      </c>
    </row>
    <row r="151">
      <c r="A151" t="n">
        <v>8</v>
      </c>
      <c r="B151" t="n">
        <v>50</v>
      </c>
      <c r="C151" t="inlineStr">
        <is>
          <t xml:space="preserve">CONCLUIDO	</t>
        </is>
      </c>
      <c r="D151" t="n">
        <v>0.8312</v>
      </c>
      <c r="E151" t="n">
        <v>120.31</v>
      </c>
      <c r="F151" t="n">
        <v>116.6</v>
      </c>
      <c r="G151" t="n">
        <v>93.28</v>
      </c>
      <c r="H151" t="n">
        <v>1.35</v>
      </c>
      <c r="I151" t="n">
        <v>75</v>
      </c>
      <c r="J151" t="n">
        <v>117.66</v>
      </c>
      <c r="K151" t="n">
        <v>41.65</v>
      </c>
      <c r="L151" t="n">
        <v>9</v>
      </c>
      <c r="M151" t="n">
        <v>25</v>
      </c>
      <c r="N151" t="n">
        <v>17.01</v>
      </c>
      <c r="O151" t="n">
        <v>14745.39</v>
      </c>
      <c r="P151" t="n">
        <v>887.6900000000001</v>
      </c>
      <c r="Q151" t="n">
        <v>3598.79</v>
      </c>
      <c r="R151" t="n">
        <v>321.95</v>
      </c>
      <c r="S151" t="n">
        <v>191.08</v>
      </c>
      <c r="T151" t="n">
        <v>57405.36</v>
      </c>
      <c r="U151" t="n">
        <v>0.59</v>
      </c>
      <c r="V151" t="n">
        <v>0.86</v>
      </c>
      <c r="W151" t="n">
        <v>14.78</v>
      </c>
      <c r="X151" t="n">
        <v>3.45</v>
      </c>
      <c r="Y151" t="n">
        <v>0.5</v>
      </c>
      <c r="Z151" t="n">
        <v>10</v>
      </c>
    </row>
    <row r="152">
      <c r="A152" t="n">
        <v>9</v>
      </c>
      <c r="B152" t="n">
        <v>50</v>
      </c>
      <c r="C152" t="inlineStr">
        <is>
          <t xml:space="preserve">CONCLUIDO	</t>
        </is>
      </c>
      <c r="D152" t="n">
        <v>0.8322000000000001</v>
      </c>
      <c r="E152" t="n">
        <v>120.17</v>
      </c>
      <c r="F152" t="n">
        <v>116.51</v>
      </c>
      <c r="G152" t="n">
        <v>95.76000000000001</v>
      </c>
      <c r="H152" t="n">
        <v>1.48</v>
      </c>
      <c r="I152" t="n">
        <v>73</v>
      </c>
      <c r="J152" t="n">
        <v>118.96</v>
      </c>
      <c r="K152" t="n">
        <v>41.65</v>
      </c>
      <c r="L152" t="n">
        <v>10</v>
      </c>
      <c r="M152" t="n">
        <v>1</v>
      </c>
      <c r="N152" t="n">
        <v>17.31</v>
      </c>
      <c r="O152" t="n">
        <v>14905.25</v>
      </c>
      <c r="P152" t="n">
        <v>888.5700000000001</v>
      </c>
      <c r="Q152" t="n">
        <v>3598.68</v>
      </c>
      <c r="R152" t="n">
        <v>317.7</v>
      </c>
      <c r="S152" t="n">
        <v>191.08</v>
      </c>
      <c r="T152" t="n">
        <v>55290.51</v>
      </c>
      <c r="U152" t="n">
        <v>0.6</v>
      </c>
      <c r="V152" t="n">
        <v>0.86</v>
      </c>
      <c r="W152" t="n">
        <v>14.81</v>
      </c>
      <c r="X152" t="n">
        <v>3.36</v>
      </c>
      <c r="Y152" t="n">
        <v>0.5</v>
      </c>
      <c r="Z152" t="n">
        <v>10</v>
      </c>
    </row>
    <row r="153">
      <c r="A153" t="n">
        <v>10</v>
      </c>
      <c r="B153" t="n">
        <v>50</v>
      </c>
      <c r="C153" t="inlineStr">
        <is>
          <t xml:space="preserve">CONCLUIDO	</t>
        </is>
      </c>
      <c r="D153" t="n">
        <v>0.8322000000000001</v>
      </c>
      <c r="E153" t="n">
        <v>120.17</v>
      </c>
      <c r="F153" t="n">
        <v>116.51</v>
      </c>
      <c r="G153" t="n">
        <v>95.76000000000001</v>
      </c>
      <c r="H153" t="n">
        <v>1.61</v>
      </c>
      <c r="I153" t="n">
        <v>73</v>
      </c>
      <c r="J153" t="n">
        <v>120.26</v>
      </c>
      <c r="K153" t="n">
        <v>41.65</v>
      </c>
      <c r="L153" t="n">
        <v>11</v>
      </c>
      <c r="M153" t="n">
        <v>0</v>
      </c>
      <c r="N153" t="n">
        <v>17.61</v>
      </c>
      <c r="O153" t="n">
        <v>15065.56</v>
      </c>
      <c r="P153" t="n">
        <v>897.55</v>
      </c>
      <c r="Q153" t="n">
        <v>3598.68</v>
      </c>
      <c r="R153" t="n">
        <v>317.68</v>
      </c>
      <c r="S153" t="n">
        <v>191.08</v>
      </c>
      <c r="T153" t="n">
        <v>55281.39</v>
      </c>
      <c r="U153" t="n">
        <v>0.6</v>
      </c>
      <c r="V153" t="n">
        <v>0.86</v>
      </c>
      <c r="W153" t="n">
        <v>14.8</v>
      </c>
      <c r="X153" t="n">
        <v>3.36</v>
      </c>
      <c r="Y153" t="n">
        <v>0.5</v>
      </c>
      <c r="Z153" t="n">
        <v>10</v>
      </c>
    </row>
    <row r="154">
      <c r="A154" t="n">
        <v>0</v>
      </c>
      <c r="B154" t="n">
        <v>25</v>
      </c>
      <c r="C154" t="inlineStr">
        <is>
          <t xml:space="preserve">CONCLUIDO	</t>
        </is>
      </c>
      <c r="D154" t="n">
        <v>0.6456</v>
      </c>
      <c r="E154" t="n">
        <v>154.88</v>
      </c>
      <c r="F154" t="n">
        <v>143.99</v>
      </c>
      <c r="G154" t="n">
        <v>13.19</v>
      </c>
      <c r="H154" t="n">
        <v>0.28</v>
      </c>
      <c r="I154" t="n">
        <v>655</v>
      </c>
      <c r="J154" t="n">
        <v>61.76</v>
      </c>
      <c r="K154" t="n">
        <v>28.92</v>
      </c>
      <c r="L154" t="n">
        <v>1</v>
      </c>
      <c r="M154" t="n">
        <v>653</v>
      </c>
      <c r="N154" t="n">
        <v>6.84</v>
      </c>
      <c r="O154" t="n">
        <v>7851.41</v>
      </c>
      <c r="P154" t="n">
        <v>903.3</v>
      </c>
      <c r="Q154" t="n">
        <v>3599.12</v>
      </c>
      <c r="R154" t="n">
        <v>1251.73</v>
      </c>
      <c r="S154" t="n">
        <v>191.08</v>
      </c>
      <c r="T154" t="n">
        <v>519395.13</v>
      </c>
      <c r="U154" t="n">
        <v>0.15</v>
      </c>
      <c r="V154" t="n">
        <v>0.7</v>
      </c>
      <c r="W154" t="n">
        <v>15.68</v>
      </c>
      <c r="X154" t="n">
        <v>30.83</v>
      </c>
      <c r="Y154" t="n">
        <v>0.5</v>
      </c>
      <c r="Z154" t="n">
        <v>10</v>
      </c>
    </row>
    <row r="155">
      <c r="A155" t="n">
        <v>1</v>
      </c>
      <c r="B155" t="n">
        <v>25</v>
      </c>
      <c r="C155" t="inlineStr">
        <is>
          <t xml:space="preserve">CONCLUIDO	</t>
        </is>
      </c>
      <c r="D155" t="n">
        <v>0.7639</v>
      </c>
      <c r="E155" t="n">
        <v>130.9</v>
      </c>
      <c r="F155" t="n">
        <v>125.43</v>
      </c>
      <c r="G155" t="n">
        <v>28.4</v>
      </c>
      <c r="H155" t="n">
        <v>0.55</v>
      </c>
      <c r="I155" t="n">
        <v>265</v>
      </c>
      <c r="J155" t="n">
        <v>62.92</v>
      </c>
      <c r="K155" t="n">
        <v>28.92</v>
      </c>
      <c r="L155" t="n">
        <v>2</v>
      </c>
      <c r="M155" t="n">
        <v>263</v>
      </c>
      <c r="N155" t="n">
        <v>7</v>
      </c>
      <c r="O155" t="n">
        <v>7994.37</v>
      </c>
      <c r="P155" t="n">
        <v>734.3</v>
      </c>
      <c r="Q155" t="n">
        <v>3598.77</v>
      </c>
      <c r="R155" t="n">
        <v>622.66</v>
      </c>
      <c r="S155" t="n">
        <v>191.08</v>
      </c>
      <c r="T155" t="n">
        <v>206812.5</v>
      </c>
      <c r="U155" t="n">
        <v>0.31</v>
      </c>
      <c r="V155" t="n">
        <v>0.8</v>
      </c>
      <c r="W155" t="n">
        <v>15.03</v>
      </c>
      <c r="X155" t="n">
        <v>12.27</v>
      </c>
      <c r="Y155" t="n">
        <v>0.5</v>
      </c>
      <c r="Z155" t="n">
        <v>10</v>
      </c>
    </row>
    <row r="156">
      <c r="A156" t="n">
        <v>2</v>
      </c>
      <c r="B156" t="n">
        <v>25</v>
      </c>
      <c r="C156" t="inlineStr">
        <is>
          <t xml:space="preserve">CONCLUIDO	</t>
        </is>
      </c>
      <c r="D156" t="n">
        <v>0.8031</v>
      </c>
      <c r="E156" t="n">
        <v>124.51</v>
      </c>
      <c r="F156" t="n">
        <v>120.49</v>
      </c>
      <c r="G156" t="n">
        <v>45.18</v>
      </c>
      <c r="H156" t="n">
        <v>0.8100000000000001</v>
      </c>
      <c r="I156" t="n">
        <v>160</v>
      </c>
      <c r="J156" t="n">
        <v>64.08</v>
      </c>
      <c r="K156" t="n">
        <v>28.92</v>
      </c>
      <c r="L156" t="n">
        <v>3</v>
      </c>
      <c r="M156" t="n">
        <v>114</v>
      </c>
      <c r="N156" t="n">
        <v>7.16</v>
      </c>
      <c r="O156" t="n">
        <v>8137.65</v>
      </c>
      <c r="P156" t="n">
        <v>652.1900000000001</v>
      </c>
      <c r="Q156" t="n">
        <v>3598.7</v>
      </c>
      <c r="R156" t="n">
        <v>454.18</v>
      </c>
      <c r="S156" t="n">
        <v>191.08</v>
      </c>
      <c r="T156" t="n">
        <v>123097.01</v>
      </c>
      <c r="U156" t="n">
        <v>0.42</v>
      </c>
      <c r="V156" t="n">
        <v>0.84</v>
      </c>
      <c r="W156" t="n">
        <v>14.9</v>
      </c>
      <c r="X156" t="n">
        <v>7.34</v>
      </c>
      <c r="Y156" t="n">
        <v>0.5</v>
      </c>
      <c r="Z156" t="n">
        <v>10</v>
      </c>
    </row>
    <row r="157">
      <c r="A157" t="n">
        <v>3</v>
      </c>
      <c r="B157" t="n">
        <v>25</v>
      </c>
      <c r="C157" t="inlineStr">
        <is>
          <t xml:space="preserve">CONCLUIDO	</t>
        </is>
      </c>
      <c r="D157" t="n">
        <v>0.8086</v>
      </c>
      <c r="E157" t="n">
        <v>123.67</v>
      </c>
      <c r="F157" t="n">
        <v>119.86</v>
      </c>
      <c r="G157" t="n">
        <v>49.6</v>
      </c>
      <c r="H157" t="n">
        <v>1.07</v>
      </c>
      <c r="I157" t="n">
        <v>145</v>
      </c>
      <c r="J157" t="n">
        <v>65.25</v>
      </c>
      <c r="K157" t="n">
        <v>28.92</v>
      </c>
      <c r="L157" t="n">
        <v>4</v>
      </c>
      <c r="M157" t="n">
        <v>1</v>
      </c>
      <c r="N157" t="n">
        <v>7.33</v>
      </c>
      <c r="O157" t="n">
        <v>8281.25</v>
      </c>
      <c r="P157" t="n">
        <v>644.6</v>
      </c>
      <c r="Q157" t="n">
        <v>3598.86</v>
      </c>
      <c r="R157" t="n">
        <v>427.57</v>
      </c>
      <c r="S157" t="n">
        <v>191.08</v>
      </c>
      <c r="T157" t="n">
        <v>109866.45</v>
      </c>
      <c r="U157" t="n">
        <v>0.45</v>
      </c>
      <c r="V157" t="n">
        <v>0.84</v>
      </c>
      <c r="W157" t="n">
        <v>15.02</v>
      </c>
      <c r="X157" t="n">
        <v>6.71</v>
      </c>
      <c r="Y157" t="n">
        <v>0.5</v>
      </c>
      <c r="Z157" t="n">
        <v>10</v>
      </c>
    </row>
    <row r="158">
      <c r="A158" t="n">
        <v>4</v>
      </c>
      <c r="B158" t="n">
        <v>25</v>
      </c>
      <c r="C158" t="inlineStr">
        <is>
          <t xml:space="preserve">CONCLUIDO	</t>
        </is>
      </c>
      <c r="D158" t="n">
        <v>0.8086</v>
      </c>
      <c r="E158" t="n">
        <v>123.68</v>
      </c>
      <c r="F158" t="n">
        <v>119.87</v>
      </c>
      <c r="G158" t="n">
        <v>49.6</v>
      </c>
      <c r="H158" t="n">
        <v>1.31</v>
      </c>
      <c r="I158" t="n">
        <v>145</v>
      </c>
      <c r="J158" t="n">
        <v>66.42</v>
      </c>
      <c r="K158" t="n">
        <v>28.92</v>
      </c>
      <c r="L158" t="n">
        <v>5</v>
      </c>
      <c r="M158" t="n">
        <v>0</v>
      </c>
      <c r="N158" t="n">
        <v>7.49</v>
      </c>
      <c r="O158" t="n">
        <v>8425.16</v>
      </c>
      <c r="P158" t="n">
        <v>655.17</v>
      </c>
      <c r="Q158" t="n">
        <v>3598.78</v>
      </c>
      <c r="R158" t="n">
        <v>427.5</v>
      </c>
      <c r="S158" t="n">
        <v>191.08</v>
      </c>
      <c r="T158" t="n">
        <v>109832.55</v>
      </c>
      <c r="U158" t="n">
        <v>0.45</v>
      </c>
      <c r="V158" t="n">
        <v>0.84</v>
      </c>
      <c r="W158" t="n">
        <v>15.03</v>
      </c>
      <c r="X158" t="n">
        <v>6.71</v>
      </c>
      <c r="Y158" t="n">
        <v>0.5</v>
      </c>
      <c r="Z158" t="n">
        <v>10</v>
      </c>
    </row>
    <row r="159">
      <c r="A159" t="n">
        <v>0</v>
      </c>
      <c r="B159" t="n">
        <v>85</v>
      </c>
      <c r="C159" t="inlineStr">
        <is>
          <t xml:space="preserve">CONCLUIDO	</t>
        </is>
      </c>
      <c r="D159" t="n">
        <v>0.3543</v>
      </c>
      <c r="E159" t="n">
        <v>282.23</v>
      </c>
      <c r="F159" t="n">
        <v>212.59</v>
      </c>
      <c r="G159" t="n">
        <v>6.43</v>
      </c>
      <c r="H159" t="n">
        <v>0.11</v>
      </c>
      <c r="I159" t="n">
        <v>1985</v>
      </c>
      <c r="J159" t="n">
        <v>167.88</v>
      </c>
      <c r="K159" t="n">
        <v>51.39</v>
      </c>
      <c r="L159" t="n">
        <v>1</v>
      </c>
      <c r="M159" t="n">
        <v>1983</v>
      </c>
      <c r="N159" t="n">
        <v>30.49</v>
      </c>
      <c r="O159" t="n">
        <v>20939.59</v>
      </c>
      <c r="P159" t="n">
        <v>2698.93</v>
      </c>
      <c r="Q159" t="n">
        <v>3600.28</v>
      </c>
      <c r="R159" t="n">
        <v>3588.42</v>
      </c>
      <c r="S159" t="n">
        <v>191.08</v>
      </c>
      <c r="T159" t="n">
        <v>1681089.39</v>
      </c>
      <c r="U159" t="n">
        <v>0.05</v>
      </c>
      <c r="V159" t="n">
        <v>0.47</v>
      </c>
      <c r="W159" t="n">
        <v>17.85</v>
      </c>
      <c r="X159" t="n">
        <v>99.39</v>
      </c>
      <c r="Y159" t="n">
        <v>0.5</v>
      </c>
      <c r="Z159" t="n">
        <v>10</v>
      </c>
    </row>
    <row r="160">
      <c r="A160" t="n">
        <v>1</v>
      </c>
      <c r="B160" t="n">
        <v>85</v>
      </c>
      <c r="C160" t="inlineStr">
        <is>
          <t xml:space="preserve">CONCLUIDO	</t>
        </is>
      </c>
      <c r="D160" t="n">
        <v>0.5927</v>
      </c>
      <c r="E160" t="n">
        <v>168.72</v>
      </c>
      <c r="F160" t="n">
        <v>144.08</v>
      </c>
      <c r="G160" t="n">
        <v>13.16</v>
      </c>
      <c r="H160" t="n">
        <v>0.21</v>
      </c>
      <c r="I160" t="n">
        <v>657</v>
      </c>
      <c r="J160" t="n">
        <v>169.33</v>
      </c>
      <c r="K160" t="n">
        <v>51.39</v>
      </c>
      <c r="L160" t="n">
        <v>2</v>
      </c>
      <c r="M160" t="n">
        <v>655</v>
      </c>
      <c r="N160" t="n">
        <v>30.94</v>
      </c>
      <c r="O160" t="n">
        <v>21118.46</v>
      </c>
      <c r="P160" t="n">
        <v>1812.61</v>
      </c>
      <c r="Q160" t="n">
        <v>3598.97</v>
      </c>
      <c r="R160" t="n">
        <v>1254.84</v>
      </c>
      <c r="S160" t="n">
        <v>191.08</v>
      </c>
      <c r="T160" t="n">
        <v>520939.12</v>
      </c>
      <c r="U160" t="n">
        <v>0.15</v>
      </c>
      <c r="V160" t="n">
        <v>0.7</v>
      </c>
      <c r="W160" t="n">
        <v>15.69</v>
      </c>
      <c r="X160" t="n">
        <v>30.92</v>
      </c>
      <c r="Y160" t="n">
        <v>0.5</v>
      </c>
      <c r="Z160" t="n">
        <v>10</v>
      </c>
    </row>
    <row r="161">
      <c r="A161" t="n">
        <v>2</v>
      </c>
      <c r="B161" t="n">
        <v>85</v>
      </c>
      <c r="C161" t="inlineStr">
        <is>
          <t xml:space="preserve">CONCLUIDO	</t>
        </is>
      </c>
      <c r="D161" t="n">
        <v>0.6793</v>
      </c>
      <c r="E161" t="n">
        <v>147.2</v>
      </c>
      <c r="F161" t="n">
        <v>131.44</v>
      </c>
      <c r="G161" t="n">
        <v>19.97</v>
      </c>
      <c r="H161" t="n">
        <v>0.31</v>
      </c>
      <c r="I161" t="n">
        <v>395</v>
      </c>
      <c r="J161" t="n">
        <v>170.79</v>
      </c>
      <c r="K161" t="n">
        <v>51.39</v>
      </c>
      <c r="L161" t="n">
        <v>3</v>
      </c>
      <c r="M161" t="n">
        <v>393</v>
      </c>
      <c r="N161" t="n">
        <v>31.4</v>
      </c>
      <c r="O161" t="n">
        <v>21297.94</v>
      </c>
      <c r="P161" t="n">
        <v>1638.17</v>
      </c>
      <c r="Q161" t="n">
        <v>3598.73</v>
      </c>
      <c r="R161" t="n">
        <v>827.01</v>
      </c>
      <c r="S161" t="n">
        <v>191.08</v>
      </c>
      <c r="T161" t="n">
        <v>308336.05</v>
      </c>
      <c r="U161" t="n">
        <v>0.23</v>
      </c>
      <c r="V161" t="n">
        <v>0.77</v>
      </c>
      <c r="W161" t="n">
        <v>15.23</v>
      </c>
      <c r="X161" t="n">
        <v>18.29</v>
      </c>
      <c r="Y161" t="n">
        <v>0.5</v>
      </c>
      <c r="Z161" t="n">
        <v>10</v>
      </c>
    </row>
    <row r="162">
      <c r="A162" t="n">
        <v>3</v>
      </c>
      <c r="B162" t="n">
        <v>85</v>
      </c>
      <c r="C162" t="inlineStr">
        <is>
          <t xml:space="preserve">CONCLUIDO	</t>
        </is>
      </c>
      <c r="D162" t="n">
        <v>0.7246</v>
      </c>
      <c r="E162" t="n">
        <v>138.01</v>
      </c>
      <c r="F162" t="n">
        <v>126.12</v>
      </c>
      <c r="G162" t="n">
        <v>26.93</v>
      </c>
      <c r="H162" t="n">
        <v>0.41</v>
      </c>
      <c r="I162" t="n">
        <v>281</v>
      </c>
      <c r="J162" t="n">
        <v>172.25</v>
      </c>
      <c r="K162" t="n">
        <v>51.39</v>
      </c>
      <c r="L162" t="n">
        <v>4</v>
      </c>
      <c r="M162" t="n">
        <v>279</v>
      </c>
      <c r="N162" t="n">
        <v>31.86</v>
      </c>
      <c r="O162" t="n">
        <v>21478.05</v>
      </c>
      <c r="P162" t="n">
        <v>1557.07</v>
      </c>
      <c r="Q162" t="n">
        <v>3598.98</v>
      </c>
      <c r="R162" t="n">
        <v>645.92</v>
      </c>
      <c r="S162" t="n">
        <v>191.08</v>
      </c>
      <c r="T162" t="n">
        <v>218359.72</v>
      </c>
      <c r="U162" t="n">
        <v>0.3</v>
      </c>
      <c r="V162" t="n">
        <v>0.8</v>
      </c>
      <c r="W162" t="n">
        <v>15.06</v>
      </c>
      <c r="X162" t="n">
        <v>12.96</v>
      </c>
      <c r="Y162" t="n">
        <v>0.5</v>
      </c>
      <c r="Z162" t="n">
        <v>10</v>
      </c>
    </row>
    <row r="163">
      <c r="A163" t="n">
        <v>4</v>
      </c>
      <c r="B163" t="n">
        <v>85</v>
      </c>
      <c r="C163" t="inlineStr">
        <is>
          <t xml:space="preserve">CONCLUIDO	</t>
        </is>
      </c>
      <c r="D163" t="n">
        <v>0.7523</v>
      </c>
      <c r="E163" t="n">
        <v>132.93</v>
      </c>
      <c r="F163" t="n">
        <v>123.17</v>
      </c>
      <c r="G163" t="n">
        <v>33.9</v>
      </c>
      <c r="H163" t="n">
        <v>0.51</v>
      </c>
      <c r="I163" t="n">
        <v>218</v>
      </c>
      <c r="J163" t="n">
        <v>173.71</v>
      </c>
      <c r="K163" t="n">
        <v>51.39</v>
      </c>
      <c r="L163" t="n">
        <v>5</v>
      </c>
      <c r="M163" t="n">
        <v>216</v>
      </c>
      <c r="N163" t="n">
        <v>32.32</v>
      </c>
      <c r="O163" t="n">
        <v>21658.78</v>
      </c>
      <c r="P163" t="n">
        <v>1505.41</v>
      </c>
      <c r="Q163" t="n">
        <v>3598.72</v>
      </c>
      <c r="R163" t="n">
        <v>545.98</v>
      </c>
      <c r="S163" t="n">
        <v>191.08</v>
      </c>
      <c r="T163" t="n">
        <v>168703.08</v>
      </c>
      <c r="U163" t="n">
        <v>0.35</v>
      </c>
      <c r="V163" t="n">
        <v>0.82</v>
      </c>
      <c r="W163" t="n">
        <v>14.96</v>
      </c>
      <c r="X163" t="n">
        <v>10.02</v>
      </c>
      <c r="Y163" t="n">
        <v>0.5</v>
      </c>
      <c r="Z163" t="n">
        <v>10</v>
      </c>
    </row>
    <row r="164">
      <c r="A164" t="n">
        <v>5</v>
      </c>
      <c r="B164" t="n">
        <v>85</v>
      </c>
      <c r="C164" t="inlineStr">
        <is>
          <t xml:space="preserve">CONCLUIDO	</t>
        </is>
      </c>
      <c r="D164" t="n">
        <v>0.7715</v>
      </c>
      <c r="E164" t="n">
        <v>129.62</v>
      </c>
      <c r="F164" t="n">
        <v>121.25</v>
      </c>
      <c r="G164" t="n">
        <v>41.1</v>
      </c>
      <c r="H164" t="n">
        <v>0.61</v>
      </c>
      <c r="I164" t="n">
        <v>177</v>
      </c>
      <c r="J164" t="n">
        <v>175.18</v>
      </c>
      <c r="K164" t="n">
        <v>51.39</v>
      </c>
      <c r="L164" t="n">
        <v>6</v>
      </c>
      <c r="M164" t="n">
        <v>175</v>
      </c>
      <c r="N164" t="n">
        <v>32.79</v>
      </c>
      <c r="O164" t="n">
        <v>21840.16</v>
      </c>
      <c r="P164" t="n">
        <v>1467.35</v>
      </c>
      <c r="Q164" t="n">
        <v>3598.69</v>
      </c>
      <c r="R164" t="n">
        <v>481.29</v>
      </c>
      <c r="S164" t="n">
        <v>191.08</v>
      </c>
      <c r="T164" t="n">
        <v>136566.18</v>
      </c>
      <c r="U164" t="n">
        <v>0.4</v>
      </c>
      <c r="V164" t="n">
        <v>0.83</v>
      </c>
      <c r="W164" t="n">
        <v>14.88</v>
      </c>
      <c r="X164" t="n">
        <v>8.1</v>
      </c>
      <c r="Y164" t="n">
        <v>0.5</v>
      </c>
      <c r="Z164" t="n">
        <v>10</v>
      </c>
    </row>
    <row r="165">
      <c r="A165" t="n">
        <v>6</v>
      </c>
      <c r="B165" t="n">
        <v>85</v>
      </c>
      <c r="C165" t="inlineStr">
        <is>
          <t xml:space="preserve">CONCLUIDO	</t>
        </is>
      </c>
      <c r="D165" t="n">
        <v>0.7851</v>
      </c>
      <c r="E165" t="n">
        <v>127.37</v>
      </c>
      <c r="F165" t="n">
        <v>119.94</v>
      </c>
      <c r="G165" t="n">
        <v>48.3</v>
      </c>
      <c r="H165" t="n">
        <v>0.7</v>
      </c>
      <c r="I165" t="n">
        <v>149</v>
      </c>
      <c r="J165" t="n">
        <v>176.66</v>
      </c>
      <c r="K165" t="n">
        <v>51.39</v>
      </c>
      <c r="L165" t="n">
        <v>7</v>
      </c>
      <c r="M165" t="n">
        <v>147</v>
      </c>
      <c r="N165" t="n">
        <v>33.27</v>
      </c>
      <c r="O165" t="n">
        <v>22022.17</v>
      </c>
      <c r="P165" t="n">
        <v>1436.52</v>
      </c>
      <c r="Q165" t="n">
        <v>3598.7</v>
      </c>
      <c r="R165" t="n">
        <v>437.09</v>
      </c>
      <c r="S165" t="n">
        <v>191.08</v>
      </c>
      <c r="T165" t="n">
        <v>114605.13</v>
      </c>
      <c r="U165" t="n">
        <v>0.44</v>
      </c>
      <c r="V165" t="n">
        <v>0.84</v>
      </c>
      <c r="W165" t="n">
        <v>14.84</v>
      </c>
      <c r="X165" t="n">
        <v>6.79</v>
      </c>
      <c r="Y165" t="n">
        <v>0.5</v>
      </c>
      <c r="Z165" t="n">
        <v>10</v>
      </c>
    </row>
    <row r="166">
      <c r="A166" t="n">
        <v>7</v>
      </c>
      <c r="B166" t="n">
        <v>85</v>
      </c>
      <c r="C166" t="inlineStr">
        <is>
          <t xml:space="preserve">CONCLUIDO	</t>
        </is>
      </c>
      <c r="D166" t="n">
        <v>0.7959000000000001</v>
      </c>
      <c r="E166" t="n">
        <v>125.65</v>
      </c>
      <c r="F166" t="n">
        <v>118.94</v>
      </c>
      <c r="G166" t="n">
        <v>55.75</v>
      </c>
      <c r="H166" t="n">
        <v>0.8</v>
      </c>
      <c r="I166" t="n">
        <v>128</v>
      </c>
      <c r="J166" t="n">
        <v>178.14</v>
      </c>
      <c r="K166" t="n">
        <v>51.39</v>
      </c>
      <c r="L166" t="n">
        <v>8</v>
      </c>
      <c r="M166" t="n">
        <v>126</v>
      </c>
      <c r="N166" t="n">
        <v>33.75</v>
      </c>
      <c r="O166" t="n">
        <v>22204.83</v>
      </c>
      <c r="P166" t="n">
        <v>1408.79</v>
      </c>
      <c r="Q166" t="n">
        <v>3598.68</v>
      </c>
      <c r="R166" t="n">
        <v>403.83</v>
      </c>
      <c r="S166" t="n">
        <v>191.08</v>
      </c>
      <c r="T166" t="n">
        <v>98080.07000000001</v>
      </c>
      <c r="U166" t="n">
        <v>0.47</v>
      </c>
      <c r="V166" t="n">
        <v>0.85</v>
      </c>
      <c r="W166" t="n">
        <v>14.78</v>
      </c>
      <c r="X166" t="n">
        <v>5.79</v>
      </c>
      <c r="Y166" t="n">
        <v>0.5</v>
      </c>
      <c r="Z166" t="n">
        <v>10</v>
      </c>
    </row>
    <row r="167">
      <c r="A167" t="n">
        <v>8</v>
      </c>
      <c r="B167" t="n">
        <v>85</v>
      </c>
      <c r="C167" t="inlineStr">
        <is>
          <t xml:space="preserve">CONCLUIDO	</t>
        </is>
      </c>
      <c r="D167" t="n">
        <v>0.804</v>
      </c>
      <c r="E167" t="n">
        <v>124.38</v>
      </c>
      <c r="F167" t="n">
        <v>118.21</v>
      </c>
      <c r="G167" t="n">
        <v>63.33</v>
      </c>
      <c r="H167" t="n">
        <v>0.89</v>
      </c>
      <c r="I167" t="n">
        <v>112</v>
      </c>
      <c r="J167" t="n">
        <v>179.63</v>
      </c>
      <c r="K167" t="n">
        <v>51.39</v>
      </c>
      <c r="L167" t="n">
        <v>9</v>
      </c>
      <c r="M167" t="n">
        <v>110</v>
      </c>
      <c r="N167" t="n">
        <v>34.24</v>
      </c>
      <c r="O167" t="n">
        <v>22388.15</v>
      </c>
      <c r="P167" t="n">
        <v>1386.21</v>
      </c>
      <c r="Q167" t="n">
        <v>3598.73</v>
      </c>
      <c r="R167" t="n">
        <v>378.74</v>
      </c>
      <c r="S167" t="n">
        <v>191.08</v>
      </c>
      <c r="T167" t="n">
        <v>85616.03</v>
      </c>
      <c r="U167" t="n">
        <v>0.5</v>
      </c>
      <c r="V167" t="n">
        <v>0.85</v>
      </c>
      <c r="W167" t="n">
        <v>14.76</v>
      </c>
      <c r="X167" t="n">
        <v>5.06</v>
      </c>
      <c r="Y167" t="n">
        <v>0.5</v>
      </c>
      <c r="Z167" t="n">
        <v>10</v>
      </c>
    </row>
    <row r="168">
      <c r="A168" t="n">
        <v>9</v>
      </c>
      <c r="B168" t="n">
        <v>85</v>
      </c>
      <c r="C168" t="inlineStr">
        <is>
          <t xml:space="preserve">CONCLUIDO	</t>
        </is>
      </c>
      <c r="D168" t="n">
        <v>0.8105</v>
      </c>
      <c r="E168" t="n">
        <v>123.38</v>
      </c>
      <c r="F168" t="n">
        <v>117.66</v>
      </c>
      <c r="G168" t="n">
        <v>71.31</v>
      </c>
      <c r="H168" t="n">
        <v>0.98</v>
      </c>
      <c r="I168" t="n">
        <v>99</v>
      </c>
      <c r="J168" t="n">
        <v>181.12</v>
      </c>
      <c r="K168" t="n">
        <v>51.39</v>
      </c>
      <c r="L168" t="n">
        <v>10</v>
      </c>
      <c r="M168" t="n">
        <v>97</v>
      </c>
      <c r="N168" t="n">
        <v>34.73</v>
      </c>
      <c r="O168" t="n">
        <v>22572.13</v>
      </c>
      <c r="P168" t="n">
        <v>1362.67</v>
      </c>
      <c r="Q168" t="n">
        <v>3598.66</v>
      </c>
      <c r="R168" t="n">
        <v>359.74</v>
      </c>
      <c r="S168" t="n">
        <v>191.08</v>
      </c>
      <c r="T168" t="n">
        <v>76182.44</v>
      </c>
      <c r="U168" t="n">
        <v>0.53</v>
      </c>
      <c r="V168" t="n">
        <v>0.86</v>
      </c>
      <c r="W168" t="n">
        <v>14.75</v>
      </c>
      <c r="X168" t="n">
        <v>4.5</v>
      </c>
      <c r="Y168" t="n">
        <v>0.5</v>
      </c>
      <c r="Z168" t="n">
        <v>10</v>
      </c>
    </row>
    <row r="169">
      <c r="A169" t="n">
        <v>10</v>
      </c>
      <c r="B169" t="n">
        <v>85</v>
      </c>
      <c r="C169" t="inlineStr">
        <is>
          <t xml:space="preserve">CONCLUIDO	</t>
        </is>
      </c>
      <c r="D169" t="n">
        <v>0.8159</v>
      </c>
      <c r="E169" t="n">
        <v>122.56</v>
      </c>
      <c r="F169" t="n">
        <v>117.17</v>
      </c>
      <c r="G169" t="n">
        <v>78.98999999999999</v>
      </c>
      <c r="H169" t="n">
        <v>1.07</v>
      </c>
      <c r="I169" t="n">
        <v>89</v>
      </c>
      <c r="J169" t="n">
        <v>182.62</v>
      </c>
      <c r="K169" t="n">
        <v>51.39</v>
      </c>
      <c r="L169" t="n">
        <v>11</v>
      </c>
      <c r="M169" t="n">
        <v>87</v>
      </c>
      <c r="N169" t="n">
        <v>35.22</v>
      </c>
      <c r="O169" t="n">
        <v>22756.91</v>
      </c>
      <c r="P169" t="n">
        <v>1344.03</v>
      </c>
      <c r="Q169" t="n">
        <v>3598.65</v>
      </c>
      <c r="R169" t="n">
        <v>343.4</v>
      </c>
      <c r="S169" t="n">
        <v>191.08</v>
      </c>
      <c r="T169" t="n">
        <v>68059.96000000001</v>
      </c>
      <c r="U169" t="n">
        <v>0.5600000000000001</v>
      </c>
      <c r="V169" t="n">
        <v>0.86</v>
      </c>
      <c r="W169" t="n">
        <v>14.73</v>
      </c>
      <c r="X169" t="n">
        <v>4.02</v>
      </c>
      <c r="Y169" t="n">
        <v>0.5</v>
      </c>
      <c r="Z169" t="n">
        <v>10</v>
      </c>
    </row>
    <row r="170">
      <c r="A170" t="n">
        <v>11</v>
      </c>
      <c r="B170" t="n">
        <v>85</v>
      </c>
      <c r="C170" t="inlineStr">
        <is>
          <t xml:space="preserve">CONCLUIDO	</t>
        </is>
      </c>
      <c r="D170" t="n">
        <v>0.8209</v>
      </c>
      <c r="E170" t="n">
        <v>121.82</v>
      </c>
      <c r="F170" t="n">
        <v>116.74</v>
      </c>
      <c r="G170" t="n">
        <v>87.55</v>
      </c>
      <c r="H170" t="n">
        <v>1.16</v>
      </c>
      <c r="I170" t="n">
        <v>80</v>
      </c>
      <c r="J170" t="n">
        <v>184.12</v>
      </c>
      <c r="K170" t="n">
        <v>51.39</v>
      </c>
      <c r="L170" t="n">
        <v>12</v>
      </c>
      <c r="M170" t="n">
        <v>78</v>
      </c>
      <c r="N170" t="n">
        <v>35.73</v>
      </c>
      <c r="O170" t="n">
        <v>22942.24</v>
      </c>
      <c r="P170" t="n">
        <v>1323</v>
      </c>
      <c r="Q170" t="n">
        <v>3598.74</v>
      </c>
      <c r="R170" t="n">
        <v>329.11</v>
      </c>
      <c r="S170" t="n">
        <v>191.08</v>
      </c>
      <c r="T170" t="n">
        <v>60959.7</v>
      </c>
      <c r="U170" t="n">
        <v>0.58</v>
      </c>
      <c r="V170" t="n">
        <v>0.86</v>
      </c>
      <c r="W170" t="n">
        <v>14.71</v>
      </c>
      <c r="X170" t="n">
        <v>3.59</v>
      </c>
      <c r="Y170" t="n">
        <v>0.5</v>
      </c>
      <c r="Z170" t="n">
        <v>10</v>
      </c>
    </row>
    <row r="171">
      <c r="A171" t="n">
        <v>12</v>
      </c>
      <c r="B171" t="n">
        <v>85</v>
      </c>
      <c r="C171" t="inlineStr">
        <is>
          <t xml:space="preserve">CONCLUIDO	</t>
        </is>
      </c>
      <c r="D171" t="n">
        <v>0.8246</v>
      </c>
      <c r="E171" t="n">
        <v>121.28</v>
      </c>
      <c r="F171" t="n">
        <v>116.43</v>
      </c>
      <c r="G171" t="n">
        <v>95.7</v>
      </c>
      <c r="H171" t="n">
        <v>1.24</v>
      </c>
      <c r="I171" t="n">
        <v>73</v>
      </c>
      <c r="J171" t="n">
        <v>185.63</v>
      </c>
      <c r="K171" t="n">
        <v>51.39</v>
      </c>
      <c r="L171" t="n">
        <v>13</v>
      </c>
      <c r="M171" t="n">
        <v>71</v>
      </c>
      <c r="N171" t="n">
        <v>36.24</v>
      </c>
      <c r="O171" t="n">
        <v>23128.27</v>
      </c>
      <c r="P171" t="n">
        <v>1300.58</v>
      </c>
      <c r="Q171" t="n">
        <v>3598.73</v>
      </c>
      <c r="R171" t="n">
        <v>318.36</v>
      </c>
      <c r="S171" t="n">
        <v>191.08</v>
      </c>
      <c r="T171" t="n">
        <v>55620.57</v>
      </c>
      <c r="U171" t="n">
        <v>0.6</v>
      </c>
      <c r="V171" t="n">
        <v>0.87</v>
      </c>
      <c r="W171" t="n">
        <v>14.7</v>
      </c>
      <c r="X171" t="n">
        <v>3.28</v>
      </c>
      <c r="Y171" t="n">
        <v>0.5</v>
      </c>
      <c r="Z171" t="n">
        <v>10</v>
      </c>
    </row>
    <row r="172">
      <c r="A172" t="n">
        <v>13</v>
      </c>
      <c r="B172" t="n">
        <v>85</v>
      </c>
      <c r="C172" t="inlineStr">
        <is>
          <t xml:space="preserve">CONCLUIDO	</t>
        </is>
      </c>
      <c r="D172" t="n">
        <v>0.8277</v>
      </c>
      <c r="E172" t="n">
        <v>120.82</v>
      </c>
      <c r="F172" t="n">
        <v>116.17</v>
      </c>
      <c r="G172" t="n">
        <v>104.03</v>
      </c>
      <c r="H172" t="n">
        <v>1.33</v>
      </c>
      <c r="I172" t="n">
        <v>67</v>
      </c>
      <c r="J172" t="n">
        <v>187.14</v>
      </c>
      <c r="K172" t="n">
        <v>51.39</v>
      </c>
      <c r="L172" t="n">
        <v>14</v>
      </c>
      <c r="M172" t="n">
        <v>65</v>
      </c>
      <c r="N172" t="n">
        <v>36.75</v>
      </c>
      <c r="O172" t="n">
        <v>23314.98</v>
      </c>
      <c r="P172" t="n">
        <v>1281.35</v>
      </c>
      <c r="Q172" t="n">
        <v>3598.7</v>
      </c>
      <c r="R172" t="n">
        <v>309.73</v>
      </c>
      <c r="S172" t="n">
        <v>191.08</v>
      </c>
      <c r="T172" t="n">
        <v>51333.48</v>
      </c>
      <c r="U172" t="n">
        <v>0.62</v>
      </c>
      <c r="V172" t="n">
        <v>0.87</v>
      </c>
      <c r="W172" t="n">
        <v>14.69</v>
      </c>
      <c r="X172" t="n">
        <v>3.02</v>
      </c>
      <c r="Y172" t="n">
        <v>0.5</v>
      </c>
      <c r="Z172" t="n">
        <v>10</v>
      </c>
    </row>
    <row r="173">
      <c r="A173" t="n">
        <v>14</v>
      </c>
      <c r="B173" t="n">
        <v>85</v>
      </c>
      <c r="C173" t="inlineStr">
        <is>
          <t xml:space="preserve">CONCLUIDO	</t>
        </is>
      </c>
      <c r="D173" t="n">
        <v>0.8305</v>
      </c>
      <c r="E173" t="n">
        <v>120.41</v>
      </c>
      <c r="F173" t="n">
        <v>115.94</v>
      </c>
      <c r="G173" t="n">
        <v>112.2</v>
      </c>
      <c r="H173" t="n">
        <v>1.41</v>
      </c>
      <c r="I173" t="n">
        <v>62</v>
      </c>
      <c r="J173" t="n">
        <v>188.66</v>
      </c>
      <c r="K173" t="n">
        <v>51.39</v>
      </c>
      <c r="L173" t="n">
        <v>15</v>
      </c>
      <c r="M173" t="n">
        <v>60</v>
      </c>
      <c r="N173" t="n">
        <v>37.27</v>
      </c>
      <c r="O173" t="n">
        <v>23502.4</v>
      </c>
      <c r="P173" t="n">
        <v>1263.06</v>
      </c>
      <c r="Q173" t="n">
        <v>3598.62</v>
      </c>
      <c r="R173" t="n">
        <v>301.88</v>
      </c>
      <c r="S173" t="n">
        <v>191.08</v>
      </c>
      <c r="T173" t="n">
        <v>47432.95</v>
      </c>
      <c r="U173" t="n">
        <v>0.63</v>
      </c>
      <c r="V173" t="n">
        <v>0.87</v>
      </c>
      <c r="W173" t="n">
        <v>14.68</v>
      </c>
      <c r="X173" t="n">
        <v>2.79</v>
      </c>
      <c r="Y173" t="n">
        <v>0.5</v>
      </c>
      <c r="Z173" t="n">
        <v>10</v>
      </c>
    </row>
    <row r="174">
      <c r="A174" t="n">
        <v>15</v>
      </c>
      <c r="B174" t="n">
        <v>85</v>
      </c>
      <c r="C174" t="inlineStr">
        <is>
          <t xml:space="preserve">CONCLUIDO	</t>
        </is>
      </c>
      <c r="D174" t="n">
        <v>0.8334</v>
      </c>
      <c r="E174" t="n">
        <v>119.99</v>
      </c>
      <c r="F174" t="n">
        <v>115.69</v>
      </c>
      <c r="G174" t="n">
        <v>121.78</v>
      </c>
      <c r="H174" t="n">
        <v>1.49</v>
      </c>
      <c r="I174" t="n">
        <v>57</v>
      </c>
      <c r="J174" t="n">
        <v>190.19</v>
      </c>
      <c r="K174" t="n">
        <v>51.39</v>
      </c>
      <c r="L174" t="n">
        <v>16</v>
      </c>
      <c r="M174" t="n">
        <v>55</v>
      </c>
      <c r="N174" t="n">
        <v>37.79</v>
      </c>
      <c r="O174" t="n">
        <v>23690.52</v>
      </c>
      <c r="P174" t="n">
        <v>1241.97</v>
      </c>
      <c r="Q174" t="n">
        <v>3598.67</v>
      </c>
      <c r="R174" t="n">
        <v>293.62</v>
      </c>
      <c r="S174" t="n">
        <v>191.08</v>
      </c>
      <c r="T174" t="n">
        <v>43330.58</v>
      </c>
      <c r="U174" t="n">
        <v>0.65</v>
      </c>
      <c r="V174" t="n">
        <v>0.87</v>
      </c>
      <c r="W174" t="n">
        <v>14.67</v>
      </c>
      <c r="X174" t="n">
        <v>2.54</v>
      </c>
      <c r="Y174" t="n">
        <v>0.5</v>
      </c>
      <c r="Z174" t="n">
        <v>10</v>
      </c>
    </row>
    <row r="175">
      <c r="A175" t="n">
        <v>16</v>
      </c>
      <c r="B175" t="n">
        <v>85</v>
      </c>
      <c r="C175" t="inlineStr">
        <is>
          <t xml:space="preserve">CONCLUIDO	</t>
        </is>
      </c>
      <c r="D175" t="n">
        <v>0.8356</v>
      </c>
      <c r="E175" t="n">
        <v>119.68</v>
      </c>
      <c r="F175" t="n">
        <v>115.51</v>
      </c>
      <c r="G175" t="n">
        <v>130.77</v>
      </c>
      <c r="H175" t="n">
        <v>1.57</v>
      </c>
      <c r="I175" t="n">
        <v>53</v>
      </c>
      <c r="J175" t="n">
        <v>191.72</v>
      </c>
      <c r="K175" t="n">
        <v>51.39</v>
      </c>
      <c r="L175" t="n">
        <v>17</v>
      </c>
      <c r="M175" t="n">
        <v>51</v>
      </c>
      <c r="N175" t="n">
        <v>38.33</v>
      </c>
      <c r="O175" t="n">
        <v>23879.37</v>
      </c>
      <c r="P175" t="n">
        <v>1218.59</v>
      </c>
      <c r="Q175" t="n">
        <v>3598.71</v>
      </c>
      <c r="R175" t="n">
        <v>287.07</v>
      </c>
      <c r="S175" t="n">
        <v>191.08</v>
      </c>
      <c r="T175" t="n">
        <v>40073.27</v>
      </c>
      <c r="U175" t="n">
        <v>0.67</v>
      </c>
      <c r="V175" t="n">
        <v>0.87</v>
      </c>
      <c r="W175" t="n">
        <v>14.68</v>
      </c>
      <c r="X175" t="n">
        <v>2.36</v>
      </c>
      <c r="Y175" t="n">
        <v>0.5</v>
      </c>
      <c r="Z175" t="n">
        <v>10</v>
      </c>
    </row>
    <row r="176">
      <c r="A176" t="n">
        <v>17</v>
      </c>
      <c r="B176" t="n">
        <v>85</v>
      </c>
      <c r="C176" t="inlineStr">
        <is>
          <t xml:space="preserve">CONCLUIDO	</t>
        </is>
      </c>
      <c r="D176" t="n">
        <v>0.8377</v>
      </c>
      <c r="E176" t="n">
        <v>119.38</v>
      </c>
      <c r="F176" t="n">
        <v>115.35</v>
      </c>
      <c r="G176" t="n">
        <v>141.24</v>
      </c>
      <c r="H176" t="n">
        <v>1.65</v>
      </c>
      <c r="I176" t="n">
        <v>49</v>
      </c>
      <c r="J176" t="n">
        <v>193.26</v>
      </c>
      <c r="K176" t="n">
        <v>51.39</v>
      </c>
      <c r="L176" t="n">
        <v>18</v>
      </c>
      <c r="M176" t="n">
        <v>44</v>
      </c>
      <c r="N176" t="n">
        <v>38.86</v>
      </c>
      <c r="O176" t="n">
        <v>24068.93</v>
      </c>
      <c r="P176" t="n">
        <v>1198.69</v>
      </c>
      <c r="Q176" t="n">
        <v>3598.62</v>
      </c>
      <c r="R176" t="n">
        <v>281.75</v>
      </c>
      <c r="S176" t="n">
        <v>191.08</v>
      </c>
      <c r="T176" t="n">
        <v>37433.95</v>
      </c>
      <c r="U176" t="n">
        <v>0.68</v>
      </c>
      <c r="V176" t="n">
        <v>0.87</v>
      </c>
      <c r="W176" t="n">
        <v>14.66</v>
      </c>
      <c r="X176" t="n">
        <v>2.2</v>
      </c>
      <c r="Y176" t="n">
        <v>0.5</v>
      </c>
      <c r="Z176" t="n">
        <v>10</v>
      </c>
    </row>
    <row r="177">
      <c r="A177" t="n">
        <v>18</v>
      </c>
      <c r="B177" t="n">
        <v>85</v>
      </c>
      <c r="C177" t="inlineStr">
        <is>
          <t xml:space="preserve">CONCLUIDO	</t>
        </is>
      </c>
      <c r="D177" t="n">
        <v>0.8385</v>
      </c>
      <c r="E177" t="n">
        <v>119.26</v>
      </c>
      <c r="F177" t="n">
        <v>115.3</v>
      </c>
      <c r="G177" t="n">
        <v>147.19</v>
      </c>
      <c r="H177" t="n">
        <v>1.73</v>
      </c>
      <c r="I177" t="n">
        <v>47</v>
      </c>
      <c r="J177" t="n">
        <v>194.8</v>
      </c>
      <c r="K177" t="n">
        <v>51.39</v>
      </c>
      <c r="L177" t="n">
        <v>19</v>
      </c>
      <c r="M177" t="n">
        <v>32</v>
      </c>
      <c r="N177" t="n">
        <v>39.41</v>
      </c>
      <c r="O177" t="n">
        <v>24259.23</v>
      </c>
      <c r="P177" t="n">
        <v>1185.81</v>
      </c>
      <c r="Q177" t="n">
        <v>3598.65</v>
      </c>
      <c r="R177" t="n">
        <v>279.38</v>
      </c>
      <c r="S177" t="n">
        <v>191.08</v>
      </c>
      <c r="T177" t="n">
        <v>36258.05</v>
      </c>
      <c r="U177" t="n">
        <v>0.68</v>
      </c>
      <c r="V177" t="n">
        <v>0.87</v>
      </c>
      <c r="W177" t="n">
        <v>14.69</v>
      </c>
      <c r="X177" t="n">
        <v>2.15</v>
      </c>
      <c r="Y177" t="n">
        <v>0.5</v>
      </c>
      <c r="Z177" t="n">
        <v>10</v>
      </c>
    </row>
    <row r="178">
      <c r="A178" t="n">
        <v>19</v>
      </c>
      <c r="B178" t="n">
        <v>85</v>
      </c>
      <c r="C178" t="inlineStr">
        <is>
          <t xml:space="preserve">CONCLUIDO	</t>
        </is>
      </c>
      <c r="D178" t="n">
        <v>0.8397</v>
      </c>
      <c r="E178" t="n">
        <v>119.09</v>
      </c>
      <c r="F178" t="n">
        <v>115.19</v>
      </c>
      <c r="G178" t="n">
        <v>153.59</v>
      </c>
      <c r="H178" t="n">
        <v>1.81</v>
      </c>
      <c r="I178" t="n">
        <v>45</v>
      </c>
      <c r="J178" t="n">
        <v>196.35</v>
      </c>
      <c r="K178" t="n">
        <v>51.39</v>
      </c>
      <c r="L178" t="n">
        <v>20</v>
      </c>
      <c r="M178" t="n">
        <v>15</v>
      </c>
      <c r="N178" t="n">
        <v>39.96</v>
      </c>
      <c r="O178" t="n">
        <v>24450.27</v>
      </c>
      <c r="P178" t="n">
        <v>1177.52</v>
      </c>
      <c r="Q178" t="n">
        <v>3598.68</v>
      </c>
      <c r="R178" t="n">
        <v>275.25</v>
      </c>
      <c r="S178" t="n">
        <v>191.08</v>
      </c>
      <c r="T178" t="n">
        <v>34206.38</v>
      </c>
      <c r="U178" t="n">
        <v>0.6899999999999999</v>
      </c>
      <c r="V178" t="n">
        <v>0.87</v>
      </c>
      <c r="W178" t="n">
        <v>14.7</v>
      </c>
      <c r="X178" t="n">
        <v>2.04</v>
      </c>
      <c r="Y178" t="n">
        <v>0.5</v>
      </c>
      <c r="Z178" t="n">
        <v>10</v>
      </c>
    </row>
    <row r="179">
      <c r="A179" t="n">
        <v>20</v>
      </c>
      <c r="B179" t="n">
        <v>85</v>
      </c>
      <c r="C179" t="inlineStr">
        <is>
          <t xml:space="preserve">CONCLUIDO	</t>
        </is>
      </c>
      <c r="D179" t="n">
        <v>0.8403</v>
      </c>
      <c r="E179" t="n">
        <v>119.01</v>
      </c>
      <c r="F179" t="n">
        <v>115.15</v>
      </c>
      <c r="G179" t="n">
        <v>157.02</v>
      </c>
      <c r="H179" t="n">
        <v>1.88</v>
      </c>
      <c r="I179" t="n">
        <v>44</v>
      </c>
      <c r="J179" t="n">
        <v>197.9</v>
      </c>
      <c r="K179" t="n">
        <v>51.39</v>
      </c>
      <c r="L179" t="n">
        <v>21</v>
      </c>
      <c r="M179" t="n">
        <v>6</v>
      </c>
      <c r="N179" t="n">
        <v>40.51</v>
      </c>
      <c r="O179" t="n">
        <v>24642.07</v>
      </c>
      <c r="P179" t="n">
        <v>1179.17</v>
      </c>
      <c r="Q179" t="n">
        <v>3598.62</v>
      </c>
      <c r="R179" t="n">
        <v>273.03</v>
      </c>
      <c r="S179" t="n">
        <v>191.08</v>
      </c>
      <c r="T179" t="n">
        <v>33101.43</v>
      </c>
      <c r="U179" t="n">
        <v>0.7</v>
      </c>
      <c r="V179" t="n">
        <v>0.88</v>
      </c>
      <c r="W179" t="n">
        <v>14.71</v>
      </c>
      <c r="X179" t="n">
        <v>2</v>
      </c>
      <c r="Y179" t="n">
        <v>0.5</v>
      </c>
      <c r="Z179" t="n">
        <v>10</v>
      </c>
    </row>
    <row r="180">
      <c r="A180" t="n">
        <v>21</v>
      </c>
      <c r="B180" t="n">
        <v>85</v>
      </c>
      <c r="C180" t="inlineStr">
        <is>
          <t xml:space="preserve">CONCLUIDO	</t>
        </is>
      </c>
      <c r="D180" t="n">
        <v>0.8401</v>
      </c>
      <c r="E180" t="n">
        <v>119.04</v>
      </c>
      <c r="F180" t="n">
        <v>115.17</v>
      </c>
      <c r="G180" t="n">
        <v>157.05</v>
      </c>
      <c r="H180" t="n">
        <v>1.96</v>
      </c>
      <c r="I180" t="n">
        <v>44</v>
      </c>
      <c r="J180" t="n">
        <v>199.46</v>
      </c>
      <c r="K180" t="n">
        <v>51.39</v>
      </c>
      <c r="L180" t="n">
        <v>22</v>
      </c>
      <c r="M180" t="n">
        <v>1</v>
      </c>
      <c r="N180" t="n">
        <v>41.07</v>
      </c>
      <c r="O180" t="n">
        <v>24834.62</v>
      </c>
      <c r="P180" t="n">
        <v>1185.32</v>
      </c>
      <c r="Q180" t="n">
        <v>3598.63</v>
      </c>
      <c r="R180" t="n">
        <v>273.77</v>
      </c>
      <c r="S180" t="n">
        <v>191.08</v>
      </c>
      <c r="T180" t="n">
        <v>33468.29</v>
      </c>
      <c r="U180" t="n">
        <v>0.7</v>
      </c>
      <c r="V180" t="n">
        <v>0.87</v>
      </c>
      <c r="W180" t="n">
        <v>14.72</v>
      </c>
      <c r="X180" t="n">
        <v>2.02</v>
      </c>
      <c r="Y180" t="n">
        <v>0.5</v>
      </c>
      <c r="Z180" t="n">
        <v>10</v>
      </c>
    </row>
    <row r="181">
      <c r="A181" t="n">
        <v>22</v>
      </c>
      <c r="B181" t="n">
        <v>85</v>
      </c>
      <c r="C181" t="inlineStr">
        <is>
          <t xml:space="preserve">CONCLUIDO	</t>
        </is>
      </c>
      <c r="D181" t="n">
        <v>0.8401</v>
      </c>
      <c r="E181" t="n">
        <v>119.04</v>
      </c>
      <c r="F181" t="n">
        <v>115.17</v>
      </c>
      <c r="G181" t="n">
        <v>157.05</v>
      </c>
      <c r="H181" t="n">
        <v>2.03</v>
      </c>
      <c r="I181" t="n">
        <v>44</v>
      </c>
      <c r="J181" t="n">
        <v>201.03</v>
      </c>
      <c r="K181" t="n">
        <v>51.39</v>
      </c>
      <c r="L181" t="n">
        <v>23</v>
      </c>
      <c r="M181" t="n">
        <v>0</v>
      </c>
      <c r="N181" t="n">
        <v>41.64</v>
      </c>
      <c r="O181" t="n">
        <v>25027.94</v>
      </c>
      <c r="P181" t="n">
        <v>1193.95</v>
      </c>
      <c r="Q181" t="n">
        <v>3598.63</v>
      </c>
      <c r="R181" t="n">
        <v>273.75</v>
      </c>
      <c r="S181" t="n">
        <v>191.08</v>
      </c>
      <c r="T181" t="n">
        <v>33460.65</v>
      </c>
      <c r="U181" t="n">
        <v>0.7</v>
      </c>
      <c r="V181" t="n">
        <v>0.87</v>
      </c>
      <c r="W181" t="n">
        <v>14.72</v>
      </c>
      <c r="X181" t="n">
        <v>2.02</v>
      </c>
      <c r="Y181" t="n">
        <v>0.5</v>
      </c>
      <c r="Z181" t="n">
        <v>10</v>
      </c>
    </row>
    <row r="182">
      <c r="A182" t="n">
        <v>0</v>
      </c>
      <c r="B182" t="n">
        <v>20</v>
      </c>
      <c r="C182" t="inlineStr">
        <is>
          <t xml:space="preserve">CONCLUIDO	</t>
        </is>
      </c>
      <c r="D182" t="n">
        <v>0.681</v>
      </c>
      <c r="E182" t="n">
        <v>146.84</v>
      </c>
      <c r="F182" t="n">
        <v>138.48</v>
      </c>
      <c r="G182" t="n">
        <v>15.36</v>
      </c>
      <c r="H182" t="n">
        <v>0.34</v>
      </c>
      <c r="I182" t="n">
        <v>541</v>
      </c>
      <c r="J182" t="n">
        <v>51.33</v>
      </c>
      <c r="K182" t="n">
        <v>24.83</v>
      </c>
      <c r="L182" t="n">
        <v>1</v>
      </c>
      <c r="M182" t="n">
        <v>539</v>
      </c>
      <c r="N182" t="n">
        <v>5.51</v>
      </c>
      <c r="O182" t="n">
        <v>6564.78</v>
      </c>
      <c r="P182" t="n">
        <v>746.34</v>
      </c>
      <c r="Q182" t="n">
        <v>3599.03</v>
      </c>
      <c r="R182" t="n">
        <v>1065.49</v>
      </c>
      <c r="S182" t="n">
        <v>191.08</v>
      </c>
      <c r="T182" t="n">
        <v>426847.36</v>
      </c>
      <c r="U182" t="n">
        <v>0.18</v>
      </c>
      <c r="V182" t="n">
        <v>0.73</v>
      </c>
      <c r="W182" t="n">
        <v>15.48</v>
      </c>
      <c r="X182" t="n">
        <v>25.33</v>
      </c>
      <c r="Y182" t="n">
        <v>0.5</v>
      </c>
      <c r="Z182" t="n">
        <v>10</v>
      </c>
    </row>
    <row r="183">
      <c r="A183" t="n">
        <v>1</v>
      </c>
      <c r="B183" t="n">
        <v>20</v>
      </c>
      <c r="C183" t="inlineStr">
        <is>
          <t xml:space="preserve">CONCLUIDO	</t>
        </is>
      </c>
      <c r="D183" t="n">
        <v>0.7838000000000001</v>
      </c>
      <c r="E183" t="n">
        <v>127.58</v>
      </c>
      <c r="F183" t="n">
        <v>123.18</v>
      </c>
      <c r="G183" t="n">
        <v>34.06</v>
      </c>
      <c r="H183" t="n">
        <v>0.66</v>
      </c>
      <c r="I183" t="n">
        <v>217</v>
      </c>
      <c r="J183" t="n">
        <v>52.47</v>
      </c>
      <c r="K183" t="n">
        <v>24.83</v>
      </c>
      <c r="L183" t="n">
        <v>2</v>
      </c>
      <c r="M183" t="n">
        <v>188</v>
      </c>
      <c r="N183" t="n">
        <v>5.64</v>
      </c>
      <c r="O183" t="n">
        <v>6705.1</v>
      </c>
      <c r="P183" t="n">
        <v>597.59</v>
      </c>
      <c r="Q183" t="n">
        <v>3598.76</v>
      </c>
      <c r="R183" t="n">
        <v>544.95</v>
      </c>
      <c r="S183" t="n">
        <v>191.08</v>
      </c>
      <c r="T183" t="n">
        <v>168196.74</v>
      </c>
      <c r="U183" t="n">
        <v>0.35</v>
      </c>
      <c r="V183" t="n">
        <v>0.82</v>
      </c>
      <c r="W183" t="n">
        <v>14.99</v>
      </c>
      <c r="X183" t="n">
        <v>10.03</v>
      </c>
      <c r="Y183" t="n">
        <v>0.5</v>
      </c>
      <c r="Z183" t="n">
        <v>10</v>
      </c>
    </row>
    <row r="184">
      <c r="A184" t="n">
        <v>2</v>
      </c>
      <c r="B184" t="n">
        <v>20</v>
      </c>
      <c r="C184" t="inlineStr">
        <is>
          <t xml:space="preserve">CONCLUIDO	</t>
        </is>
      </c>
      <c r="D184" t="n">
        <v>0.7969000000000001</v>
      </c>
      <c r="E184" t="n">
        <v>125.49</v>
      </c>
      <c r="F184" t="n">
        <v>121.53</v>
      </c>
      <c r="G184" t="n">
        <v>40.29</v>
      </c>
      <c r="H184" t="n">
        <v>0.97</v>
      </c>
      <c r="I184" t="n">
        <v>181</v>
      </c>
      <c r="J184" t="n">
        <v>53.61</v>
      </c>
      <c r="K184" t="n">
        <v>24.83</v>
      </c>
      <c r="L184" t="n">
        <v>3</v>
      </c>
      <c r="M184" t="n">
        <v>0</v>
      </c>
      <c r="N184" t="n">
        <v>5.78</v>
      </c>
      <c r="O184" t="n">
        <v>6845.59</v>
      </c>
      <c r="P184" t="n">
        <v>576.73</v>
      </c>
      <c r="Q184" t="n">
        <v>3598.84</v>
      </c>
      <c r="R184" t="n">
        <v>482.18</v>
      </c>
      <c r="S184" t="n">
        <v>191.08</v>
      </c>
      <c r="T184" t="n">
        <v>136992.1</v>
      </c>
      <c r="U184" t="n">
        <v>0.4</v>
      </c>
      <c r="V184" t="n">
        <v>0.83</v>
      </c>
      <c r="W184" t="n">
        <v>15.13</v>
      </c>
      <c r="X184" t="n">
        <v>8.380000000000001</v>
      </c>
      <c r="Y184" t="n">
        <v>0.5</v>
      </c>
      <c r="Z184" t="n">
        <v>10</v>
      </c>
    </row>
    <row r="185">
      <c r="A185" t="n">
        <v>0</v>
      </c>
      <c r="B185" t="n">
        <v>65</v>
      </c>
      <c r="C185" t="inlineStr">
        <is>
          <t xml:space="preserve">CONCLUIDO	</t>
        </is>
      </c>
      <c r="D185" t="n">
        <v>0.4383</v>
      </c>
      <c r="E185" t="n">
        <v>228.14</v>
      </c>
      <c r="F185" t="n">
        <v>185.64</v>
      </c>
      <c r="G185" t="n">
        <v>7.52</v>
      </c>
      <c r="H185" t="n">
        <v>0.13</v>
      </c>
      <c r="I185" t="n">
        <v>1481</v>
      </c>
      <c r="J185" t="n">
        <v>133.21</v>
      </c>
      <c r="K185" t="n">
        <v>46.47</v>
      </c>
      <c r="L185" t="n">
        <v>1</v>
      </c>
      <c r="M185" t="n">
        <v>1479</v>
      </c>
      <c r="N185" t="n">
        <v>20.75</v>
      </c>
      <c r="O185" t="n">
        <v>16663.42</v>
      </c>
      <c r="P185" t="n">
        <v>2023.37</v>
      </c>
      <c r="Q185" t="n">
        <v>3599.57</v>
      </c>
      <c r="R185" t="n">
        <v>2668</v>
      </c>
      <c r="S185" t="n">
        <v>191.08</v>
      </c>
      <c r="T185" t="n">
        <v>1223398.62</v>
      </c>
      <c r="U185" t="n">
        <v>0.07000000000000001</v>
      </c>
      <c r="V185" t="n">
        <v>0.54</v>
      </c>
      <c r="W185" t="n">
        <v>17.06</v>
      </c>
      <c r="X185" t="n">
        <v>72.45999999999999</v>
      </c>
      <c r="Y185" t="n">
        <v>0.5</v>
      </c>
      <c r="Z185" t="n">
        <v>10</v>
      </c>
    </row>
    <row r="186">
      <c r="A186" t="n">
        <v>1</v>
      </c>
      <c r="B186" t="n">
        <v>65</v>
      </c>
      <c r="C186" t="inlineStr">
        <is>
          <t xml:space="preserve">CONCLUIDO	</t>
        </is>
      </c>
      <c r="D186" t="n">
        <v>0.6446</v>
      </c>
      <c r="E186" t="n">
        <v>155.13</v>
      </c>
      <c r="F186" t="n">
        <v>138.3</v>
      </c>
      <c r="G186" t="n">
        <v>15.42</v>
      </c>
      <c r="H186" t="n">
        <v>0.26</v>
      </c>
      <c r="I186" t="n">
        <v>538</v>
      </c>
      <c r="J186" t="n">
        <v>134.55</v>
      </c>
      <c r="K186" t="n">
        <v>46.47</v>
      </c>
      <c r="L186" t="n">
        <v>2</v>
      </c>
      <c r="M186" t="n">
        <v>536</v>
      </c>
      <c r="N186" t="n">
        <v>21.09</v>
      </c>
      <c r="O186" t="n">
        <v>16828.84</v>
      </c>
      <c r="P186" t="n">
        <v>1485.98</v>
      </c>
      <c r="Q186" t="n">
        <v>3598.96</v>
      </c>
      <c r="R186" t="n">
        <v>1058.34</v>
      </c>
      <c r="S186" t="n">
        <v>191.08</v>
      </c>
      <c r="T186" t="n">
        <v>423284.24</v>
      </c>
      <c r="U186" t="n">
        <v>0.18</v>
      </c>
      <c r="V186" t="n">
        <v>0.73</v>
      </c>
      <c r="W186" t="n">
        <v>15.5</v>
      </c>
      <c r="X186" t="n">
        <v>25.14</v>
      </c>
      <c r="Y186" t="n">
        <v>0.5</v>
      </c>
      <c r="Z186" t="n">
        <v>10</v>
      </c>
    </row>
    <row r="187">
      <c r="A187" t="n">
        <v>2</v>
      </c>
      <c r="B187" t="n">
        <v>65</v>
      </c>
      <c r="C187" t="inlineStr">
        <is>
          <t xml:space="preserve">CONCLUIDO	</t>
        </is>
      </c>
      <c r="D187" t="n">
        <v>0.7175</v>
      </c>
      <c r="E187" t="n">
        <v>139.36</v>
      </c>
      <c r="F187" t="n">
        <v>128.28</v>
      </c>
      <c r="G187" t="n">
        <v>23.54</v>
      </c>
      <c r="H187" t="n">
        <v>0.39</v>
      </c>
      <c r="I187" t="n">
        <v>327</v>
      </c>
      <c r="J187" t="n">
        <v>135.9</v>
      </c>
      <c r="K187" t="n">
        <v>46.47</v>
      </c>
      <c r="L187" t="n">
        <v>3</v>
      </c>
      <c r="M187" t="n">
        <v>325</v>
      </c>
      <c r="N187" t="n">
        <v>21.43</v>
      </c>
      <c r="O187" t="n">
        <v>16994.64</v>
      </c>
      <c r="P187" t="n">
        <v>1357.54</v>
      </c>
      <c r="Q187" t="n">
        <v>3598.75</v>
      </c>
      <c r="R187" t="n">
        <v>719.1</v>
      </c>
      <c r="S187" t="n">
        <v>191.08</v>
      </c>
      <c r="T187" t="n">
        <v>254721.06</v>
      </c>
      <c r="U187" t="n">
        <v>0.27</v>
      </c>
      <c r="V187" t="n">
        <v>0.79</v>
      </c>
      <c r="W187" t="n">
        <v>15.14</v>
      </c>
      <c r="X187" t="n">
        <v>15.13</v>
      </c>
      <c r="Y187" t="n">
        <v>0.5</v>
      </c>
      <c r="Z187" t="n">
        <v>10</v>
      </c>
    </row>
    <row r="188">
      <c r="A188" t="n">
        <v>3</v>
      </c>
      <c r="B188" t="n">
        <v>65</v>
      </c>
      <c r="C188" t="inlineStr">
        <is>
          <t xml:space="preserve">CONCLUIDO	</t>
        </is>
      </c>
      <c r="D188" t="n">
        <v>0.7552</v>
      </c>
      <c r="E188" t="n">
        <v>132.42</v>
      </c>
      <c r="F188" t="n">
        <v>123.89</v>
      </c>
      <c r="G188" t="n">
        <v>31.9</v>
      </c>
      <c r="H188" t="n">
        <v>0.52</v>
      </c>
      <c r="I188" t="n">
        <v>233</v>
      </c>
      <c r="J188" t="n">
        <v>137.25</v>
      </c>
      <c r="K188" t="n">
        <v>46.47</v>
      </c>
      <c r="L188" t="n">
        <v>4</v>
      </c>
      <c r="M188" t="n">
        <v>231</v>
      </c>
      <c r="N188" t="n">
        <v>21.78</v>
      </c>
      <c r="O188" t="n">
        <v>17160.92</v>
      </c>
      <c r="P188" t="n">
        <v>1291.2</v>
      </c>
      <c r="Q188" t="n">
        <v>3598.67</v>
      </c>
      <c r="R188" t="n">
        <v>570.49</v>
      </c>
      <c r="S188" t="n">
        <v>191.08</v>
      </c>
      <c r="T188" t="n">
        <v>180883.35</v>
      </c>
      <c r="U188" t="n">
        <v>0.33</v>
      </c>
      <c r="V188" t="n">
        <v>0.8100000000000001</v>
      </c>
      <c r="W188" t="n">
        <v>14.99</v>
      </c>
      <c r="X188" t="n">
        <v>10.74</v>
      </c>
      <c r="Y188" t="n">
        <v>0.5</v>
      </c>
      <c r="Z188" t="n">
        <v>10</v>
      </c>
    </row>
    <row r="189">
      <c r="A189" t="n">
        <v>4</v>
      </c>
      <c r="B189" t="n">
        <v>65</v>
      </c>
      <c r="C189" t="inlineStr">
        <is>
          <t xml:space="preserve">CONCLUIDO	</t>
        </is>
      </c>
      <c r="D189" t="n">
        <v>0.7784</v>
      </c>
      <c r="E189" t="n">
        <v>128.46</v>
      </c>
      <c r="F189" t="n">
        <v>121.38</v>
      </c>
      <c r="G189" t="n">
        <v>40.46</v>
      </c>
      <c r="H189" t="n">
        <v>0.64</v>
      </c>
      <c r="I189" t="n">
        <v>180</v>
      </c>
      <c r="J189" t="n">
        <v>138.6</v>
      </c>
      <c r="K189" t="n">
        <v>46.47</v>
      </c>
      <c r="L189" t="n">
        <v>5</v>
      </c>
      <c r="M189" t="n">
        <v>178</v>
      </c>
      <c r="N189" t="n">
        <v>22.13</v>
      </c>
      <c r="O189" t="n">
        <v>17327.69</v>
      </c>
      <c r="P189" t="n">
        <v>1243.34</v>
      </c>
      <c r="Q189" t="n">
        <v>3598.77</v>
      </c>
      <c r="R189" t="n">
        <v>486.19</v>
      </c>
      <c r="S189" t="n">
        <v>191.08</v>
      </c>
      <c r="T189" t="n">
        <v>139001.79</v>
      </c>
      <c r="U189" t="n">
        <v>0.39</v>
      </c>
      <c r="V189" t="n">
        <v>0.83</v>
      </c>
      <c r="W189" t="n">
        <v>14.88</v>
      </c>
      <c r="X189" t="n">
        <v>8.23</v>
      </c>
      <c r="Y189" t="n">
        <v>0.5</v>
      </c>
      <c r="Z189" t="n">
        <v>10</v>
      </c>
    </row>
    <row r="190">
      <c r="A190" t="n">
        <v>5</v>
      </c>
      <c r="B190" t="n">
        <v>65</v>
      </c>
      <c r="C190" t="inlineStr">
        <is>
          <t xml:space="preserve">CONCLUIDO	</t>
        </is>
      </c>
      <c r="D190" t="n">
        <v>0.7937</v>
      </c>
      <c r="E190" t="n">
        <v>125.98</v>
      </c>
      <c r="F190" t="n">
        <v>119.83</v>
      </c>
      <c r="G190" t="n">
        <v>49.25</v>
      </c>
      <c r="H190" t="n">
        <v>0.76</v>
      </c>
      <c r="I190" t="n">
        <v>146</v>
      </c>
      <c r="J190" t="n">
        <v>139.95</v>
      </c>
      <c r="K190" t="n">
        <v>46.47</v>
      </c>
      <c r="L190" t="n">
        <v>6</v>
      </c>
      <c r="M190" t="n">
        <v>144</v>
      </c>
      <c r="N190" t="n">
        <v>22.49</v>
      </c>
      <c r="O190" t="n">
        <v>17494.97</v>
      </c>
      <c r="P190" t="n">
        <v>1207.86</v>
      </c>
      <c r="Q190" t="n">
        <v>3598.65</v>
      </c>
      <c r="R190" t="n">
        <v>432.88</v>
      </c>
      <c r="S190" t="n">
        <v>191.08</v>
      </c>
      <c r="T190" t="n">
        <v>112513.89</v>
      </c>
      <c r="U190" t="n">
        <v>0.44</v>
      </c>
      <c r="V190" t="n">
        <v>0.84</v>
      </c>
      <c r="W190" t="n">
        <v>14.84</v>
      </c>
      <c r="X190" t="n">
        <v>6.68</v>
      </c>
      <c r="Y190" t="n">
        <v>0.5</v>
      </c>
      <c r="Z190" t="n">
        <v>10</v>
      </c>
    </row>
    <row r="191">
      <c r="A191" t="n">
        <v>6</v>
      </c>
      <c r="B191" t="n">
        <v>65</v>
      </c>
      <c r="C191" t="inlineStr">
        <is>
          <t xml:space="preserve">CONCLUIDO	</t>
        </is>
      </c>
      <c r="D191" t="n">
        <v>0.8058</v>
      </c>
      <c r="E191" t="n">
        <v>124.1</v>
      </c>
      <c r="F191" t="n">
        <v>118.62</v>
      </c>
      <c r="G191" t="n">
        <v>58.82</v>
      </c>
      <c r="H191" t="n">
        <v>0.88</v>
      </c>
      <c r="I191" t="n">
        <v>121</v>
      </c>
      <c r="J191" t="n">
        <v>141.31</v>
      </c>
      <c r="K191" t="n">
        <v>46.47</v>
      </c>
      <c r="L191" t="n">
        <v>7</v>
      </c>
      <c r="M191" t="n">
        <v>119</v>
      </c>
      <c r="N191" t="n">
        <v>22.85</v>
      </c>
      <c r="O191" t="n">
        <v>17662.75</v>
      </c>
      <c r="P191" t="n">
        <v>1172.18</v>
      </c>
      <c r="Q191" t="n">
        <v>3598.72</v>
      </c>
      <c r="R191" t="n">
        <v>392.31</v>
      </c>
      <c r="S191" t="n">
        <v>191.08</v>
      </c>
      <c r="T191" t="n">
        <v>92357.14</v>
      </c>
      <c r="U191" t="n">
        <v>0.49</v>
      </c>
      <c r="V191" t="n">
        <v>0.85</v>
      </c>
      <c r="W191" t="n">
        <v>14.79</v>
      </c>
      <c r="X191" t="n">
        <v>5.47</v>
      </c>
      <c r="Y191" t="n">
        <v>0.5</v>
      </c>
      <c r="Z191" t="n">
        <v>10</v>
      </c>
    </row>
    <row r="192">
      <c r="A192" t="n">
        <v>7</v>
      </c>
      <c r="B192" t="n">
        <v>65</v>
      </c>
      <c r="C192" t="inlineStr">
        <is>
          <t xml:space="preserve">CONCLUIDO	</t>
        </is>
      </c>
      <c r="D192" t="n">
        <v>0.8136</v>
      </c>
      <c r="E192" t="n">
        <v>122.9</v>
      </c>
      <c r="F192" t="n">
        <v>117.89</v>
      </c>
      <c r="G192" t="n">
        <v>68.01000000000001</v>
      </c>
      <c r="H192" t="n">
        <v>0.99</v>
      </c>
      <c r="I192" t="n">
        <v>104</v>
      </c>
      <c r="J192" t="n">
        <v>142.68</v>
      </c>
      <c r="K192" t="n">
        <v>46.47</v>
      </c>
      <c r="L192" t="n">
        <v>8</v>
      </c>
      <c r="M192" t="n">
        <v>102</v>
      </c>
      <c r="N192" t="n">
        <v>23.21</v>
      </c>
      <c r="O192" t="n">
        <v>17831.04</v>
      </c>
      <c r="P192" t="n">
        <v>1141</v>
      </c>
      <c r="Q192" t="n">
        <v>3598.68</v>
      </c>
      <c r="R192" t="n">
        <v>367.47</v>
      </c>
      <c r="S192" t="n">
        <v>191.08</v>
      </c>
      <c r="T192" t="n">
        <v>80021.63</v>
      </c>
      <c r="U192" t="n">
        <v>0.52</v>
      </c>
      <c r="V192" t="n">
        <v>0.85</v>
      </c>
      <c r="W192" t="n">
        <v>14.77</v>
      </c>
      <c r="X192" t="n">
        <v>4.74</v>
      </c>
      <c r="Y192" t="n">
        <v>0.5</v>
      </c>
      <c r="Z192" t="n">
        <v>10</v>
      </c>
    </row>
    <row r="193">
      <c r="A193" t="n">
        <v>8</v>
      </c>
      <c r="B193" t="n">
        <v>65</v>
      </c>
      <c r="C193" t="inlineStr">
        <is>
          <t xml:space="preserve">CONCLUIDO	</t>
        </is>
      </c>
      <c r="D193" t="n">
        <v>0.8206</v>
      </c>
      <c r="E193" t="n">
        <v>121.86</v>
      </c>
      <c r="F193" t="n">
        <v>117.23</v>
      </c>
      <c r="G193" t="n">
        <v>78.16</v>
      </c>
      <c r="H193" t="n">
        <v>1.11</v>
      </c>
      <c r="I193" t="n">
        <v>90</v>
      </c>
      <c r="J193" t="n">
        <v>144.05</v>
      </c>
      <c r="K193" t="n">
        <v>46.47</v>
      </c>
      <c r="L193" t="n">
        <v>9</v>
      </c>
      <c r="M193" t="n">
        <v>88</v>
      </c>
      <c r="N193" t="n">
        <v>23.58</v>
      </c>
      <c r="O193" t="n">
        <v>17999.83</v>
      </c>
      <c r="P193" t="n">
        <v>1115.58</v>
      </c>
      <c r="Q193" t="n">
        <v>3598.65</v>
      </c>
      <c r="R193" t="n">
        <v>345.48</v>
      </c>
      <c r="S193" t="n">
        <v>191.08</v>
      </c>
      <c r="T193" t="n">
        <v>69094.10000000001</v>
      </c>
      <c r="U193" t="n">
        <v>0.55</v>
      </c>
      <c r="V193" t="n">
        <v>0.86</v>
      </c>
      <c r="W193" t="n">
        <v>14.73</v>
      </c>
      <c r="X193" t="n">
        <v>4.08</v>
      </c>
      <c r="Y193" t="n">
        <v>0.5</v>
      </c>
      <c r="Z193" t="n">
        <v>10</v>
      </c>
    </row>
    <row r="194">
      <c r="A194" t="n">
        <v>9</v>
      </c>
      <c r="B194" t="n">
        <v>65</v>
      </c>
      <c r="C194" t="inlineStr">
        <is>
          <t xml:space="preserve">CONCLUIDO	</t>
        </is>
      </c>
      <c r="D194" t="n">
        <v>0.8262</v>
      </c>
      <c r="E194" t="n">
        <v>121.04</v>
      </c>
      <c r="F194" t="n">
        <v>116.71</v>
      </c>
      <c r="G194" t="n">
        <v>88.64</v>
      </c>
      <c r="H194" t="n">
        <v>1.22</v>
      </c>
      <c r="I194" t="n">
        <v>79</v>
      </c>
      <c r="J194" t="n">
        <v>145.42</v>
      </c>
      <c r="K194" t="n">
        <v>46.47</v>
      </c>
      <c r="L194" t="n">
        <v>10</v>
      </c>
      <c r="M194" t="n">
        <v>77</v>
      </c>
      <c r="N194" t="n">
        <v>23.95</v>
      </c>
      <c r="O194" t="n">
        <v>18169.15</v>
      </c>
      <c r="P194" t="n">
        <v>1084.81</v>
      </c>
      <c r="Q194" t="n">
        <v>3598.68</v>
      </c>
      <c r="R194" t="n">
        <v>327.77</v>
      </c>
      <c r="S194" t="n">
        <v>191.08</v>
      </c>
      <c r="T194" t="n">
        <v>60295.63</v>
      </c>
      <c r="U194" t="n">
        <v>0.58</v>
      </c>
      <c r="V194" t="n">
        <v>0.86</v>
      </c>
      <c r="W194" t="n">
        <v>14.72</v>
      </c>
      <c r="X194" t="n">
        <v>3.56</v>
      </c>
      <c r="Y194" t="n">
        <v>0.5</v>
      </c>
      <c r="Z194" t="n">
        <v>10</v>
      </c>
    </row>
    <row r="195">
      <c r="A195" t="n">
        <v>10</v>
      </c>
      <c r="B195" t="n">
        <v>65</v>
      </c>
      <c r="C195" t="inlineStr">
        <is>
          <t xml:space="preserve">CONCLUIDO	</t>
        </is>
      </c>
      <c r="D195" t="n">
        <v>0.8306</v>
      </c>
      <c r="E195" t="n">
        <v>120.39</v>
      </c>
      <c r="F195" t="n">
        <v>116.3</v>
      </c>
      <c r="G195" t="n">
        <v>99.69</v>
      </c>
      <c r="H195" t="n">
        <v>1.33</v>
      </c>
      <c r="I195" t="n">
        <v>70</v>
      </c>
      <c r="J195" t="n">
        <v>146.8</v>
      </c>
      <c r="K195" t="n">
        <v>46.47</v>
      </c>
      <c r="L195" t="n">
        <v>11</v>
      </c>
      <c r="M195" t="n">
        <v>67</v>
      </c>
      <c r="N195" t="n">
        <v>24.33</v>
      </c>
      <c r="O195" t="n">
        <v>18338.99</v>
      </c>
      <c r="P195" t="n">
        <v>1056.82</v>
      </c>
      <c r="Q195" t="n">
        <v>3598.67</v>
      </c>
      <c r="R195" t="n">
        <v>313.77</v>
      </c>
      <c r="S195" t="n">
        <v>191.08</v>
      </c>
      <c r="T195" t="n">
        <v>53339.9</v>
      </c>
      <c r="U195" t="n">
        <v>0.61</v>
      </c>
      <c r="V195" t="n">
        <v>0.87</v>
      </c>
      <c r="W195" t="n">
        <v>14.71</v>
      </c>
      <c r="X195" t="n">
        <v>3.15</v>
      </c>
      <c r="Y195" t="n">
        <v>0.5</v>
      </c>
      <c r="Z195" t="n">
        <v>10</v>
      </c>
    </row>
    <row r="196">
      <c r="A196" t="n">
        <v>11</v>
      </c>
      <c r="B196" t="n">
        <v>65</v>
      </c>
      <c r="C196" t="inlineStr">
        <is>
          <t xml:space="preserve">CONCLUIDO	</t>
        </is>
      </c>
      <c r="D196" t="n">
        <v>0.834</v>
      </c>
      <c r="E196" t="n">
        <v>119.9</v>
      </c>
      <c r="F196" t="n">
        <v>116</v>
      </c>
      <c r="G196" t="n">
        <v>110.48</v>
      </c>
      <c r="H196" t="n">
        <v>1.43</v>
      </c>
      <c r="I196" t="n">
        <v>63</v>
      </c>
      <c r="J196" t="n">
        <v>148.18</v>
      </c>
      <c r="K196" t="n">
        <v>46.47</v>
      </c>
      <c r="L196" t="n">
        <v>12</v>
      </c>
      <c r="M196" t="n">
        <v>53</v>
      </c>
      <c r="N196" t="n">
        <v>24.71</v>
      </c>
      <c r="O196" t="n">
        <v>18509.36</v>
      </c>
      <c r="P196" t="n">
        <v>1028.73</v>
      </c>
      <c r="Q196" t="n">
        <v>3598.63</v>
      </c>
      <c r="R196" t="n">
        <v>303.41</v>
      </c>
      <c r="S196" t="n">
        <v>191.08</v>
      </c>
      <c r="T196" t="n">
        <v>48195.36</v>
      </c>
      <c r="U196" t="n">
        <v>0.63</v>
      </c>
      <c r="V196" t="n">
        <v>0.87</v>
      </c>
      <c r="W196" t="n">
        <v>14.71</v>
      </c>
      <c r="X196" t="n">
        <v>2.86</v>
      </c>
      <c r="Y196" t="n">
        <v>0.5</v>
      </c>
      <c r="Z196" t="n">
        <v>10</v>
      </c>
    </row>
    <row r="197">
      <c r="A197" t="n">
        <v>12</v>
      </c>
      <c r="B197" t="n">
        <v>65</v>
      </c>
      <c r="C197" t="inlineStr">
        <is>
          <t xml:space="preserve">CONCLUIDO	</t>
        </is>
      </c>
      <c r="D197" t="n">
        <v>0.8366</v>
      </c>
      <c r="E197" t="n">
        <v>119.53</v>
      </c>
      <c r="F197" t="n">
        <v>115.77</v>
      </c>
      <c r="G197" t="n">
        <v>119.76</v>
      </c>
      <c r="H197" t="n">
        <v>1.54</v>
      </c>
      <c r="I197" t="n">
        <v>58</v>
      </c>
      <c r="J197" t="n">
        <v>149.56</v>
      </c>
      <c r="K197" t="n">
        <v>46.47</v>
      </c>
      <c r="L197" t="n">
        <v>13</v>
      </c>
      <c r="M197" t="n">
        <v>24</v>
      </c>
      <c r="N197" t="n">
        <v>25.1</v>
      </c>
      <c r="O197" t="n">
        <v>18680.25</v>
      </c>
      <c r="P197" t="n">
        <v>1011.36</v>
      </c>
      <c r="Q197" t="n">
        <v>3598.7</v>
      </c>
      <c r="R197" t="n">
        <v>295.09</v>
      </c>
      <c r="S197" t="n">
        <v>191.08</v>
      </c>
      <c r="T197" t="n">
        <v>44059.25</v>
      </c>
      <c r="U197" t="n">
        <v>0.65</v>
      </c>
      <c r="V197" t="n">
        <v>0.87</v>
      </c>
      <c r="W197" t="n">
        <v>14.71</v>
      </c>
      <c r="X197" t="n">
        <v>2.62</v>
      </c>
      <c r="Y197" t="n">
        <v>0.5</v>
      </c>
      <c r="Z197" t="n">
        <v>10</v>
      </c>
    </row>
    <row r="198">
      <c r="A198" t="n">
        <v>13</v>
      </c>
      <c r="B198" t="n">
        <v>65</v>
      </c>
      <c r="C198" t="inlineStr">
        <is>
          <t xml:space="preserve">CONCLUIDO	</t>
        </is>
      </c>
      <c r="D198" t="n">
        <v>0.837</v>
      </c>
      <c r="E198" t="n">
        <v>119.47</v>
      </c>
      <c r="F198" t="n">
        <v>115.74</v>
      </c>
      <c r="G198" t="n">
        <v>121.83</v>
      </c>
      <c r="H198" t="n">
        <v>1.64</v>
      </c>
      <c r="I198" t="n">
        <v>57</v>
      </c>
      <c r="J198" t="n">
        <v>150.95</v>
      </c>
      <c r="K198" t="n">
        <v>46.47</v>
      </c>
      <c r="L198" t="n">
        <v>14</v>
      </c>
      <c r="M198" t="n">
        <v>8</v>
      </c>
      <c r="N198" t="n">
        <v>25.49</v>
      </c>
      <c r="O198" t="n">
        <v>18851.69</v>
      </c>
      <c r="P198" t="n">
        <v>1010.51</v>
      </c>
      <c r="Q198" t="n">
        <v>3598.66</v>
      </c>
      <c r="R198" t="n">
        <v>292.95</v>
      </c>
      <c r="S198" t="n">
        <v>191.08</v>
      </c>
      <c r="T198" t="n">
        <v>42993.49</v>
      </c>
      <c r="U198" t="n">
        <v>0.65</v>
      </c>
      <c r="V198" t="n">
        <v>0.87</v>
      </c>
      <c r="W198" t="n">
        <v>14.74</v>
      </c>
      <c r="X198" t="n">
        <v>2.59</v>
      </c>
      <c r="Y198" t="n">
        <v>0.5</v>
      </c>
      <c r="Z198" t="n">
        <v>10</v>
      </c>
    </row>
    <row r="199">
      <c r="A199" t="n">
        <v>14</v>
      </c>
      <c r="B199" t="n">
        <v>65</v>
      </c>
      <c r="C199" t="inlineStr">
        <is>
          <t xml:space="preserve">CONCLUIDO	</t>
        </is>
      </c>
      <c r="D199" t="n">
        <v>0.8369</v>
      </c>
      <c r="E199" t="n">
        <v>119.49</v>
      </c>
      <c r="F199" t="n">
        <v>115.76</v>
      </c>
      <c r="G199" t="n">
        <v>121.85</v>
      </c>
      <c r="H199" t="n">
        <v>1.74</v>
      </c>
      <c r="I199" t="n">
        <v>57</v>
      </c>
      <c r="J199" t="n">
        <v>152.35</v>
      </c>
      <c r="K199" t="n">
        <v>46.47</v>
      </c>
      <c r="L199" t="n">
        <v>15</v>
      </c>
      <c r="M199" t="n">
        <v>1</v>
      </c>
      <c r="N199" t="n">
        <v>25.88</v>
      </c>
      <c r="O199" t="n">
        <v>19023.66</v>
      </c>
      <c r="P199" t="n">
        <v>1018.04</v>
      </c>
      <c r="Q199" t="n">
        <v>3598.68</v>
      </c>
      <c r="R199" t="n">
        <v>293.47</v>
      </c>
      <c r="S199" t="n">
        <v>191.08</v>
      </c>
      <c r="T199" t="n">
        <v>43255.39</v>
      </c>
      <c r="U199" t="n">
        <v>0.65</v>
      </c>
      <c r="V199" t="n">
        <v>0.87</v>
      </c>
      <c r="W199" t="n">
        <v>14.75</v>
      </c>
      <c r="X199" t="n">
        <v>2.61</v>
      </c>
      <c r="Y199" t="n">
        <v>0.5</v>
      </c>
      <c r="Z199" t="n">
        <v>10</v>
      </c>
    </row>
    <row r="200">
      <c r="A200" t="n">
        <v>15</v>
      </c>
      <c r="B200" t="n">
        <v>65</v>
      </c>
      <c r="C200" t="inlineStr">
        <is>
          <t xml:space="preserve">CONCLUIDO	</t>
        </is>
      </c>
      <c r="D200" t="n">
        <v>0.8368</v>
      </c>
      <c r="E200" t="n">
        <v>119.5</v>
      </c>
      <c r="F200" t="n">
        <v>115.77</v>
      </c>
      <c r="G200" t="n">
        <v>121.86</v>
      </c>
      <c r="H200" t="n">
        <v>1.84</v>
      </c>
      <c r="I200" t="n">
        <v>57</v>
      </c>
      <c r="J200" t="n">
        <v>153.75</v>
      </c>
      <c r="K200" t="n">
        <v>46.47</v>
      </c>
      <c r="L200" t="n">
        <v>16</v>
      </c>
      <c r="M200" t="n">
        <v>0</v>
      </c>
      <c r="N200" t="n">
        <v>26.28</v>
      </c>
      <c r="O200" t="n">
        <v>19196.18</v>
      </c>
      <c r="P200" t="n">
        <v>1026.66</v>
      </c>
      <c r="Q200" t="n">
        <v>3598.68</v>
      </c>
      <c r="R200" t="n">
        <v>293.53</v>
      </c>
      <c r="S200" t="n">
        <v>191.08</v>
      </c>
      <c r="T200" t="n">
        <v>43285.12</v>
      </c>
      <c r="U200" t="n">
        <v>0.65</v>
      </c>
      <c r="V200" t="n">
        <v>0.87</v>
      </c>
      <c r="W200" t="n">
        <v>14.75</v>
      </c>
      <c r="X200" t="n">
        <v>2.62</v>
      </c>
      <c r="Y200" t="n">
        <v>0.5</v>
      </c>
      <c r="Z200" t="n">
        <v>10</v>
      </c>
    </row>
    <row r="201">
      <c r="A201" t="n">
        <v>0</v>
      </c>
      <c r="B201" t="n">
        <v>75</v>
      </c>
      <c r="C201" t="inlineStr">
        <is>
          <t xml:space="preserve">CONCLUIDO	</t>
        </is>
      </c>
      <c r="D201" t="n">
        <v>0.3953</v>
      </c>
      <c r="E201" t="n">
        <v>252.96</v>
      </c>
      <c r="F201" t="n">
        <v>198.19</v>
      </c>
      <c r="G201" t="n">
        <v>6.92</v>
      </c>
      <c r="H201" t="n">
        <v>0.12</v>
      </c>
      <c r="I201" t="n">
        <v>1718</v>
      </c>
      <c r="J201" t="n">
        <v>150.44</v>
      </c>
      <c r="K201" t="n">
        <v>49.1</v>
      </c>
      <c r="L201" t="n">
        <v>1</v>
      </c>
      <c r="M201" t="n">
        <v>1716</v>
      </c>
      <c r="N201" t="n">
        <v>25.34</v>
      </c>
      <c r="O201" t="n">
        <v>18787.76</v>
      </c>
      <c r="P201" t="n">
        <v>2341.66</v>
      </c>
      <c r="Q201" t="n">
        <v>3599.93</v>
      </c>
      <c r="R201" t="n">
        <v>3095.9</v>
      </c>
      <c r="S201" t="n">
        <v>191.08</v>
      </c>
      <c r="T201" t="n">
        <v>1436166.41</v>
      </c>
      <c r="U201" t="n">
        <v>0.06</v>
      </c>
      <c r="V201" t="n">
        <v>0.51</v>
      </c>
      <c r="W201" t="n">
        <v>17.44</v>
      </c>
      <c r="X201" t="n">
        <v>85</v>
      </c>
      <c r="Y201" t="n">
        <v>0.5</v>
      </c>
      <c r="Z201" t="n">
        <v>10</v>
      </c>
    </row>
    <row r="202">
      <c r="A202" t="n">
        <v>1</v>
      </c>
      <c r="B202" t="n">
        <v>75</v>
      </c>
      <c r="C202" t="inlineStr">
        <is>
          <t xml:space="preserve">CONCLUIDO	</t>
        </is>
      </c>
      <c r="D202" t="n">
        <v>0.6188</v>
      </c>
      <c r="E202" t="n">
        <v>161.62</v>
      </c>
      <c r="F202" t="n">
        <v>141.1</v>
      </c>
      <c r="G202" t="n">
        <v>14.18</v>
      </c>
      <c r="H202" t="n">
        <v>0.23</v>
      </c>
      <c r="I202" t="n">
        <v>597</v>
      </c>
      <c r="J202" t="n">
        <v>151.83</v>
      </c>
      <c r="K202" t="n">
        <v>49.1</v>
      </c>
      <c r="L202" t="n">
        <v>2</v>
      </c>
      <c r="M202" t="n">
        <v>595</v>
      </c>
      <c r="N202" t="n">
        <v>25.73</v>
      </c>
      <c r="O202" t="n">
        <v>18959.54</v>
      </c>
      <c r="P202" t="n">
        <v>1648.36</v>
      </c>
      <c r="Q202" t="n">
        <v>3599.07</v>
      </c>
      <c r="R202" t="n">
        <v>1154.45</v>
      </c>
      <c r="S202" t="n">
        <v>191.08</v>
      </c>
      <c r="T202" t="n">
        <v>471045.58</v>
      </c>
      <c r="U202" t="n">
        <v>0.17</v>
      </c>
      <c r="V202" t="n">
        <v>0.71</v>
      </c>
      <c r="W202" t="n">
        <v>15.56</v>
      </c>
      <c r="X202" t="n">
        <v>27.93</v>
      </c>
      <c r="Y202" t="n">
        <v>0.5</v>
      </c>
      <c r="Z202" t="n">
        <v>10</v>
      </c>
    </row>
    <row r="203">
      <c r="A203" t="n">
        <v>2</v>
      </c>
      <c r="B203" t="n">
        <v>75</v>
      </c>
      <c r="C203" t="inlineStr">
        <is>
          <t xml:space="preserve">CONCLUIDO	</t>
        </is>
      </c>
      <c r="D203" t="n">
        <v>0.6988</v>
      </c>
      <c r="E203" t="n">
        <v>143.1</v>
      </c>
      <c r="F203" t="n">
        <v>129.8</v>
      </c>
      <c r="G203" t="n">
        <v>21.57</v>
      </c>
      <c r="H203" t="n">
        <v>0.35</v>
      </c>
      <c r="I203" t="n">
        <v>361</v>
      </c>
      <c r="J203" t="n">
        <v>153.23</v>
      </c>
      <c r="K203" t="n">
        <v>49.1</v>
      </c>
      <c r="L203" t="n">
        <v>3</v>
      </c>
      <c r="M203" t="n">
        <v>359</v>
      </c>
      <c r="N203" t="n">
        <v>26.13</v>
      </c>
      <c r="O203" t="n">
        <v>19131.85</v>
      </c>
      <c r="P203" t="n">
        <v>1498.7</v>
      </c>
      <c r="Q203" t="n">
        <v>3598.82</v>
      </c>
      <c r="R203" t="n">
        <v>772.09</v>
      </c>
      <c r="S203" t="n">
        <v>191.08</v>
      </c>
      <c r="T203" t="n">
        <v>281043.98</v>
      </c>
      <c r="U203" t="n">
        <v>0.25</v>
      </c>
      <c r="V203" t="n">
        <v>0.78</v>
      </c>
      <c r="W203" t="n">
        <v>15.14</v>
      </c>
      <c r="X203" t="n">
        <v>16.64</v>
      </c>
      <c r="Y203" t="n">
        <v>0.5</v>
      </c>
      <c r="Z203" t="n">
        <v>10</v>
      </c>
    </row>
    <row r="204">
      <c r="A204" t="n">
        <v>3</v>
      </c>
      <c r="B204" t="n">
        <v>75</v>
      </c>
      <c r="C204" t="inlineStr">
        <is>
          <t xml:space="preserve">CONCLUIDO	</t>
        </is>
      </c>
      <c r="D204" t="n">
        <v>0.7397</v>
      </c>
      <c r="E204" t="n">
        <v>135.19</v>
      </c>
      <c r="F204" t="n">
        <v>125.03</v>
      </c>
      <c r="G204" t="n">
        <v>29.08</v>
      </c>
      <c r="H204" t="n">
        <v>0.46</v>
      </c>
      <c r="I204" t="n">
        <v>258</v>
      </c>
      <c r="J204" t="n">
        <v>154.63</v>
      </c>
      <c r="K204" t="n">
        <v>49.1</v>
      </c>
      <c r="L204" t="n">
        <v>4</v>
      </c>
      <c r="M204" t="n">
        <v>256</v>
      </c>
      <c r="N204" t="n">
        <v>26.53</v>
      </c>
      <c r="O204" t="n">
        <v>19304.72</v>
      </c>
      <c r="P204" t="n">
        <v>1426.14</v>
      </c>
      <c r="Q204" t="n">
        <v>3598.79</v>
      </c>
      <c r="R204" t="n">
        <v>609.13</v>
      </c>
      <c r="S204" t="n">
        <v>191.08</v>
      </c>
      <c r="T204" t="n">
        <v>200078.57</v>
      </c>
      <c r="U204" t="n">
        <v>0.31</v>
      </c>
      <c r="V204" t="n">
        <v>0.8100000000000001</v>
      </c>
      <c r="W204" t="n">
        <v>15.02</v>
      </c>
      <c r="X204" t="n">
        <v>11.87</v>
      </c>
      <c r="Y204" t="n">
        <v>0.5</v>
      </c>
      <c r="Z204" t="n">
        <v>10</v>
      </c>
    </row>
    <row r="205">
      <c r="A205" t="n">
        <v>4</v>
      </c>
      <c r="B205" t="n">
        <v>75</v>
      </c>
      <c r="C205" t="inlineStr">
        <is>
          <t xml:space="preserve">CONCLUIDO	</t>
        </is>
      </c>
      <c r="D205" t="n">
        <v>0.7653</v>
      </c>
      <c r="E205" t="n">
        <v>130.67</v>
      </c>
      <c r="F205" t="n">
        <v>122.31</v>
      </c>
      <c r="G205" t="n">
        <v>36.88</v>
      </c>
      <c r="H205" t="n">
        <v>0.57</v>
      </c>
      <c r="I205" t="n">
        <v>199</v>
      </c>
      <c r="J205" t="n">
        <v>156.03</v>
      </c>
      <c r="K205" t="n">
        <v>49.1</v>
      </c>
      <c r="L205" t="n">
        <v>5</v>
      </c>
      <c r="M205" t="n">
        <v>197</v>
      </c>
      <c r="N205" t="n">
        <v>26.94</v>
      </c>
      <c r="O205" t="n">
        <v>19478.15</v>
      </c>
      <c r="P205" t="n">
        <v>1378.03</v>
      </c>
      <c r="Q205" t="n">
        <v>3598.82</v>
      </c>
      <c r="R205" t="n">
        <v>516.77</v>
      </c>
      <c r="S205" t="n">
        <v>191.08</v>
      </c>
      <c r="T205" t="n">
        <v>154192.84</v>
      </c>
      <c r="U205" t="n">
        <v>0.37</v>
      </c>
      <c r="V205" t="n">
        <v>0.82</v>
      </c>
      <c r="W205" t="n">
        <v>14.93</v>
      </c>
      <c r="X205" t="n">
        <v>9.16</v>
      </c>
      <c r="Y205" t="n">
        <v>0.5</v>
      </c>
      <c r="Z205" t="n">
        <v>10</v>
      </c>
    </row>
    <row r="206">
      <c r="A206" t="n">
        <v>5</v>
      </c>
      <c r="B206" t="n">
        <v>75</v>
      </c>
      <c r="C206" t="inlineStr">
        <is>
          <t xml:space="preserve">CONCLUIDO	</t>
        </is>
      </c>
      <c r="D206" t="n">
        <v>0.7825</v>
      </c>
      <c r="E206" t="n">
        <v>127.79</v>
      </c>
      <c r="F206" t="n">
        <v>120.56</v>
      </c>
      <c r="G206" t="n">
        <v>44.65</v>
      </c>
      <c r="H206" t="n">
        <v>0.67</v>
      </c>
      <c r="I206" t="n">
        <v>162</v>
      </c>
      <c r="J206" t="n">
        <v>157.44</v>
      </c>
      <c r="K206" t="n">
        <v>49.1</v>
      </c>
      <c r="L206" t="n">
        <v>6</v>
      </c>
      <c r="M206" t="n">
        <v>160</v>
      </c>
      <c r="N206" t="n">
        <v>27.35</v>
      </c>
      <c r="O206" t="n">
        <v>19652.13</v>
      </c>
      <c r="P206" t="n">
        <v>1340.64</v>
      </c>
      <c r="Q206" t="n">
        <v>3598.66</v>
      </c>
      <c r="R206" t="n">
        <v>458.61</v>
      </c>
      <c r="S206" t="n">
        <v>191.08</v>
      </c>
      <c r="T206" t="n">
        <v>125301.75</v>
      </c>
      <c r="U206" t="n">
        <v>0.42</v>
      </c>
      <c r="V206" t="n">
        <v>0.84</v>
      </c>
      <c r="W206" t="n">
        <v>14.85</v>
      </c>
      <c r="X206" t="n">
        <v>7.41</v>
      </c>
      <c r="Y206" t="n">
        <v>0.5</v>
      </c>
      <c r="Z206" t="n">
        <v>10</v>
      </c>
    </row>
    <row r="207">
      <c r="A207" t="n">
        <v>6</v>
      </c>
      <c r="B207" t="n">
        <v>75</v>
      </c>
      <c r="C207" t="inlineStr">
        <is>
          <t xml:space="preserve">CONCLUIDO	</t>
        </is>
      </c>
      <c r="D207" t="n">
        <v>0.7947</v>
      </c>
      <c r="E207" t="n">
        <v>125.83</v>
      </c>
      <c r="F207" t="n">
        <v>119.4</v>
      </c>
      <c r="G207" t="n">
        <v>52.68</v>
      </c>
      <c r="H207" t="n">
        <v>0.78</v>
      </c>
      <c r="I207" t="n">
        <v>136</v>
      </c>
      <c r="J207" t="n">
        <v>158.86</v>
      </c>
      <c r="K207" t="n">
        <v>49.1</v>
      </c>
      <c r="L207" t="n">
        <v>7</v>
      </c>
      <c r="M207" t="n">
        <v>134</v>
      </c>
      <c r="N207" t="n">
        <v>27.77</v>
      </c>
      <c r="O207" t="n">
        <v>19826.68</v>
      </c>
      <c r="P207" t="n">
        <v>1310.05</v>
      </c>
      <c r="Q207" t="n">
        <v>3598.68</v>
      </c>
      <c r="R207" t="n">
        <v>418.8</v>
      </c>
      <c r="S207" t="n">
        <v>191.08</v>
      </c>
      <c r="T207" t="n">
        <v>105523.55</v>
      </c>
      <c r="U207" t="n">
        <v>0.46</v>
      </c>
      <c r="V207" t="n">
        <v>0.84</v>
      </c>
      <c r="W207" t="n">
        <v>14.81</v>
      </c>
      <c r="X207" t="n">
        <v>6.25</v>
      </c>
      <c r="Y207" t="n">
        <v>0.5</v>
      </c>
      <c r="Z207" t="n">
        <v>10</v>
      </c>
    </row>
    <row r="208">
      <c r="A208" t="n">
        <v>7</v>
      </c>
      <c r="B208" t="n">
        <v>75</v>
      </c>
      <c r="C208" t="inlineStr">
        <is>
          <t xml:space="preserve">CONCLUIDO	</t>
        </is>
      </c>
      <c r="D208" t="n">
        <v>0.805</v>
      </c>
      <c r="E208" t="n">
        <v>124.23</v>
      </c>
      <c r="F208" t="n">
        <v>118.41</v>
      </c>
      <c r="G208" t="n">
        <v>61.25</v>
      </c>
      <c r="H208" t="n">
        <v>0.88</v>
      </c>
      <c r="I208" t="n">
        <v>116</v>
      </c>
      <c r="J208" t="n">
        <v>160.28</v>
      </c>
      <c r="K208" t="n">
        <v>49.1</v>
      </c>
      <c r="L208" t="n">
        <v>8</v>
      </c>
      <c r="M208" t="n">
        <v>114</v>
      </c>
      <c r="N208" t="n">
        <v>28.19</v>
      </c>
      <c r="O208" t="n">
        <v>20001.93</v>
      </c>
      <c r="P208" t="n">
        <v>1281.99</v>
      </c>
      <c r="Q208" t="n">
        <v>3598.66</v>
      </c>
      <c r="R208" t="n">
        <v>385.33</v>
      </c>
      <c r="S208" t="n">
        <v>191.08</v>
      </c>
      <c r="T208" t="n">
        <v>88892.50999999999</v>
      </c>
      <c r="U208" t="n">
        <v>0.5</v>
      </c>
      <c r="V208" t="n">
        <v>0.85</v>
      </c>
      <c r="W208" t="n">
        <v>14.78</v>
      </c>
      <c r="X208" t="n">
        <v>5.26</v>
      </c>
      <c r="Y208" t="n">
        <v>0.5</v>
      </c>
      <c r="Z208" t="n">
        <v>10</v>
      </c>
    </row>
    <row r="209">
      <c r="A209" t="n">
        <v>8</v>
      </c>
      <c r="B209" t="n">
        <v>75</v>
      </c>
      <c r="C209" t="inlineStr">
        <is>
          <t xml:space="preserve">CONCLUIDO	</t>
        </is>
      </c>
      <c r="D209" t="n">
        <v>0.8122</v>
      </c>
      <c r="E209" t="n">
        <v>123.12</v>
      </c>
      <c r="F209" t="n">
        <v>117.76</v>
      </c>
      <c r="G209" t="n">
        <v>69.95999999999999</v>
      </c>
      <c r="H209" t="n">
        <v>0.99</v>
      </c>
      <c r="I209" t="n">
        <v>101</v>
      </c>
      <c r="J209" t="n">
        <v>161.71</v>
      </c>
      <c r="K209" t="n">
        <v>49.1</v>
      </c>
      <c r="L209" t="n">
        <v>9</v>
      </c>
      <c r="M209" t="n">
        <v>99</v>
      </c>
      <c r="N209" t="n">
        <v>28.61</v>
      </c>
      <c r="O209" t="n">
        <v>20177.64</v>
      </c>
      <c r="P209" t="n">
        <v>1255.67</v>
      </c>
      <c r="Q209" t="n">
        <v>3598.79</v>
      </c>
      <c r="R209" t="n">
        <v>363.25</v>
      </c>
      <c r="S209" t="n">
        <v>191.08</v>
      </c>
      <c r="T209" t="n">
        <v>77925.5</v>
      </c>
      <c r="U209" t="n">
        <v>0.53</v>
      </c>
      <c r="V209" t="n">
        <v>0.86</v>
      </c>
      <c r="W209" t="n">
        <v>14.75</v>
      </c>
      <c r="X209" t="n">
        <v>4.61</v>
      </c>
      <c r="Y209" t="n">
        <v>0.5</v>
      </c>
      <c r="Z209" t="n">
        <v>10</v>
      </c>
    </row>
    <row r="210">
      <c r="A210" t="n">
        <v>9</v>
      </c>
      <c r="B210" t="n">
        <v>75</v>
      </c>
      <c r="C210" t="inlineStr">
        <is>
          <t xml:space="preserve">CONCLUIDO	</t>
        </is>
      </c>
      <c r="D210" t="n">
        <v>0.8178</v>
      </c>
      <c r="E210" t="n">
        <v>122.29</v>
      </c>
      <c r="F210" t="n">
        <v>117.26</v>
      </c>
      <c r="G210" t="n">
        <v>78.17</v>
      </c>
      <c r="H210" t="n">
        <v>1.09</v>
      </c>
      <c r="I210" t="n">
        <v>90</v>
      </c>
      <c r="J210" t="n">
        <v>163.13</v>
      </c>
      <c r="K210" t="n">
        <v>49.1</v>
      </c>
      <c r="L210" t="n">
        <v>10</v>
      </c>
      <c r="M210" t="n">
        <v>88</v>
      </c>
      <c r="N210" t="n">
        <v>29.04</v>
      </c>
      <c r="O210" t="n">
        <v>20353.94</v>
      </c>
      <c r="P210" t="n">
        <v>1229.93</v>
      </c>
      <c r="Q210" t="n">
        <v>3598.61</v>
      </c>
      <c r="R210" t="n">
        <v>346.4</v>
      </c>
      <c r="S210" t="n">
        <v>191.08</v>
      </c>
      <c r="T210" t="n">
        <v>69553.89</v>
      </c>
      <c r="U210" t="n">
        <v>0.55</v>
      </c>
      <c r="V210" t="n">
        <v>0.86</v>
      </c>
      <c r="W210" t="n">
        <v>14.74</v>
      </c>
      <c r="X210" t="n">
        <v>4.11</v>
      </c>
      <c r="Y210" t="n">
        <v>0.5</v>
      </c>
      <c r="Z210" t="n">
        <v>10</v>
      </c>
    </row>
    <row r="211">
      <c r="A211" t="n">
        <v>10</v>
      </c>
      <c r="B211" t="n">
        <v>75</v>
      </c>
      <c r="C211" t="inlineStr">
        <is>
          <t xml:space="preserve">CONCLUIDO	</t>
        </is>
      </c>
      <c r="D211" t="n">
        <v>0.8232</v>
      </c>
      <c r="E211" t="n">
        <v>121.48</v>
      </c>
      <c r="F211" t="n">
        <v>116.75</v>
      </c>
      <c r="G211" t="n">
        <v>87.56999999999999</v>
      </c>
      <c r="H211" t="n">
        <v>1.18</v>
      </c>
      <c r="I211" t="n">
        <v>80</v>
      </c>
      <c r="J211" t="n">
        <v>164.57</v>
      </c>
      <c r="K211" t="n">
        <v>49.1</v>
      </c>
      <c r="L211" t="n">
        <v>11</v>
      </c>
      <c r="M211" t="n">
        <v>78</v>
      </c>
      <c r="N211" t="n">
        <v>29.47</v>
      </c>
      <c r="O211" t="n">
        <v>20530.82</v>
      </c>
      <c r="P211" t="n">
        <v>1207.19</v>
      </c>
      <c r="Q211" t="n">
        <v>3598.6</v>
      </c>
      <c r="R211" t="n">
        <v>330</v>
      </c>
      <c r="S211" t="n">
        <v>191.08</v>
      </c>
      <c r="T211" t="n">
        <v>61404.92</v>
      </c>
      <c r="U211" t="n">
        <v>0.58</v>
      </c>
      <c r="V211" t="n">
        <v>0.86</v>
      </c>
      <c r="W211" t="n">
        <v>14.7</v>
      </c>
      <c r="X211" t="n">
        <v>3.61</v>
      </c>
      <c r="Y211" t="n">
        <v>0.5</v>
      </c>
      <c r="Z211" t="n">
        <v>10</v>
      </c>
    </row>
    <row r="212">
      <c r="A212" t="n">
        <v>11</v>
      </c>
      <c r="B212" t="n">
        <v>75</v>
      </c>
      <c r="C212" t="inlineStr">
        <is>
          <t xml:space="preserve">CONCLUIDO	</t>
        </is>
      </c>
      <c r="D212" t="n">
        <v>0.8272</v>
      </c>
      <c r="E212" t="n">
        <v>120.89</v>
      </c>
      <c r="F212" t="n">
        <v>116.41</v>
      </c>
      <c r="G212" t="n">
        <v>97.01000000000001</v>
      </c>
      <c r="H212" t="n">
        <v>1.28</v>
      </c>
      <c r="I212" t="n">
        <v>72</v>
      </c>
      <c r="J212" t="n">
        <v>166.01</v>
      </c>
      <c r="K212" t="n">
        <v>49.1</v>
      </c>
      <c r="L212" t="n">
        <v>12</v>
      </c>
      <c r="M212" t="n">
        <v>70</v>
      </c>
      <c r="N212" t="n">
        <v>29.91</v>
      </c>
      <c r="O212" t="n">
        <v>20708.3</v>
      </c>
      <c r="P212" t="n">
        <v>1182.19</v>
      </c>
      <c r="Q212" t="n">
        <v>3598.68</v>
      </c>
      <c r="R212" t="n">
        <v>317.91</v>
      </c>
      <c r="S212" t="n">
        <v>191.08</v>
      </c>
      <c r="T212" t="n">
        <v>55398.88</v>
      </c>
      <c r="U212" t="n">
        <v>0.6</v>
      </c>
      <c r="V212" t="n">
        <v>0.87</v>
      </c>
      <c r="W212" t="n">
        <v>14.7</v>
      </c>
      <c r="X212" t="n">
        <v>3.26</v>
      </c>
      <c r="Y212" t="n">
        <v>0.5</v>
      </c>
      <c r="Z212" t="n">
        <v>10</v>
      </c>
    </row>
    <row r="213">
      <c r="A213" t="n">
        <v>12</v>
      </c>
      <c r="B213" t="n">
        <v>75</v>
      </c>
      <c r="C213" t="inlineStr">
        <is>
          <t xml:space="preserve">CONCLUIDO	</t>
        </is>
      </c>
      <c r="D213" t="n">
        <v>0.8310999999999999</v>
      </c>
      <c r="E213" t="n">
        <v>120.32</v>
      </c>
      <c r="F213" t="n">
        <v>116.06</v>
      </c>
      <c r="G213" t="n">
        <v>107.13</v>
      </c>
      <c r="H213" t="n">
        <v>1.38</v>
      </c>
      <c r="I213" t="n">
        <v>65</v>
      </c>
      <c r="J213" t="n">
        <v>167.45</v>
      </c>
      <c r="K213" t="n">
        <v>49.1</v>
      </c>
      <c r="L213" t="n">
        <v>13</v>
      </c>
      <c r="M213" t="n">
        <v>63</v>
      </c>
      <c r="N213" t="n">
        <v>30.36</v>
      </c>
      <c r="O213" t="n">
        <v>20886.38</v>
      </c>
      <c r="P213" t="n">
        <v>1159.48</v>
      </c>
      <c r="Q213" t="n">
        <v>3598.64</v>
      </c>
      <c r="R213" t="n">
        <v>306.04</v>
      </c>
      <c r="S213" t="n">
        <v>191.08</v>
      </c>
      <c r="T213" t="n">
        <v>49498.77</v>
      </c>
      <c r="U213" t="n">
        <v>0.62</v>
      </c>
      <c r="V213" t="n">
        <v>0.87</v>
      </c>
      <c r="W213" t="n">
        <v>14.68</v>
      </c>
      <c r="X213" t="n">
        <v>2.9</v>
      </c>
      <c r="Y213" t="n">
        <v>0.5</v>
      </c>
      <c r="Z213" t="n">
        <v>10</v>
      </c>
    </row>
    <row r="214">
      <c r="A214" t="n">
        <v>13</v>
      </c>
      <c r="B214" t="n">
        <v>75</v>
      </c>
      <c r="C214" t="inlineStr">
        <is>
          <t xml:space="preserve">CONCLUIDO	</t>
        </is>
      </c>
      <c r="D214" t="n">
        <v>0.834</v>
      </c>
      <c r="E214" t="n">
        <v>119.9</v>
      </c>
      <c r="F214" t="n">
        <v>115.82</v>
      </c>
      <c r="G214" t="n">
        <v>117.78</v>
      </c>
      <c r="H214" t="n">
        <v>1.47</v>
      </c>
      <c r="I214" t="n">
        <v>59</v>
      </c>
      <c r="J214" t="n">
        <v>168.9</v>
      </c>
      <c r="K214" t="n">
        <v>49.1</v>
      </c>
      <c r="L214" t="n">
        <v>14</v>
      </c>
      <c r="M214" t="n">
        <v>57</v>
      </c>
      <c r="N214" t="n">
        <v>30.81</v>
      </c>
      <c r="O214" t="n">
        <v>21065.06</v>
      </c>
      <c r="P214" t="n">
        <v>1133.98</v>
      </c>
      <c r="Q214" t="n">
        <v>3598.63</v>
      </c>
      <c r="R214" t="n">
        <v>297.82</v>
      </c>
      <c r="S214" t="n">
        <v>191.08</v>
      </c>
      <c r="T214" t="n">
        <v>45421.89</v>
      </c>
      <c r="U214" t="n">
        <v>0.64</v>
      </c>
      <c r="V214" t="n">
        <v>0.87</v>
      </c>
      <c r="W214" t="n">
        <v>14.68</v>
      </c>
      <c r="X214" t="n">
        <v>2.67</v>
      </c>
      <c r="Y214" t="n">
        <v>0.5</v>
      </c>
      <c r="Z214" t="n">
        <v>10</v>
      </c>
    </row>
    <row r="215">
      <c r="A215" t="n">
        <v>14</v>
      </c>
      <c r="B215" t="n">
        <v>75</v>
      </c>
      <c r="C215" t="inlineStr">
        <is>
          <t xml:space="preserve">CONCLUIDO	</t>
        </is>
      </c>
      <c r="D215" t="n">
        <v>0.8367</v>
      </c>
      <c r="E215" t="n">
        <v>119.51</v>
      </c>
      <c r="F215" t="n">
        <v>115.58</v>
      </c>
      <c r="G215" t="n">
        <v>128.43</v>
      </c>
      <c r="H215" t="n">
        <v>1.56</v>
      </c>
      <c r="I215" t="n">
        <v>54</v>
      </c>
      <c r="J215" t="n">
        <v>170.35</v>
      </c>
      <c r="K215" t="n">
        <v>49.1</v>
      </c>
      <c r="L215" t="n">
        <v>15</v>
      </c>
      <c r="M215" t="n">
        <v>46</v>
      </c>
      <c r="N215" t="n">
        <v>31.26</v>
      </c>
      <c r="O215" t="n">
        <v>21244.37</v>
      </c>
      <c r="P215" t="n">
        <v>1106.75</v>
      </c>
      <c r="Q215" t="n">
        <v>3598.67</v>
      </c>
      <c r="R215" t="n">
        <v>289.82</v>
      </c>
      <c r="S215" t="n">
        <v>191.08</v>
      </c>
      <c r="T215" t="n">
        <v>41443.38</v>
      </c>
      <c r="U215" t="n">
        <v>0.66</v>
      </c>
      <c r="V215" t="n">
        <v>0.87</v>
      </c>
      <c r="W215" t="n">
        <v>14.67</v>
      </c>
      <c r="X215" t="n">
        <v>2.43</v>
      </c>
      <c r="Y215" t="n">
        <v>0.5</v>
      </c>
      <c r="Z215" t="n">
        <v>10</v>
      </c>
    </row>
    <row r="216">
      <c r="A216" t="n">
        <v>15</v>
      </c>
      <c r="B216" t="n">
        <v>75</v>
      </c>
      <c r="C216" t="inlineStr">
        <is>
          <t xml:space="preserve">CONCLUIDO	</t>
        </is>
      </c>
      <c r="D216" t="n">
        <v>0.8381</v>
      </c>
      <c r="E216" t="n">
        <v>119.32</v>
      </c>
      <c r="F216" t="n">
        <v>115.49</v>
      </c>
      <c r="G216" t="n">
        <v>135.87</v>
      </c>
      <c r="H216" t="n">
        <v>1.65</v>
      </c>
      <c r="I216" t="n">
        <v>51</v>
      </c>
      <c r="J216" t="n">
        <v>171.81</v>
      </c>
      <c r="K216" t="n">
        <v>49.1</v>
      </c>
      <c r="L216" t="n">
        <v>16</v>
      </c>
      <c r="M216" t="n">
        <v>24</v>
      </c>
      <c r="N216" t="n">
        <v>31.72</v>
      </c>
      <c r="O216" t="n">
        <v>21424.29</v>
      </c>
      <c r="P216" t="n">
        <v>1093.96</v>
      </c>
      <c r="Q216" t="n">
        <v>3598.65</v>
      </c>
      <c r="R216" t="n">
        <v>285.51</v>
      </c>
      <c r="S216" t="n">
        <v>191.08</v>
      </c>
      <c r="T216" t="n">
        <v>39304.15</v>
      </c>
      <c r="U216" t="n">
        <v>0.67</v>
      </c>
      <c r="V216" t="n">
        <v>0.87</v>
      </c>
      <c r="W216" t="n">
        <v>14.7</v>
      </c>
      <c r="X216" t="n">
        <v>2.34</v>
      </c>
      <c r="Y216" t="n">
        <v>0.5</v>
      </c>
      <c r="Z216" t="n">
        <v>10</v>
      </c>
    </row>
    <row r="217">
      <c r="A217" t="n">
        <v>16</v>
      </c>
      <c r="B217" t="n">
        <v>75</v>
      </c>
      <c r="C217" t="inlineStr">
        <is>
          <t xml:space="preserve">CONCLUIDO	</t>
        </is>
      </c>
      <c r="D217" t="n">
        <v>0.8386</v>
      </c>
      <c r="E217" t="n">
        <v>119.25</v>
      </c>
      <c r="F217" t="n">
        <v>115.45</v>
      </c>
      <c r="G217" t="n">
        <v>138.54</v>
      </c>
      <c r="H217" t="n">
        <v>1.74</v>
      </c>
      <c r="I217" t="n">
        <v>50</v>
      </c>
      <c r="J217" t="n">
        <v>173.28</v>
      </c>
      <c r="K217" t="n">
        <v>49.1</v>
      </c>
      <c r="L217" t="n">
        <v>17</v>
      </c>
      <c r="M217" t="n">
        <v>7</v>
      </c>
      <c r="N217" t="n">
        <v>32.18</v>
      </c>
      <c r="O217" t="n">
        <v>21604.83</v>
      </c>
      <c r="P217" t="n">
        <v>1093.06</v>
      </c>
      <c r="Q217" t="n">
        <v>3598.67</v>
      </c>
      <c r="R217" t="n">
        <v>283.15</v>
      </c>
      <c r="S217" t="n">
        <v>191.08</v>
      </c>
      <c r="T217" t="n">
        <v>38130.56</v>
      </c>
      <c r="U217" t="n">
        <v>0.67</v>
      </c>
      <c r="V217" t="n">
        <v>0.87</v>
      </c>
      <c r="W217" t="n">
        <v>14.73</v>
      </c>
      <c r="X217" t="n">
        <v>2.3</v>
      </c>
      <c r="Y217" t="n">
        <v>0.5</v>
      </c>
      <c r="Z217" t="n">
        <v>10</v>
      </c>
    </row>
    <row r="218">
      <c r="A218" t="n">
        <v>17</v>
      </c>
      <c r="B218" t="n">
        <v>75</v>
      </c>
      <c r="C218" t="inlineStr">
        <is>
          <t xml:space="preserve">CONCLUIDO	</t>
        </is>
      </c>
      <c r="D218" t="n">
        <v>0.8387</v>
      </c>
      <c r="E218" t="n">
        <v>119.23</v>
      </c>
      <c r="F218" t="n">
        <v>115.43</v>
      </c>
      <c r="G218" t="n">
        <v>138.52</v>
      </c>
      <c r="H218" t="n">
        <v>1.83</v>
      </c>
      <c r="I218" t="n">
        <v>50</v>
      </c>
      <c r="J218" t="n">
        <v>174.75</v>
      </c>
      <c r="K218" t="n">
        <v>49.1</v>
      </c>
      <c r="L218" t="n">
        <v>18</v>
      </c>
      <c r="M218" t="n">
        <v>4</v>
      </c>
      <c r="N218" t="n">
        <v>32.65</v>
      </c>
      <c r="O218" t="n">
        <v>21786.02</v>
      </c>
      <c r="P218" t="n">
        <v>1099.57</v>
      </c>
      <c r="Q218" t="n">
        <v>3598.72</v>
      </c>
      <c r="R218" t="n">
        <v>282.34</v>
      </c>
      <c r="S218" t="n">
        <v>191.08</v>
      </c>
      <c r="T218" t="n">
        <v>37725.67</v>
      </c>
      <c r="U218" t="n">
        <v>0.68</v>
      </c>
      <c r="V218" t="n">
        <v>0.87</v>
      </c>
      <c r="W218" t="n">
        <v>14.73</v>
      </c>
      <c r="X218" t="n">
        <v>2.28</v>
      </c>
      <c r="Y218" t="n">
        <v>0.5</v>
      </c>
      <c r="Z218" t="n">
        <v>10</v>
      </c>
    </row>
    <row r="219">
      <c r="A219" t="n">
        <v>18</v>
      </c>
      <c r="B219" t="n">
        <v>75</v>
      </c>
      <c r="C219" t="inlineStr">
        <is>
          <t xml:space="preserve">CONCLUIDO	</t>
        </is>
      </c>
      <c r="D219" t="n">
        <v>0.8393</v>
      </c>
      <c r="E219" t="n">
        <v>119.15</v>
      </c>
      <c r="F219" t="n">
        <v>115.38</v>
      </c>
      <c r="G219" t="n">
        <v>141.28</v>
      </c>
      <c r="H219" t="n">
        <v>1.91</v>
      </c>
      <c r="I219" t="n">
        <v>49</v>
      </c>
      <c r="J219" t="n">
        <v>176.22</v>
      </c>
      <c r="K219" t="n">
        <v>49.1</v>
      </c>
      <c r="L219" t="n">
        <v>19</v>
      </c>
      <c r="M219" t="n">
        <v>0</v>
      </c>
      <c r="N219" t="n">
        <v>33.13</v>
      </c>
      <c r="O219" t="n">
        <v>21967.84</v>
      </c>
      <c r="P219" t="n">
        <v>1105.83</v>
      </c>
      <c r="Q219" t="n">
        <v>3598.66</v>
      </c>
      <c r="R219" t="n">
        <v>280.46</v>
      </c>
      <c r="S219" t="n">
        <v>191.08</v>
      </c>
      <c r="T219" t="n">
        <v>36787.66</v>
      </c>
      <c r="U219" t="n">
        <v>0.68</v>
      </c>
      <c r="V219" t="n">
        <v>0.87</v>
      </c>
      <c r="W219" t="n">
        <v>14.74</v>
      </c>
      <c r="X219" t="n">
        <v>2.23</v>
      </c>
      <c r="Y219" t="n">
        <v>0.5</v>
      </c>
      <c r="Z219" t="n">
        <v>10</v>
      </c>
    </row>
    <row r="220">
      <c r="A220" t="n">
        <v>0</v>
      </c>
      <c r="B220" t="n">
        <v>95</v>
      </c>
      <c r="C220" t="inlineStr">
        <is>
          <t xml:space="preserve">CONCLUIDO	</t>
        </is>
      </c>
      <c r="D220" t="n">
        <v>0.3144</v>
      </c>
      <c r="E220" t="n">
        <v>318.07</v>
      </c>
      <c r="F220" t="n">
        <v>230.03</v>
      </c>
      <c r="G220" t="n">
        <v>6</v>
      </c>
      <c r="H220" t="n">
        <v>0.1</v>
      </c>
      <c r="I220" t="n">
        <v>2299</v>
      </c>
      <c r="J220" t="n">
        <v>185.69</v>
      </c>
      <c r="K220" t="n">
        <v>53.44</v>
      </c>
      <c r="L220" t="n">
        <v>1</v>
      </c>
      <c r="M220" t="n">
        <v>2297</v>
      </c>
      <c r="N220" t="n">
        <v>36.26</v>
      </c>
      <c r="O220" t="n">
        <v>23136.14</v>
      </c>
      <c r="P220" t="n">
        <v>3117.56</v>
      </c>
      <c r="Q220" t="n">
        <v>3600.38</v>
      </c>
      <c r="R220" t="n">
        <v>4182.37</v>
      </c>
      <c r="S220" t="n">
        <v>191.08</v>
      </c>
      <c r="T220" t="n">
        <v>1976497.14</v>
      </c>
      <c r="U220" t="n">
        <v>0.05</v>
      </c>
      <c r="V220" t="n">
        <v>0.44</v>
      </c>
      <c r="W220" t="n">
        <v>18.45</v>
      </c>
      <c r="X220" t="n">
        <v>116.82</v>
      </c>
      <c r="Y220" t="n">
        <v>0.5</v>
      </c>
      <c r="Z220" t="n">
        <v>10</v>
      </c>
    </row>
    <row r="221">
      <c r="A221" t="n">
        <v>1</v>
      </c>
      <c r="B221" t="n">
        <v>95</v>
      </c>
      <c r="C221" t="inlineStr">
        <is>
          <t xml:space="preserve">CONCLUIDO	</t>
        </is>
      </c>
      <c r="D221" t="n">
        <v>0.5674</v>
      </c>
      <c r="E221" t="n">
        <v>176.26</v>
      </c>
      <c r="F221" t="n">
        <v>147.06</v>
      </c>
      <c r="G221" t="n">
        <v>12.29</v>
      </c>
      <c r="H221" t="n">
        <v>0.19</v>
      </c>
      <c r="I221" t="n">
        <v>718</v>
      </c>
      <c r="J221" t="n">
        <v>187.21</v>
      </c>
      <c r="K221" t="n">
        <v>53.44</v>
      </c>
      <c r="L221" t="n">
        <v>2</v>
      </c>
      <c r="M221" t="n">
        <v>716</v>
      </c>
      <c r="N221" t="n">
        <v>36.77</v>
      </c>
      <c r="O221" t="n">
        <v>23322.88</v>
      </c>
      <c r="P221" t="n">
        <v>1978.51</v>
      </c>
      <c r="Q221" t="n">
        <v>3599.25</v>
      </c>
      <c r="R221" t="n">
        <v>1354.92</v>
      </c>
      <c r="S221" t="n">
        <v>191.08</v>
      </c>
      <c r="T221" t="n">
        <v>570673.61</v>
      </c>
      <c r="U221" t="n">
        <v>0.14</v>
      </c>
      <c r="V221" t="n">
        <v>0.6899999999999999</v>
      </c>
      <c r="W221" t="n">
        <v>15.82</v>
      </c>
      <c r="X221" t="n">
        <v>33.89</v>
      </c>
      <c r="Y221" t="n">
        <v>0.5</v>
      </c>
      <c r="Z221" t="n">
        <v>10</v>
      </c>
    </row>
    <row r="222">
      <c r="A222" t="n">
        <v>2</v>
      </c>
      <c r="B222" t="n">
        <v>95</v>
      </c>
      <c r="C222" t="inlineStr">
        <is>
          <t xml:space="preserve">CONCLUIDO	</t>
        </is>
      </c>
      <c r="D222" t="n">
        <v>0.6603</v>
      </c>
      <c r="E222" t="n">
        <v>151.44</v>
      </c>
      <c r="F222" t="n">
        <v>133.04</v>
      </c>
      <c r="G222" t="n">
        <v>18.65</v>
      </c>
      <c r="H222" t="n">
        <v>0.28</v>
      </c>
      <c r="I222" t="n">
        <v>428</v>
      </c>
      <c r="J222" t="n">
        <v>188.73</v>
      </c>
      <c r="K222" t="n">
        <v>53.44</v>
      </c>
      <c r="L222" t="n">
        <v>3</v>
      </c>
      <c r="M222" t="n">
        <v>426</v>
      </c>
      <c r="N222" t="n">
        <v>37.29</v>
      </c>
      <c r="O222" t="n">
        <v>23510.33</v>
      </c>
      <c r="P222" t="n">
        <v>1776.57</v>
      </c>
      <c r="Q222" t="n">
        <v>3598.9</v>
      </c>
      <c r="R222" t="n">
        <v>881.15</v>
      </c>
      <c r="S222" t="n">
        <v>191.08</v>
      </c>
      <c r="T222" t="n">
        <v>335237.64</v>
      </c>
      <c r="U222" t="n">
        <v>0.22</v>
      </c>
      <c r="V222" t="n">
        <v>0.76</v>
      </c>
      <c r="W222" t="n">
        <v>15.28</v>
      </c>
      <c r="X222" t="n">
        <v>19.88</v>
      </c>
      <c r="Y222" t="n">
        <v>0.5</v>
      </c>
      <c r="Z222" t="n">
        <v>10</v>
      </c>
    </row>
    <row r="223">
      <c r="A223" t="n">
        <v>3</v>
      </c>
      <c r="B223" t="n">
        <v>95</v>
      </c>
      <c r="C223" t="inlineStr">
        <is>
          <t xml:space="preserve">CONCLUIDO	</t>
        </is>
      </c>
      <c r="D223" t="n">
        <v>0.7096</v>
      </c>
      <c r="E223" t="n">
        <v>140.92</v>
      </c>
      <c r="F223" t="n">
        <v>127.13</v>
      </c>
      <c r="G223" t="n">
        <v>25.09</v>
      </c>
      <c r="H223" t="n">
        <v>0.37</v>
      </c>
      <c r="I223" t="n">
        <v>304</v>
      </c>
      <c r="J223" t="n">
        <v>190.25</v>
      </c>
      <c r="K223" t="n">
        <v>53.44</v>
      </c>
      <c r="L223" t="n">
        <v>4</v>
      </c>
      <c r="M223" t="n">
        <v>302</v>
      </c>
      <c r="N223" t="n">
        <v>37.82</v>
      </c>
      <c r="O223" t="n">
        <v>23698.48</v>
      </c>
      <c r="P223" t="n">
        <v>1684.57</v>
      </c>
      <c r="Q223" t="n">
        <v>3598.9</v>
      </c>
      <c r="R223" t="n">
        <v>681.0700000000001</v>
      </c>
      <c r="S223" t="n">
        <v>191.08</v>
      </c>
      <c r="T223" t="n">
        <v>235819.91</v>
      </c>
      <c r="U223" t="n">
        <v>0.28</v>
      </c>
      <c r="V223" t="n">
        <v>0.79</v>
      </c>
      <c r="W223" t="n">
        <v>15.07</v>
      </c>
      <c r="X223" t="n">
        <v>13.98</v>
      </c>
      <c r="Y223" t="n">
        <v>0.5</v>
      </c>
      <c r="Z223" t="n">
        <v>10</v>
      </c>
    </row>
    <row r="224">
      <c r="A224" t="n">
        <v>4</v>
      </c>
      <c r="B224" t="n">
        <v>95</v>
      </c>
      <c r="C224" t="inlineStr">
        <is>
          <t xml:space="preserve">CONCLUIDO	</t>
        </is>
      </c>
      <c r="D224" t="n">
        <v>0.7401</v>
      </c>
      <c r="E224" t="n">
        <v>135.11</v>
      </c>
      <c r="F224" t="n">
        <v>123.9</v>
      </c>
      <c r="G224" t="n">
        <v>31.63</v>
      </c>
      <c r="H224" t="n">
        <v>0.46</v>
      </c>
      <c r="I224" t="n">
        <v>235</v>
      </c>
      <c r="J224" t="n">
        <v>191.78</v>
      </c>
      <c r="K224" t="n">
        <v>53.44</v>
      </c>
      <c r="L224" t="n">
        <v>5</v>
      </c>
      <c r="M224" t="n">
        <v>233</v>
      </c>
      <c r="N224" t="n">
        <v>38.35</v>
      </c>
      <c r="O224" t="n">
        <v>23887.36</v>
      </c>
      <c r="P224" t="n">
        <v>1628.67</v>
      </c>
      <c r="Q224" t="n">
        <v>3598.7</v>
      </c>
      <c r="R224" t="n">
        <v>571.08</v>
      </c>
      <c r="S224" t="n">
        <v>191.08</v>
      </c>
      <c r="T224" t="n">
        <v>181167.67</v>
      </c>
      <c r="U224" t="n">
        <v>0.33</v>
      </c>
      <c r="V224" t="n">
        <v>0.8100000000000001</v>
      </c>
      <c r="W224" t="n">
        <v>14.97</v>
      </c>
      <c r="X224" t="n">
        <v>10.74</v>
      </c>
      <c r="Y224" t="n">
        <v>0.5</v>
      </c>
      <c r="Z224" t="n">
        <v>10</v>
      </c>
    </row>
    <row r="225">
      <c r="A225" t="n">
        <v>5</v>
      </c>
      <c r="B225" t="n">
        <v>95</v>
      </c>
      <c r="C225" t="inlineStr">
        <is>
          <t xml:space="preserve">CONCLUIDO	</t>
        </is>
      </c>
      <c r="D225" t="n">
        <v>0.7603</v>
      </c>
      <c r="E225" t="n">
        <v>131.53</v>
      </c>
      <c r="F225" t="n">
        <v>121.91</v>
      </c>
      <c r="G225" t="n">
        <v>38.1</v>
      </c>
      <c r="H225" t="n">
        <v>0.55</v>
      </c>
      <c r="I225" t="n">
        <v>192</v>
      </c>
      <c r="J225" t="n">
        <v>193.32</v>
      </c>
      <c r="K225" t="n">
        <v>53.44</v>
      </c>
      <c r="L225" t="n">
        <v>6</v>
      </c>
      <c r="M225" t="n">
        <v>190</v>
      </c>
      <c r="N225" t="n">
        <v>38.89</v>
      </c>
      <c r="O225" t="n">
        <v>24076.95</v>
      </c>
      <c r="P225" t="n">
        <v>1589.76</v>
      </c>
      <c r="Q225" t="n">
        <v>3598.77</v>
      </c>
      <c r="R225" t="n">
        <v>504.14</v>
      </c>
      <c r="S225" t="n">
        <v>191.08</v>
      </c>
      <c r="T225" t="n">
        <v>147914.39</v>
      </c>
      <c r="U225" t="n">
        <v>0.38</v>
      </c>
      <c r="V225" t="n">
        <v>0.83</v>
      </c>
      <c r="W225" t="n">
        <v>14.89</v>
      </c>
      <c r="X225" t="n">
        <v>8.76</v>
      </c>
      <c r="Y225" t="n">
        <v>0.5</v>
      </c>
      <c r="Z225" t="n">
        <v>10</v>
      </c>
    </row>
    <row r="226">
      <c r="A226" t="n">
        <v>6</v>
      </c>
      <c r="B226" t="n">
        <v>95</v>
      </c>
      <c r="C226" t="inlineStr">
        <is>
          <t xml:space="preserve">CONCLUIDO	</t>
        </is>
      </c>
      <c r="D226" t="n">
        <v>0.7754</v>
      </c>
      <c r="E226" t="n">
        <v>128.97</v>
      </c>
      <c r="F226" t="n">
        <v>120.51</v>
      </c>
      <c r="G226" t="n">
        <v>44.91</v>
      </c>
      <c r="H226" t="n">
        <v>0.64</v>
      </c>
      <c r="I226" t="n">
        <v>161</v>
      </c>
      <c r="J226" t="n">
        <v>194.86</v>
      </c>
      <c r="K226" t="n">
        <v>53.44</v>
      </c>
      <c r="L226" t="n">
        <v>7</v>
      </c>
      <c r="M226" t="n">
        <v>159</v>
      </c>
      <c r="N226" t="n">
        <v>39.43</v>
      </c>
      <c r="O226" t="n">
        <v>24267.28</v>
      </c>
      <c r="P226" t="n">
        <v>1558.48</v>
      </c>
      <c r="Q226" t="n">
        <v>3598.7</v>
      </c>
      <c r="R226" t="n">
        <v>456.11</v>
      </c>
      <c r="S226" t="n">
        <v>191.08</v>
      </c>
      <c r="T226" t="n">
        <v>124054.66</v>
      </c>
      <c r="U226" t="n">
        <v>0.42</v>
      </c>
      <c r="V226" t="n">
        <v>0.84</v>
      </c>
      <c r="W226" t="n">
        <v>14.85</v>
      </c>
      <c r="X226" t="n">
        <v>7.36</v>
      </c>
      <c r="Y226" t="n">
        <v>0.5</v>
      </c>
      <c r="Z226" t="n">
        <v>10</v>
      </c>
    </row>
    <row r="227">
      <c r="A227" t="n">
        <v>7</v>
      </c>
      <c r="B227" t="n">
        <v>95</v>
      </c>
      <c r="C227" t="inlineStr">
        <is>
          <t xml:space="preserve">CONCLUIDO	</t>
        </is>
      </c>
      <c r="D227" t="n">
        <v>0.7866</v>
      </c>
      <c r="E227" t="n">
        <v>127.13</v>
      </c>
      <c r="F227" t="n">
        <v>119.49</v>
      </c>
      <c r="G227" t="n">
        <v>51.58</v>
      </c>
      <c r="H227" t="n">
        <v>0.72</v>
      </c>
      <c r="I227" t="n">
        <v>139</v>
      </c>
      <c r="J227" t="n">
        <v>196.41</v>
      </c>
      <c r="K227" t="n">
        <v>53.44</v>
      </c>
      <c r="L227" t="n">
        <v>8</v>
      </c>
      <c r="M227" t="n">
        <v>137</v>
      </c>
      <c r="N227" t="n">
        <v>39.98</v>
      </c>
      <c r="O227" t="n">
        <v>24458.36</v>
      </c>
      <c r="P227" t="n">
        <v>1533.66</v>
      </c>
      <c r="Q227" t="n">
        <v>3598.69</v>
      </c>
      <c r="R227" t="n">
        <v>421.48</v>
      </c>
      <c r="S227" t="n">
        <v>191.08</v>
      </c>
      <c r="T227" t="n">
        <v>106849.21</v>
      </c>
      <c r="U227" t="n">
        <v>0.45</v>
      </c>
      <c r="V227" t="n">
        <v>0.84</v>
      </c>
      <c r="W227" t="n">
        <v>14.82</v>
      </c>
      <c r="X227" t="n">
        <v>6.33</v>
      </c>
      <c r="Y227" t="n">
        <v>0.5</v>
      </c>
      <c r="Z227" t="n">
        <v>10</v>
      </c>
    </row>
    <row r="228">
      <c r="A228" t="n">
        <v>8</v>
      </c>
      <c r="B228" t="n">
        <v>95</v>
      </c>
      <c r="C228" t="inlineStr">
        <is>
          <t xml:space="preserve">CONCLUIDO	</t>
        </is>
      </c>
      <c r="D228" t="n">
        <v>0.7953</v>
      </c>
      <c r="E228" t="n">
        <v>125.74</v>
      </c>
      <c r="F228" t="n">
        <v>118.73</v>
      </c>
      <c r="G228" t="n">
        <v>58.39</v>
      </c>
      <c r="H228" t="n">
        <v>0.8100000000000001</v>
      </c>
      <c r="I228" t="n">
        <v>122</v>
      </c>
      <c r="J228" t="n">
        <v>197.97</v>
      </c>
      <c r="K228" t="n">
        <v>53.44</v>
      </c>
      <c r="L228" t="n">
        <v>9</v>
      </c>
      <c r="M228" t="n">
        <v>120</v>
      </c>
      <c r="N228" t="n">
        <v>40.53</v>
      </c>
      <c r="O228" t="n">
        <v>24650.18</v>
      </c>
      <c r="P228" t="n">
        <v>1510.57</v>
      </c>
      <c r="Q228" t="n">
        <v>3598.66</v>
      </c>
      <c r="R228" t="n">
        <v>396.21</v>
      </c>
      <c r="S228" t="n">
        <v>191.08</v>
      </c>
      <c r="T228" t="n">
        <v>94299.72</v>
      </c>
      <c r="U228" t="n">
        <v>0.48</v>
      </c>
      <c r="V228" t="n">
        <v>0.85</v>
      </c>
      <c r="W228" t="n">
        <v>14.79</v>
      </c>
      <c r="X228" t="n">
        <v>5.58</v>
      </c>
      <c r="Y228" t="n">
        <v>0.5</v>
      </c>
      <c r="Z228" t="n">
        <v>10</v>
      </c>
    </row>
    <row r="229">
      <c r="A229" t="n">
        <v>9</v>
      </c>
      <c r="B229" t="n">
        <v>95</v>
      </c>
      <c r="C229" t="inlineStr">
        <is>
          <t xml:space="preserve">CONCLUIDO	</t>
        </is>
      </c>
      <c r="D229" t="n">
        <v>0.803</v>
      </c>
      <c r="E229" t="n">
        <v>124.53</v>
      </c>
      <c r="F229" t="n">
        <v>118.04</v>
      </c>
      <c r="G229" t="n">
        <v>65.58</v>
      </c>
      <c r="H229" t="n">
        <v>0.89</v>
      </c>
      <c r="I229" t="n">
        <v>108</v>
      </c>
      <c r="J229" t="n">
        <v>199.53</v>
      </c>
      <c r="K229" t="n">
        <v>53.44</v>
      </c>
      <c r="L229" t="n">
        <v>10</v>
      </c>
      <c r="M229" t="n">
        <v>106</v>
      </c>
      <c r="N229" t="n">
        <v>41.1</v>
      </c>
      <c r="O229" t="n">
        <v>24842.77</v>
      </c>
      <c r="P229" t="n">
        <v>1487.86</v>
      </c>
      <c r="Q229" t="n">
        <v>3598.64</v>
      </c>
      <c r="R229" t="n">
        <v>372.19</v>
      </c>
      <c r="S229" t="n">
        <v>191.08</v>
      </c>
      <c r="T229" t="n">
        <v>82360.3</v>
      </c>
      <c r="U229" t="n">
        <v>0.51</v>
      </c>
      <c r="V229" t="n">
        <v>0.85</v>
      </c>
      <c r="W229" t="n">
        <v>14.79</v>
      </c>
      <c r="X229" t="n">
        <v>4.89</v>
      </c>
      <c r="Y229" t="n">
        <v>0.5</v>
      </c>
      <c r="Z229" t="n">
        <v>10</v>
      </c>
    </row>
    <row r="230">
      <c r="A230" t="n">
        <v>10</v>
      </c>
      <c r="B230" t="n">
        <v>95</v>
      </c>
      <c r="C230" t="inlineStr">
        <is>
          <t xml:space="preserve">CONCLUIDO	</t>
        </is>
      </c>
      <c r="D230" t="n">
        <v>0.8091</v>
      </c>
      <c r="E230" t="n">
        <v>123.59</v>
      </c>
      <c r="F230" t="n">
        <v>117.51</v>
      </c>
      <c r="G230" t="n">
        <v>72.69</v>
      </c>
      <c r="H230" t="n">
        <v>0.97</v>
      </c>
      <c r="I230" t="n">
        <v>97</v>
      </c>
      <c r="J230" t="n">
        <v>201.1</v>
      </c>
      <c r="K230" t="n">
        <v>53.44</v>
      </c>
      <c r="L230" t="n">
        <v>11</v>
      </c>
      <c r="M230" t="n">
        <v>95</v>
      </c>
      <c r="N230" t="n">
        <v>41.66</v>
      </c>
      <c r="O230" t="n">
        <v>25036.12</v>
      </c>
      <c r="P230" t="n">
        <v>1469.78</v>
      </c>
      <c r="Q230" t="n">
        <v>3598.64</v>
      </c>
      <c r="R230" t="n">
        <v>354.86</v>
      </c>
      <c r="S230" t="n">
        <v>191.08</v>
      </c>
      <c r="T230" t="n">
        <v>73748.16</v>
      </c>
      <c r="U230" t="n">
        <v>0.54</v>
      </c>
      <c r="V230" t="n">
        <v>0.86</v>
      </c>
      <c r="W230" t="n">
        <v>14.74</v>
      </c>
      <c r="X230" t="n">
        <v>4.36</v>
      </c>
      <c r="Y230" t="n">
        <v>0.5</v>
      </c>
      <c r="Z230" t="n">
        <v>10</v>
      </c>
    </row>
    <row r="231">
      <c r="A231" t="n">
        <v>11</v>
      </c>
      <c r="B231" t="n">
        <v>95</v>
      </c>
      <c r="C231" t="inlineStr">
        <is>
          <t xml:space="preserve">CONCLUIDO	</t>
        </is>
      </c>
      <c r="D231" t="n">
        <v>0.8136</v>
      </c>
      <c r="E231" t="n">
        <v>122.91</v>
      </c>
      <c r="F231" t="n">
        <v>117.17</v>
      </c>
      <c r="G231" t="n">
        <v>79.89</v>
      </c>
      <c r="H231" t="n">
        <v>1.05</v>
      </c>
      <c r="I231" t="n">
        <v>88</v>
      </c>
      <c r="J231" t="n">
        <v>202.67</v>
      </c>
      <c r="K231" t="n">
        <v>53.44</v>
      </c>
      <c r="L231" t="n">
        <v>12</v>
      </c>
      <c r="M231" t="n">
        <v>86</v>
      </c>
      <c r="N231" t="n">
        <v>42.24</v>
      </c>
      <c r="O231" t="n">
        <v>25230.25</v>
      </c>
      <c r="P231" t="n">
        <v>1451.38</v>
      </c>
      <c r="Q231" t="n">
        <v>3598.75</v>
      </c>
      <c r="R231" t="n">
        <v>343.17</v>
      </c>
      <c r="S231" t="n">
        <v>191.08</v>
      </c>
      <c r="T231" t="n">
        <v>67950.66</v>
      </c>
      <c r="U231" t="n">
        <v>0.5600000000000001</v>
      </c>
      <c r="V231" t="n">
        <v>0.86</v>
      </c>
      <c r="W231" t="n">
        <v>14.73</v>
      </c>
      <c r="X231" t="n">
        <v>4.02</v>
      </c>
      <c r="Y231" t="n">
        <v>0.5</v>
      </c>
      <c r="Z231" t="n">
        <v>10</v>
      </c>
    </row>
    <row r="232">
      <c r="A232" t="n">
        <v>12</v>
      </c>
      <c r="B232" t="n">
        <v>95</v>
      </c>
      <c r="C232" t="inlineStr">
        <is>
          <t xml:space="preserve">CONCLUIDO	</t>
        </is>
      </c>
      <c r="D232" t="n">
        <v>0.8178</v>
      </c>
      <c r="E232" t="n">
        <v>122.28</v>
      </c>
      <c r="F232" t="n">
        <v>116.8</v>
      </c>
      <c r="G232" t="n">
        <v>86.52</v>
      </c>
      <c r="H232" t="n">
        <v>1.13</v>
      </c>
      <c r="I232" t="n">
        <v>81</v>
      </c>
      <c r="J232" t="n">
        <v>204.25</v>
      </c>
      <c r="K232" t="n">
        <v>53.44</v>
      </c>
      <c r="L232" t="n">
        <v>13</v>
      </c>
      <c r="M232" t="n">
        <v>79</v>
      </c>
      <c r="N232" t="n">
        <v>42.82</v>
      </c>
      <c r="O232" t="n">
        <v>25425.3</v>
      </c>
      <c r="P232" t="n">
        <v>1435.38</v>
      </c>
      <c r="Q232" t="n">
        <v>3598.67</v>
      </c>
      <c r="R232" t="n">
        <v>330.68</v>
      </c>
      <c r="S232" t="n">
        <v>191.08</v>
      </c>
      <c r="T232" t="n">
        <v>61742.34</v>
      </c>
      <c r="U232" t="n">
        <v>0.58</v>
      </c>
      <c r="V232" t="n">
        <v>0.86</v>
      </c>
      <c r="W232" t="n">
        <v>14.72</v>
      </c>
      <c r="X232" t="n">
        <v>3.65</v>
      </c>
      <c r="Y232" t="n">
        <v>0.5</v>
      </c>
      <c r="Z232" t="n">
        <v>10</v>
      </c>
    </row>
    <row r="233">
      <c r="A233" t="n">
        <v>13</v>
      </c>
      <c r="B233" t="n">
        <v>95</v>
      </c>
      <c r="C233" t="inlineStr">
        <is>
          <t xml:space="preserve">CONCLUIDO	</t>
        </is>
      </c>
      <c r="D233" t="n">
        <v>0.8214</v>
      </c>
      <c r="E233" t="n">
        <v>121.74</v>
      </c>
      <c r="F233" t="n">
        <v>116.52</v>
      </c>
      <c r="G233" t="n">
        <v>94.47</v>
      </c>
      <c r="H233" t="n">
        <v>1.21</v>
      </c>
      <c r="I233" t="n">
        <v>74</v>
      </c>
      <c r="J233" t="n">
        <v>205.84</v>
      </c>
      <c r="K233" t="n">
        <v>53.44</v>
      </c>
      <c r="L233" t="n">
        <v>14</v>
      </c>
      <c r="M233" t="n">
        <v>72</v>
      </c>
      <c r="N233" t="n">
        <v>43.4</v>
      </c>
      <c r="O233" t="n">
        <v>25621.03</v>
      </c>
      <c r="P233" t="n">
        <v>1419.11</v>
      </c>
      <c r="Q233" t="n">
        <v>3598.66</v>
      </c>
      <c r="R233" t="n">
        <v>321.39</v>
      </c>
      <c r="S233" t="n">
        <v>191.08</v>
      </c>
      <c r="T233" t="n">
        <v>57129.48</v>
      </c>
      <c r="U233" t="n">
        <v>0.59</v>
      </c>
      <c r="V233" t="n">
        <v>0.86</v>
      </c>
      <c r="W233" t="n">
        <v>14.71</v>
      </c>
      <c r="X233" t="n">
        <v>3.36</v>
      </c>
      <c r="Y233" t="n">
        <v>0.5</v>
      </c>
      <c r="Z233" t="n">
        <v>10</v>
      </c>
    </row>
    <row r="234">
      <c r="A234" t="n">
        <v>14</v>
      </c>
      <c r="B234" t="n">
        <v>95</v>
      </c>
      <c r="C234" t="inlineStr">
        <is>
          <t xml:space="preserve">CONCLUIDO	</t>
        </is>
      </c>
      <c r="D234" t="n">
        <v>0.8248</v>
      </c>
      <c r="E234" t="n">
        <v>121.23</v>
      </c>
      <c r="F234" t="n">
        <v>116.23</v>
      </c>
      <c r="G234" t="n">
        <v>102.56</v>
      </c>
      <c r="H234" t="n">
        <v>1.28</v>
      </c>
      <c r="I234" t="n">
        <v>68</v>
      </c>
      <c r="J234" t="n">
        <v>207.43</v>
      </c>
      <c r="K234" t="n">
        <v>53.44</v>
      </c>
      <c r="L234" t="n">
        <v>15</v>
      </c>
      <c r="M234" t="n">
        <v>66</v>
      </c>
      <c r="N234" t="n">
        <v>44</v>
      </c>
      <c r="O234" t="n">
        <v>25817.56</v>
      </c>
      <c r="P234" t="n">
        <v>1398.23</v>
      </c>
      <c r="Q234" t="n">
        <v>3598.69</v>
      </c>
      <c r="R234" t="n">
        <v>312.25</v>
      </c>
      <c r="S234" t="n">
        <v>191.08</v>
      </c>
      <c r="T234" t="n">
        <v>52590.53</v>
      </c>
      <c r="U234" t="n">
        <v>0.61</v>
      </c>
      <c r="V234" t="n">
        <v>0.87</v>
      </c>
      <c r="W234" t="n">
        <v>14.69</v>
      </c>
      <c r="X234" t="n">
        <v>3.08</v>
      </c>
      <c r="Y234" t="n">
        <v>0.5</v>
      </c>
      <c r="Z234" t="n">
        <v>10</v>
      </c>
    </row>
    <row r="235">
      <c r="A235" t="n">
        <v>15</v>
      </c>
      <c r="B235" t="n">
        <v>95</v>
      </c>
      <c r="C235" t="inlineStr">
        <is>
          <t xml:space="preserve">CONCLUIDO	</t>
        </is>
      </c>
      <c r="D235" t="n">
        <v>0.8279</v>
      </c>
      <c r="E235" t="n">
        <v>120.79</v>
      </c>
      <c r="F235" t="n">
        <v>115.98</v>
      </c>
      <c r="G235" t="n">
        <v>110.46</v>
      </c>
      <c r="H235" t="n">
        <v>1.36</v>
      </c>
      <c r="I235" t="n">
        <v>63</v>
      </c>
      <c r="J235" t="n">
        <v>209.03</v>
      </c>
      <c r="K235" t="n">
        <v>53.44</v>
      </c>
      <c r="L235" t="n">
        <v>16</v>
      </c>
      <c r="M235" t="n">
        <v>61</v>
      </c>
      <c r="N235" t="n">
        <v>44.6</v>
      </c>
      <c r="O235" t="n">
        <v>26014.91</v>
      </c>
      <c r="P235" t="n">
        <v>1381.98</v>
      </c>
      <c r="Q235" t="n">
        <v>3598.63</v>
      </c>
      <c r="R235" t="n">
        <v>303.34</v>
      </c>
      <c r="S235" t="n">
        <v>191.08</v>
      </c>
      <c r="T235" t="n">
        <v>48158.93</v>
      </c>
      <c r="U235" t="n">
        <v>0.63</v>
      </c>
      <c r="V235" t="n">
        <v>0.87</v>
      </c>
      <c r="W235" t="n">
        <v>14.69</v>
      </c>
      <c r="X235" t="n">
        <v>2.83</v>
      </c>
      <c r="Y235" t="n">
        <v>0.5</v>
      </c>
      <c r="Z235" t="n">
        <v>10</v>
      </c>
    </row>
    <row r="236">
      <c r="A236" t="n">
        <v>16</v>
      </c>
      <c r="B236" t="n">
        <v>95</v>
      </c>
      <c r="C236" t="inlineStr">
        <is>
          <t xml:space="preserve">CONCLUIDO	</t>
        </is>
      </c>
      <c r="D236" t="n">
        <v>0.83</v>
      </c>
      <c r="E236" t="n">
        <v>120.48</v>
      </c>
      <c r="F236" t="n">
        <v>115.81</v>
      </c>
      <c r="G236" t="n">
        <v>117.78</v>
      </c>
      <c r="H236" t="n">
        <v>1.43</v>
      </c>
      <c r="I236" t="n">
        <v>59</v>
      </c>
      <c r="J236" t="n">
        <v>210.64</v>
      </c>
      <c r="K236" t="n">
        <v>53.44</v>
      </c>
      <c r="L236" t="n">
        <v>17</v>
      </c>
      <c r="M236" t="n">
        <v>57</v>
      </c>
      <c r="N236" t="n">
        <v>45.21</v>
      </c>
      <c r="O236" t="n">
        <v>26213.09</v>
      </c>
      <c r="P236" t="n">
        <v>1366.31</v>
      </c>
      <c r="Q236" t="n">
        <v>3598.64</v>
      </c>
      <c r="R236" t="n">
        <v>297.58</v>
      </c>
      <c r="S236" t="n">
        <v>191.08</v>
      </c>
      <c r="T236" t="n">
        <v>45298.65</v>
      </c>
      <c r="U236" t="n">
        <v>0.64</v>
      </c>
      <c r="V236" t="n">
        <v>0.87</v>
      </c>
      <c r="W236" t="n">
        <v>14.68</v>
      </c>
      <c r="X236" t="n">
        <v>2.66</v>
      </c>
      <c r="Y236" t="n">
        <v>0.5</v>
      </c>
      <c r="Z236" t="n">
        <v>10</v>
      </c>
    </row>
    <row r="237">
      <c r="A237" t="n">
        <v>17</v>
      </c>
      <c r="B237" t="n">
        <v>95</v>
      </c>
      <c r="C237" t="inlineStr">
        <is>
          <t xml:space="preserve">CONCLUIDO	</t>
        </is>
      </c>
      <c r="D237" t="n">
        <v>0.8324</v>
      </c>
      <c r="E237" t="n">
        <v>120.13</v>
      </c>
      <c r="F237" t="n">
        <v>115.62</v>
      </c>
      <c r="G237" t="n">
        <v>126.13</v>
      </c>
      <c r="H237" t="n">
        <v>1.51</v>
      </c>
      <c r="I237" t="n">
        <v>55</v>
      </c>
      <c r="J237" t="n">
        <v>212.25</v>
      </c>
      <c r="K237" t="n">
        <v>53.44</v>
      </c>
      <c r="L237" t="n">
        <v>18</v>
      </c>
      <c r="M237" t="n">
        <v>53</v>
      </c>
      <c r="N237" t="n">
        <v>45.82</v>
      </c>
      <c r="O237" t="n">
        <v>26412.11</v>
      </c>
      <c r="P237" t="n">
        <v>1350.76</v>
      </c>
      <c r="Q237" t="n">
        <v>3598.62</v>
      </c>
      <c r="R237" t="n">
        <v>290.62</v>
      </c>
      <c r="S237" t="n">
        <v>191.08</v>
      </c>
      <c r="T237" t="n">
        <v>41838.83</v>
      </c>
      <c r="U237" t="n">
        <v>0.66</v>
      </c>
      <c r="V237" t="n">
        <v>0.87</v>
      </c>
      <c r="W237" t="n">
        <v>14.68</v>
      </c>
      <c r="X237" t="n">
        <v>2.47</v>
      </c>
      <c r="Y237" t="n">
        <v>0.5</v>
      </c>
      <c r="Z237" t="n">
        <v>10</v>
      </c>
    </row>
    <row r="238">
      <c r="A238" t="n">
        <v>18</v>
      </c>
      <c r="B238" t="n">
        <v>95</v>
      </c>
      <c r="C238" t="inlineStr">
        <is>
          <t xml:space="preserve">CONCLUIDO	</t>
        </is>
      </c>
      <c r="D238" t="n">
        <v>0.8346</v>
      </c>
      <c r="E238" t="n">
        <v>119.82</v>
      </c>
      <c r="F238" t="n">
        <v>115.45</v>
      </c>
      <c r="G238" t="n">
        <v>135.83</v>
      </c>
      <c r="H238" t="n">
        <v>1.58</v>
      </c>
      <c r="I238" t="n">
        <v>51</v>
      </c>
      <c r="J238" t="n">
        <v>213.87</v>
      </c>
      <c r="K238" t="n">
        <v>53.44</v>
      </c>
      <c r="L238" t="n">
        <v>19</v>
      </c>
      <c r="M238" t="n">
        <v>49</v>
      </c>
      <c r="N238" t="n">
        <v>46.44</v>
      </c>
      <c r="O238" t="n">
        <v>26611.98</v>
      </c>
      <c r="P238" t="n">
        <v>1326.77</v>
      </c>
      <c r="Q238" t="n">
        <v>3598.63</v>
      </c>
      <c r="R238" t="n">
        <v>285.32</v>
      </c>
      <c r="S238" t="n">
        <v>191.08</v>
      </c>
      <c r="T238" t="n">
        <v>39211.22</v>
      </c>
      <c r="U238" t="n">
        <v>0.67</v>
      </c>
      <c r="V238" t="n">
        <v>0.87</v>
      </c>
      <c r="W238" t="n">
        <v>14.67</v>
      </c>
      <c r="X238" t="n">
        <v>2.3</v>
      </c>
      <c r="Y238" t="n">
        <v>0.5</v>
      </c>
      <c r="Z238" t="n">
        <v>10</v>
      </c>
    </row>
    <row r="239">
      <c r="A239" t="n">
        <v>19</v>
      </c>
      <c r="B239" t="n">
        <v>95</v>
      </c>
      <c r="C239" t="inlineStr">
        <is>
          <t xml:space="preserve">CONCLUIDO	</t>
        </is>
      </c>
      <c r="D239" t="n">
        <v>0.8358</v>
      </c>
      <c r="E239" t="n">
        <v>119.64</v>
      </c>
      <c r="F239" t="n">
        <v>115.35</v>
      </c>
      <c r="G239" t="n">
        <v>141.24</v>
      </c>
      <c r="H239" t="n">
        <v>1.65</v>
      </c>
      <c r="I239" t="n">
        <v>49</v>
      </c>
      <c r="J239" t="n">
        <v>215.5</v>
      </c>
      <c r="K239" t="n">
        <v>53.44</v>
      </c>
      <c r="L239" t="n">
        <v>20</v>
      </c>
      <c r="M239" t="n">
        <v>47</v>
      </c>
      <c r="N239" t="n">
        <v>47.07</v>
      </c>
      <c r="O239" t="n">
        <v>26812.71</v>
      </c>
      <c r="P239" t="n">
        <v>1316.53</v>
      </c>
      <c r="Q239" t="n">
        <v>3598.61</v>
      </c>
      <c r="R239" t="n">
        <v>281.69</v>
      </c>
      <c r="S239" t="n">
        <v>191.08</v>
      </c>
      <c r="T239" t="n">
        <v>37405.8</v>
      </c>
      <c r="U239" t="n">
        <v>0.68</v>
      </c>
      <c r="V239" t="n">
        <v>0.87</v>
      </c>
      <c r="W239" t="n">
        <v>14.67</v>
      </c>
      <c r="X239" t="n">
        <v>2.2</v>
      </c>
      <c r="Y239" t="n">
        <v>0.5</v>
      </c>
      <c r="Z239" t="n">
        <v>10</v>
      </c>
    </row>
    <row r="240">
      <c r="A240" t="n">
        <v>20</v>
      </c>
      <c r="B240" t="n">
        <v>95</v>
      </c>
      <c r="C240" t="inlineStr">
        <is>
          <t xml:space="preserve">CONCLUIDO	</t>
        </is>
      </c>
      <c r="D240" t="n">
        <v>0.8375</v>
      </c>
      <c r="E240" t="n">
        <v>119.41</v>
      </c>
      <c r="F240" t="n">
        <v>115.23</v>
      </c>
      <c r="G240" t="n">
        <v>150.29</v>
      </c>
      <c r="H240" t="n">
        <v>1.72</v>
      </c>
      <c r="I240" t="n">
        <v>46</v>
      </c>
      <c r="J240" t="n">
        <v>217.14</v>
      </c>
      <c r="K240" t="n">
        <v>53.44</v>
      </c>
      <c r="L240" t="n">
        <v>21</v>
      </c>
      <c r="M240" t="n">
        <v>43</v>
      </c>
      <c r="N240" t="n">
        <v>47.7</v>
      </c>
      <c r="O240" t="n">
        <v>27014.3</v>
      </c>
      <c r="P240" t="n">
        <v>1303.12</v>
      </c>
      <c r="Q240" t="n">
        <v>3598.62</v>
      </c>
      <c r="R240" t="n">
        <v>277.77</v>
      </c>
      <c r="S240" t="n">
        <v>191.08</v>
      </c>
      <c r="T240" t="n">
        <v>35459.63</v>
      </c>
      <c r="U240" t="n">
        <v>0.6899999999999999</v>
      </c>
      <c r="V240" t="n">
        <v>0.87</v>
      </c>
      <c r="W240" t="n">
        <v>14.66</v>
      </c>
      <c r="X240" t="n">
        <v>2.08</v>
      </c>
      <c r="Y240" t="n">
        <v>0.5</v>
      </c>
      <c r="Z240" t="n">
        <v>10</v>
      </c>
    </row>
    <row r="241">
      <c r="A241" t="n">
        <v>21</v>
      </c>
      <c r="B241" t="n">
        <v>95</v>
      </c>
      <c r="C241" t="inlineStr">
        <is>
          <t xml:space="preserve">CONCLUIDO	</t>
        </is>
      </c>
      <c r="D241" t="n">
        <v>0.8393</v>
      </c>
      <c r="E241" t="n">
        <v>119.14</v>
      </c>
      <c r="F241" t="n">
        <v>115.07</v>
      </c>
      <c r="G241" t="n">
        <v>160.57</v>
      </c>
      <c r="H241" t="n">
        <v>1.79</v>
      </c>
      <c r="I241" t="n">
        <v>43</v>
      </c>
      <c r="J241" t="n">
        <v>218.78</v>
      </c>
      <c r="K241" t="n">
        <v>53.44</v>
      </c>
      <c r="L241" t="n">
        <v>22</v>
      </c>
      <c r="M241" t="n">
        <v>38</v>
      </c>
      <c r="N241" t="n">
        <v>48.34</v>
      </c>
      <c r="O241" t="n">
        <v>27216.79</v>
      </c>
      <c r="P241" t="n">
        <v>1280.59</v>
      </c>
      <c r="Q241" t="n">
        <v>3598.6</v>
      </c>
      <c r="R241" t="n">
        <v>272.01</v>
      </c>
      <c r="S241" t="n">
        <v>191.08</v>
      </c>
      <c r="T241" t="n">
        <v>32596.93</v>
      </c>
      <c r="U241" t="n">
        <v>0.7</v>
      </c>
      <c r="V241" t="n">
        <v>0.88</v>
      </c>
      <c r="W241" t="n">
        <v>14.67</v>
      </c>
      <c r="X241" t="n">
        <v>1.92</v>
      </c>
      <c r="Y241" t="n">
        <v>0.5</v>
      </c>
      <c r="Z241" t="n">
        <v>10</v>
      </c>
    </row>
    <row r="242">
      <c r="A242" t="n">
        <v>22</v>
      </c>
      <c r="B242" t="n">
        <v>95</v>
      </c>
      <c r="C242" t="inlineStr">
        <is>
          <t xml:space="preserve">CONCLUIDO	</t>
        </is>
      </c>
      <c r="D242" t="n">
        <v>0.8401999999999999</v>
      </c>
      <c r="E242" t="n">
        <v>119.02</v>
      </c>
      <c r="F242" t="n">
        <v>115.03</v>
      </c>
      <c r="G242" t="n">
        <v>168.34</v>
      </c>
      <c r="H242" t="n">
        <v>1.85</v>
      </c>
      <c r="I242" t="n">
        <v>41</v>
      </c>
      <c r="J242" t="n">
        <v>220.43</v>
      </c>
      <c r="K242" t="n">
        <v>53.44</v>
      </c>
      <c r="L242" t="n">
        <v>23</v>
      </c>
      <c r="M242" t="n">
        <v>25</v>
      </c>
      <c r="N242" t="n">
        <v>48.99</v>
      </c>
      <c r="O242" t="n">
        <v>27420.16</v>
      </c>
      <c r="P242" t="n">
        <v>1271.93</v>
      </c>
      <c r="Q242" t="n">
        <v>3598.69</v>
      </c>
      <c r="R242" t="n">
        <v>270.53</v>
      </c>
      <c r="S242" t="n">
        <v>191.08</v>
      </c>
      <c r="T242" t="n">
        <v>31866.93</v>
      </c>
      <c r="U242" t="n">
        <v>0.71</v>
      </c>
      <c r="V242" t="n">
        <v>0.88</v>
      </c>
      <c r="W242" t="n">
        <v>14.67</v>
      </c>
      <c r="X242" t="n">
        <v>1.88</v>
      </c>
      <c r="Y242" t="n">
        <v>0.5</v>
      </c>
      <c r="Z242" t="n">
        <v>10</v>
      </c>
    </row>
    <row r="243">
      <c r="A243" t="n">
        <v>23</v>
      </c>
      <c r="B243" t="n">
        <v>95</v>
      </c>
      <c r="C243" t="inlineStr">
        <is>
          <t xml:space="preserve">CONCLUIDO	</t>
        </is>
      </c>
      <c r="D243" t="n">
        <v>0.841</v>
      </c>
      <c r="E243" t="n">
        <v>118.9</v>
      </c>
      <c r="F243" t="n">
        <v>114.95</v>
      </c>
      <c r="G243" t="n">
        <v>172.42</v>
      </c>
      <c r="H243" t="n">
        <v>1.92</v>
      </c>
      <c r="I243" t="n">
        <v>40</v>
      </c>
      <c r="J243" t="n">
        <v>222.08</v>
      </c>
      <c r="K243" t="n">
        <v>53.44</v>
      </c>
      <c r="L243" t="n">
        <v>24</v>
      </c>
      <c r="M243" t="n">
        <v>15</v>
      </c>
      <c r="N243" t="n">
        <v>49.65</v>
      </c>
      <c r="O243" t="n">
        <v>27624.44</v>
      </c>
      <c r="P243" t="n">
        <v>1267.91</v>
      </c>
      <c r="Q243" t="n">
        <v>3598.63</v>
      </c>
      <c r="R243" t="n">
        <v>267.3</v>
      </c>
      <c r="S243" t="n">
        <v>191.08</v>
      </c>
      <c r="T243" t="n">
        <v>30257.22</v>
      </c>
      <c r="U243" t="n">
        <v>0.71</v>
      </c>
      <c r="V243" t="n">
        <v>0.88</v>
      </c>
      <c r="W243" t="n">
        <v>14.68</v>
      </c>
      <c r="X243" t="n">
        <v>1.8</v>
      </c>
      <c r="Y243" t="n">
        <v>0.5</v>
      </c>
      <c r="Z243" t="n">
        <v>10</v>
      </c>
    </row>
    <row r="244">
      <c r="A244" t="n">
        <v>24</v>
      </c>
      <c r="B244" t="n">
        <v>95</v>
      </c>
      <c r="C244" t="inlineStr">
        <is>
          <t xml:space="preserve">CONCLUIDO	</t>
        </is>
      </c>
      <c r="D244" t="n">
        <v>0.841</v>
      </c>
      <c r="E244" t="n">
        <v>118.91</v>
      </c>
      <c r="F244" t="n">
        <v>114.95</v>
      </c>
      <c r="G244" t="n">
        <v>172.43</v>
      </c>
      <c r="H244" t="n">
        <v>1.99</v>
      </c>
      <c r="I244" t="n">
        <v>40</v>
      </c>
      <c r="J244" t="n">
        <v>223.75</v>
      </c>
      <c r="K244" t="n">
        <v>53.44</v>
      </c>
      <c r="L244" t="n">
        <v>25</v>
      </c>
      <c r="M244" t="n">
        <v>5</v>
      </c>
      <c r="N244" t="n">
        <v>50.31</v>
      </c>
      <c r="O244" t="n">
        <v>27829.77</v>
      </c>
      <c r="P244" t="n">
        <v>1263.71</v>
      </c>
      <c r="Q244" t="n">
        <v>3598.61</v>
      </c>
      <c r="R244" t="n">
        <v>267</v>
      </c>
      <c r="S244" t="n">
        <v>191.08</v>
      </c>
      <c r="T244" t="n">
        <v>30105.7</v>
      </c>
      <c r="U244" t="n">
        <v>0.72</v>
      </c>
      <c r="V244" t="n">
        <v>0.88</v>
      </c>
      <c r="W244" t="n">
        <v>14.69</v>
      </c>
      <c r="X244" t="n">
        <v>1.8</v>
      </c>
      <c r="Y244" t="n">
        <v>0.5</v>
      </c>
      <c r="Z244" t="n">
        <v>10</v>
      </c>
    </row>
    <row r="245">
      <c r="A245" t="n">
        <v>25</v>
      </c>
      <c r="B245" t="n">
        <v>95</v>
      </c>
      <c r="C245" t="inlineStr">
        <is>
          <t xml:space="preserve">CONCLUIDO	</t>
        </is>
      </c>
      <c r="D245" t="n">
        <v>0.8415</v>
      </c>
      <c r="E245" t="n">
        <v>118.83</v>
      </c>
      <c r="F245" t="n">
        <v>114.91</v>
      </c>
      <c r="G245" t="n">
        <v>176.79</v>
      </c>
      <c r="H245" t="n">
        <v>2.05</v>
      </c>
      <c r="I245" t="n">
        <v>39</v>
      </c>
      <c r="J245" t="n">
        <v>225.42</v>
      </c>
      <c r="K245" t="n">
        <v>53.44</v>
      </c>
      <c r="L245" t="n">
        <v>26</v>
      </c>
      <c r="M245" t="n">
        <v>2</v>
      </c>
      <c r="N245" t="n">
        <v>50.98</v>
      </c>
      <c r="O245" t="n">
        <v>28035.92</v>
      </c>
      <c r="P245" t="n">
        <v>1270.9</v>
      </c>
      <c r="Q245" t="n">
        <v>3598.63</v>
      </c>
      <c r="R245" t="n">
        <v>265.31</v>
      </c>
      <c r="S245" t="n">
        <v>191.08</v>
      </c>
      <c r="T245" t="n">
        <v>29262.7</v>
      </c>
      <c r="U245" t="n">
        <v>0.72</v>
      </c>
      <c r="V245" t="n">
        <v>0.88</v>
      </c>
      <c r="W245" t="n">
        <v>14.7</v>
      </c>
      <c r="X245" t="n">
        <v>1.76</v>
      </c>
      <c r="Y245" t="n">
        <v>0.5</v>
      </c>
      <c r="Z245" t="n">
        <v>10</v>
      </c>
    </row>
    <row r="246">
      <c r="A246" t="n">
        <v>26</v>
      </c>
      <c r="B246" t="n">
        <v>95</v>
      </c>
      <c r="C246" t="inlineStr">
        <is>
          <t xml:space="preserve">CONCLUIDO	</t>
        </is>
      </c>
      <c r="D246" t="n">
        <v>0.8415</v>
      </c>
      <c r="E246" t="n">
        <v>118.84</v>
      </c>
      <c r="F246" t="n">
        <v>114.92</v>
      </c>
      <c r="G246" t="n">
        <v>176.79</v>
      </c>
      <c r="H246" t="n">
        <v>2.11</v>
      </c>
      <c r="I246" t="n">
        <v>39</v>
      </c>
      <c r="J246" t="n">
        <v>227.1</v>
      </c>
      <c r="K246" t="n">
        <v>53.44</v>
      </c>
      <c r="L246" t="n">
        <v>27</v>
      </c>
      <c r="M246" t="n">
        <v>0</v>
      </c>
      <c r="N246" t="n">
        <v>51.66</v>
      </c>
      <c r="O246" t="n">
        <v>28243</v>
      </c>
      <c r="P246" t="n">
        <v>1279.79</v>
      </c>
      <c r="Q246" t="n">
        <v>3598.63</v>
      </c>
      <c r="R246" t="n">
        <v>265.35</v>
      </c>
      <c r="S246" t="n">
        <v>191.08</v>
      </c>
      <c r="T246" t="n">
        <v>29282.78</v>
      </c>
      <c r="U246" t="n">
        <v>0.72</v>
      </c>
      <c r="V246" t="n">
        <v>0.88</v>
      </c>
      <c r="W246" t="n">
        <v>14.7</v>
      </c>
      <c r="X246" t="n">
        <v>1.77</v>
      </c>
      <c r="Y246" t="n">
        <v>0.5</v>
      </c>
      <c r="Z246" t="n">
        <v>10</v>
      </c>
    </row>
    <row r="247">
      <c r="A247" t="n">
        <v>0</v>
      </c>
      <c r="B247" t="n">
        <v>55</v>
      </c>
      <c r="C247" t="inlineStr">
        <is>
          <t xml:space="preserve">CONCLUIDO	</t>
        </is>
      </c>
      <c r="D247" t="n">
        <v>0.4837</v>
      </c>
      <c r="E247" t="n">
        <v>206.74</v>
      </c>
      <c r="F247" t="n">
        <v>174.44</v>
      </c>
      <c r="G247" t="n">
        <v>8.27</v>
      </c>
      <c r="H247" t="n">
        <v>0.15</v>
      </c>
      <c r="I247" t="n">
        <v>1265</v>
      </c>
      <c r="J247" t="n">
        <v>116.05</v>
      </c>
      <c r="K247" t="n">
        <v>43.4</v>
      </c>
      <c r="L247" t="n">
        <v>1</v>
      </c>
      <c r="M247" t="n">
        <v>1263</v>
      </c>
      <c r="N247" t="n">
        <v>16.65</v>
      </c>
      <c r="O247" t="n">
        <v>14546.17</v>
      </c>
      <c r="P247" t="n">
        <v>1732.23</v>
      </c>
      <c r="Q247" t="n">
        <v>3599.46</v>
      </c>
      <c r="R247" t="n">
        <v>2286.74</v>
      </c>
      <c r="S247" t="n">
        <v>191.08</v>
      </c>
      <c r="T247" t="n">
        <v>1033850.6</v>
      </c>
      <c r="U247" t="n">
        <v>0.08</v>
      </c>
      <c r="V247" t="n">
        <v>0.58</v>
      </c>
      <c r="W247" t="n">
        <v>16.68</v>
      </c>
      <c r="X247" t="n">
        <v>61.26</v>
      </c>
      <c r="Y247" t="n">
        <v>0.5</v>
      </c>
      <c r="Z247" t="n">
        <v>10</v>
      </c>
    </row>
    <row r="248">
      <c r="A248" t="n">
        <v>1</v>
      </c>
      <c r="B248" t="n">
        <v>55</v>
      </c>
      <c r="C248" t="inlineStr">
        <is>
          <t xml:space="preserve">CONCLUIDO	</t>
        </is>
      </c>
      <c r="D248" t="n">
        <v>0.6719000000000001</v>
      </c>
      <c r="E248" t="n">
        <v>148.84</v>
      </c>
      <c r="F248" t="n">
        <v>135.36</v>
      </c>
      <c r="G248" t="n">
        <v>17.03</v>
      </c>
      <c r="H248" t="n">
        <v>0.3</v>
      </c>
      <c r="I248" t="n">
        <v>477</v>
      </c>
      <c r="J248" t="n">
        <v>117.34</v>
      </c>
      <c r="K248" t="n">
        <v>43.4</v>
      </c>
      <c r="L248" t="n">
        <v>2</v>
      </c>
      <c r="M248" t="n">
        <v>475</v>
      </c>
      <c r="N248" t="n">
        <v>16.94</v>
      </c>
      <c r="O248" t="n">
        <v>14705.49</v>
      </c>
      <c r="P248" t="n">
        <v>1319.22</v>
      </c>
      <c r="Q248" t="n">
        <v>3599.1</v>
      </c>
      <c r="R248" t="n">
        <v>958.6900000000001</v>
      </c>
      <c r="S248" t="n">
        <v>191.08</v>
      </c>
      <c r="T248" t="n">
        <v>373762.64</v>
      </c>
      <c r="U248" t="n">
        <v>0.2</v>
      </c>
      <c r="V248" t="n">
        <v>0.74</v>
      </c>
      <c r="W248" t="n">
        <v>15.39</v>
      </c>
      <c r="X248" t="n">
        <v>22.2</v>
      </c>
      <c r="Y248" t="n">
        <v>0.5</v>
      </c>
      <c r="Z248" t="n">
        <v>10</v>
      </c>
    </row>
    <row r="249">
      <c r="A249" t="n">
        <v>2</v>
      </c>
      <c r="B249" t="n">
        <v>55</v>
      </c>
      <c r="C249" t="inlineStr">
        <is>
          <t xml:space="preserve">CONCLUIDO	</t>
        </is>
      </c>
      <c r="D249" t="n">
        <v>0.7375</v>
      </c>
      <c r="E249" t="n">
        <v>135.59</v>
      </c>
      <c r="F249" t="n">
        <v>126.56</v>
      </c>
      <c r="G249" t="n">
        <v>26.09</v>
      </c>
      <c r="H249" t="n">
        <v>0.45</v>
      </c>
      <c r="I249" t="n">
        <v>291</v>
      </c>
      <c r="J249" t="n">
        <v>118.63</v>
      </c>
      <c r="K249" t="n">
        <v>43.4</v>
      </c>
      <c r="L249" t="n">
        <v>3</v>
      </c>
      <c r="M249" t="n">
        <v>289</v>
      </c>
      <c r="N249" t="n">
        <v>17.23</v>
      </c>
      <c r="O249" t="n">
        <v>14865.24</v>
      </c>
      <c r="P249" t="n">
        <v>1208.66</v>
      </c>
      <c r="Q249" t="n">
        <v>3598.86</v>
      </c>
      <c r="R249" t="n">
        <v>660.62</v>
      </c>
      <c r="S249" t="n">
        <v>191.08</v>
      </c>
      <c r="T249" t="n">
        <v>225661.1</v>
      </c>
      <c r="U249" t="n">
        <v>0.29</v>
      </c>
      <c r="V249" t="n">
        <v>0.8</v>
      </c>
      <c r="W249" t="n">
        <v>15.08</v>
      </c>
      <c r="X249" t="n">
        <v>13.4</v>
      </c>
      <c r="Y249" t="n">
        <v>0.5</v>
      </c>
      <c r="Z249" t="n">
        <v>10</v>
      </c>
    </row>
    <row r="250">
      <c r="A250" t="n">
        <v>3</v>
      </c>
      <c r="B250" t="n">
        <v>55</v>
      </c>
      <c r="C250" t="inlineStr">
        <is>
          <t xml:space="preserve">CONCLUIDO	</t>
        </is>
      </c>
      <c r="D250" t="n">
        <v>0.7714</v>
      </c>
      <c r="E250" t="n">
        <v>129.63</v>
      </c>
      <c r="F250" t="n">
        <v>122.61</v>
      </c>
      <c r="G250" t="n">
        <v>35.54</v>
      </c>
      <c r="H250" t="n">
        <v>0.59</v>
      </c>
      <c r="I250" t="n">
        <v>207</v>
      </c>
      <c r="J250" t="n">
        <v>119.93</v>
      </c>
      <c r="K250" t="n">
        <v>43.4</v>
      </c>
      <c r="L250" t="n">
        <v>4</v>
      </c>
      <c r="M250" t="n">
        <v>205</v>
      </c>
      <c r="N250" t="n">
        <v>17.53</v>
      </c>
      <c r="O250" t="n">
        <v>15025.44</v>
      </c>
      <c r="P250" t="n">
        <v>1146.96</v>
      </c>
      <c r="Q250" t="n">
        <v>3598.82</v>
      </c>
      <c r="R250" t="n">
        <v>527.52</v>
      </c>
      <c r="S250" t="n">
        <v>191.08</v>
      </c>
      <c r="T250" t="n">
        <v>159530.71</v>
      </c>
      <c r="U250" t="n">
        <v>0.36</v>
      </c>
      <c r="V250" t="n">
        <v>0.82</v>
      </c>
      <c r="W250" t="n">
        <v>14.92</v>
      </c>
      <c r="X250" t="n">
        <v>9.449999999999999</v>
      </c>
      <c r="Y250" t="n">
        <v>0.5</v>
      </c>
      <c r="Z250" t="n">
        <v>10</v>
      </c>
    </row>
    <row r="251">
      <c r="A251" t="n">
        <v>4</v>
      </c>
      <c r="B251" t="n">
        <v>55</v>
      </c>
      <c r="C251" t="inlineStr">
        <is>
          <t xml:space="preserve">CONCLUIDO	</t>
        </is>
      </c>
      <c r="D251" t="n">
        <v>0.792</v>
      </c>
      <c r="E251" t="n">
        <v>126.27</v>
      </c>
      <c r="F251" t="n">
        <v>120.38</v>
      </c>
      <c r="G251" t="n">
        <v>45.43</v>
      </c>
      <c r="H251" t="n">
        <v>0.73</v>
      </c>
      <c r="I251" t="n">
        <v>159</v>
      </c>
      <c r="J251" t="n">
        <v>121.23</v>
      </c>
      <c r="K251" t="n">
        <v>43.4</v>
      </c>
      <c r="L251" t="n">
        <v>5</v>
      </c>
      <c r="M251" t="n">
        <v>157</v>
      </c>
      <c r="N251" t="n">
        <v>17.83</v>
      </c>
      <c r="O251" t="n">
        <v>15186.08</v>
      </c>
      <c r="P251" t="n">
        <v>1100.34</v>
      </c>
      <c r="Q251" t="n">
        <v>3598.69</v>
      </c>
      <c r="R251" t="n">
        <v>452.59</v>
      </c>
      <c r="S251" t="n">
        <v>191.08</v>
      </c>
      <c r="T251" t="n">
        <v>122305.98</v>
      </c>
      <c r="U251" t="n">
        <v>0.42</v>
      </c>
      <c r="V251" t="n">
        <v>0.84</v>
      </c>
      <c r="W251" t="n">
        <v>14.83</v>
      </c>
      <c r="X251" t="n">
        <v>7.23</v>
      </c>
      <c r="Y251" t="n">
        <v>0.5</v>
      </c>
      <c r="Z251" t="n">
        <v>10</v>
      </c>
    </row>
    <row r="252">
      <c r="A252" t="n">
        <v>5</v>
      </c>
      <c r="B252" t="n">
        <v>55</v>
      </c>
      <c r="C252" t="inlineStr">
        <is>
          <t xml:space="preserve">CONCLUIDO	</t>
        </is>
      </c>
      <c r="D252" t="n">
        <v>0.8056</v>
      </c>
      <c r="E252" t="n">
        <v>124.12</v>
      </c>
      <c r="F252" t="n">
        <v>118.98</v>
      </c>
      <c r="G252" t="n">
        <v>55.77</v>
      </c>
      <c r="H252" t="n">
        <v>0.86</v>
      </c>
      <c r="I252" t="n">
        <v>128</v>
      </c>
      <c r="J252" t="n">
        <v>122.54</v>
      </c>
      <c r="K252" t="n">
        <v>43.4</v>
      </c>
      <c r="L252" t="n">
        <v>6</v>
      </c>
      <c r="M252" t="n">
        <v>126</v>
      </c>
      <c r="N252" t="n">
        <v>18.14</v>
      </c>
      <c r="O252" t="n">
        <v>15347.16</v>
      </c>
      <c r="P252" t="n">
        <v>1062.06</v>
      </c>
      <c r="Q252" t="n">
        <v>3598.69</v>
      </c>
      <c r="R252" t="n">
        <v>404.4</v>
      </c>
      <c r="S252" t="n">
        <v>191.08</v>
      </c>
      <c r="T252" t="n">
        <v>98363.28</v>
      </c>
      <c r="U252" t="n">
        <v>0.47</v>
      </c>
      <c r="V252" t="n">
        <v>0.85</v>
      </c>
      <c r="W252" t="n">
        <v>14.8</v>
      </c>
      <c r="X252" t="n">
        <v>5.83</v>
      </c>
      <c r="Y252" t="n">
        <v>0.5</v>
      </c>
      <c r="Z252" t="n">
        <v>10</v>
      </c>
    </row>
    <row r="253">
      <c r="A253" t="n">
        <v>6</v>
      </c>
      <c r="B253" t="n">
        <v>55</v>
      </c>
      <c r="C253" t="inlineStr">
        <is>
          <t xml:space="preserve">CONCLUIDO	</t>
        </is>
      </c>
      <c r="D253" t="n">
        <v>0.8157</v>
      </c>
      <c r="E253" t="n">
        <v>122.59</v>
      </c>
      <c r="F253" t="n">
        <v>117.97</v>
      </c>
      <c r="G253" t="n">
        <v>66.78</v>
      </c>
      <c r="H253" t="n">
        <v>1</v>
      </c>
      <c r="I253" t="n">
        <v>106</v>
      </c>
      <c r="J253" t="n">
        <v>123.85</v>
      </c>
      <c r="K253" t="n">
        <v>43.4</v>
      </c>
      <c r="L253" t="n">
        <v>7</v>
      </c>
      <c r="M253" t="n">
        <v>104</v>
      </c>
      <c r="N253" t="n">
        <v>18.45</v>
      </c>
      <c r="O253" t="n">
        <v>15508.69</v>
      </c>
      <c r="P253" t="n">
        <v>1025.59</v>
      </c>
      <c r="Q253" t="n">
        <v>3598.67</v>
      </c>
      <c r="R253" t="n">
        <v>371.14</v>
      </c>
      <c r="S253" t="n">
        <v>191.08</v>
      </c>
      <c r="T253" t="n">
        <v>81844.21000000001</v>
      </c>
      <c r="U253" t="n">
        <v>0.51</v>
      </c>
      <c r="V253" t="n">
        <v>0.85</v>
      </c>
      <c r="W253" t="n">
        <v>14.75</v>
      </c>
      <c r="X253" t="n">
        <v>4.82</v>
      </c>
      <c r="Y253" t="n">
        <v>0.5</v>
      </c>
      <c r="Z253" t="n">
        <v>10</v>
      </c>
    </row>
    <row r="254">
      <c r="A254" t="n">
        <v>7</v>
      </c>
      <c r="B254" t="n">
        <v>55</v>
      </c>
      <c r="C254" t="inlineStr">
        <is>
          <t xml:space="preserve">CONCLUIDO	</t>
        </is>
      </c>
      <c r="D254" t="n">
        <v>0.8233</v>
      </c>
      <c r="E254" t="n">
        <v>121.47</v>
      </c>
      <c r="F254" t="n">
        <v>117.23</v>
      </c>
      <c r="G254" t="n">
        <v>78.15000000000001</v>
      </c>
      <c r="H254" t="n">
        <v>1.13</v>
      </c>
      <c r="I254" t="n">
        <v>90</v>
      </c>
      <c r="J254" t="n">
        <v>125.16</v>
      </c>
      <c r="K254" t="n">
        <v>43.4</v>
      </c>
      <c r="L254" t="n">
        <v>8</v>
      </c>
      <c r="M254" t="n">
        <v>88</v>
      </c>
      <c r="N254" t="n">
        <v>18.76</v>
      </c>
      <c r="O254" t="n">
        <v>15670.68</v>
      </c>
      <c r="P254" t="n">
        <v>991.8099999999999</v>
      </c>
      <c r="Q254" t="n">
        <v>3598.66</v>
      </c>
      <c r="R254" t="n">
        <v>345.8</v>
      </c>
      <c r="S254" t="n">
        <v>191.08</v>
      </c>
      <c r="T254" t="n">
        <v>69255.37</v>
      </c>
      <c r="U254" t="n">
        <v>0.55</v>
      </c>
      <c r="V254" t="n">
        <v>0.86</v>
      </c>
      <c r="W254" t="n">
        <v>14.73</v>
      </c>
      <c r="X254" t="n">
        <v>4.08</v>
      </c>
      <c r="Y254" t="n">
        <v>0.5</v>
      </c>
      <c r="Z254" t="n">
        <v>10</v>
      </c>
    </row>
    <row r="255">
      <c r="A255" t="n">
        <v>8</v>
      </c>
      <c r="B255" t="n">
        <v>55</v>
      </c>
      <c r="C255" t="inlineStr">
        <is>
          <t xml:space="preserve">CONCLUIDO	</t>
        </is>
      </c>
      <c r="D255" t="n">
        <v>0.8289</v>
      </c>
      <c r="E255" t="n">
        <v>120.64</v>
      </c>
      <c r="F255" t="n">
        <v>116.69</v>
      </c>
      <c r="G255" t="n">
        <v>89.77</v>
      </c>
      <c r="H255" t="n">
        <v>1.26</v>
      </c>
      <c r="I255" t="n">
        <v>78</v>
      </c>
      <c r="J255" t="n">
        <v>126.48</v>
      </c>
      <c r="K255" t="n">
        <v>43.4</v>
      </c>
      <c r="L255" t="n">
        <v>9</v>
      </c>
      <c r="M255" t="n">
        <v>71</v>
      </c>
      <c r="N255" t="n">
        <v>19.08</v>
      </c>
      <c r="O255" t="n">
        <v>15833.12</v>
      </c>
      <c r="P255" t="n">
        <v>957.5599999999999</v>
      </c>
      <c r="Q255" t="n">
        <v>3598.69</v>
      </c>
      <c r="R255" t="n">
        <v>327.4</v>
      </c>
      <c r="S255" t="n">
        <v>191.08</v>
      </c>
      <c r="T255" t="n">
        <v>60116.7</v>
      </c>
      <c r="U255" t="n">
        <v>0.58</v>
      </c>
      <c r="V255" t="n">
        <v>0.86</v>
      </c>
      <c r="W255" t="n">
        <v>14.71</v>
      </c>
      <c r="X255" t="n">
        <v>3.54</v>
      </c>
      <c r="Y255" t="n">
        <v>0.5</v>
      </c>
      <c r="Z255" t="n">
        <v>10</v>
      </c>
    </row>
    <row r="256">
      <c r="A256" t="n">
        <v>9</v>
      </c>
      <c r="B256" t="n">
        <v>55</v>
      </c>
      <c r="C256" t="inlineStr">
        <is>
          <t xml:space="preserve">CONCLUIDO	</t>
        </is>
      </c>
      <c r="D256" t="n">
        <v>0.8332000000000001</v>
      </c>
      <c r="E256" t="n">
        <v>120.03</v>
      </c>
      <c r="F256" t="n">
        <v>116.29</v>
      </c>
      <c r="G256" t="n">
        <v>101.12</v>
      </c>
      <c r="H256" t="n">
        <v>1.38</v>
      </c>
      <c r="I256" t="n">
        <v>69</v>
      </c>
      <c r="J256" t="n">
        <v>127.8</v>
      </c>
      <c r="K256" t="n">
        <v>43.4</v>
      </c>
      <c r="L256" t="n">
        <v>10</v>
      </c>
      <c r="M256" t="n">
        <v>34</v>
      </c>
      <c r="N256" t="n">
        <v>19.4</v>
      </c>
      <c r="O256" t="n">
        <v>15996.02</v>
      </c>
      <c r="P256" t="n">
        <v>928.09</v>
      </c>
      <c r="Q256" t="n">
        <v>3598.75</v>
      </c>
      <c r="R256" t="n">
        <v>312.39</v>
      </c>
      <c r="S256" t="n">
        <v>191.08</v>
      </c>
      <c r="T256" t="n">
        <v>52657.4</v>
      </c>
      <c r="U256" t="n">
        <v>0.61</v>
      </c>
      <c r="V256" t="n">
        <v>0.87</v>
      </c>
      <c r="W256" t="n">
        <v>14.74</v>
      </c>
      <c r="X256" t="n">
        <v>3.14</v>
      </c>
      <c r="Y256" t="n">
        <v>0.5</v>
      </c>
      <c r="Z256" t="n">
        <v>10</v>
      </c>
    </row>
    <row r="257">
      <c r="A257" t="n">
        <v>10</v>
      </c>
      <c r="B257" t="n">
        <v>55</v>
      </c>
      <c r="C257" t="inlineStr">
        <is>
          <t xml:space="preserve">CONCLUIDO	</t>
        </is>
      </c>
      <c r="D257" t="n">
        <v>0.8338</v>
      </c>
      <c r="E257" t="n">
        <v>119.93</v>
      </c>
      <c r="F257" t="n">
        <v>116.25</v>
      </c>
      <c r="G257" t="n">
        <v>104.1</v>
      </c>
      <c r="H257" t="n">
        <v>1.5</v>
      </c>
      <c r="I257" t="n">
        <v>67</v>
      </c>
      <c r="J257" t="n">
        <v>129.13</v>
      </c>
      <c r="K257" t="n">
        <v>43.4</v>
      </c>
      <c r="L257" t="n">
        <v>11</v>
      </c>
      <c r="M257" t="n">
        <v>7</v>
      </c>
      <c r="N257" t="n">
        <v>19.73</v>
      </c>
      <c r="O257" t="n">
        <v>16159.39</v>
      </c>
      <c r="P257" t="n">
        <v>927.9299999999999</v>
      </c>
      <c r="Q257" t="n">
        <v>3598.78</v>
      </c>
      <c r="R257" t="n">
        <v>309.44</v>
      </c>
      <c r="S257" t="n">
        <v>191.08</v>
      </c>
      <c r="T257" t="n">
        <v>51188.34</v>
      </c>
      <c r="U257" t="n">
        <v>0.62</v>
      </c>
      <c r="V257" t="n">
        <v>0.87</v>
      </c>
      <c r="W257" t="n">
        <v>14.77</v>
      </c>
      <c r="X257" t="n">
        <v>3.09</v>
      </c>
      <c r="Y257" t="n">
        <v>0.5</v>
      </c>
      <c r="Z257" t="n">
        <v>10</v>
      </c>
    </row>
    <row r="258">
      <c r="A258" t="n">
        <v>11</v>
      </c>
      <c r="B258" t="n">
        <v>55</v>
      </c>
      <c r="C258" t="inlineStr">
        <is>
          <t xml:space="preserve">CONCLUIDO	</t>
        </is>
      </c>
      <c r="D258" t="n">
        <v>0.8338</v>
      </c>
      <c r="E258" t="n">
        <v>119.94</v>
      </c>
      <c r="F258" t="n">
        <v>116.25</v>
      </c>
      <c r="G258" t="n">
        <v>104.11</v>
      </c>
      <c r="H258" t="n">
        <v>1.63</v>
      </c>
      <c r="I258" t="n">
        <v>67</v>
      </c>
      <c r="J258" t="n">
        <v>130.45</v>
      </c>
      <c r="K258" t="n">
        <v>43.4</v>
      </c>
      <c r="L258" t="n">
        <v>12</v>
      </c>
      <c r="M258" t="n">
        <v>0</v>
      </c>
      <c r="N258" t="n">
        <v>20.05</v>
      </c>
      <c r="O258" t="n">
        <v>16323.22</v>
      </c>
      <c r="P258" t="n">
        <v>934.85</v>
      </c>
      <c r="Q258" t="n">
        <v>3598.71</v>
      </c>
      <c r="R258" t="n">
        <v>309.63</v>
      </c>
      <c r="S258" t="n">
        <v>191.08</v>
      </c>
      <c r="T258" t="n">
        <v>51287.25</v>
      </c>
      <c r="U258" t="n">
        <v>0.62</v>
      </c>
      <c r="V258" t="n">
        <v>0.87</v>
      </c>
      <c r="W258" t="n">
        <v>14.78</v>
      </c>
      <c r="X258" t="n">
        <v>3.1</v>
      </c>
      <c r="Y258" t="n">
        <v>0.5</v>
      </c>
      <c r="Z25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6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INDEX(resultados!$A$2:$ZZ$258, 1, MATCH($B$1, resultados!$A$1:$ZZ$1, 0))</f>
        <v/>
      </c>
      <c r="B7">
        <f>INDEX(resultados!$A$2:$ZZ$258, 1, MATCH($B$2, resultados!$A$1:$ZZ$1, 0))</f>
        <v/>
      </c>
      <c r="C7">
        <f>INDEX(resultados!$A$2:$ZZ$258, 1, MATCH($B$3, resultados!$A$1:$ZZ$1, 0))</f>
        <v/>
      </c>
    </row>
    <row r="8">
      <c r="A8">
        <f>INDEX(resultados!$A$2:$ZZ$258, 2, MATCH($B$1, resultados!$A$1:$ZZ$1, 0))</f>
        <v/>
      </c>
      <c r="B8">
        <f>INDEX(resultados!$A$2:$ZZ$258, 2, MATCH($B$2, resultados!$A$1:$ZZ$1, 0))</f>
        <v/>
      </c>
      <c r="C8">
        <f>INDEX(resultados!$A$2:$ZZ$258, 2, MATCH($B$3, resultados!$A$1:$ZZ$1, 0))</f>
        <v/>
      </c>
    </row>
    <row r="9">
      <c r="A9">
        <f>INDEX(resultados!$A$2:$ZZ$258, 3, MATCH($B$1, resultados!$A$1:$ZZ$1, 0))</f>
        <v/>
      </c>
      <c r="B9">
        <f>INDEX(resultados!$A$2:$ZZ$258, 3, MATCH($B$2, resultados!$A$1:$ZZ$1, 0))</f>
        <v/>
      </c>
      <c r="C9">
        <f>INDEX(resultados!$A$2:$ZZ$258, 3, MATCH($B$3, resultados!$A$1:$ZZ$1, 0))</f>
        <v/>
      </c>
    </row>
    <row r="10">
      <c r="A10">
        <f>INDEX(resultados!$A$2:$ZZ$258, 4, MATCH($B$1, resultados!$A$1:$ZZ$1, 0))</f>
        <v/>
      </c>
      <c r="B10">
        <f>INDEX(resultados!$A$2:$ZZ$258, 4, MATCH($B$2, resultados!$A$1:$ZZ$1, 0))</f>
        <v/>
      </c>
      <c r="C10">
        <f>INDEX(resultados!$A$2:$ZZ$258, 4, MATCH($B$3, resultados!$A$1:$ZZ$1, 0))</f>
        <v/>
      </c>
    </row>
    <row r="11">
      <c r="A11">
        <f>INDEX(resultados!$A$2:$ZZ$258, 5, MATCH($B$1, resultados!$A$1:$ZZ$1, 0))</f>
        <v/>
      </c>
      <c r="B11">
        <f>INDEX(resultados!$A$2:$ZZ$258, 5, MATCH($B$2, resultados!$A$1:$ZZ$1, 0))</f>
        <v/>
      </c>
      <c r="C11">
        <f>INDEX(resultados!$A$2:$ZZ$258, 5, MATCH($B$3, resultados!$A$1:$ZZ$1, 0))</f>
        <v/>
      </c>
    </row>
    <row r="12">
      <c r="A12">
        <f>INDEX(resultados!$A$2:$ZZ$258, 6, MATCH($B$1, resultados!$A$1:$ZZ$1, 0))</f>
        <v/>
      </c>
      <c r="B12">
        <f>INDEX(resultados!$A$2:$ZZ$258, 6, MATCH($B$2, resultados!$A$1:$ZZ$1, 0))</f>
        <v/>
      </c>
      <c r="C12">
        <f>INDEX(resultados!$A$2:$ZZ$258, 6, MATCH($B$3, resultados!$A$1:$ZZ$1, 0))</f>
        <v/>
      </c>
    </row>
    <row r="13">
      <c r="A13">
        <f>INDEX(resultados!$A$2:$ZZ$258, 7, MATCH($B$1, resultados!$A$1:$ZZ$1, 0))</f>
        <v/>
      </c>
      <c r="B13">
        <f>INDEX(resultados!$A$2:$ZZ$258, 7, MATCH($B$2, resultados!$A$1:$ZZ$1, 0))</f>
        <v/>
      </c>
      <c r="C13">
        <f>INDEX(resultados!$A$2:$ZZ$258, 7, MATCH($B$3, resultados!$A$1:$ZZ$1, 0))</f>
        <v/>
      </c>
    </row>
    <row r="14">
      <c r="A14">
        <f>INDEX(resultados!$A$2:$ZZ$258, 8, MATCH($B$1, resultados!$A$1:$ZZ$1, 0))</f>
        <v/>
      </c>
      <c r="B14">
        <f>INDEX(resultados!$A$2:$ZZ$258, 8, MATCH($B$2, resultados!$A$1:$ZZ$1, 0))</f>
        <v/>
      </c>
      <c r="C14">
        <f>INDEX(resultados!$A$2:$ZZ$258, 8, MATCH($B$3, resultados!$A$1:$ZZ$1, 0))</f>
        <v/>
      </c>
    </row>
    <row r="15">
      <c r="A15">
        <f>INDEX(resultados!$A$2:$ZZ$258, 9, MATCH($B$1, resultados!$A$1:$ZZ$1, 0))</f>
        <v/>
      </c>
      <c r="B15">
        <f>INDEX(resultados!$A$2:$ZZ$258, 9, MATCH($B$2, resultados!$A$1:$ZZ$1, 0))</f>
        <v/>
      </c>
      <c r="C15">
        <f>INDEX(resultados!$A$2:$ZZ$258, 9, MATCH($B$3, resultados!$A$1:$ZZ$1, 0))</f>
        <v/>
      </c>
    </row>
    <row r="16">
      <c r="A16">
        <f>INDEX(resultados!$A$2:$ZZ$258, 10, MATCH($B$1, resultados!$A$1:$ZZ$1, 0))</f>
        <v/>
      </c>
      <c r="B16">
        <f>INDEX(resultados!$A$2:$ZZ$258, 10, MATCH($B$2, resultados!$A$1:$ZZ$1, 0))</f>
        <v/>
      </c>
      <c r="C16">
        <f>INDEX(resultados!$A$2:$ZZ$258, 10, MATCH($B$3, resultados!$A$1:$ZZ$1, 0))</f>
        <v/>
      </c>
    </row>
    <row r="17">
      <c r="A17">
        <f>INDEX(resultados!$A$2:$ZZ$258, 11, MATCH($B$1, resultados!$A$1:$ZZ$1, 0))</f>
        <v/>
      </c>
      <c r="B17">
        <f>INDEX(resultados!$A$2:$ZZ$258, 11, MATCH($B$2, resultados!$A$1:$ZZ$1, 0))</f>
        <v/>
      </c>
      <c r="C17">
        <f>INDEX(resultados!$A$2:$ZZ$258, 11, MATCH($B$3, resultados!$A$1:$ZZ$1, 0))</f>
        <v/>
      </c>
    </row>
    <row r="18">
      <c r="A18">
        <f>INDEX(resultados!$A$2:$ZZ$258, 12, MATCH($B$1, resultados!$A$1:$ZZ$1, 0))</f>
        <v/>
      </c>
      <c r="B18">
        <f>INDEX(resultados!$A$2:$ZZ$258, 12, MATCH($B$2, resultados!$A$1:$ZZ$1, 0))</f>
        <v/>
      </c>
      <c r="C18">
        <f>INDEX(resultados!$A$2:$ZZ$258, 12, MATCH($B$3, resultados!$A$1:$ZZ$1, 0))</f>
        <v/>
      </c>
    </row>
    <row r="19">
      <c r="A19">
        <f>INDEX(resultados!$A$2:$ZZ$258, 13, MATCH($B$1, resultados!$A$1:$ZZ$1, 0))</f>
        <v/>
      </c>
      <c r="B19">
        <f>INDEX(resultados!$A$2:$ZZ$258, 13, MATCH($B$2, resultados!$A$1:$ZZ$1, 0))</f>
        <v/>
      </c>
      <c r="C19">
        <f>INDEX(resultados!$A$2:$ZZ$258, 13, MATCH($B$3, resultados!$A$1:$ZZ$1, 0))</f>
        <v/>
      </c>
    </row>
    <row r="20">
      <c r="A20">
        <f>INDEX(resultados!$A$2:$ZZ$258, 14, MATCH($B$1, resultados!$A$1:$ZZ$1, 0))</f>
        <v/>
      </c>
      <c r="B20">
        <f>INDEX(resultados!$A$2:$ZZ$258, 14, MATCH($B$2, resultados!$A$1:$ZZ$1, 0))</f>
        <v/>
      </c>
      <c r="C20">
        <f>INDEX(resultados!$A$2:$ZZ$258, 14, MATCH($B$3, resultados!$A$1:$ZZ$1, 0))</f>
        <v/>
      </c>
    </row>
    <row r="21">
      <c r="A21">
        <f>INDEX(resultados!$A$2:$ZZ$258, 15, MATCH($B$1, resultados!$A$1:$ZZ$1, 0))</f>
        <v/>
      </c>
      <c r="B21">
        <f>INDEX(resultados!$A$2:$ZZ$258, 15, MATCH($B$2, resultados!$A$1:$ZZ$1, 0))</f>
        <v/>
      </c>
      <c r="C21">
        <f>INDEX(resultados!$A$2:$ZZ$258, 15, MATCH($B$3, resultados!$A$1:$ZZ$1, 0))</f>
        <v/>
      </c>
    </row>
    <row r="22">
      <c r="A22">
        <f>INDEX(resultados!$A$2:$ZZ$258, 16, MATCH($B$1, resultados!$A$1:$ZZ$1, 0))</f>
        <v/>
      </c>
      <c r="B22">
        <f>INDEX(resultados!$A$2:$ZZ$258, 16, MATCH($B$2, resultados!$A$1:$ZZ$1, 0))</f>
        <v/>
      </c>
      <c r="C22">
        <f>INDEX(resultados!$A$2:$ZZ$258, 16, MATCH($B$3, resultados!$A$1:$ZZ$1, 0))</f>
        <v/>
      </c>
    </row>
    <row r="23">
      <c r="A23">
        <f>INDEX(resultados!$A$2:$ZZ$258, 17, MATCH($B$1, resultados!$A$1:$ZZ$1, 0))</f>
        <v/>
      </c>
      <c r="B23">
        <f>INDEX(resultados!$A$2:$ZZ$258, 17, MATCH($B$2, resultados!$A$1:$ZZ$1, 0))</f>
        <v/>
      </c>
      <c r="C23">
        <f>INDEX(resultados!$A$2:$ZZ$258, 17, MATCH($B$3, resultados!$A$1:$ZZ$1, 0))</f>
        <v/>
      </c>
    </row>
    <row r="24">
      <c r="A24">
        <f>INDEX(resultados!$A$2:$ZZ$258, 18, MATCH($B$1, resultados!$A$1:$ZZ$1, 0))</f>
        <v/>
      </c>
      <c r="B24">
        <f>INDEX(resultados!$A$2:$ZZ$258, 18, MATCH($B$2, resultados!$A$1:$ZZ$1, 0))</f>
        <v/>
      </c>
      <c r="C24">
        <f>INDEX(resultados!$A$2:$ZZ$258, 18, MATCH($B$3, resultados!$A$1:$ZZ$1, 0))</f>
        <v/>
      </c>
    </row>
    <row r="25">
      <c r="A25">
        <f>INDEX(resultados!$A$2:$ZZ$258, 19, MATCH($B$1, resultados!$A$1:$ZZ$1, 0))</f>
        <v/>
      </c>
      <c r="B25">
        <f>INDEX(resultados!$A$2:$ZZ$258, 19, MATCH($B$2, resultados!$A$1:$ZZ$1, 0))</f>
        <v/>
      </c>
      <c r="C25">
        <f>INDEX(resultados!$A$2:$ZZ$258, 19, MATCH($B$3, resultados!$A$1:$ZZ$1, 0))</f>
        <v/>
      </c>
    </row>
    <row r="26">
      <c r="A26">
        <f>INDEX(resultados!$A$2:$ZZ$258, 20, MATCH($B$1, resultados!$A$1:$ZZ$1, 0))</f>
        <v/>
      </c>
      <c r="B26">
        <f>INDEX(resultados!$A$2:$ZZ$258, 20, MATCH($B$2, resultados!$A$1:$ZZ$1, 0))</f>
        <v/>
      </c>
      <c r="C26">
        <f>INDEX(resultados!$A$2:$ZZ$258, 20, MATCH($B$3, resultados!$A$1:$ZZ$1, 0))</f>
        <v/>
      </c>
    </row>
    <row r="27">
      <c r="A27">
        <f>INDEX(resultados!$A$2:$ZZ$258, 21, MATCH($B$1, resultados!$A$1:$ZZ$1, 0))</f>
        <v/>
      </c>
      <c r="B27">
        <f>INDEX(resultados!$A$2:$ZZ$258, 21, MATCH($B$2, resultados!$A$1:$ZZ$1, 0))</f>
        <v/>
      </c>
      <c r="C27">
        <f>INDEX(resultados!$A$2:$ZZ$258, 21, MATCH($B$3, resultados!$A$1:$ZZ$1, 0))</f>
        <v/>
      </c>
    </row>
    <row r="28">
      <c r="A28">
        <f>INDEX(resultados!$A$2:$ZZ$258, 22, MATCH($B$1, resultados!$A$1:$ZZ$1, 0))</f>
        <v/>
      </c>
      <c r="B28">
        <f>INDEX(resultados!$A$2:$ZZ$258, 22, MATCH($B$2, resultados!$A$1:$ZZ$1, 0))</f>
        <v/>
      </c>
      <c r="C28">
        <f>INDEX(resultados!$A$2:$ZZ$258, 22, MATCH($B$3, resultados!$A$1:$ZZ$1, 0))</f>
        <v/>
      </c>
    </row>
    <row r="29">
      <c r="A29">
        <f>INDEX(resultados!$A$2:$ZZ$258, 23, MATCH($B$1, resultados!$A$1:$ZZ$1, 0))</f>
        <v/>
      </c>
      <c r="B29">
        <f>INDEX(resultados!$A$2:$ZZ$258, 23, MATCH($B$2, resultados!$A$1:$ZZ$1, 0))</f>
        <v/>
      </c>
      <c r="C29">
        <f>INDEX(resultados!$A$2:$ZZ$258, 23, MATCH($B$3, resultados!$A$1:$ZZ$1, 0))</f>
        <v/>
      </c>
    </row>
    <row r="30">
      <c r="A30">
        <f>INDEX(resultados!$A$2:$ZZ$258, 24, MATCH($B$1, resultados!$A$1:$ZZ$1, 0))</f>
        <v/>
      </c>
      <c r="B30">
        <f>INDEX(resultados!$A$2:$ZZ$258, 24, MATCH($B$2, resultados!$A$1:$ZZ$1, 0))</f>
        <v/>
      </c>
      <c r="C30">
        <f>INDEX(resultados!$A$2:$ZZ$258, 24, MATCH($B$3, resultados!$A$1:$ZZ$1, 0))</f>
        <v/>
      </c>
    </row>
    <row r="31">
      <c r="A31">
        <f>INDEX(resultados!$A$2:$ZZ$258, 25, MATCH($B$1, resultados!$A$1:$ZZ$1, 0))</f>
        <v/>
      </c>
      <c r="B31">
        <f>INDEX(resultados!$A$2:$ZZ$258, 25, MATCH($B$2, resultados!$A$1:$ZZ$1, 0))</f>
        <v/>
      </c>
      <c r="C31">
        <f>INDEX(resultados!$A$2:$ZZ$258, 25, MATCH($B$3, resultados!$A$1:$ZZ$1, 0))</f>
        <v/>
      </c>
    </row>
    <row r="32">
      <c r="A32">
        <f>INDEX(resultados!$A$2:$ZZ$258, 26, MATCH($B$1, resultados!$A$1:$ZZ$1, 0))</f>
        <v/>
      </c>
      <c r="B32">
        <f>INDEX(resultados!$A$2:$ZZ$258, 26, MATCH($B$2, resultados!$A$1:$ZZ$1, 0))</f>
        <v/>
      </c>
      <c r="C32">
        <f>INDEX(resultados!$A$2:$ZZ$258, 26, MATCH($B$3, resultados!$A$1:$ZZ$1, 0))</f>
        <v/>
      </c>
    </row>
    <row r="33">
      <c r="A33">
        <f>INDEX(resultados!$A$2:$ZZ$258, 27, MATCH($B$1, resultados!$A$1:$ZZ$1, 0))</f>
        <v/>
      </c>
      <c r="B33">
        <f>INDEX(resultados!$A$2:$ZZ$258, 27, MATCH($B$2, resultados!$A$1:$ZZ$1, 0))</f>
        <v/>
      </c>
      <c r="C33">
        <f>INDEX(resultados!$A$2:$ZZ$258, 27, MATCH($B$3, resultados!$A$1:$ZZ$1, 0))</f>
        <v/>
      </c>
    </row>
    <row r="34">
      <c r="A34">
        <f>INDEX(resultados!$A$2:$ZZ$258, 28, MATCH($B$1, resultados!$A$1:$ZZ$1, 0))</f>
        <v/>
      </c>
      <c r="B34">
        <f>INDEX(resultados!$A$2:$ZZ$258, 28, MATCH($B$2, resultados!$A$1:$ZZ$1, 0))</f>
        <v/>
      </c>
      <c r="C34">
        <f>INDEX(resultados!$A$2:$ZZ$258, 28, MATCH($B$3, resultados!$A$1:$ZZ$1, 0))</f>
        <v/>
      </c>
    </row>
    <row r="35">
      <c r="A35">
        <f>INDEX(resultados!$A$2:$ZZ$258, 29, MATCH($B$1, resultados!$A$1:$ZZ$1, 0))</f>
        <v/>
      </c>
      <c r="B35">
        <f>INDEX(resultados!$A$2:$ZZ$258, 29, MATCH($B$2, resultados!$A$1:$ZZ$1, 0))</f>
        <v/>
      </c>
      <c r="C35">
        <f>INDEX(resultados!$A$2:$ZZ$258, 29, MATCH($B$3, resultados!$A$1:$ZZ$1, 0))</f>
        <v/>
      </c>
    </row>
    <row r="36">
      <c r="A36">
        <f>INDEX(resultados!$A$2:$ZZ$258, 30, MATCH($B$1, resultados!$A$1:$ZZ$1, 0))</f>
        <v/>
      </c>
      <c r="B36">
        <f>INDEX(resultados!$A$2:$ZZ$258, 30, MATCH($B$2, resultados!$A$1:$ZZ$1, 0))</f>
        <v/>
      </c>
      <c r="C36">
        <f>INDEX(resultados!$A$2:$ZZ$258, 30, MATCH($B$3, resultados!$A$1:$ZZ$1, 0))</f>
        <v/>
      </c>
    </row>
    <row r="37">
      <c r="A37">
        <f>INDEX(resultados!$A$2:$ZZ$258, 31, MATCH($B$1, resultados!$A$1:$ZZ$1, 0))</f>
        <v/>
      </c>
      <c r="B37">
        <f>INDEX(resultados!$A$2:$ZZ$258, 31, MATCH($B$2, resultados!$A$1:$ZZ$1, 0))</f>
        <v/>
      </c>
      <c r="C37">
        <f>INDEX(resultados!$A$2:$ZZ$258, 31, MATCH($B$3, resultados!$A$1:$ZZ$1, 0))</f>
        <v/>
      </c>
    </row>
    <row r="38">
      <c r="A38">
        <f>INDEX(resultados!$A$2:$ZZ$258, 32, MATCH($B$1, resultados!$A$1:$ZZ$1, 0))</f>
        <v/>
      </c>
      <c r="B38">
        <f>INDEX(resultados!$A$2:$ZZ$258, 32, MATCH($B$2, resultados!$A$1:$ZZ$1, 0))</f>
        <v/>
      </c>
      <c r="C38">
        <f>INDEX(resultados!$A$2:$ZZ$258, 32, MATCH($B$3, resultados!$A$1:$ZZ$1, 0))</f>
        <v/>
      </c>
    </row>
    <row r="39">
      <c r="A39">
        <f>INDEX(resultados!$A$2:$ZZ$258, 33, MATCH($B$1, resultados!$A$1:$ZZ$1, 0))</f>
        <v/>
      </c>
      <c r="B39">
        <f>INDEX(resultados!$A$2:$ZZ$258, 33, MATCH($B$2, resultados!$A$1:$ZZ$1, 0))</f>
        <v/>
      </c>
      <c r="C39">
        <f>INDEX(resultados!$A$2:$ZZ$258, 33, MATCH($B$3, resultados!$A$1:$ZZ$1, 0))</f>
        <v/>
      </c>
    </row>
    <row r="40">
      <c r="A40">
        <f>INDEX(resultados!$A$2:$ZZ$258, 34, MATCH($B$1, resultados!$A$1:$ZZ$1, 0))</f>
        <v/>
      </c>
      <c r="B40">
        <f>INDEX(resultados!$A$2:$ZZ$258, 34, MATCH($B$2, resultados!$A$1:$ZZ$1, 0))</f>
        <v/>
      </c>
      <c r="C40">
        <f>INDEX(resultados!$A$2:$ZZ$258, 34, MATCH($B$3, resultados!$A$1:$ZZ$1, 0))</f>
        <v/>
      </c>
    </row>
    <row r="41">
      <c r="A41">
        <f>INDEX(resultados!$A$2:$ZZ$258, 35, MATCH($B$1, resultados!$A$1:$ZZ$1, 0))</f>
        <v/>
      </c>
      <c r="B41">
        <f>INDEX(resultados!$A$2:$ZZ$258, 35, MATCH($B$2, resultados!$A$1:$ZZ$1, 0))</f>
        <v/>
      </c>
      <c r="C41">
        <f>INDEX(resultados!$A$2:$ZZ$258, 35, MATCH($B$3, resultados!$A$1:$ZZ$1, 0))</f>
        <v/>
      </c>
    </row>
    <row r="42">
      <c r="A42">
        <f>INDEX(resultados!$A$2:$ZZ$258, 36, MATCH($B$1, resultados!$A$1:$ZZ$1, 0))</f>
        <v/>
      </c>
      <c r="B42">
        <f>INDEX(resultados!$A$2:$ZZ$258, 36, MATCH($B$2, resultados!$A$1:$ZZ$1, 0))</f>
        <v/>
      </c>
      <c r="C42">
        <f>INDEX(resultados!$A$2:$ZZ$258, 36, MATCH($B$3, resultados!$A$1:$ZZ$1, 0))</f>
        <v/>
      </c>
    </row>
    <row r="43">
      <c r="A43">
        <f>INDEX(resultados!$A$2:$ZZ$258, 37, MATCH($B$1, resultados!$A$1:$ZZ$1, 0))</f>
        <v/>
      </c>
      <c r="B43">
        <f>INDEX(resultados!$A$2:$ZZ$258, 37, MATCH($B$2, resultados!$A$1:$ZZ$1, 0))</f>
        <v/>
      </c>
      <c r="C43">
        <f>INDEX(resultados!$A$2:$ZZ$258, 37, MATCH($B$3, resultados!$A$1:$ZZ$1, 0))</f>
        <v/>
      </c>
    </row>
    <row r="44">
      <c r="A44">
        <f>INDEX(resultados!$A$2:$ZZ$258, 38, MATCH($B$1, resultados!$A$1:$ZZ$1, 0))</f>
        <v/>
      </c>
      <c r="B44">
        <f>INDEX(resultados!$A$2:$ZZ$258, 38, MATCH($B$2, resultados!$A$1:$ZZ$1, 0))</f>
        <v/>
      </c>
      <c r="C44">
        <f>INDEX(resultados!$A$2:$ZZ$258, 38, MATCH($B$3, resultados!$A$1:$ZZ$1, 0))</f>
        <v/>
      </c>
    </row>
    <row r="45">
      <c r="A45">
        <f>INDEX(resultados!$A$2:$ZZ$258, 39, MATCH($B$1, resultados!$A$1:$ZZ$1, 0))</f>
        <v/>
      </c>
      <c r="B45">
        <f>INDEX(resultados!$A$2:$ZZ$258, 39, MATCH($B$2, resultados!$A$1:$ZZ$1, 0))</f>
        <v/>
      </c>
      <c r="C45">
        <f>INDEX(resultados!$A$2:$ZZ$258, 39, MATCH($B$3, resultados!$A$1:$ZZ$1, 0))</f>
        <v/>
      </c>
    </row>
    <row r="46">
      <c r="A46">
        <f>INDEX(resultados!$A$2:$ZZ$258, 40, MATCH($B$1, resultados!$A$1:$ZZ$1, 0))</f>
        <v/>
      </c>
      <c r="B46">
        <f>INDEX(resultados!$A$2:$ZZ$258, 40, MATCH($B$2, resultados!$A$1:$ZZ$1, 0))</f>
        <v/>
      </c>
      <c r="C46">
        <f>INDEX(resultados!$A$2:$ZZ$258, 40, MATCH($B$3, resultados!$A$1:$ZZ$1, 0))</f>
        <v/>
      </c>
    </row>
    <row r="47">
      <c r="A47">
        <f>INDEX(resultados!$A$2:$ZZ$258, 41, MATCH($B$1, resultados!$A$1:$ZZ$1, 0))</f>
        <v/>
      </c>
      <c r="B47">
        <f>INDEX(resultados!$A$2:$ZZ$258, 41, MATCH($B$2, resultados!$A$1:$ZZ$1, 0))</f>
        <v/>
      </c>
      <c r="C47">
        <f>INDEX(resultados!$A$2:$ZZ$258, 41, MATCH($B$3, resultados!$A$1:$ZZ$1, 0))</f>
        <v/>
      </c>
    </row>
    <row r="48">
      <c r="A48">
        <f>INDEX(resultados!$A$2:$ZZ$258, 42, MATCH($B$1, resultados!$A$1:$ZZ$1, 0))</f>
        <v/>
      </c>
      <c r="B48">
        <f>INDEX(resultados!$A$2:$ZZ$258, 42, MATCH($B$2, resultados!$A$1:$ZZ$1, 0))</f>
        <v/>
      </c>
      <c r="C48">
        <f>INDEX(resultados!$A$2:$ZZ$258, 42, MATCH($B$3, resultados!$A$1:$ZZ$1, 0))</f>
        <v/>
      </c>
    </row>
    <row r="49">
      <c r="A49">
        <f>INDEX(resultados!$A$2:$ZZ$258, 43, MATCH($B$1, resultados!$A$1:$ZZ$1, 0))</f>
        <v/>
      </c>
      <c r="B49">
        <f>INDEX(resultados!$A$2:$ZZ$258, 43, MATCH($B$2, resultados!$A$1:$ZZ$1, 0))</f>
        <v/>
      </c>
      <c r="C49">
        <f>INDEX(resultados!$A$2:$ZZ$258, 43, MATCH($B$3, resultados!$A$1:$ZZ$1, 0))</f>
        <v/>
      </c>
    </row>
    <row r="50">
      <c r="A50">
        <f>INDEX(resultados!$A$2:$ZZ$258, 44, MATCH($B$1, resultados!$A$1:$ZZ$1, 0))</f>
        <v/>
      </c>
      <c r="B50">
        <f>INDEX(resultados!$A$2:$ZZ$258, 44, MATCH($B$2, resultados!$A$1:$ZZ$1, 0))</f>
        <v/>
      </c>
      <c r="C50">
        <f>INDEX(resultados!$A$2:$ZZ$258, 44, MATCH($B$3, resultados!$A$1:$ZZ$1, 0))</f>
        <v/>
      </c>
    </row>
    <row r="51">
      <c r="A51">
        <f>INDEX(resultados!$A$2:$ZZ$258, 45, MATCH($B$1, resultados!$A$1:$ZZ$1, 0))</f>
        <v/>
      </c>
      <c r="B51">
        <f>INDEX(resultados!$A$2:$ZZ$258, 45, MATCH($B$2, resultados!$A$1:$ZZ$1, 0))</f>
        <v/>
      </c>
      <c r="C51">
        <f>INDEX(resultados!$A$2:$ZZ$258, 45, MATCH($B$3, resultados!$A$1:$ZZ$1, 0))</f>
        <v/>
      </c>
    </row>
    <row r="52">
      <c r="A52">
        <f>INDEX(resultados!$A$2:$ZZ$258, 46, MATCH($B$1, resultados!$A$1:$ZZ$1, 0))</f>
        <v/>
      </c>
      <c r="B52">
        <f>INDEX(resultados!$A$2:$ZZ$258, 46, MATCH($B$2, resultados!$A$1:$ZZ$1, 0))</f>
        <v/>
      </c>
      <c r="C52">
        <f>INDEX(resultados!$A$2:$ZZ$258, 46, MATCH($B$3, resultados!$A$1:$ZZ$1, 0))</f>
        <v/>
      </c>
    </row>
    <row r="53">
      <c r="A53">
        <f>INDEX(resultados!$A$2:$ZZ$258, 47, MATCH($B$1, resultados!$A$1:$ZZ$1, 0))</f>
        <v/>
      </c>
      <c r="B53">
        <f>INDEX(resultados!$A$2:$ZZ$258, 47, MATCH($B$2, resultados!$A$1:$ZZ$1, 0))</f>
        <v/>
      </c>
      <c r="C53">
        <f>INDEX(resultados!$A$2:$ZZ$258, 47, MATCH($B$3, resultados!$A$1:$ZZ$1, 0))</f>
        <v/>
      </c>
    </row>
    <row r="54">
      <c r="A54">
        <f>INDEX(resultados!$A$2:$ZZ$258, 48, MATCH($B$1, resultados!$A$1:$ZZ$1, 0))</f>
        <v/>
      </c>
      <c r="B54">
        <f>INDEX(resultados!$A$2:$ZZ$258, 48, MATCH($B$2, resultados!$A$1:$ZZ$1, 0))</f>
        <v/>
      </c>
      <c r="C54">
        <f>INDEX(resultados!$A$2:$ZZ$258, 48, MATCH($B$3, resultados!$A$1:$ZZ$1, 0))</f>
        <v/>
      </c>
    </row>
    <row r="55">
      <c r="A55">
        <f>INDEX(resultados!$A$2:$ZZ$258, 49, MATCH($B$1, resultados!$A$1:$ZZ$1, 0))</f>
        <v/>
      </c>
      <c r="B55">
        <f>INDEX(resultados!$A$2:$ZZ$258, 49, MATCH($B$2, resultados!$A$1:$ZZ$1, 0))</f>
        <v/>
      </c>
      <c r="C55">
        <f>INDEX(resultados!$A$2:$ZZ$258, 49, MATCH($B$3, resultados!$A$1:$ZZ$1, 0))</f>
        <v/>
      </c>
    </row>
    <row r="56">
      <c r="A56">
        <f>INDEX(resultados!$A$2:$ZZ$258, 50, MATCH($B$1, resultados!$A$1:$ZZ$1, 0))</f>
        <v/>
      </c>
      <c r="B56">
        <f>INDEX(resultados!$A$2:$ZZ$258, 50, MATCH($B$2, resultados!$A$1:$ZZ$1, 0))</f>
        <v/>
      </c>
      <c r="C56">
        <f>INDEX(resultados!$A$2:$ZZ$258, 50, MATCH($B$3, resultados!$A$1:$ZZ$1, 0))</f>
        <v/>
      </c>
    </row>
    <row r="57">
      <c r="A57">
        <f>INDEX(resultados!$A$2:$ZZ$258, 51, MATCH($B$1, resultados!$A$1:$ZZ$1, 0))</f>
        <v/>
      </c>
      <c r="B57">
        <f>INDEX(resultados!$A$2:$ZZ$258, 51, MATCH($B$2, resultados!$A$1:$ZZ$1, 0))</f>
        <v/>
      </c>
      <c r="C57">
        <f>INDEX(resultados!$A$2:$ZZ$258, 51, MATCH($B$3, resultados!$A$1:$ZZ$1, 0))</f>
        <v/>
      </c>
    </row>
    <row r="58">
      <c r="A58">
        <f>INDEX(resultados!$A$2:$ZZ$258, 52, MATCH($B$1, resultados!$A$1:$ZZ$1, 0))</f>
        <v/>
      </c>
      <c r="B58">
        <f>INDEX(resultados!$A$2:$ZZ$258, 52, MATCH($B$2, resultados!$A$1:$ZZ$1, 0))</f>
        <v/>
      </c>
      <c r="C58">
        <f>INDEX(resultados!$A$2:$ZZ$258, 52, MATCH($B$3, resultados!$A$1:$ZZ$1, 0))</f>
        <v/>
      </c>
    </row>
    <row r="59">
      <c r="A59">
        <f>INDEX(resultados!$A$2:$ZZ$258, 53, MATCH($B$1, resultados!$A$1:$ZZ$1, 0))</f>
        <v/>
      </c>
      <c r="B59">
        <f>INDEX(resultados!$A$2:$ZZ$258, 53, MATCH($B$2, resultados!$A$1:$ZZ$1, 0))</f>
        <v/>
      </c>
      <c r="C59">
        <f>INDEX(resultados!$A$2:$ZZ$258, 53, MATCH($B$3, resultados!$A$1:$ZZ$1, 0))</f>
        <v/>
      </c>
    </row>
    <row r="60">
      <c r="A60">
        <f>INDEX(resultados!$A$2:$ZZ$258, 54, MATCH($B$1, resultados!$A$1:$ZZ$1, 0))</f>
        <v/>
      </c>
      <c r="B60">
        <f>INDEX(resultados!$A$2:$ZZ$258, 54, MATCH($B$2, resultados!$A$1:$ZZ$1, 0))</f>
        <v/>
      </c>
      <c r="C60">
        <f>INDEX(resultados!$A$2:$ZZ$258, 54, MATCH($B$3, resultados!$A$1:$ZZ$1, 0))</f>
        <v/>
      </c>
    </row>
    <row r="61">
      <c r="A61">
        <f>INDEX(resultados!$A$2:$ZZ$258, 55, MATCH($B$1, resultados!$A$1:$ZZ$1, 0))</f>
        <v/>
      </c>
      <c r="B61">
        <f>INDEX(resultados!$A$2:$ZZ$258, 55, MATCH($B$2, resultados!$A$1:$ZZ$1, 0))</f>
        <v/>
      </c>
      <c r="C61">
        <f>INDEX(resultados!$A$2:$ZZ$258, 55, MATCH($B$3, resultados!$A$1:$ZZ$1, 0))</f>
        <v/>
      </c>
    </row>
    <row r="62">
      <c r="A62">
        <f>INDEX(resultados!$A$2:$ZZ$258, 56, MATCH($B$1, resultados!$A$1:$ZZ$1, 0))</f>
        <v/>
      </c>
      <c r="B62">
        <f>INDEX(resultados!$A$2:$ZZ$258, 56, MATCH($B$2, resultados!$A$1:$ZZ$1, 0))</f>
        <v/>
      </c>
      <c r="C62">
        <f>INDEX(resultados!$A$2:$ZZ$258, 56, MATCH($B$3, resultados!$A$1:$ZZ$1, 0))</f>
        <v/>
      </c>
    </row>
    <row r="63">
      <c r="A63">
        <f>INDEX(resultados!$A$2:$ZZ$258, 57, MATCH($B$1, resultados!$A$1:$ZZ$1, 0))</f>
        <v/>
      </c>
      <c r="B63">
        <f>INDEX(resultados!$A$2:$ZZ$258, 57, MATCH($B$2, resultados!$A$1:$ZZ$1, 0))</f>
        <v/>
      </c>
      <c r="C63">
        <f>INDEX(resultados!$A$2:$ZZ$258, 57, MATCH($B$3, resultados!$A$1:$ZZ$1, 0))</f>
        <v/>
      </c>
    </row>
    <row r="64">
      <c r="A64">
        <f>INDEX(resultados!$A$2:$ZZ$258, 58, MATCH($B$1, resultados!$A$1:$ZZ$1, 0))</f>
        <v/>
      </c>
      <c r="B64">
        <f>INDEX(resultados!$A$2:$ZZ$258, 58, MATCH($B$2, resultados!$A$1:$ZZ$1, 0))</f>
        <v/>
      </c>
      <c r="C64">
        <f>INDEX(resultados!$A$2:$ZZ$258, 58, MATCH($B$3, resultados!$A$1:$ZZ$1, 0))</f>
        <v/>
      </c>
    </row>
    <row r="65">
      <c r="A65">
        <f>INDEX(resultados!$A$2:$ZZ$258, 59, MATCH($B$1, resultados!$A$1:$ZZ$1, 0))</f>
        <v/>
      </c>
      <c r="B65">
        <f>INDEX(resultados!$A$2:$ZZ$258, 59, MATCH($B$2, resultados!$A$1:$ZZ$1, 0))</f>
        <v/>
      </c>
      <c r="C65">
        <f>INDEX(resultados!$A$2:$ZZ$258, 59, MATCH($B$3, resultados!$A$1:$ZZ$1, 0))</f>
        <v/>
      </c>
    </row>
    <row r="66">
      <c r="A66">
        <f>INDEX(resultados!$A$2:$ZZ$258, 60, MATCH($B$1, resultados!$A$1:$ZZ$1, 0))</f>
        <v/>
      </c>
      <c r="B66">
        <f>INDEX(resultados!$A$2:$ZZ$258, 60, MATCH($B$2, resultados!$A$1:$ZZ$1, 0))</f>
        <v/>
      </c>
      <c r="C66">
        <f>INDEX(resultados!$A$2:$ZZ$258, 60, MATCH($B$3, resultados!$A$1:$ZZ$1, 0))</f>
        <v/>
      </c>
    </row>
    <row r="67">
      <c r="A67">
        <f>INDEX(resultados!$A$2:$ZZ$258, 61, MATCH($B$1, resultados!$A$1:$ZZ$1, 0))</f>
        <v/>
      </c>
      <c r="B67">
        <f>INDEX(resultados!$A$2:$ZZ$258, 61, MATCH($B$2, resultados!$A$1:$ZZ$1, 0))</f>
        <v/>
      </c>
      <c r="C67">
        <f>INDEX(resultados!$A$2:$ZZ$258, 61, MATCH($B$3, resultados!$A$1:$ZZ$1, 0))</f>
        <v/>
      </c>
    </row>
    <row r="68">
      <c r="A68">
        <f>INDEX(resultados!$A$2:$ZZ$258, 62, MATCH($B$1, resultados!$A$1:$ZZ$1, 0))</f>
        <v/>
      </c>
      <c r="B68">
        <f>INDEX(resultados!$A$2:$ZZ$258, 62, MATCH($B$2, resultados!$A$1:$ZZ$1, 0))</f>
        <v/>
      </c>
      <c r="C68">
        <f>INDEX(resultados!$A$2:$ZZ$258, 62, MATCH($B$3, resultados!$A$1:$ZZ$1, 0))</f>
        <v/>
      </c>
    </row>
    <row r="69">
      <c r="A69">
        <f>INDEX(resultados!$A$2:$ZZ$258, 63, MATCH($B$1, resultados!$A$1:$ZZ$1, 0))</f>
        <v/>
      </c>
      <c r="B69">
        <f>INDEX(resultados!$A$2:$ZZ$258, 63, MATCH($B$2, resultados!$A$1:$ZZ$1, 0))</f>
        <v/>
      </c>
      <c r="C69">
        <f>INDEX(resultados!$A$2:$ZZ$258, 63, MATCH($B$3, resultados!$A$1:$ZZ$1, 0))</f>
        <v/>
      </c>
    </row>
    <row r="70">
      <c r="A70">
        <f>INDEX(resultados!$A$2:$ZZ$258, 64, MATCH($B$1, resultados!$A$1:$ZZ$1, 0))</f>
        <v/>
      </c>
      <c r="B70">
        <f>INDEX(resultados!$A$2:$ZZ$258, 64, MATCH($B$2, resultados!$A$1:$ZZ$1, 0))</f>
        <v/>
      </c>
      <c r="C70">
        <f>INDEX(resultados!$A$2:$ZZ$258, 64, MATCH($B$3, resultados!$A$1:$ZZ$1, 0))</f>
        <v/>
      </c>
    </row>
    <row r="71">
      <c r="A71">
        <f>INDEX(resultados!$A$2:$ZZ$258, 65, MATCH($B$1, resultados!$A$1:$ZZ$1, 0))</f>
        <v/>
      </c>
      <c r="B71">
        <f>INDEX(resultados!$A$2:$ZZ$258, 65, MATCH($B$2, resultados!$A$1:$ZZ$1, 0))</f>
        <v/>
      </c>
      <c r="C71">
        <f>INDEX(resultados!$A$2:$ZZ$258, 65, MATCH($B$3, resultados!$A$1:$ZZ$1, 0))</f>
        <v/>
      </c>
    </row>
    <row r="72">
      <c r="A72">
        <f>INDEX(resultados!$A$2:$ZZ$258, 66, MATCH($B$1, resultados!$A$1:$ZZ$1, 0))</f>
        <v/>
      </c>
      <c r="B72">
        <f>INDEX(resultados!$A$2:$ZZ$258, 66, MATCH($B$2, resultados!$A$1:$ZZ$1, 0))</f>
        <v/>
      </c>
      <c r="C72">
        <f>INDEX(resultados!$A$2:$ZZ$258, 66, MATCH($B$3, resultados!$A$1:$ZZ$1, 0))</f>
        <v/>
      </c>
    </row>
    <row r="73">
      <c r="A73">
        <f>INDEX(resultados!$A$2:$ZZ$258, 67, MATCH($B$1, resultados!$A$1:$ZZ$1, 0))</f>
        <v/>
      </c>
      <c r="B73">
        <f>INDEX(resultados!$A$2:$ZZ$258, 67, MATCH($B$2, resultados!$A$1:$ZZ$1, 0))</f>
        <v/>
      </c>
      <c r="C73">
        <f>INDEX(resultados!$A$2:$ZZ$258, 67, MATCH($B$3, resultados!$A$1:$ZZ$1, 0))</f>
        <v/>
      </c>
    </row>
    <row r="74">
      <c r="A74">
        <f>INDEX(resultados!$A$2:$ZZ$258, 68, MATCH($B$1, resultados!$A$1:$ZZ$1, 0))</f>
        <v/>
      </c>
      <c r="B74">
        <f>INDEX(resultados!$A$2:$ZZ$258, 68, MATCH($B$2, resultados!$A$1:$ZZ$1, 0))</f>
        <v/>
      </c>
      <c r="C74">
        <f>INDEX(resultados!$A$2:$ZZ$258, 68, MATCH($B$3, resultados!$A$1:$ZZ$1, 0))</f>
        <v/>
      </c>
    </row>
    <row r="75">
      <c r="A75">
        <f>INDEX(resultados!$A$2:$ZZ$258, 69, MATCH($B$1, resultados!$A$1:$ZZ$1, 0))</f>
        <v/>
      </c>
      <c r="B75">
        <f>INDEX(resultados!$A$2:$ZZ$258, 69, MATCH($B$2, resultados!$A$1:$ZZ$1, 0))</f>
        <v/>
      </c>
      <c r="C75">
        <f>INDEX(resultados!$A$2:$ZZ$258, 69, MATCH($B$3, resultados!$A$1:$ZZ$1, 0))</f>
        <v/>
      </c>
    </row>
    <row r="76">
      <c r="A76">
        <f>INDEX(resultados!$A$2:$ZZ$258, 70, MATCH($B$1, resultados!$A$1:$ZZ$1, 0))</f>
        <v/>
      </c>
      <c r="B76">
        <f>INDEX(resultados!$A$2:$ZZ$258, 70, MATCH($B$2, resultados!$A$1:$ZZ$1, 0))</f>
        <v/>
      </c>
      <c r="C76">
        <f>INDEX(resultados!$A$2:$ZZ$258, 70, MATCH($B$3, resultados!$A$1:$ZZ$1, 0))</f>
        <v/>
      </c>
    </row>
    <row r="77">
      <c r="A77">
        <f>INDEX(resultados!$A$2:$ZZ$258, 71, MATCH($B$1, resultados!$A$1:$ZZ$1, 0))</f>
        <v/>
      </c>
      <c r="B77">
        <f>INDEX(resultados!$A$2:$ZZ$258, 71, MATCH($B$2, resultados!$A$1:$ZZ$1, 0))</f>
        <v/>
      </c>
      <c r="C77">
        <f>INDEX(resultados!$A$2:$ZZ$258, 71, MATCH($B$3, resultados!$A$1:$ZZ$1, 0))</f>
        <v/>
      </c>
    </row>
    <row r="78">
      <c r="A78">
        <f>INDEX(resultados!$A$2:$ZZ$258, 72, MATCH($B$1, resultados!$A$1:$ZZ$1, 0))</f>
        <v/>
      </c>
      <c r="B78">
        <f>INDEX(resultados!$A$2:$ZZ$258, 72, MATCH($B$2, resultados!$A$1:$ZZ$1, 0))</f>
        <v/>
      </c>
      <c r="C78">
        <f>INDEX(resultados!$A$2:$ZZ$258, 72, MATCH($B$3, resultados!$A$1:$ZZ$1, 0))</f>
        <v/>
      </c>
    </row>
    <row r="79">
      <c r="A79">
        <f>INDEX(resultados!$A$2:$ZZ$258, 73, MATCH($B$1, resultados!$A$1:$ZZ$1, 0))</f>
        <v/>
      </c>
      <c r="B79">
        <f>INDEX(resultados!$A$2:$ZZ$258, 73, MATCH($B$2, resultados!$A$1:$ZZ$1, 0))</f>
        <v/>
      </c>
      <c r="C79">
        <f>INDEX(resultados!$A$2:$ZZ$258, 73, MATCH($B$3, resultados!$A$1:$ZZ$1, 0))</f>
        <v/>
      </c>
    </row>
    <row r="80">
      <c r="A80">
        <f>INDEX(resultados!$A$2:$ZZ$258, 74, MATCH($B$1, resultados!$A$1:$ZZ$1, 0))</f>
        <v/>
      </c>
      <c r="B80">
        <f>INDEX(resultados!$A$2:$ZZ$258, 74, MATCH($B$2, resultados!$A$1:$ZZ$1, 0))</f>
        <v/>
      </c>
      <c r="C80">
        <f>INDEX(resultados!$A$2:$ZZ$258, 74, MATCH($B$3, resultados!$A$1:$ZZ$1, 0))</f>
        <v/>
      </c>
    </row>
    <row r="81">
      <c r="A81">
        <f>INDEX(resultados!$A$2:$ZZ$258, 75, MATCH($B$1, resultados!$A$1:$ZZ$1, 0))</f>
        <v/>
      </c>
      <c r="B81">
        <f>INDEX(resultados!$A$2:$ZZ$258, 75, MATCH($B$2, resultados!$A$1:$ZZ$1, 0))</f>
        <v/>
      </c>
      <c r="C81">
        <f>INDEX(resultados!$A$2:$ZZ$258, 75, MATCH($B$3, resultados!$A$1:$ZZ$1, 0))</f>
        <v/>
      </c>
    </row>
    <row r="82">
      <c r="A82">
        <f>INDEX(resultados!$A$2:$ZZ$258, 76, MATCH($B$1, resultados!$A$1:$ZZ$1, 0))</f>
        <v/>
      </c>
      <c r="B82">
        <f>INDEX(resultados!$A$2:$ZZ$258, 76, MATCH($B$2, resultados!$A$1:$ZZ$1, 0))</f>
        <v/>
      </c>
      <c r="C82">
        <f>INDEX(resultados!$A$2:$ZZ$258, 76, MATCH($B$3, resultados!$A$1:$ZZ$1, 0))</f>
        <v/>
      </c>
    </row>
    <row r="83">
      <c r="A83">
        <f>INDEX(resultados!$A$2:$ZZ$258, 77, MATCH($B$1, resultados!$A$1:$ZZ$1, 0))</f>
        <v/>
      </c>
      <c r="B83">
        <f>INDEX(resultados!$A$2:$ZZ$258, 77, MATCH($B$2, resultados!$A$1:$ZZ$1, 0))</f>
        <v/>
      </c>
      <c r="C83">
        <f>INDEX(resultados!$A$2:$ZZ$258, 77, MATCH($B$3, resultados!$A$1:$ZZ$1, 0))</f>
        <v/>
      </c>
    </row>
    <row r="84">
      <c r="A84">
        <f>INDEX(resultados!$A$2:$ZZ$258, 78, MATCH($B$1, resultados!$A$1:$ZZ$1, 0))</f>
        <v/>
      </c>
      <c r="B84">
        <f>INDEX(resultados!$A$2:$ZZ$258, 78, MATCH($B$2, resultados!$A$1:$ZZ$1, 0))</f>
        <v/>
      </c>
      <c r="C84">
        <f>INDEX(resultados!$A$2:$ZZ$258, 78, MATCH($B$3, resultados!$A$1:$ZZ$1, 0))</f>
        <v/>
      </c>
    </row>
    <row r="85">
      <c r="A85">
        <f>INDEX(resultados!$A$2:$ZZ$258, 79, MATCH($B$1, resultados!$A$1:$ZZ$1, 0))</f>
        <v/>
      </c>
      <c r="B85">
        <f>INDEX(resultados!$A$2:$ZZ$258, 79, MATCH($B$2, resultados!$A$1:$ZZ$1, 0))</f>
        <v/>
      </c>
      <c r="C85">
        <f>INDEX(resultados!$A$2:$ZZ$258, 79, MATCH($B$3, resultados!$A$1:$ZZ$1, 0))</f>
        <v/>
      </c>
    </row>
    <row r="86">
      <c r="A86">
        <f>INDEX(resultados!$A$2:$ZZ$258, 80, MATCH($B$1, resultados!$A$1:$ZZ$1, 0))</f>
        <v/>
      </c>
      <c r="B86">
        <f>INDEX(resultados!$A$2:$ZZ$258, 80, MATCH($B$2, resultados!$A$1:$ZZ$1, 0))</f>
        <v/>
      </c>
      <c r="C86">
        <f>INDEX(resultados!$A$2:$ZZ$258, 80, MATCH($B$3, resultados!$A$1:$ZZ$1, 0))</f>
        <v/>
      </c>
    </row>
    <row r="87">
      <c r="A87">
        <f>INDEX(resultados!$A$2:$ZZ$258, 81, MATCH($B$1, resultados!$A$1:$ZZ$1, 0))</f>
        <v/>
      </c>
      <c r="B87">
        <f>INDEX(resultados!$A$2:$ZZ$258, 81, MATCH($B$2, resultados!$A$1:$ZZ$1, 0))</f>
        <v/>
      </c>
      <c r="C87">
        <f>INDEX(resultados!$A$2:$ZZ$258, 81, MATCH($B$3, resultados!$A$1:$ZZ$1, 0))</f>
        <v/>
      </c>
    </row>
    <row r="88">
      <c r="A88">
        <f>INDEX(resultados!$A$2:$ZZ$258, 82, MATCH($B$1, resultados!$A$1:$ZZ$1, 0))</f>
        <v/>
      </c>
      <c r="B88">
        <f>INDEX(resultados!$A$2:$ZZ$258, 82, MATCH($B$2, resultados!$A$1:$ZZ$1, 0))</f>
        <v/>
      </c>
      <c r="C88">
        <f>INDEX(resultados!$A$2:$ZZ$258, 82, MATCH($B$3, resultados!$A$1:$ZZ$1, 0))</f>
        <v/>
      </c>
    </row>
    <row r="89">
      <c r="A89">
        <f>INDEX(resultados!$A$2:$ZZ$258, 83, MATCH($B$1, resultados!$A$1:$ZZ$1, 0))</f>
        <v/>
      </c>
      <c r="B89">
        <f>INDEX(resultados!$A$2:$ZZ$258, 83, MATCH($B$2, resultados!$A$1:$ZZ$1, 0))</f>
        <v/>
      </c>
      <c r="C89">
        <f>INDEX(resultados!$A$2:$ZZ$258, 83, MATCH($B$3, resultados!$A$1:$ZZ$1, 0))</f>
        <v/>
      </c>
    </row>
    <row r="90">
      <c r="A90">
        <f>INDEX(resultados!$A$2:$ZZ$258, 84, MATCH($B$1, resultados!$A$1:$ZZ$1, 0))</f>
        <v/>
      </c>
      <c r="B90">
        <f>INDEX(resultados!$A$2:$ZZ$258, 84, MATCH($B$2, resultados!$A$1:$ZZ$1, 0))</f>
        <v/>
      </c>
      <c r="C90">
        <f>INDEX(resultados!$A$2:$ZZ$258, 84, MATCH($B$3, resultados!$A$1:$ZZ$1, 0))</f>
        <v/>
      </c>
    </row>
    <row r="91">
      <c r="A91">
        <f>INDEX(resultados!$A$2:$ZZ$258, 85, MATCH($B$1, resultados!$A$1:$ZZ$1, 0))</f>
        <v/>
      </c>
      <c r="B91">
        <f>INDEX(resultados!$A$2:$ZZ$258, 85, MATCH($B$2, resultados!$A$1:$ZZ$1, 0))</f>
        <v/>
      </c>
      <c r="C91">
        <f>INDEX(resultados!$A$2:$ZZ$258, 85, MATCH($B$3, resultados!$A$1:$ZZ$1, 0))</f>
        <v/>
      </c>
    </row>
    <row r="92">
      <c r="A92">
        <f>INDEX(resultados!$A$2:$ZZ$258, 86, MATCH($B$1, resultados!$A$1:$ZZ$1, 0))</f>
        <v/>
      </c>
      <c r="B92">
        <f>INDEX(resultados!$A$2:$ZZ$258, 86, MATCH($B$2, resultados!$A$1:$ZZ$1, 0))</f>
        <v/>
      </c>
      <c r="C92">
        <f>INDEX(resultados!$A$2:$ZZ$258, 86, MATCH($B$3, resultados!$A$1:$ZZ$1, 0))</f>
        <v/>
      </c>
    </row>
    <row r="93">
      <c r="A93">
        <f>INDEX(resultados!$A$2:$ZZ$258, 87, MATCH($B$1, resultados!$A$1:$ZZ$1, 0))</f>
        <v/>
      </c>
      <c r="B93">
        <f>INDEX(resultados!$A$2:$ZZ$258, 87, MATCH($B$2, resultados!$A$1:$ZZ$1, 0))</f>
        <v/>
      </c>
      <c r="C93">
        <f>INDEX(resultados!$A$2:$ZZ$258, 87, MATCH($B$3, resultados!$A$1:$ZZ$1, 0))</f>
        <v/>
      </c>
    </row>
    <row r="94">
      <c r="A94">
        <f>INDEX(resultados!$A$2:$ZZ$258, 88, MATCH($B$1, resultados!$A$1:$ZZ$1, 0))</f>
        <v/>
      </c>
      <c r="B94">
        <f>INDEX(resultados!$A$2:$ZZ$258, 88, MATCH($B$2, resultados!$A$1:$ZZ$1, 0))</f>
        <v/>
      </c>
      <c r="C94">
        <f>INDEX(resultados!$A$2:$ZZ$258, 88, MATCH($B$3, resultados!$A$1:$ZZ$1, 0))</f>
        <v/>
      </c>
    </row>
    <row r="95">
      <c r="A95">
        <f>INDEX(resultados!$A$2:$ZZ$258, 89, MATCH($B$1, resultados!$A$1:$ZZ$1, 0))</f>
        <v/>
      </c>
      <c r="B95">
        <f>INDEX(resultados!$A$2:$ZZ$258, 89, MATCH($B$2, resultados!$A$1:$ZZ$1, 0))</f>
        <v/>
      </c>
      <c r="C95">
        <f>INDEX(resultados!$A$2:$ZZ$258, 89, MATCH($B$3, resultados!$A$1:$ZZ$1, 0))</f>
        <v/>
      </c>
    </row>
    <row r="96">
      <c r="A96">
        <f>INDEX(resultados!$A$2:$ZZ$258, 90, MATCH($B$1, resultados!$A$1:$ZZ$1, 0))</f>
        <v/>
      </c>
      <c r="B96">
        <f>INDEX(resultados!$A$2:$ZZ$258, 90, MATCH($B$2, resultados!$A$1:$ZZ$1, 0))</f>
        <v/>
      </c>
      <c r="C96">
        <f>INDEX(resultados!$A$2:$ZZ$258, 90, MATCH($B$3, resultados!$A$1:$ZZ$1, 0))</f>
        <v/>
      </c>
    </row>
    <row r="97">
      <c r="A97">
        <f>INDEX(resultados!$A$2:$ZZ$258, 91, MATCH($B$1, resultados!$A$1:$ZZ$1, 0))</f>
        <v/>
      </c>
      <c r="B97">
        <f>INDEX(resultados!$A$2:$ZZ$258, 91, MATCH($B$2, resultados!$A$1:$ZZ$1, 0))</f>
        <v/>
      </c>
      <c r="C97">
        <f>INDEX(resultados!$A$2:$ZZ$258, 91, MATCH($B$3, resultados!$A$1:$ZZ$1, 0))</f>
        <v/>
      </c>
    </row>
    <row r="98">
      <c r="A98">
        <f>INDEX(resultados!$A$2:$ZZ$258, 92, MATCH($B$1, resultados!$A$1:$ZZ$1, 0))</f>
        <v/>
      </c>
      <c r="B98">
        <f>INDEX(resultados!$A$2:$ZZ$258, 92, MATCH($B$2, resultados!$A$1:$ZZ$1, 0))</f>
        <v/>
      </c>
      <c r="C98">
        <f>INDEX(resultados!$A$2:$ZZ$258, 92, MATCH($B$3, resultados!$A$1:$ZZ$1, 0))</f>
        <v/>
      </c>
    </row>
    <row r="99">
      <c r="A99">
        <f>INDEX(resultados!$A$2:$ZZ$258, 93, MATCH($B$1, resultados!$A$1:$ZZ$1, 0))</f>
        <v/>
      </c>
      <c r="B99">
        <f>INDEX(resultados!$A$2:$ZZ$258, 93, MATCH($B$2, resultados!$A$1:$ZZ$1, 0))</f>
        <v/>
      </c>
      <c r="C99">
        <f>INDEX(resultados!$A$2:$ZZ$258, 93, MATCH($B$3, resultados!$A$1:$ZZ$1, 0))</f>
        <v/>
      </c>
    </row>
    <row r="100">
      <c r="A100">
        <f>INDEX(resultados!$A$2:$ZZ$258, 94, MATCH($B$1, resultados!$A$1:$ZZ$1, 0))</f>
        <v/>
      </c>
      <c r="B100">
        <f>INDEX(resultados!$A$2:$ZZ$258, 94, MATCH($B$2, resultados!$A$1:$ZZ$1, 0))</f>
        <v/>
      </c>
      <c r="C100">
        <f>INDEX(resultados!$A$2:$ZZ$258, 94, MATCH($B$3, resultados!$A$1:$ZZ$1, 0))</f>
        <v/>
      </c>
    </row>
    <row r="101">
      <c r="A101">
        <f>INDEX(resultados!$A$2:$ZZ$258, 95, MATCH($B$1, resultados!$A$1:$ZZ$1, 0))</f>
        <v/>
      </c>
      <c r="B101">
        <f>INDEX(resultados!$A$2:$ZZ$258, 95, MATCH($B$2, resultados!$A$1:$ZZ$1, 0))</f>
        <v/>
      </c>
      <c r="C101">
        <f>INDEX(resultados!$A$2:$ZZ$258, 95, MATCH($B$3, resultados!$A$1:$ZZ$1, 0))</f>
        <v/>
      </c>
    </row>
    <row r="102">
      <c r="A102">
        <f>INDEX(resultados!$A$2:$ZZ$258, 96, MATCH($B$1, resultados!$A$1:$ZZ$1, 0))</f>
        <v/>
      </c>
      <c r="B102">
        <f>INDEX(resultados!$A$2:$ZZ$258, 96, MATCH($B$2, resultados!$A$1:$ZZ$1, 0))</f>
        <v/>
      </c>
      <c r="C102">
        <f>INDEX(resultados!$A$2:$ZZ$258, 96, MATCH($B$3, resultados!$A$1:$ZZ$1, 0))</f>
        <v/>
      </c>
    </row>
    <row r="103">
      <c r="A103">
        <f>INDEX(resultados!$A$2:$ZZ$258, 97, MATCH($B$1, resultados!$A$1:$ZZ$1, 0))</f>
        <v/>
      </c>
      <c r="B103">
        <f>INDEX(resultados!$A$2:$ZZ$258, 97, MATCH($B$2, resultados!$A$1:$ZZ$1, 0))</f>
        <v/>
      </c>
      <c r="C103">
        <f>INDEX(resultados!$A$2:$ZZ$258, 97, MATCH($B$3, resultados!$A$1:$ZZ$1, 0))</f>
        <v/>
      </c>
    </row>
    <row r="104">
      <c r="A104">
        <f>INDEX(resultados!$A$2:$ZZ$258, 98, MATCH($B$1, resultados!$A$1:$ZZ$1, 0))</f>
        <v/>
      </c>
      <c r="B104">
        <f>INDEX(resultados!$A$2:$ZZ$258, 98, MATCH($B$2, resultados!$A$1:$ZZ$1, 0))</f>
        <v/>
      </c>
      <c r="C104">
        <f>INDEX(resultados!$A$2:$ZZ$258, 98, MATCH($B$3, resultados!$A$1:$ZZ$1, 0))</f>
        <v/>
      </c>
    </row>
    <row r="105">
      <c r="A105">
        <f>INDEX(resultados!$A$2:$ZZ$258, 99, MATCH($B$1, resultados!$A$1:$ZZ$1, 0))</f>
        <v/>
      </c>
      <c r="B105">
        <f>INDEX(resultados!$A$2:$ZZ$258, 99, MATCH($B$2, resultados!$A$1:$ZZ$1, 0))</f>
        <v/>
      </c>
      <c r="C105">
        <f>INDEX(resultados!$A$2:$ZZ$258, 99, MATCH($B$3, resultados!$A$1:$ZZ$1, 0))</f>
        <v/>
      </c>
    </row>
    <row r="106">
      <c r="A106">
        <f>INDEX(resultados!$A$2:$ZZ$258, 100, MATCH($B$1, resultados!$A$1:$ZZ$1, 0))</f>
        <v/>
      </c>
      <c r="B106">
        <f>INDEX(resultados!$A$2:$ZZ$258, 100, MATCH($B$2, resultados!$A$1:$ZZ$1, 0))</f>
        <v/>
      </c>
      <c r="C106">
        <f>INDEX(resultados!$A$2:$ZZ$258, 100, MATCH($B$3, resultados!$A$1:$ZZ$1, 0))</f>
        <v/>
      </c>
    </row>
    <row r="107">
      <c r="A107">
        <f>INDEX(resultados!$A$2:$ZZ$258, 101, MATCH($B$1, resultados!$A$1:$ZZ$1, 0))</f>
        <v/>
      </c>
      <c r="B107">
        <f>INDEX(resultados!$A$2:$ZZ$258, 101, MATCH($B$2, resultados!$A$1:$ZZ$1, 0))</f>
        <v/>
      </c>
      <c r="C107">
        <f>INDEX(resultados!$A$2:$ZZ$258, 101, MATCH($B$3, resultados!$A$1:$ZZ$1, 0))</f>
        <v/>
      </c>
    </row>
    <row r="108">
      <c r="A108">
        <f>INDEX(resultados!$A$2:$ZZ$258, 102, MATCH($B$1, resultados!$A$1:$ZZ$1, 0))</f>
        <v/>
      </c>
      <c r="B108">
        <f>INDEX(resultados!$A$2:$ZZ$258, 102, MATCH($B$2, resultados!$A$1:$ZZ$1, 0))</f>
        <v/>
      </c>
      <c r="C108">
        <f>INDEX(resultados!$A$2:$ZZ$258, 102, MATCH($B$3, resultados!$A$1:$ZZ$1, 0))</f>
        <v/>
      </c>
    </row>
    <row r="109">
      <c r="A109">
        <f>INDEX(resultados!$A$2:$ZZ$258, 103, MATCH($B$1, resultados!$A$1:$ZZ$1, 0))</f>
        <v/>
      </c>
      <c r="B109">
        <f>INDEX(resultados!$A$2:$ZZ$258, 103, MATCH($B$2, resultados!$A$1:$ZZ$1, 0))</f>
        <v/>
      </c>
      <c r="C109">
        <f>INDEX(resultados!$A$2:$ZZ$258, 103, MATCH($B$3, resultados!$A$1:$ZZ$1, 0))</f>
        <v/>
      </c>
    </row>
    <row r="110">
      <c r="A110">
        <f>INDEX(resultados!$A$2:$ZZ$258, 104, MATCH($B$1, resultados!$A$1:$ZZ$1, 0))</f>
        <v/>
      </c>
      <c r="B110">
        <f>INDEX(resultados!$A$2:$ZZ$258, 104, MATCH($B$2, resultados!$A$1:$ZZ$1, 0))</f>
        <v/>
      </c>
      <c r="C110">
        <f>INDEX(resultados!$A$2:$ZZ$258, 104, MATCH($B$3, resultados!$A$1:$ZZ$1, 0))</f>
        <v/>
      </c>
    </row>
    <row r="111">
      <c r="A111">
        <f>INDEX(resultados!$A$2:$ZZ$258, 105, MATCH($B$1, resultados!$A$1:$ZZ$1, 0))</f>
        <v/>
      </c>
      <c r="B111">
        <f>INDEX(resultados!$A$2:$ZZ$258, 105, MATCH($B$2, resultados!$A$1:$ZZ$1, 0))</f>
        <v/>
      </c>
      <c r="C111">
        <f>INDEX(resultados!$A$2:$ZZ$258, 105, MATCH($B$3, resultados!$A$1:$ZZ$1, 0))</f>
        <v/>
      </c>
    </row>
    <row r="112">
      <c r="A112">
        <f>INDEX(resultados!$A$2:$ZZ$258, 106, MATCH($B$1, resultados!$A$1:$ZZ$1, 0))</f>
        <v/>
      </c>
      <c r="B112">
        <f>INDEX(resultados!$A$2:$ZZ$258, 106, MATCH($B$2, resultados!$A$1:$ZZ$1, 0))</f>
        <v/>
      </c>
      <c r="C112">
        <f>INDEX(resultados!$A$2:$ZZ$258, 106, MATCH($B$3, resultados!$A$1:$ZZ$1, 0))</f>
        <v/>
      </c>
    </row>
    <row r="113">
      <c r="A113">
        <f>INDEX(resultados!$A$2:$ZZ$258, 107, MATCH($B$1, resultados!$A$1:$ZZ$1, 0))</f>
        <v/>
      </c>
      <c r="B113">
        <f>INDEX(resultados!$A$2:$ZZ$258, 107, MATCH($B$2, resultados!$A$1:$ZZ$1, 0))</f>
        <v/>
      </c>
      <c r="C113">
        <f>INDEX(resultados!$A$2:$ZZ$258, 107, MATCH($B$3, resultados!$A$1:$ZZ$1, 0))</f>
        <v/>
      </c>
    </row>
    <row r="114">
      <c r="A114">
        <f>INDEX(resultados!$A$2:$ZZ$258, 108, MATCH($B$1, resultados!$A$1:$ZZ$1, 0))</f>
        <v/>
      </c>
      <c r="B114">
        <f>INDEX(resultados!$A$2:$ZZ$258, 108, MATCH($B$2, resultados!$A$1:$ZZ$1, 0))</f>
        <v/>
      </c>
      <c r="C114">
        <f>INDEX(resultados!$A$2:$ZZ$258, 108, MATCH($B$3, resultados!$A$1:$ZZ$1, 0))</f>
        <v/>
      </c>
    </row>
    <row r="115">
      <c r="A115">
        <f>INDEX(resultados!$A$2:$ZZ$258, 109, MATCH($B$1, resultados!$A$1:$ZZ$1, 0))</f>
        <v/>
      </c>
      <c r="B115">
        <f>INDEX(resultados!$A$2:$ZZ$258, 109, MATCH($B$2, resultados!$A$1:$ZZ$1, 0))</f>
        <v/>
      </c>
      <c r="C115">
        <f>INDEX(resultados!$A$2:$ZZ$258, 109, MATCH($B$3, resultados!$A$1:$ZZ$1, 0))</f>
        <v/>
      </c>
    </row>
    <row r="116">
      <c r="A116">
        <f>INDEX(resultados!$A$2:$ZZ$258, 110, MATCH($B$1, resultados!$A$1:$ZZ$1, 0))</f>
        <v/>
      </c>
      <c r="B116">
        <f>INDEX(resultados!$A$2:$ZZ$258, 110, MATCH($B$2, resultados!$A$1:$ZZ$1, 0))</f>
        <v/>
      </c>
      <c r="C116">
        <f>INDEX(resultados!$A$2:$ZZ$258, 110, MATCH($B$3, resultados!$A$1:$ZZ$1, 0))</f>
        <v/>
      </c>
    </row>
    <row r="117">
      <c r="A117">
        <f>INDEX(resultados!$A$2:$ZZ$258, 111, MATCH($B$1, resultados!$A$1:$ZZ$1, 0))</f>
        <v/>
      </c>
      <c r="B117">
        <f>INDEX(resultados!$A$2:$ZZ$258, 111, MATCH($B$2, resultados!$A$1:$ZZ$1, 0))</f>
        <v/>
      </c>
      <c r="C117">
        <f>INDEX(resultados!$A$2:$ZZ$258, 111, MATCH($B$3, resultados!$A$1:$ZZ$1, 0))</f>
        <v/>
      </c>
    </row>
    <row r="118">
      <c r="A118">
        <f>INDEX(resultados!$A$2:$ZZ$258, 112, MATCH($B$1, resultados!$A$1:$ZZ$1, 0))</f>
        <v/>
      </c>
      <c r="B118">
        <f>INDEX(resultados!$A$2:$ZZ$258, 112, MATCH($B$2, resultados!$A$1:$ZZ$1, 0))</f>
        <v/>
      </c>
      <c r="C118">
        <f>INDEX(resultados!$A$2:$ZZ$258, 112, MATCH($B$3, resultados!$A$1:$ZZ$1, 0))</f>
        <v/>
      </c>
    </row>
    <row r="119">
      <c r="A119">
        <f>INDEX(resultados!$A$2:$ZZ$258, 113, MATCH($B$1, resultados!$A$1:$ZZ$1, 0))</f>
        <v/>
      </c>
      <c r="B119">
        <f>INDEX(resultados!$A$2:$ZZ$258, 113, MATCH($B$2, resultados!$A$1:$ZZ$1, 0))</f>
        <v/>
      </c>
      <c r="C119">
        <f>INDEX(resultados!$A$2:$ZZ$258, 113, MATCH($B$3, resultados!$A$1:$ZZ$1, 0))</f>
        <v/>
      </c>
    </row>
    <row r="120">
      <c r="A120">
        <f>INDEX(resultados!$A$2:$ZZ$258, 114, MATCH($B$1, resultados!$A$1:$ZZ$1, 0))</f>
        <v/>
      </c>
      <c r="B120">
        <f>INDEX(resultados!$A$2:$ZZ$258, 114, MATCH($B$2, resultados!$A$1:$ZZ$1, 0))</f>
        <v/>
      </c>
      <c r="C120">
        <f>INDEX(resultados!$A$2:$ZZ$258, 114, MATCH($B$3, resultados!$A$1:$ZZ$1, 0))</f>
        <v/>
      </c>
    </row>
    <row r="121">
      <c r="A121">
        <f>INDEX(resultados!$A$2:$ZZ$258, 115, MATCH($B$1, resultados!$A$1:$ZZ$1, 0))</f>
        <v/>
      </c>
      <c r="B121">
        <f>INDEX(resultados!$A$2:$ZZ$258, 115, MATCH($B$2, resultados!$A$1:$ZZ$1, 0))</f>
        <v/>
      </c>
      <c r="C121">
        <f>INDEX(resultados!$A$2:$ZZ$258, 115, MATCH($B$3, resultados!$A$1:$ZZ$1, 0))</f>
        <v/>
      </c>
    </row>
    <row r="122">
      <c r="A122">
        <f>INDEX(resultados!$A$2:$ZZ$258, 116, MATCH($B$1, resultados!$A$1:$ZZ$1, 0))</f>
        <v/>
      </c>
      <c r="B122">
        <f>INDEX(resultados!$A$2:$ZZ$258, 116, MATCH($B$2, resultados!$A$1:$ZZ$1, 0))</f>
        <v/>
      </c>
      <c r="C122">
        <f>INDEX(resultados!$A$2:$ZZ$258, 116, MATCH($B$3, resultados!$A$1:$ZZ$1, 0))</f>
        <v/>
      </c>
    </row>
    <row r="123">
      <c r="A123">
        <f>INDEX(resultados!$A$2:$ZZ$258, 117, MATCH($B$1, resultados!$A$1:$ZZ$1, 0))</f>
        <v/>
      </c>
      <c r="B123">
        <f>INDEX(resultados!$A$2:$ZZ$258, 117, MATCH($B$2, resultados!$A$1:$ZZ$1, 0))</f>
        <v/>
      </c>
      <c r="C123">
        <f>INDEX(resultados!$A$2:$ZZ$258, 117, MATCH($B$3, resultados!$A$1:$ZZ$1, 0))</f>
        <v/>
      </c>
    </row>
    <row r="124">
      <c r="A124">
        <f>INDEX(resultados!$A$2:$ZZ$258, 118, MATCH($B$1, resultados!$A$1:$ZZ$1, 0))</f>
        <v/>
      </c>
      <c r="B124">
        <f>INDEX(resultados!$A$2:$ZZ$258, 118, MATCH($B$2, resultados!$A$1:$ZZ$1, 0))</f>
        <v/>
      </c>
      <c r="C124">
        <f>INDEX(resultados!$A$2:$ZZ$258, 118, MATCH($B$3, resultados!$A$1:$ZZ$1, 0))</f>
        <v/>
      </c>
    </row>
    <row r="125">
      <c r="A125">
        <f>INDEX(resultados!$A$2:$ZZ$258, 119, MATCH($B$1, resultados!$A$1:$ZZ$1, 0))</f>
        <v/>
      </c>
      <c r="B125">
        <f>INDEX(resultados!$A$2:$ZZ$258, 119, MATCH($B$2, resultados!$A$1:$ZZ$1, 0))</f>
        <v/>
      </c>
      <c r="C125">
        <f>INDEX(resultados!$A$2:$ZZ$258, 119, MATCH($B$3, resultados!$A$1:$ZZ$1, 0))</f>
        <v/>
      </c>
    </row>
    <row r="126">
      <c r="A126">
        <f>INDEX(resultados!$A$2:$ZZ$258, 120, MATCH($B$1, resultados!$A$1:$ZZ$1, 0))</f>
        <v/>
      </c>
      <c r="B126">
        <f>INDEX(resultados!$A$2:$ZZ$258, 120, MATCH($B$2, resultados!$A$1:$ZZ$1, 0))</f>
        <v/>
      </c>
      <c r="C126">
        <f>INDEX(resultados!$A$2:$ZZ$258, 120, MATCH($B$3, resultados!$A$1:$ZZ$1, 0))</f>
        <v/>
      </c>
    </row>
    <row r="127">
      <c r="A127">
        <f>INDEX(resultados!$A$2:$ZZ$258, 121, MATCH($B$1, resultados!$A$1:$ZZ$1, 0))</f>
        <v/>
      </c>
      <c r="B127">
        <f>INDEX(resultados!$A$2:$ZZ$258, 121, MATCH($B$2, resultados!$A$1:$ZZ$1, 0))</f>
        <v/>
      </c>
      <c r="C127">
        <f>INDEX(resultados!$A$2:$ZZ$258, 121, MATCH($B$3, resultados!$A$1:$ZZ$1, 0))</f>
        <v/>
      </c>
    </row>
    <row r="128">
      <c r="A128">
        <f>INDEX(resultados!$A$2:$ZZ$258, 122, MATCH($B$1, resultados!$A$1:$ZZ$1, 0))</f>
        <v/>
      </c>
      <c r="B128">
        <f>INDEX(resultados!$A$2:$ZZ$258, 122, MATCH($B$2, resultados!$A$1:$ZZ$1, 0))</f>
        <v/>
      </c>
      <c r="C128">
        <f>INDEX(resultados!$A$2:$ZZ$258, 122, MATCH($B$3, resultados!$A$1:$ZZ$1, 0))</f>
        <v/>
      </c>
    </row>
    <row r="129">
      <c r="A129">
        <f>INDEX(resultados!$A$2:$ZZ$258, 123, MATCH($B$1, resultados!$A$1:$ZZ$1, 0))</f>
        <v/>
      </c>
      <c r="B129">
        <f>INDEX(resultados!$A$2:$ZZ$258, 123, MATCH($B$2, resultados!$A$1:$ZZ$1, 0))</f>
        <v/>
      </c>
      <c r="C129">
        <f>INDEX(resultados!$A$2:$ZZ$258, 123, MATCH($B$3, resultados!$A$1:$ZZ$1, 0))</f>
        <v/>
      </c>
    </row>
    <row r="130">
      <c r="A130">
        <f>INDEX(resultados!$A$2:$ZZ$258, 124, MATCH($B$1, resultados!$A$1:$ZZ$1, 0))</f>
        <v/>
      </c>
      <c r="B130">
        <f>INDEX(resultados!$A$2:$ZZ$258, 124, MATCH($B$2, resultados!$A$1:$ZZ$1, 0))</f>
        <v/>
      </c>
      <c r="C130">
        <f>INDEX(resultados!$A$2:$ZZ$258, 124, MATCH($B$3, resultados!$A$1:$ZZ$1, 0))</f>
        <v/>
      </c>
    </row>
    <row r="131">
      <c r="A131">
        <f>INDEX(resultados!$A$2:$ZZ$258, 125, MATCH($B$1, resultados!$A$1:$ZZ$1, 0))</f>
        <v/>
      </c>
      <c r="B131">
        <f>INDEX(resultados!$A$2:$ZZ$258, 125, MATCH($B$2, resultados!$A$1:$ZZ$1, 0))</f>
        <v/>
      </c>
      <c r="C131">
        <f>INDEX(resultados!$A$2:$ZZ$258, 125, MATCH($B$3, resultados!$A$1:$ZZ$1, 0))</f>
        <v/>
      </c>
    </row>
    <row r="132">
      <c r="A132">
        <f>INDEX(resultados!$A$2:$ZZ$258, 126, MATCH($B$1, resultados!$A$1:$ZZ$1, 0))</f>
        <v/>
      </c>
      <c r="B132">
        <f>INDEX(resultados!$A$2:$ZZ$258, 126, MATCH($B$2, resultados!$A$1:$ZZ$1, 0))</f>
        <v/>
      </c>
      <c r="C132">
        <f>INDEX(resultados!$A$2:$ZZ$258, 126, MATCH($B$3, resultados!$A$1:$ZZ$1, 0))</f>
        <v/>
      </c>
    </row>
    <row r="133">
      <c r="A133">
        <f>INDEX(resultados!$A$2:$ZZ$258, 127, MATCH($B$1, resultados!$A$1:$ZZ$1, 0))</f>
        <v/>
      </c>
      <c r="B133">
        <f>INDEX(resultados!$A$2:$ZZ$258, 127, MATCH($B$2, resultados!$A$1:$ZZ$1, 0))</f>
        <v/>
      </c>
      <c r="C133">
        <f>INDEX(resultados!$A$2:$ZZ$258, 127, MATCH($B$3, resultados!$A$1:$ZZ$1, 0))</f>
        <v/>
      </c>
    </row>
    <row r="134">
      <c r="A134">
        <f>INDEX(resultados!$A$2:$ZZ$258, 128, MATCH($B$1, resultados!$A$1:$ZZ$1, 0))</f>
        <v/>
      </c>
      <c r="B134">
        <f>INDEX(resultados!$A$2:$ZZ$258, 128, MATCH($B$2, resultados!$A$1:$ZZ$1, 0))</f>
        <v/>
      </c>
      <c r="C134">
        <f>INDEX(resultados!$A$2:$ZZ$258, 128, MATCH($B$3, resultados!$A$1:$ZZ$1, 0))</f>
        <v/>
      </c>
    </row>
    <row r="135">
      <c r="A135">
        <f>INDEX(resultados!$A$2:$ZZ$258, 129, MATCH($B$1, resultados!$A$1:$ZZ$1, 0))</f>
        <v/>
      </c>
      <c r="B135">
        <f>INDEX(resultados!$A$2:$ZZ$258, 129, MATCH($B$2, resultados!$A$1:$ZZ$1, 0))</f>
        <v/>
      </c>
      <c r="C135">
        <f>INDEX(resultados!$A$2:$ZZ$258, 129, MATCH($B$3, resultados!$A$1:$ZZ$1, 0))</f>
        <v/>
      </c>
    </row>
    <row r="136">
      <c r="A136">
        <f>INDEX(resultados!$A$2:$ZZ$258, 130, MATCH($B$1, resultados!$A$1:$ZZ$1, 0))</f>
        <v/>
      </c>
      <c r="B136">
        <f>INDEX(resultados!$A$2:$ZZ$258, 130, MATCH($B$2, resultados!$A$1:$ZZ$1, 0))</f>
        <v/>
      </c>
      <c r="C136">
        <f>INDEX(resultados!$A$2:$ZZ$258, 130, MATCH($B$3, resultados!$A$1:$ZZ$1, 0))</f>
        <v/>
      </c>
    </row>
    <row r="137">
      <c r="A137">
        <f>INDEX(resultados!$A$2:$ZZ$258, 131, MATCH($B$1, resultados!$A$1:$ZZ$1, 0))</f>
        <v/>
      </c>
      <c r="B137">
        <f>INDEX(resultados!$A$2:$ZZ$258, 131, MATCH($B$2, resultados!$A$1:$ZZ$1, 0))</f>
        <v/>
      </c>
      <c r="C137">
        <f>INDEX(resultados!$A$2:$ZZ$258, 131, MATCH($B$3, resultados!$A$1:$ZZ$1, 0))</f>
        <v/>
      </c>
    </row>
    <row r="138">
      <c r="A138">
        <f>INDEX(resultados!$A$2:$ZZ$258, 132, MATCH($B$1, resultados!$A$1:$ZZ$1, 0))</f>
        <v/>
      </c>
      <c r="B138">
        <f>INDEX(resultados!$A$2:$ZZ$258, 132, MATCH($B$2, resultados!$A$1:$ZZ$1, 0))</f>
        <v/>
      </c>
      <c r="C138">
        <f>INDEX(resultados!$A$2:$ZZ$258, 132, MATCH($B$3, resultados!$A$1:$ZZ$1, 0))</f>
        <v/>
      </c>
    </row>
    <row r="139">
      <c r="A139">
        <f>INDEX(resultados!$A$2:$ZZ$258, 133, MATCH($B$1, resultados!$A$1:$ZZ$1, 0))</f>
        <v/>
      </c>
      <c r="B139">
        <f>INDEX(resultados!$A$2:$ZZ$258, 133, MATCH($B$2, resultados!$A$1:$ZZ$1, 0))</f>
        <v/>
      </c>
      <c r="C139">
        <f>INDEX(resultados!$A$2:$ZZ$258, 133, MATCH($B$3, resultados!$A$1:$ZZ$1, 0))</f>
        <v/>
      </c>
    </row>
    <row r="140">
      <c r="A140">
        <f>INDEX(resultados!$A$2:$ZZ$258, 134, MATCH($B$1, resultados!$A$1:$ZZ$1, 0))</f>
        <v/>
      </c>
      <c r="B140">
        <f>INDEX(resultados!$A$2:$ZZ$258, 134, MATCH($B$2, resultados!$A$1:$ZZ$1, 0))</f>
        <v/>
      </c>
      <c r="C140">
        <f>INDEX(resultados!$A$2:$ZZ$258, 134, MATCH($B$3, resultados!$A$1:$ZZ$1, 0))</f>
        <v/>
      </c>
    </row>
    <row r="141">
      <c r="A141">
        <f>INDEX(resultados!$A$2:$ZZ$258, 135, MATCH($B$1, resultados!$A$1:$ZZ$1, 0))</f>
        <v/>
      </c>
      <c r="B141">
        <f>INDEX(resultados!$A$2:$ZZ$258, 135, MATCH($B$2, resultados!$A$1:$ZZ$1, 0))</f>
        <v/>
      </c>
      <c r="C141">
        <f>INDEX(resultados!$A$2:$ZZ$258, 135, MATCH($B$3, resultados!$A$1:$ZZ$1, 0))</f>
        <v/>
      </c>
    </row>
    <row r="142">
      <c r="A142">
        <f>INDEX(resultados!$A$2:$ZZ$258, 136, MATCH($B$1, resultados!$A$1:$ZZ$1, 0))</f>
        <v/>
      </c>
      <c r="B142">
        <f>INDEX(resultados!$A$2:$ZZ$258, 136, MATCH($B$2, resultados!$A$1:$ZZ$1, 0))</f>
        <v/>
      </c>
      <c r="C142">
        <f>INDEX(resultados!$A$2:$ZZ$258, 136, MATCH($B$3, resultados!$A$1:$ZZ$1, 0))</f>
        <v/>
      </c>
    </row>
    <row r="143">
      <c r="A143">
        <f>INDEX(resultados!$A$2:$ZZ$258, 137, MATCH($B$1, resultados!$A$1:$ZZ$1, 0))</f>
        <v/>
      </c>
      <c r="B143">
        <f>INDEX(resultados!$A$2:$ZZ$258, 137, MATCH($B$2, resultados!$A$1:$ZZ$1, 0))</f>
        <v/>
      </c>
      <c r="C143">
        <f>INDEX(resultados!$A$2:$ZZ$258, 137, MATCH($B$3, resultados!$A$1:$ZZ$1, 0))</f>
        <v/>
      </c>
    </row>
    <row r="144">
      <c r="A144">
        <f>INDEX(resultados!$A$2:$ZZ$258, 138, MATCH($B$1, resultados!$A$1:$ZZ$1, 0))</f>
        <v/>
      </c>
      <c r="B144">
        <f>INDEX(resultados!$A$2:$ZZ$258, 138, MATCH($B$2, resultados!$A$1:$ZZ$1, 0))</f>
        <v/>
      </c>
      <c r="C144">
        <f>INDEX(resultados!$A$2:$ZZ$258, 138, MATCH($B$3, resultados!$A$1:$ZZ$1, 0))</f>
        <v/>
      </c>
    </row>
    <row r="145">
      <c r="A145">
        <f>INDEX(resultados!$A$2:$ZZ$258, 139, MATCH($B$1, resultados!$A$1:$ZZ$1, 0))</f>
        <v/>
      </c>
      <c r="B145">
        <f>INDEX(resultados!$A$2:$ZZ$258, 139, MATCH($B$2, resultados!$A$1:$ZZ$1, 0))</f>
        <v/>
      </c>
      <c r="C145">
        <f>INDEX(resultados!$A$2:$ZZ$258, 139, MATCH($B$3, resultados!$A$1:$ZZ$1, 0))</f>
        <v/>
      </c>
    </row>
    <row r="146">
      <c r="A146">
        <f>INDEX(resultados!$A$2:$ZZ$258, 140, MATCH($B$1, resultados!$A$1:$ZZ$1, 0))</f>
        <v/>
      </c>
      <c r="B146">
        <f>INDEX(resultados!$A$2:$ZZ$258, 140, MATCH($B$2, resultados!$A$1:$ZZ$1, 0))</f>
        <v/>
      </c>
      <c r="C146">
        <f>INDEX(resultados!$A$2:$ZZ$258, 140, MATCH($B$3, resultados!$A$1:$ZZ$1, 0))</f>
        <v/>
      </c>
    </row>
    <row r="147">
      <c r="A147">
        <f>INDEX(resultados!$A$2:$ZZ$258, 141, MATCH($B$1, resultados!$A$1:$ZZ$1, 0))</f>
        <v/>
      </c>
      <c r="B147">
        <f>INDEX(resultados!$A$2:$ZZ$258, 141, MATCH($B$2, resultados!$A$1:$ZZ$1, 0))</f>
        <v/>
      </c>
      <c r="C147">
        <f>INDEX(resultados!$A$2:$ZZ$258, 141, MATCH($B$3, resultados!$A$1:$ZZ$1, 0))</f>
        <v/>
      </c>
    </row>
    <row r="148">
      <c r="A148">
        <f>INDEX(resultados!$A$2:$ZZ$258, 142, MATCH($B$1, resultados!$A$1:$ZZ$1, 0))</f>
        <v/>
      </c>
      <c r="B148">
        <f>INDEX(resultados!$A$2:$ZZ$258, 142, MATCH($B$2, resultados!$A$1:$ZZ$1, 0))</f>
        <v/>
      </c>
      <c r="C148">
        <f>INDEX(resultados!$A$2:$ZZ$258, 142, MATCH($B$3, resultados!$A$1:$ZZ$1, 0))</f>
        <v/>
      </c>
    </row>
    <row r="149">
      <c r="A149">
        <f>INDEX(resultados!$A$2:$ZZ$258, 143, MATCH($B$1, resultados!$A$1:$ZZ$1, 0))</f>
        <v/>
      </c>
      <c r="B149">
        <f>INDEX(resultados!$A$2:$ZZ$258, 143, MATCH($B$2, resultados!$A$1:$ZZ$1, 0))</f>
        <v/>
      </c>
      <c r="C149">
        <f>INDEX(resultados!$A$2:$ZZ$258, 143, MATCH($B$3, resultados!$A$1:$ZZ$1, 0))</f>
        <v/>
      </c>
    </row>
    <row r="150">
      <c r="A150">
        <f>INDEX(resultados!$A$2:$ZZ$258, 144, MATCH($B$1, resultados!$A$1:$ZZ$1, 0))</f>
        <v/>
      </c>
      <c r="B150">
        <f>INDEX(resultados!$A$2:$ZZ$258, 144, MATCH($B$2, resultados!$A$1:$ZZ$1, 0))</f>
        <v/>
      </c>
      <c r="C150">
        <f>INDEX(resultados!$A$2:$ZZ$258, 144, MATCH($B$3, resultados!$A$1:$ZZ$1, 0))</f>
        <v/>
      </c>
    </row>
    <row r="151">
      <c r="A151">
        <f>INDEX(resultados!$A$2:$ZZ$258, 145, MATCH($B$1, resultados!$A$1:$ZZ$1, 0))</f>
        <v/>
      </c>
      <c r="B151">
        <f>INDEX(resultados!$A$2:$ZZ$258, 145, MATCH($B$2, resultados!$A$1:$ZZ$1, 0))</f>
        <v/>
      </c>
      <c r="C151">
        <f>INDEX(resultados!$A$2:$ZZ$258, 145, MATCH($B$3, resultados!$A$1:$ZZ$1, 0))</f>
        <v/>
      </c>
    </row>
    <row r="152">
      <c r="A152">
        <f>INDEX(resultados!$A$2:$ZZ$258, 146, MATCH($B$1, resultados!$A$1:$ZZ$1, 0))</f>
        <v/>
      </c>
      <c r="B152">
        <f>INDEX(resultados!$A$2:$ZZ$258, 146, MATCH($B$2, resultados!$A$1:$ZZ$1, 0))</f>
        <v/>
      </c>
      <c r="C152">
        <f>INDEX(resultados!$A$2:$ZZ$258, 146, MATCH($B$3, resultados!$A$1:$ZZ$1, 0))</f>
        <v/>
      </c>
    </row>
    <row r="153">
      <c r="A153">
        <f>INDEX(resultados!$A$2:$ZZ$258, 147, MATCH($B$1, resultados!$A$1:$ZZ$1, 0))</f>
        <v/>
      </c>
      <c r="B153">
        <f>INDEX(resultados!$A$2:$ZZ$258, 147, MATCH($B$2, resultados!$A$1:$ZZ$1, 0))</f>
        <v/>
      </c>
      <c r="C153">
        <f>INDEX(resultados!$A$2:$ZZ$258, 147, MATCH($B$3, resultados!$A$1:$ZZ$1, 0))</f>
        <v/>
      </c>
    </row>
    <row r="154">
      <c r="A154">
        <f>INDEX(resultados!$A$2:$ZZ$258, 148, MATCH($B$1, resultados!$A$1:$ZZ$1, 0))</f>
        <v/>
      </c>
      <c r="B154">
        <f>INDEX(resultados!$A$2:$ZZ$258, 148, MATCH($B$2, resultados!$A$1:$ZZ$1, 0))</f>
        <v/>
      </c>
      <c r="C154">
        <f>INDEX(resultados!$A$2:$ZZ$258, 148, MATCH($B$3, resultados!$A$1:$ZZ$1, 0))</f>
        <v/>
      </c>
    </row>
    <row r="155">
      <c r="A155">
        <f>INDEX(resultados!$A$2:$ZZ$258, 149, MATCH($B$1, resultados!$A$1:$ZZ$1, 0))</f>
        <v/>
      </c>
      <c r="B155">
        <f>INDEX(resultados!$A$2:$ZZ$258, 149, MATCH($B$2, resultados!$A$1:$ZZ$1, 0))</f>
        <v/>
      </c>
      <c r="C155">
        <f>INDEX(resultados!$A$2:$ZZ$258, 149, MATCH($B$3, resultados!$A$1:$ZZ$1, 0))</f>
        <v/>
      </c>
    </row>
    <row r="156">
      <c r="A156">
        <f>INDEX(resultados!$A$2:$ZZ$258, 150, MATCH($B$1, resultados!$A$1:$ZZ$1, 0))</f>
        <v/>
      </c>
      <c r="B156">
        <f>INDEX(resultados!$A$2:$ZZ$258, 150, MATCH($B$2, resultados!$A$1:$ZZ$1, 0))</f>
        <v/>
      </c>
      <c r="C156">
        <f>INDEX(resultados!$A$2:$ZZ$258, 150, MATCH($B$3, resultados!$A$1:$ZZ$1, 0))</f>
        <v/>
      </c>
    </row>
    <row r="157">
      <c r="A157">
        <f>INDEX(resultados!$A$2:$ZZ$258, 151, MATCH($B$1, resultados!$A$1:$ZZ$1, 0))</f>
        <v/>
      </c>
      <c r="B157">
        <f>INDEX(resultados!$A$2:$ZZ$258, 151, MATCH($B$2, resultados!$A$1:$ZZ$1, 0))</f>
        <v/>
      </c>
      <c r="C157">
        <f>INDEX(resultados!$A$2:$ZZ$258, 151, MATCH($B$3, resultados!$A$1:$ZZ$1, 0))</f>
        <v/>
      </c>
    </row>
    <row r="158">
      <c r="A158">
        <f>INDEX(resultados!$A$2:$ZZ$258, 152, MATCH($B$1, resultados!$A$1:$ZZ$1, 0))</f>
        <v/>
      </c>
      <c r="B158">
        <f>INDEX(resultados!$A$2:$ZZ$258, 152, MATCH($B$2, resultados!$A$1:$ZZ$1, 0))</f>
        <v/>
      </c>
      <c r="C158">
        <f>INDEX(resultados!$A$2:$ZZ$258, 152, MATCH($B$3, resultados!$A$1:$ZZ$1, 0))</f>
        <v/>
      </c>
    </row>
    <row r="159">
      <c r="A159">
        <f>INDEX(resultados!$A$2:$ZZ$258, 153, MATCH($B$1, resultados!$A$1:$ZZ$1, 0))</f>
        <v/>
      </c>
      <c r="B159">
        <f>INDEX(resultados!$A$2:$ZZ$258, 153, MATCH($B$2, resultados!$A$1:$ZZ$1, 0))</f>
        <v/>
      </c>
      <c r="C159">
        <f>INDEX(resultados!$A$2:$ZZ$258, 153, MATCH($B$3, resultados!$A$1:$ZZ$1, 0))</f>
        <v/>
      </c>
    </row>
    <row r="160">
      <c r="A160">
        <f>INDEX(resultados!$A$2:$ZZ$258, 154, MATCH($B$1, resultados!$A$1:$ZZ$1, 0))</f>
        <v/>
      </c>
      <c r="B160">
        <f>INDEX(resultados!$A$2:$ZZ$258, 154, MATCH($B$2, resultados!$A$1:$ZZ$1, 0))</f>
        <v/>
      </c>
      <c r="C160">
        <f>INDEX(resultados!$A$2:$ZZ$258, 154, MATCH($B$3, resultados!$A$1:$ZZ$1, 0))</f>
        <v/>
      </c>
    </row>
    <row r="161">
      <c r="A161">
        <f>INDEX(resultados!$A$2:$ZZ$258, 155, MATCH($B$1, resultados!$A$1:$ZZ$1, 0))</f>
        <v/>
      </c>
      <c r="B161">
        <f>INDEX(resultados!$A$2:$ZZ$258, 155, MATCH($B$2, resultados!$A$1:$ZZ$1, 0))</f>
        <v/>
      </c>
      <c r="C161">
        <f>INDEX(resultados!$A$2:$ZZ$258, 155, MATCH($B$3, resultados!$A$1:$ZZ$1, 0))</f>
        <v/>
      </c>
    </row>
    <row r="162">
      <c r="A162">
        <f>INDEX(resultados!$A$2:$ZZ$258, 156, MATCH($B$1, resultados!$A$1:$ZZ$1, 0))</f>
        <v/>
      </c>
      <c r="B162">
        <f>INDEX(resultados!$A$2:$ZZ$258, 156, MATCH($B$2, resultados!$A$1:$ZZ$1, 0))</f>
        <v/>
      </c>
      <c r="C162">
        <f>INDEX(resultados!$A$2:$ZZ$258, 156, MATCH($B$3, resultados!$A$1:$ZZ$1, 0))</f>
        <v/>
      </c>
    </row>
    <row r="163">
      <c r="A163">
        <f>INDEX(resultados!$A$2:$ZZ$258, 157, MATCH($B$1, resultados!$A$1:$ZZ$1, 0))</f>
        <v/>
      </c>
      <c r="B163">
        <f>INDEX(resultados!$A$2:$ZZ$258, 157, MATCH($B$2, resultados!$A$1:$ZZ$1, 0))</f>
        <v/>
      </c>
      <c r="C163">
        <f>INDEX(resultados!$A$2:$ZZ$258, 157, MATCH($B$3, resultados!$A$1:$ZZ$1, 0))</f>
        <v/>
      </c>
    </row>
    <row r="164">
      <c r="A164">
        <f>INDEX(resultados!$A$2:$ZZ$258, 158, MATCH($B$1, resultados!$A$1:$ZZ$1, 0))</f>
        <v/>
      </c>
      <c r="B164">
        <f>INDEX(resultados!$A$2:$ZZ$258, 158, MATCH($B$2, resultados!$A$1:$ZZ$1, 0))</f>
        <v/>
      </c>
      <c r="C164">
        <f>INDEX(resultados!$A$2:$ZZ$258, 158, MATCH($B$3, resultados!$A$1:$ZZ$1, 0))</f>
        <v/>
      </c>
    </row>
    <row r="165">
      <c r="A165">
        <f>INDEX(resultados!$A$2:$ZZ$258, 159, MATCH($B$1, resultados!$A$1:$ZZ$1, 0))</f>
        <v/>
      </c>
      <c r="B165">
        <f>INDEX(resultados!$A$2:$ZZ$258, 159, MATCH($B$2, resultados!$A$1:$ZZ$1, 0))</f>
        <v/>
      </c>
      <c r="C165">
        <f>INDEX(resultados!$A$2:$ZZ$258, 159, MATCH($B$3, resultados!$A$1:$ZZ$1, 0))</f>
        <v/>
      </c>
    </row>
    <row r="166">
      <c r="A166">
        <f>INDEX(resultados!$A$2:$ZZ$258, 160, MATCH($B$1, resultados!$A$1:$ZZ$1, 0))</f>
        <v/>
      </c>
      <c r="B166">
        <f>INDEX(resultados!$A$2:$ZZ$258, 160, MATCH($B$2, resultados!$A$1:$ZZ$1, 0))</f>
        <v/>
      </c>
      <c r="C166">
        <f>INDEX(resultados!$A$2:$ZZ$258, 160, MATCH($B$3, resultados!$A$1:$ZZ$1, 0))</f>
        <v/>
      </c>
    </row>
    <row r="167">
      <c r="A167">
        <f>INDEX(resultados!$A$2:$ZZ$258, 161, MATCH($B$1, resultados!$A$1:$ZZ$1, 0))</f>
        <v/>
      </c>
      <c r="B167">
        <f>INDEX(resultados!$A$2:$ZZ$258, 161, MATCH($B$2, resultados!$A$1:$ZZ$1, 0))</f>
        <v/>
      </c>
      <c r="C167">
        <f>INDEX(resultados!$A$2:$ZZ$258, 161, MATCH($B$3, resultados!$A$1:$ZZ$1, 0))</f>
        <v/>
      </c>
    </row>
    <row r="168">
      <c r="A168">
        <f>INDEX(resultados!$A$2:$ZZ$258, 162, MATCH($B$1, resultados!$A$1:$ZZ$1, 0))</f>
        <v/>
      </c>
      <c r="B168">
        <f>INDEX(resultados!$A$2:$ZZ$258, 162, MATCH($B$2, resultados!$A$1:$ZZ$1, 0))</f>
        <v/>
      </c>
      <c r="C168">
        <f>INDEX(resultados!$A$2:$ZZ$258, 162, MATCH($B$3, resultados!$A$1:$ZZ$1, 0))</f>
        <v/>
      </c>
    </row>
    <row r="169">
      <c r="A169">
        <f>INDEX(resultados!$A$2:$ZZ$258, 163, MATCH($B$1, resultados!$A$1:$ZZ$1, 0))</f>
        <v/>
      </c>
      <c r="B169">
        <f>INDEX(resultados!$A$2:$ZZ$258, 163, MATCH($B$2, resultados!$A$1:$ZZ$1, 0))</f>
        <v/>
      </c>
      <c r="C169">
        <f>INDEX(resultados!$A$2:$ZZ$258, 163, MATCH($B$3, resultados!$A$1:$ZZ$1, 0))</f>
        <v/>
      </c>
    </row>
    <row r="170">
      <c r="A170">
        <f>INDEX(resultados!$A$2:$ZZ$258, 164, MATCH($B$1, resultados!$A$1:$ZZ$1, 0))</f>
        <v/>
      </c>
      <c r="B170">
        <f>INDEX(resultados!$A$2:$ZZ$258, 164, MATCH($B$2, resultados!$A$1:$ZZ$1, 0))</f>
        <v/>
      </c>
      <c r="C170">
        <f>INDEX(resultados!$A$2:$ZZ$258, 164, MATCH($B$3, resultados!$A$1:$ZZ$1, 0))</f>
        <v/>
      </c>
    </row>
    <row r="171">
      <c r="A171">
        <f>INDEX(resultados!$A$2:$ZZ$258, 165, MATCH($B$1, resultados!$A$1:$ZZ$1, 0))</f>
        <v/>
      </c>
      <c r="B171">
        <f>INDEX(resultados!$A$2:$ZZ$258, 165, MATCH($B$2, resultados!$A$1:$ZZ$1, 0))</f>
        <v/>
      </c>
      <c r="C171">
        <f>INDEX(resultados!$A$2:$ZZ$258, 165, MATCH($B$3, resultados!$A$1:$ZZ$1, 0))</f>
        <v/>
      </c>
    </row>
    <row r="172">
      <c r="A172">
        <f>INDEX(resultados!$A$2:$ZZ$258, 166, MATCH($B$1, resultados!$A$1:$ZZ$1, 0))</f>
        <v/>
      </c>
      <c r="B172">
        <f>INDEX(resultados!$A$2:$ZZ$258, 166, MATCH($B$2, resultados!$A$1:$ZZ$1, 0))</f>
        <v/>
      </c>
      <c r="C172">
        <f>INDEX(resultados!$A$2:$ZZ$258, 166, MATCH($B$3, resultados!$A$1:$ZZ$1, 0))</f>
        <v/>
      </c>
    </row>
    <row r="173">
      <c r="A173">
        <f>INDEX(resultados!$A$2:$ZZ$258, 167, MATCH($B$1, resultados!$A$1:$ZZ$1, 0))</f>
        <v/>
      </c>
      <c r="B173">
        <f>INDEX(resultados!$A$2:$ZZ$258, 167, MATCH($B$2, resultados!$A$1:$ZZ$1, 0))</f>
        <v/>
      </c>
      <c r="C173">
        <f>INDEX(resultados!$A$2:$ZZ$258, 167, MATCH($B$3, resultados!$A$1:$ZZ$1, 0))</f>
        <v/>
      </c>
    </row>
    <row r="174">
      <c r="A174">
        <f>INDEX(resultados!$A$2:$ZZ$258, 168, MATCH($B$1, resultados!$A$1:$ZZ$1, 0))</f>
        <v/>
      </c>
      <c r="B174">
        <f>INDEX(resultados!$A$2:$ZZ$258, 168, MATCH($B$2, resultados!$A$1:$ZZ$1, 0))</f>
        <v/>
      </c>
      <c r="C174">
        <f>INDEX(resultados!$A$2:$ZZ$258, 168, MATCH($B$3, resultados!$A$1:$ZZ$1, 0))</f>
        <v/>
      </c>
    </row>
    <row r="175">
      <c r="A175">
        <f>INDEX(resultados!$A$2:$ZZ$258, 169, MATCH($B$1, resultados!$A$1:$ZZ$1, 0))</f>
        <v/>
      </c>
      <c r="B175">
        <f>INDEX(resultados!$A$2:$ZZ$258, 169, MATCH($B$2, resultados!$A$1:$ZZ$1, 0))</f>
        <v/>
      </c>
      <c r="C175">
        <f>INDEX(resultados!$A$2:$ZZ$258, 169, MATCH($B$3, resultados!$A$1:$ZZ$1, 0))</f>
        <v/>
      </c>
    </row>
    <row r="176">
      <c r="A176">
        <f>INDEX(resultados!$A$2:$ZZ$258, 170, MATCH($B$1, resultados!$A$1:$ZZ$1, 0))</f>
        <v/>
      </c>
      <c r="B176">
        <f>INDEX(resultados!$A$2:$ZZ$258, 170, MATCH($B$2, resultados!$A$1:$ZZ$1, 0))</f>
        <v/>
      </c>
      <c r="C176">
        <f>INDEX(resultados!$A$2:$ZZ$258, 170, MATCH($B$3, resultados!$A$1:$ZZ$1, 0))</f>
        <v/>
      </c>
    </row>
    <row r="177">
      <c r="A177">
        <f>INDEX(resultados!$A$2:$ZZ$258, 171, MATCH($B$1, resultados!$A$1:$ZZ$1, 0))</f>
        <v/>
      </c>
      <c r="B177">
        <f>INDEX(resultados!$A$2:$ZZ$258, 171, MATCH($B$2, resultados!$A$1:$ZZ$1, 0))</f>
        <v/>
      </c>
      <c r="C177">
        <f>INDEX(resultados!$A$2:$ZZ$258, 171, MATCH($B$3, resultados!$A$1:$ZZ$1, 0))</f>
        <v/>
      </c>
    </row>
    <row r="178">
      <c r="A178">
        <f>INDEX(resultados!$A$2:$ZZ$258, 172, MATCH($B$1, resultados!$A$1:$ZZ$1, 0))</f>
        <v/>
      </c>
      <c r="B178">
        <f>INDEX(resultados!$A$2:$ZZ$258, 172, MATCH($B$2, resultados!$A$1:$ZZ$1, 0))</f>
        <v/>
      </c>
      <c r="C178">
        <f>INDEX(resultados!$A$2:$ZZ$258, 172, MATCH($B$3, resultados!$A$1:$ZZ$1, 0))</f>
        <v/>
      </c>
    </row>
    <row r="179">
      <c r="A179">
        <f>INDEX(resultados!$A$2:$ZZ$258, 173, MATCH($B$1, resultados!$A$1:$ZZ$1, 0))</f>
        <v/>
      </c>
      <c r="B179">
        <f>INDEX(resultados!$A$2:$ZZ$258, 173, MATCH($B$2, resultados!$A$1:$ZZ$1, 0))</f>
        <v/>
      </c>
      <c r="C179">
        <f>INDEX(resultados!$A$2:$ZZ$258, 173, MATCH($B$3, resultados!$A$1:$ZZ$1, 0))</f>
        <v/>
      </c>
    </row>
    <row r="180">
      <c r="A180">
        <f>INDEX(resultados!$A$2:$ZZ$258, 174, MATCH($B$1, resultados!$A$1:$ZZ$1, 0))</f>
        <v/>
      </c>
      <c r="B180">
        <f>INDEX(resultados!$A$2:$ZZ$258, 174, MATCH($B$2, resultados!$A$1:$ZZ$1, 0))</f>
        <v/>
      </c>
      <c r="C180">
        <f>INDEX(resultados!$A$2:$ZZ$258, 174, MATCH($B$3, resultados!$A$1:$ZZ$1, 0))</f>
        <v/>
      </c>
    </row>
    <row r="181">
      <c r="A181">
        <f>INDEX(resultados!$A$2:$ZZ$258, 175, MATCH($B$1, resultados!$A$1:$ZZ$1, 0))</f>
        <v/>
      </c>
      <c r="B181">
        <f>INDEX(resultados!$A$2:$ZZ$258, 175, MATCH($B$2, resultados!$A$1:$ZZ$1, 0))</f>
        <v/>
      </c>
      <c r="C181">
        <f>INDEX(resultados!$A$2:$ZZ$258, 175, MATCH($B$3, resultados!$A$1:$ZZ$1, 0))</f>
        <v/>
      </c>
    </row>
    <row r="182">
      <c r="A182">
        <f>INDEX(resultados!$A$2:$ZZ$258, 176, MATCH($B$1, resultados!$A$1:$ZZ$1, 0))</f>
        <v/>
      </c>
      <c r="B182">
        <f>INDEX(resultados!$A$2:$ZZ$258, 176, MATCH($B$2, resultados!$A$1:$ZZ$1, 0))</f>
        <v/>
      </c>
      <c r="C182">
        <f>INDEX(resultados!$A$2:$ZZ$258, 176, MATCH($B$3, resultados!$A$1:$ZZ$1, 0))</f>
        <v/>
      </c>
    </row>
    <row r="183">
      <c r="A183">
        <f>INDEX(resultados!$A$2:$ZZ$258, 177, MATCH($B$1, resultados!$A$1:$ZZ$1, 0))</f>
        <v/>
      </c>
      <c r="B183">
        <f>INDEX(resultados!$A$2:$ZZ$258, 177, MATCH($B$2, resultados!$A$1:$ZZ$1, 0))</f>
        <v/>
      </c>
      <c r="C183">
        <f>INDEX(resultados!$A$2:$ZZ$258, 177, MATCH($B$3, resultados!$A$1:$ZZ$1, 0))</f>
        <v/>
      </c>
    </row>
    <row r="184">
      <c r="A184">
        <f>INDEX(resultados!$A$2:$ZZ$258, 178, MATCH($B$1, resultados!$A$1:$ZZ$1, 0))</f>
        <v/>
      </c>
      <c r="B184">
        <f>INDEX(resultados!$A$2:$ZZ$258, 178, MATCH($B$2, resultados!$A$1:$ZZ$1, 0))</f>
        <v/>
      </c>
      <c r="C184">
        <f>INDEX(resultados!$A$2:$ZZ$258, 178, MATCH($B$3, resultados!$A$1:$ZZ$1, 0))</f>
        <v/>
      </c>
    </row>
    <row r="185">
      <c r="A185">
        <f>INDEX(resultados!$A$2:$ZZ$258, 179, MATCH($B$1, resultados!$A$1:$ZZ$1, 0))</f>
        <v/>
      </c>
      <c r="B185">
        <f>INDEX(resultados!$A$2:$ZZ$258, 179, MATCH($B$2, resultados!$A$1:$ZZ$1, 0))</f>
        <v/>
      </c>
      <c r="C185">
        <f>INDEX(resultados!$A$2:$ZZ$258, 179, MATCH($B$3, resultados!$A$1:$ZZ$1, 0))</f>
        <v/>
      </c>
    </row>
    <row r="186">
      <c r="A186">
        <f>INDEX(resultados!$A$2:$ZZ$258, 180, MATCH($B$1, resultados!$A$1:$ZZ$1, 0))</f>
        <v/>
      </c>
      <c r="B186">
        <f>INDEX(resultados!$A$2:$ZZ$258, 180, MATCH($B$2, resultados!$A$1:$ZZ$1, 0))</f>
        <v/>
      </c>
      <c r="C186">
        <f>INDEX(resultados!$A$2:$ZZ$258, 180, MATCH($B$3, resultados!$A$1:$ZZ$1, 0))</f>
        <v/>
      </c>
    </row>
    <row r="187">
      <c r="A187">
        <f>INDEX(resultados!$A$2:$ZZ$258, 181, MATCH($B$1, resultados!$A$1:$ZZ$1, 0))</f>
        <v/>
      </c>
      <c r="B187">
        <f>INDEX(resultados!$A$2:$ZZ$258, 181, MATCH($B$2, resultados!$A$1:$ZZ$1, 0))</f>
        <v/>
      </c>
      <c r="C187">
        <f>INDEX(resultados!$A$2:$ZZ$258, 181, MATCH($B$3, resultados!$A$1:$ZZ$1, 0))</f>
        <v/>
      </c>
    </row>
    <row r="188">
      <c r="A188">
        <f>INDEX(resultados!$A$2:$ZZ$258, 182, MATCH($B$1, resultados!$A$1:$ZZ$1, 0))</f>
        <v/>
      </c>
      <c r="B188">
        <f>INDEX(resultados!$A$2:$ZZ$258, 182, MATCH($B$2, resultados!$A$1:$ZZ$1, 0))</f>
        <v/>
      </c>
      <c r="C188">
        <f>INDEX(resultados!$A$2:$ZZ$258, 182, MATCH($B$3, resultados!$A$1:$ZZ$1, 0))</f>
        <v/>
      </c>
    </row>
    <row r="189">
      <c r="A189">
        <f>INDEX(resultados!$A$2:$ZZ$258, 183, MATCH($B$1, resultados!$A$1:$ZZ$1, 0))</f>
        <v/>
      </c>
      <c r="B189">
        <f>INDEX(resultados!$A$2:$ZZ$258, 183, MATCH($B$2, resultados!$A$1:$ZZ$1, 0))</f>
        <v/>
      </c>
      <c r="C189">
        <f>INDEX(resultados!$A$2:$ZZ$258, 183, MATCH($B$3, resultados!$A$1:$ZZ$1, 0))</f>
        <v/>
      </c>
    </row>
    <row r="190">
      <c r="A190">
        <f>INDEX(resultados!$A$2:$ZZ$258, 184, MATCH($B$1, resultados!$A$1:$ZZ$1, 0))</f>
        <v/>
      </c>
      <c r="B190">
        <f>INDEX(resultados!$A$2:$ZZ$258, 184, MATCH($B$2, resultados!$A$1:$ZZ$1, 0))</f>
        <v/>
      </c>
      <c r="C190">
        <f>INDEX(resultados!$A$2:$ZZ$258, 184, MATCH($B$3, resultados!$A$1:$ZZ$1, 0))</f>
        <v/>
      </c>
    </row>
    <row r="191">
      <c r="A191">
        <f>INDEX(resultados!$A$2:$ZZ$258, 185, MATCH($B$1, resultados!$A$1:$ZZ$1, 0))</f>
        <v/>
      </c>
      <c r="B191">
        <f>INDEX(resultados!$A$2:$ZZ$258, 185, MATCH($B$2, resultados!$A$1:$ZZ$1, 0))</f>
        <v/>
      </c>
      <c r="C191">
        <f>INDEX(resultados!$A$2:$ZZ$258, 185, MATCH($B$3, resultados!$A$1:$ZZ$1, 0))</f>
        <v/>
      </c>
    </row>
    <row r="192">
      <c r="A192">
        <f>INDEX(resultados!$A$2:$ZZ$258, 186, MATCH($B$1, resultados!$A$1:$ZZ$1, 0))</f>
        <v/>
      </c>
      <c r="B192">
        <f>INDEX(resultados!$A$2:$ZZ$258, 186, MATCH($B$2, resultados!$A$1:$ZZ$1, 0))</f>
        <v/>
      </c>
      <c r="C192">
        <f>INDEX(resultados!$A$2:$ZZ$258, 186, MATCH($B$3, resultados!$A$1:$ZZ$1, 0))</f>
        <v/>
      </c>
    </row>
    <row r="193">
      <c r="A193">
        <f>INDEX(resultados!$A$2:$ZZ$258, 187, MATCH($B$1, resultados!$A$1:$ZZ$1, 0))</f>
        <v/>
      </c>
      <c r="B193">
        <f>INDEX(resultados!$A$2:$ZZ$258, 187, MATCH($B$2, resultados!$A$1:$ZZ$1, 0))</f>
        <v/>
      </c>
      <c r="C193">
        <f>INDEX(resultados!$A$2:$ZZ$258, 187, MATCH($B$3, resultados!$A$1:$ZZ$1, 0))</f>
        <v/>
      </c>
    </row>
    <row r="194">
      <c r="A194">
        <f>INDEX(resultados!$A$2:$ZZ$258, 188, MATCH($B$1, resultados!$A$1:$ZZ$1, 0))</f>
        <v/>
      </c>
      <c r="B194">
        <f>INDEX(resultados!$A$2:$ZZ$258, 188, MATCH($B$2, resultados!$A$1:$ZZ$1, 0))</f>
        <v/>
      </c>
      <c r="C194">
        <f>INDEX(resultados!$A$2:$ZZ$258, 188, MATCH($B$3, resultados!$A$1:$ZZ$1, 0))</f>
        <v/>
      </c>
    </row>
    <row r="195">
      <c r="A195">
        <f>INDEX(resultados!$A$2:$ZZ$258, 189, MATCH($B$1, resultados!$A$1:$ZZ$1, 0))</f>
        <v/>
      </c>
      <c r="B195">
        <f>INDEX(resultados!$A$2:$ZZ$258, 189, MATCH($B$2, resultados!$A$1:$ZZ$1, 0))</f>
        <v/>
      </c>
      <c r="C195">
        <f>INDEX(resultados!$A$2:$ZZ$258, 189, MATCH($B$3, resultados!$A$1:$ZZ$1, 0))</f>
        <v/>
      </c>
    </row>
    <row r="196">
      <c r="A196">
        <f>INDEX(resultados!$A$2:$ZZ$258, 190, MATCH($B$1, resultados!$A$1:$ZZ$1, 0))</f>
        <v/>
      </c>
      <c r="B196">
        <f>INDEX(resultados!$A$2:$ZZ$258, 190, MATCH($B$2, resultados!$A$1:$ZZ$1, 0))</f>
        <v/>
      </c>
      <c r="C196">
        <f>INDEX(resultados!$A$2:$ZZ$258, 190, MATCH($B$3, resultados!$A$1:$ZZ$1, 0))</f>
        <v/>
      </c>
    </row>
    <row r="197">
      <c r="A197">
        <f>INDEX(resultados!$A$2:$ZZ$258, 191, MATCH($B$1, resultados!$A$1:$ZZ$1, 0))</f>
        <v/>
      </c>
      <c r="B197">
        <f>INDEX(resultados!$A$2:$ZZ$258, 191, MATCH($B$2, resultados!$A$1:$ZZ$1, 0))</f>
        <v/>
      </c>
      <c r="C197">
        <f>INDEX(resultados!$A$2:$ZZ$258, 191, MATCH($B$3, resultados!$A$1:$ZZ$1, 0))</f>
        <v/>
      </c>
    </row>
    <row r="198">
      <c r="A198">
        <f>INDEX(resultados!$A$2:$ZZ$258, 192, MATCH($B$1, resultados!$A$1:$ZZ$1, 0))</f>
        <v/>
      </c>
      <c r="B198">
        <f>INDEX(resultados!$A$2:$ZZ$258, 192, MATCH($B$2, resultados!$A$1:$ZZ$1, 0))</f>
        <v/>
      </c>
      <c r="C198">
        <f>INDEX(resultados!$A$2:$ZZ$258, 192, MATCH($B$3, resultados!$A$1:$ZZ$1, 0))</f>
        <v/>
      </c>
    </row>
    <row r="199">
      <c r="A199">
        <f>INDEX(resultados!$A$2:$ZZ$258, 193, MATCH($B$1, resultados!$A$1:$ZZ$1, 0))</f>
        <v/>
      </c>
      <c r="B199">
        <f>INDEX(resultados!$A$2:$ZZ$258, 193, MATCH($B$2, resultados!$A$1:$ZZ$1, 0))</f>
        <v/>
      </c>
      <c r="C199">
        <f>INDEX(resultados!$A$2:$ZZ$258, 193, MATCH($B$3, resultados!$A$1:$ZZ$1, 0))</f>
        <v/>
      </c>
    </row>
    <row r="200">
      <c r="A200">
        <f>INDEX(resultados!$A$2:$ZZ$258, 194, MATCH($B$1, resultados!$A$1:$ZZ$1, 0))</f>
        <v/>
      </c>
      <c r="B200">
        <f>INDEX(resultados!$A$2:$ZZ$258, 194, MATCH($B$2, resultados!$A$1:$ZZ$1, 0))</f>
        <v/>
      </c>
      <c r="C200">
        <f>INDEX(resultados!$A$2:$ZZ$258, 194, MATCH($B$3, resultados!$A$1:$ZZ$1, 0))</f>
        <v/>
      </c>
    </row>
    <row r="201">
      <c r="A201">
        <f>INDEX(resultados!$A$2:$ZZ$258, 195, MATCH($B$1, resultados!$A$1:$ZZ$1, 0))</f>
        <v/>
      </c>
      <c r="B201">
        <f>INDEX(resultados!$A$2:$ZZ$258, 195, MATCH($B$2, resultados!$A$1:$ZZ$1, 0))</f>
        <v/>
      </c>
      <c r="C201">
        <f>INDEX(resultados!$A$2:$ZZ$258, 195, MATCH($B$3, resultados!$A$1:$ZZ$1, 0))</f>
        <v/>
      </c>
    </row>
    <row r="202">
      <c r="A202">
        <f>INDEX(resultados!$A$2:$ZZ$258, 196, MATCH($B$1, resultados!$A$1:$ZZ$1, 0))</f>
        <v/>
      </c>
      <c r="B202">
        <f>INDEX(resultados!$A$2:$ZZ$258, 196, MATCH($B$2, resultados!$A$1:$ZZ$1, 0))</f>
        <v/>
      </c>
      <c r="C202">
        <f>INDEX(resultados!$A$2:$ZZ$258, 196, MATCH($B$3, resultados!$A$1:$ZZ$1, 0))</f>
        <v/>
      </c>
    </row>
    <row r="203">
      <c r="A203">
        <f>INDEX(resultados!$A$2:$ZZ$258, 197, MATCH($B$1, resultados!$A$1:$ZZ$1, 0))</f>
        <v/>
      </c>
      <c r="B203">
        <f>INDEX(resultados!$A$2:$ZZ$258, 197, MATCH($B$2, resultados!$A$1:$ZZ$1, 0))</f>
        <v/>
      </c>
      <c r="C203">
        <f>INDEX(resultados!$A$2:$ZZ$258, 197, MATCH($B$3, resultados!$A$1:$ZZ$1, 0))</f>
        <v/>
      </c>
    </row>
    <row r="204">
      <c r="A204">
        <f>INDEX(resultados!$A$2:$ZZ$258, 198, MATCH($B$1, resultados!$A$1:$ZZ$1, 0))</f>
        <v/>
      </c>
      <c r="B204">
        <f>INDEX(resultados!$A$2:$ZZ$258, 198, MATCH($B$2, resultados!$A$1:$ZZ$1, 0))</f>
        <v/>
      </c>
      <c r="C204">
        <f>INDEX(resultados!$A$2:$ZZ$258, 198, MATCH($B$3, resultados!$A$1:$ZZ$1, 0))</f>
        <v/>
      </c>
    </row>
    <row r="205">
      <c r="A205">
        <f>INDEX(resultados!$A$2:$ZZ$258, 199, MATCH($B$1, resultados!$A$1:$ZZ$1, 0))</f>
        <v/>
      </c>
      <c r="B205">
        <f>INDEX(resultados!$A$2:$ZZ$258, 199, MATCH($B$2, resultados!$A$1:$ZZ$1, 0))</f>
        <v/>
      </c>
      <c r="C205">
        <f>INDEX(resultados!$A$2:$ZZ$258, 199, MATCH($B$3, resultados!$A$1:$ZZ$1, 0))</f>
        <v/>
      </c>
    </row>
    <row r="206">
      <c r="A206">
        <f>INDEX(resultados!$A$2:$ZZ$258, 200, MATCH($B$1, resultados!$A$1:$ZZ$1, 0))</f>
        <v/>
      </c>
      <c r="B206">
        <f>INDEX(resultados!$A$2:$ZZ$258, 200, MATCH($B$2, resultados!$A$1:$ZZ$1, 0))</f>
        <v/>
      </c>
      <c r="C206">
        <f>INDEX(resultados!$A$2:$ZZ$258, 200, MATCH($B$3, resultados!$A$1:$ZZ$1, 0))</f>
        <v/>
      </c>
    </row>
    <row r="207">
      <c r="A207">
        <f>INDEX(resultados!$A$2:$ZZ$258, 201, MATCH($B$1, resultados!$A$1:$ZZ$1, 0))</f>
        <v/>
      </c>
      <c r="B207">
        <f>INDEX(resultados!$A$2:$ZZ$258, 201, MATCH($B$2, resultados!$A$1:$ZZ$1, 0))</f>
        <v/>
      </c>
      <c r="C207">
        <f>INDEX(resultados!$A$2:$ZZ$258, 201, MATCH($B$3, resultados!$A$1:$ZZ$1, 0))</f>
        <v/>
      </c>
    </row>
    <row r="208">
      <c r="A208">
        <f>INDEX(resultados!$A$2:$ZZ$258, 202, MATCH($B$1, resultados!$A$1:$ZZ$1, 0))</f>
        <v/>
      </c>
      <c r="B208">
        <f>INDEX(resultados!$A$2:$ZZ$258, 202, MATCH($B$2, resultados!$A$1:$ZZ$1, 0))</f>
        <v/>
      </c>
      <c r="C208">
        <f>INDEX(resultados!$A$2:$ZZ$258, 202, MATCH($B$3, resultados!$A$1:$ZZ$1, 0))</f>
        <v/>
      </c>
    </row>
    <row r="209">
      <c r="A209">
        <f>INDEX(resultados!$A$2:$ZZ$258, 203, MATCH($B$1, resultados!$A$1:$ZZ$1, 0))</f>
        <v/>
      </c>
      <c r="B209">
        <f>INDEX(resultados!$A$2:$ZZ$258, 203, MATCH($B$2, resultados!$A$1:$ZZ$1, 0))</f>
        <v/>
      </c>
      <c r="C209">
        <f>INDEX(resultados!$A$2:$ZZ$258, 203, MATCH($B$3, resultados!$A$1:$ZZ$1, 0))</f>
        <v/>
      </c>
    </row>
    <row r="210">
      <c r="A210">
        <f>INDEX(resultados!$A$2:$ZZ$258, 204, MATCH($B$1, resultados!$A$1:$ZZ$1, 0))</f>
        <v/>
      </c>
      <c r="B210">
        <f>INDEX(resultados!$A$2:$ZZ$258, 204, MATCH($B$2, resultados!$A$1:$ZZ$1, 0))</f>
        <v/>
      </c>
      <c r="C210">
        <f>INDEX(resultados!$A$2:$ZZ$258, 204, MATCH($B$3, resultados!$A$1:$ZZ$1, 0))</f>
        <v/>
      </c>
    </row>
    <row r="211">
      <c r="A211">
        <f>INDEX(resultados!$A$2:$ZZ$258, 205, MATCH($B$1, resultados!$A$1:$ZZ$1, 0))</f>
        <v/>
      </c>
      <c r="B211">
        <f>INDEX(resultados!$A$2:$ZZ$258, 205, MATCH($B$2, resultados!$A$1:$ZZ$1, 0))</f>
        <v/>
      </c>
      <c r="C211">
        <f>INDEX(resultados!$A$2:$ZZ$258, 205, MATCH($B$3, resultados!$A$1:$ZZ$1, 0))</f>
        <v/>
      </c>
    </row>
    <row r="212">
      <c r="A212">
        <f>INDEX(resultados!$A$2:$ZZ$258, 206, MATCH($B$1, resultados!$A$1:$ZZ$1, 0))</f>
        <v/>
      </c>
      <c r="B212">
        <f>INDEX(resultados!$A$2:$ZZ$258, 206, MATCH($B$2, resultados!$A$1:$ZZ$1, 0))</f>
        <v/>
      </c>
      <c r="C212">
        <f>INDEX(resultados!$A$2:$ZZ$258, 206, MATCH($B$3, resultados!$A$1:$ZZ$1, 0))</f>
        <v/>
      </c>
    </row>
    <row r="213">
      <c r="A213">
        <f>INDEX(resultados!$A$2:$ZZ$258, 207, MATCH($B$1, resultados!$A$1:$ZZ$1, 0))</f>
        <v/>
      </c>
      <c r="B213">
        <f>INDEX(resultados!$A$2:$ZZ$258, 207, MATCH($B$2, resultados!$A$1:$ZZ$1, 0))</f>
        <v/>
      </c>
      <c r="C213">
        <f>INDEX(resultados!$A$2:$ZZ$258, 207, MATCH($B$3, resultados!$A$1:$ZZ$1, 0))</f>
        <v/>
      </c>
    </row>
    <row r="214">
      <c r="A214">
        <f>INDEX(resultados!$A$2:$ZZ$258, 208, MATCH($B$1, resultados!$A$1:$ZZ$1, 0))</f>
        <v/>
      </c>
      <c r="B214">
        <f>INDEX(resultados!$A$2:$ZZ$258, 208, MATCH($B$2, resultados!$A$1:$ZZ$1, 0))</f>
        <v/>
      </c>
      <c r="C214">
        <f>INDEX(resultados!$A$2:$ZZ$258, 208, MATCH($B$3, resultados!$A$1:$ZZ$1, 0))</f>
        <v/>
      </c>
    </row>
    <row r="215">
      <c r="A215">
        <f>INDEX(resultados!$A$2:$ZZ$258, 209, MATCH($B$1, resultados!$A$1:$ZZ$1, 0))</f>
        <v/>
      </c>
      <c r="B215">
        <f>INDEX(resultados!$A$2:$ZZ$258, 209, MATCH($B$2, resultados!$A$1:$ZZ$1, 0))</f>
        <v/>
      </c>
      <c r="C215">
        <f>INDEX(resultados!$A$2:$ZZ$258, 209, MATCH($B$3, resultados!$A$1:$ZZ$1, 0))</f>
        <v/>
      </c>
    </row>
    <row r="216">
      <c r="A216">
        <f>INDEX(resultados!$A$2:$ZZ$258, 210, MATCH($B$1, resultados!$A$1:$ZZ$1, 0))</f>
        <v/>
      </c>
      <c r="B216">
        <f>INDEX(resultados!$A$2:$ZZ$258, 210, MATCH($B$2, resultados!$A$1:$ZZ$1, 0))</f>
        <v/>
      </c>
      <c r="C216">
        <f>INDEX(resultados!$A$2:$ZZ$258, 210, MATCH($B$3, resultados!$A$1:$ZZ$1, 0))</f>
        <v/>
      </c>
    </row>
    <row r="217">
      <c r="A217">
        <f>INDEX(resultados!$A$2:$ZZ$258, 211, MATCH($B$1, resultados!$A$1:$ZZ$1, 0))</f>
        <v/>
      </c>
      <c r="B217">
        <f>INDEX(resultados!$A$2:$ZZ$258, 211, MATCH($B$2, resultados!$A$1:$ZZ$1, 0))</f>
        <v/>
      </c>
      <c r="C217">
        <f>INDEX(resultados!$A$2:$ZZ$258, 211, MATCH($B$3, resultados!$A$1:$ZZ$1, 0))</f>
        <v/>
      </c>
    </row>
    <row r="218">
      <c r="A218">
        <f>INDEX(resultados!$A$2:$ZZ$258, 212, MATCH($B$1, resultados!$A$1:$ZZ$1, 0))</f>
        <v/>
      </c>
      <c r="B218">
        <f>INDEX(resultados!$A$2:$ZZ$258, 212, MATCH($B$2, resultados!$A$1:$ZZ$1, 0))</f>
        <v/>
      </c>
      <c r="C218">
        <f>INDEX(resultados!$A$2:$ZZ$258, 212, MATCH($B$3, resultados!$A$1:$ZZ$1, 0))</f>
        <v/>
      </c>
    </row>
    <row r="219">
      <c r="A219">
        <f>INDEX(resultados!$A$2:$ZZ$258, 213, MATCH($B$1, resultados!$A$1:$ZZ$1, 0))</f>
        <v/>
      </c>
      <c r="B219">
        <f>INDEX(resultados!$A$2:$ZZ$258, 213, MATCH($B$2, resultados!$A$1:$ZZ$1, 0))</f>
        <v/>
      </c>
      <c r="C219">
        <f>INDEX(resultados!$A$2:$ZZ$258, 213, MATCH($B$3, resultados!$A$1:$ZZ$1, 0))</f>
        <v/>
      </c>
    </row>
    <row r="220">
      <c r="A220">
        <f>INDEX(resultados!$A$2:$ZZ$258, 214, MATCH($B$1, resultados!$A$1:$ZZ$1, 0))</f>
        <v/>
      </c>
      <c r="B220">
        <f>INDEX(resultados!$A$2:$ZZ$258, 214, MATCH($B$2, resultados!$A$1:$ZZ$1, 0))</f>
        <v/>
      </c>
      <c r="C220">
        <f>INDEX(resultados!$A$2:$ZZ$258, 214, MATCH($B$3, resultados!$A$1:$ZZ$1, 0))</f>
        <v/>
      </c>
    </row>
    <row r="221">
      <c r="A221">
        <f>INDEX(resultados!$A$2:$ZZ$258, 215, MATCH($B$1, resultados!$A$1:$ZZ$1, 0))</f>
        <v/>
      </c>
      <c r="B221">
        <f>INDEX(resultados!$A$2:$ZZ$258, 215, MATCH($B$2, resultados!$A$1:$ZZ$1, 0))</f>
        <v/>
      </c>
      <c r="C221">
        <f>INDEX(resultados!$A$2:$ZZ$258, 215, MATCH($B$3, resultados!$A$1:$ZZ$1, 0))</f>
        <v/>
      </c>
    </row>
    <row r="222">
      <c r="A222">
        <f>INDEX(resultados!$A$2:$ZZ$258, 216, MATCH($B$1, resultados!$A$1:$ZZ$1, 0))</f>
        <v/>
      </c>
      <c r="B222">
        <f>INDEX(resultados!$A$2:$ZZ$258, 216, MATCH($B$2, resultados!$A$1:$ZZ$1, 0))</f>
        <v/>
      </c>
      <c r="C222">
        <f>INDEX(resultados!$A$2:$ZZ$258, 216, MATCH($B$3, resultados!$A$1:$ZZ$1, 0))</f>
        <v/>
      </c>
    </row>
    <row r="223">
      <c r="A223">
        <f>INDEX(resultados!$A$2:$ZZ$258, 217, MATCH($B$1, resultados!$A$1:$ZZ$1, 0))</f>
        <v/>
      </c>
      <c r="B223">
        <f>INDEX(resultados!$A$2:$ZZ$258, 217, MATCH($B$2, resultados!$A$1:$ZZ$1, 0))</f>
        <v/>
      </c>
      <c r="C223">
        <f>INDEX(resultados!$A$2:$ZZ$258, 217, MATCH($B$3, resultados!$A$1:$ZZ$1, 0))</f>
        <v/>
      </c>
    </row>
    <row r="224">
      <c r="A224">
        <f>INDEX(resultados!$A$2:$ZZ$258, 218, MATCH($B$1, resultados!$A$1:$ZZ$1, 0))</f>
        <v/>
      </c>
      <c r="B224">
        <f>INDEX(resultados!$A$2:$ZZ$258, 218, MATCH($B$2, resultados!$A$1:$ZZ$1, 0))</f>
        <v/>
      </c>
      <c r="C224">
        <f>INDEX(resultados!$A$2:$ZZ$258, 218, MATCH($B$3, resultados!$A$1:$ZZ$1, 0))</f>
        <v/>
      </c>
    </row>
    <row r="225">
      <c r="A225">
        <f>INDEX(resultados!$A$2:$ZZ$258, 219, MATCH($B$1, resultados!$A$1:$ZZ$1, 0))</f>
        <v/>
      </c>
      <c r="B225">
        <f>INDEX(resultados!$A$2:$ZZ$258, 219, MATCH($B$2, resultados!$A$1:$ZZ$1, 0))</f>
        <v/>
      </c>
      <c r="C225">
        <f>INDEX(resultados!$A$2:$ZZ$258, 219, MATCH($B$3, resultados!$A$1:$ZZ$1, 0))</f>
        <v/>
      </c>
    </row>
    <row r="226">
      <c r="A226">
        <f>INDEX(resultados!$A$2:$ZZ$258, 220, MATCH($B$1, resultados!$A$1:$ZZ$1, 0))</f>
        <v/>
      </c>
      <c r="B226">
        <f>INDEX(resultados!$A$2:$ZZ$258, 220, MATCH($B$2, resultados!$A$1:$ZZ$1, 0))</f>
        <v/>
      </c>
      <c r="C226">
        <f>INDEX(resultados!$A$2:$ZZ$258, 220, MATCH($B$3, resultados!$A$1:$ZZ$1, 0))</f>
        <v/>
      </c>
    </row>
    <row r="227">
      <c r="A227">
        <f>INDEX(resultados!$A$2:$ZZ$258, 221, MATCH($B$1, resultados!$A$1:$ZZ$1, 0))</f>
        <v/>
      </c>
      <c r="B227">
        <f>INDEX(resultados!$A$2:$ZZ$258, 221, MATCH($B$2, resultados!$A$1:$ZZ$1, 0))</f>
        <v/>
      </c>
      <c r="C227">
        <f>INDEX(resultados!$A$2:$ZZ$258, 221, MATCH($B$3, resultados!$A$1:$ZZ$1, 0))</f>
        <v/>
      </c>
    </row>
    <row r="228">
      <c r="A228">
        <f>INDEX(resultados!$A$2:$ZZ$258, 222, MATCH($B$1, resultados!$A$1:$ZZ$1, 0))</f>
        <v/>
      </c>
      <c r="B228">
        <f>INDEX(resultados!$A$2:$ZZ$258, 222, MATCH($B$2, resultados!$A$1:$ZZ$1, 0))</f>
        <v/>
      </c>
      <c r="C228">
        <f>INDEX(resultados!$A$2:$ZZ$258, 222, MATCH($B$3, resultados!$A$1:$ZZ$1, 0))</f>
        <v/>
      </c>
    </row>
    <row r="229">
      <c r="A229">
        <f>INDEX(resultados!$A$2:$ZZ$258, 223, MATCH($B$1, resultados!$A$1:$ZZ$1, 0))</f>
        <v/>
      </c>
      <c r="B229">
        <f>INDEX(resultados!$A$2:$ZZ$258, 223, MATCH($B$2, resultados!$A$1:$ZZ$1, 0))</f>
        <v/>
      </c>
      <c r="C229">
        <f>INDEX(resultados!$A$2:$ZZ$258, 223, MATCH($B$3, resultados!$A$1:$ZZ$1, 0))</f>
        <v/>
      </c>
    </row>
    <row r="230">
      <c r="A230">
        <f>INDEX(resultados!$A$2:$ZZ$258, 224, MATCH($B$1, resultados!$A$1:$ZZ$1, 0))</f>
        <v/>
      </c>
      <c r="B230">
        <f>INDEX(resultados!$A$2:$ZZ$258, 224, MATCH($B$2, resultados!$A$1:$ZZ$1, 0))</f>
        <v/>
      </c>
      <c r="C230">
        <f>INDEX(resultados!$A$2:$ZZ$258, 224, MATCH($B$3, resultados!$A$1:$ZZ$1, 0))</f>
        <v/>
      </c>
    </row>
    <row r="231">
      <c r="A231">
        <f>INDEX(resultados!$A$2:$ZZ$258, 225, MATCH($B$1, resultados!$A$1:$ZZ$1, 0))</f>
        <v/>
      </c>
      <c r="B231">
        <f>INDEX(resultados!$A$2:$ZZ$258, 225, MATCH($B$2, resultados!$A$1:$ZZ$1, 0))</f>
        <v/>
      </c>
      <c r="C231">
        <f>INDEX(resultados!$A$2:$ZZ$258, 225, MATCH($B$3, resultados!$A$1:$ZZ$1, 0))</f>
        <v/>
      </c>
    </row>
    <row r="232">
      <c r="A232">
        <f>INDEX(resultados!$A$2:$ZZ$258, 226, MATCH($B$1, resultados!$A$1:$ZZ$1, 0))</f>
        <v/>
      </c>
      <c r="B232">
        <f>INDEX(resultados!$A$2:$ZZ$258, 226, MATCH($B$2, resultados!$A$1:$ZZ$1, 0))</f>
        <v/>
      </c>
      <c r="C232">
        <f>INDEX(resultados!$A$2:$ZZ$258, 226, MATCH($B$3, resultados!$A$1:$ZZ$1, 0))</f>
        <v/>
      </c>
    </row>
    <row r="233">
      <c r="A233">
        <f>INDEX(resultados!$A$2:$ZZ$258, 227, MATCH($B$1, resultados!$A$1:$ZZ$1, 0))</f>
        <v/>
      </c>
      <c r="B233">
        <f>INDEX(resultados!$A$2:$ZZ$258, 227, MATCH($B$2, resultados!$A$1:$ZZ$1, 0))</f>
        <v/>
      </c>
      <c r="C233">
        <f>INDEX(resultados!$A$2:$ZZ$258, 227, MATCH($B$3, resultados!$A$1:$ZZ$1, 0))</f>
        <v/>
      </c>
    </row>
    <row r="234">
      <c r="A234">
        <f>INDEX(resultados!$A$2:$ZZ$258, 228, MATCH($B$1, resultados!$A$1:$ZZ$1, 0))</f>
        <v/>
      </c>
      <c r="B234">
        <f>INDEX(resultados!$A$2:$ZZ$258, 228, MATCH($B$2, resultados!$A$1:$ZZ$1, 0))</f>
        <v/>
      </c>
      <c r="C234">
        <f>INDEX(resultados!$A$2:$ZZ$258, 228, MATCH($B$3, resultados!$A$1:$ZZ$1, 0))</f>
        <v/>
      </c>
    </row>
    <row r="235">
      <c r="A235">
        <f>INDEX(resultados!$A$2:$ZZ$258, 229, MATCH($B$1, resultados!$A$1:$ZZ$1, 0))</f>
        <v/>
      </c>
      <c r="B235">
        <f>INDEX(resultados!$A$2:$ZZ$258, 229, MATCH($B$2, resultados!$A$1:$ZZ$1, 0))</f>
        <v/>
      </c>
      <c r="C235">
        <f>INDEX(resultados!$A$2:$ZZ$258, 229, MATCH($B$3, resultados!$A$1:$ZZ$1, 0))</f>
        <v/>
      </c>
    </row>
    <row r="236">
      <c r="A236">
        <f>INDEX(resultados!$A$2:$ZZ$258, 230, MATCH($B$1, resultados!$A$1:$ZZ$1, 0))</f>
        <v/>
      </c>
      <c r="B236">
        <f>INDEX(resultados!$A$2:$ZZ$258, 230, MATCH($B$2, resultados!$A$1:$ZZ$1, 0))</f>
        <v/>
      </c>
      <c r="C236">
        <f>INDEX(resultados!$A$2:$ZZ$258, 230, MATCH($B$3, resultados!$A$1:$ZZ$1, 0))</f>
        <v/>
      </c>
    </row>
    <row r="237">
      <c r="A237">
        <f>INDEX(resultados!$A$2:$ZZ$258, 231, MATCH($B$1, resultados!$A$1:$ZZ$1, 0))</f>
        <v/>
      </c>
      <c r="B237">
        <f>INDEX(resultados!$A$2:$ZZ$258, 231, MATCH($B$2, resultados!$A$1:$ZZ$1, 0))</f>
        <v/>
      </c>
      <c r="C237">
        <f>INDEX(resultados!$A$2:$ZZ$258, 231, MATCH($B$3, resultados!$A$1:$ZZ$1, 0))</f>
        <v/>
      </c>
    </row>
    <row r="238">
      <c r="A238">
        <f>INDEX(resultados!$A$2:$ZZ$258, 232, MATCH($B$1, resultados!$A$1:$ZZ$1, 0))</f>
        <v/>
      </c>
      <c r="B238">
        <f>INDEX(resultados!$A$2:$ZZ$258, 232, MATCH($B$2, resultados!$A$1:$ZZ$1, 0))</f>
        <v/>
      </c>
      <c r="C238">
        <f>INDEX(resultados!$A$2:$ZZ$258, 232, MATCH($B$3, resultados!$A$1:$ZZ$1, 0))</f>
        <v/>
      </c>
    </row>
    <row r="239">
      <c r="A239">
        <f>INDEX(resultados!$A$2:$ZZ$258, 233, MATCH($B$1, resultados!$A$1:$ZZ$1, 0))</f>
        <v/>
      </c>
      <c r="B239">
        <f>INDEX(resultados!$A$2:$ZZ$258, 233, MATCH($B$2, resultados!$A$1:$ZZ$1, 0))</f>
        <v/>
      </c>
      <c r="C239">
        <f>INDEX(resultados!$A$2:$ZZ$258, 233, MATCH($B$3, resultados!$A$1:$ZZ$1, 0))</f>
        <v/>
      </c>
    </row>
    <row r="240">
      <c r="A240">
        <f>INDEX(resultados!$A$2:$ZZ$258, 234, MATCH($B$1, resultados!$A$1:$ZZ$1, 0))</f>
        <v/>
      </c>
      <c r="B240">
        <f>INDEX(resultados!$A$2:$ZZ$258, 234, MATCH($B$2, resultados!$A$1:$ZZ$1, 0))</f>
        <v/>
      </c>
      <c r="C240">
        <f>INDEX(resultados!$A$2:$ZZ$258, 234, MATCH($B$3, resultados!$A$1:$ZZ$1, 0))</f>
        <v/>
      </c>
    </row>
    <row r="241">
      <c r="A241">
        <f>INDEX(resultados!$A$2:$ZZ$258, 235, MATCH($B$1, resultados!$A$1:$ZZ$1, 0))</f>
        <v/>
      </c>
      <c r="B241">
        <f>INDEX(resultados!$A$2:$ZZ$258, 235, MATCH($B$2, resultados!$A$1:$ZZ$1, 0))</f>
        <v/>
      </c>
      <c r="C241">
        <f>INDEX(resultados!$A$2:$ZZ$258, 235, MATCH($B$3, resultados!$A$1:$ZZ$1, 0))</f>
        <v/>
      </c>
    </row>
    <row r="242">
      <c r="A242">
        <f>INDEX(resultados!$A$2:$ZZ$258, 236, MATCH($B$1, resultados!$A$1:$ZZ$1, 0))</f>
        <v/>
      </c>
      <c r="B242">
        <f>INDEX(resultados!$A$2:$ZZ$258, 236, MATCH($B$2, resultados!$A$1:$ZZ$1, 0))</f>
        <v/>
      </c>
      <c r="C242">
        <f>INDEX(resultados!$A$2:$ZZ$258, 236, MATCH($B$3, resultados!$A$1:$ZZ$1, 0))</f>
        <v/>
      </c>
    </row>
    <row r="243">
      <c r="A243">
        <f>INDEX(resultados!$A$2:$ZZ$258, 237, MATCH($B$1, resultados!$A$1:$ZZ$1, 0))</f>
        <v/>
      </c>
      <c r="B243">
        <f>INDEX(resultados!$A$2:$ZZ$258, 237, MATCH($B$2, resultados!$A$1:$ZZ$1, 0))</f>
        <v/>
      </c>
      <c r="C243">
        <f>INDEX(resultados!$A$2:$ZZ$258, 237, MATCH($B$3, resultados!$A$1:$ZZ$1, 0))</f>
        <v/>
      </c>
    </row>
    <row r="244">
      <c r="A244">
        <f>INDEX(resultados!$A$2:$ZZ$258, 238, MATCH($B$1, resultados!$A$1:$ZZ$1, 0))</f>
        <v/>
      </c>
      <c r="B244">
        <f>INDEX(resultados!$A$2:$ZZ$258, 238, MATCH($B$2, resultados!$A$1:$ZZ$1, 0))</f>
        <v/>
      </c>
      <c r="C244">
        <f>INDEX(resultados!$A$2:$ZZ$258, 238, MATCH($B$3, resultados!$A$1:$ZZ$1, 0))</f>
        <v/>
      </c>
    </row>
    <row r="245">
      <c r="A245">
        <f>INDEX(resultados!$A$2:$ZZ$258, 239, MATCH($B$1, resultados!$A$1:$ZZ$1, 0))</f>
        <v/>
      </c>
      <c r="B245">
        <f>INDEX(resultados!$A$2:$ZZ$258, 239, MATCH($B$2, resultados!$A$1:$ZZ$1, 0))</f>
        <v/>
      </c>
      <c r="C245">
        <f>INDEX(resultados!$A$2:$ZZ$258, 239, MATCH($B$3, resultados!$A$1:$ZZ$1, 0))</f>
        <v/>
      </c>
    </row>
    <row r="246">
      <c r="A246">
        <f>INDEX(resultados!$A$2:$ZZ$258, 240, MATCH($B$1, resultados!$A$1:$ZZ$1, 0))</f>
        <v/>
      </c>
      <c r="B246">
        <f>INDEX(resultados!$A$2:$ZZ$258, 240, MATCH($B$2, resultados!$A$1:$ZZ$1, 0))</f>
        <v/>
      </c>
      <c r="C246">
        <f>INDEX(resultados!$A$2:$ZZ$258, 240, MATCH($B$3, resultados!$A$1:$ZZ$1, 0))</f>
        <v/>
      </c>
    </row>
    <row r="247">
      <c r="A247">
        <f>INDEX(resultados!$A$2:$ZZ$258, 241, MATCH($B$1, resultados!$A$1:$ZZ$1, 0))</f>
        <v/>
      </c>
      <c r="B247">
        <f>INDEX(resultados!$A$2:$ZZ$258, 241, MATCH($B$2, resultados!$A$1:$ZZ$1, 0))</f>
        <v/>
      </c>
      <c r="C247">
        <f>INDEX(resultados!$A$2:$ZZ$258, 241, MATCH($B$3, resultados!$A$1:$ZZ$1, 0))</f>
        <v/>
      </c>
    </row>
    <row r="248">
      <c r="A248">
        <f>INDEX(resultados!$A$2:$ZZ$258, 242, MATCH($B$1, resultados!$A$1:$ZZ$1, 0))</f>
        <v/>
      </c>
      <c r="B248">
        <f>INDEX(resultados!$A$2:$ZZ$258, 242, MATCH($B$2, resultados!$A$1:$ZZ$1, 0))</f>
        <v/>
      </c>
      <c r="C248">
        <f>INDEX(resultados!$A$2:$ZZ$258, 242, MATCH($B$3, resultados!$A$1:$ZZ$1, 0))</f>
        <v/>
      </c>
    </row>
    <row r="249">
      <c r="A249">
        <f>INDEX(resultados!$A$2:$ZZ$258, 243, MATCH($B$1, resultados!$A$1:$ZZ$1, 0))</f>
        <v/>
      </c>
      <c r="B249">
        <f>INDEX(resultados!$A$2:$ZZ$258, 243, MATCH($B$2, resultados!$A$1:$ZZ$1, 0))</f>
        <v/>
      </c>
      <c r="C249">
        <f>INDEX(resultados!$A$2:$ZZ$258, 243, MATCH($B$3, resultados!$A$1:$ZZ$1, 0))</f>
        <v/>
      </c>
    </row>
    <row r="250">
      <c r="A250">
        <f>INDEX(resultados!$A$2:$ZZ$258, 244, MATCH($B$1, resultados!$A$1:$ZZ$1, 0))</f>
        <v/>
      </c>
      <c r="B250">
        <f>INDEX(resultados!$A$2:$ZZ$258, 244, MATCH($B$2, resultados!$A$1:$ZZ$1, 0))</f>
        <v/>
      </c>
      <c r="C250">
        <f>INDEX(resultados!$A$2:$ZZ$258, 244, MATCH($B$3, resultados!$A$1:$ZZ$1, 0))</f>
        <v/>
      </c>
    </row>
    <row r="251">
      <c r="A251">
        <f>INDEX(resultados!$A$2:$ZZ$258, 245, MATCH($B$1, resultados!$A$1:$ZZ$1, 0))</f>
        <v/>
      </c>
      <c r="B251">
        <f>INDEX(resultados!$A$2:$ZZ$258, 245, MATCH($B$2, resultados!$A$1:$ZZ$1, 0))</f>
        <v/>
      </c>
      <c r="C251">
        <f>INDEX(resultados!$A$2:$ZZ$258, 245, MATCH($B$3, resultados!$A$1:$ZZ$1, 0))</f>
        <v/>
      </c>
    </row>
    <row r="252">
      <c r="A252">
        <f>INDEX(resultados!$A$2:$ZZ$258, 246, MATCH($B$1, resultados!$A$1:$ZZ$1, 0))</f>
        <v/>
      </c>
      <c r="B252">
        <f>INDEX(resultados!$A$2:$ZZ$258, 246, MATCH($B$2, resultados!$A$1:$ZZ$1, 0))</f>
        <v/>
      </c>
      <c r="C252">
        <f>INDEX(resultados!$A$2:$ZZ$258, 246, MATCH($B$3, resultados!$A$1:$ZZ$1, 0))</f>
        <v/>
      </c>
    </row>
    <row r="253">
      <c r="A253">
        <f>INDEX(resultados!$A$2:$ZZ$258, 247, MATCH($B$1, resultados!$A$1:$ZZ$1, 0))</f>
        <v/>
      </c>
      <c r="B253">
        <f>INDEX(resultados!$A$2:$ZZ$258, 247, MATCH($B$2, resultados!$A$1:$ZZ$1, 0))</f>
        <v/>
      </c>
      <c r="C253">
        <f>INDEX(resultados!$A$2:$ZZ$258, 247, MATCH($B$3, resultados!$A$1:$ZZ$1, 0))</f>
        <v/>
      </c>
    </row>
    <row r="254">
      <c r="A254">
        <f>INDEX(resultados!$A$2:$ZZ$258, 248, MATCH($B$1, resultados!$A$1:$ZZ$1, 0))</f>
        <v/>
      </c>
      <c r="B254">
        <f>INDEX(resultados!$A$2:$ZZ$258, 248, MATCH($B$2, resultados!$A$1:$ZZ$1, 0))</f>
        <v/>
      </c>
      <c r="C254">
        <f>INDEX(resultados!$A$2:$ZZ$258, 248, MATCH($B$3, resultados!$A$1:$ZZ$1, 0))</f>
        <v/>
      </c>
    </row>
    <row r="255">
      <c r="A255">
        <f>INDEX(resultados!$A$2:$ZZ$258, 249, MATCH($B$1, resultados!$A$1:$ZZ$1, 0))</f>
        <v/>
      </c>
      <c r="B255">
        <f>INDEX(resultados!$A$2:$ZZ$258, 249, MATCH($B$2, resultados!$A$1:$ZZ$1, 0))</f>
        <v/>
      </c>
      <c r="C255">
        <f>INDEX(resultados!$A$2:$ZZ$258, 249, MATCH($B$3, resultados!$A$1:$ZZ$1, 0))</f>
        <v/>
      </c>
    </row>
    <row r="256">
      <c r="A256">
        <f>INDEX(resultados!$A$2:$ZZ$258, 250, MATCH($B$1, resultados!$A$1:$ZZ$1, 0))</f>
        <v/>
      </c>
      <c r="B256">
        <f>INDEX(resultados!$A$2:$ZZ$258, 250, MATCH($B$2, resultados!$A$1:$ZZ$1, 0))</f>
        <v/>
      </c>
      <c r="C256">
        <f>INDEX(resultados!$A$2:$ZZ$258, 250, MATCH($B$3, resultados!$A$1:$ZZ$1, 0))</f>
        <v/>
      </c>
    </row>
    <row r="257">
      <c r="A257">
        <f>INDEX(resultados!$A$2:$ZZ$258, 251, MATCH($B$1, resultados!$A$1:$ZZ$1, 0))</f>
        <v/>
      </c>
      <c r="B257">
        <f>INDEX(resultados!$A$2:$ZZ$258, 251, MATCH($B$2, resultados!$A$1:$ZZ$1, 0))</f>
        <v/>
      </c>
      <c r="C257">
        <f>INDEX(resultados!$A$2:$ZZ$258, 251, MATCH($B$3, resultados!$A$1:$ZZ$1, 0))</f>
        <v/>
      </c>
    </row>
    <row r="258">
      <c r="A258">
        <f>INDEX(resultados!$A$2:$ZZ$258, 252, MATCH($B$1, resultados!$A$1:$ZZ$1, 0))</f>
        <v/>
      </c>
      <c r="B258">
        <f>INDEX(resultados!$A$2:$ZZ$258, 252, MATCH($B$2, resultados!$A$1:$ZZ$1, 0))</f>
        <v/>
      </c>
      <c r="C258">
        <f>INDEX(resultados!$A$2:$ZZ$258, 252, MATCH($B$3, resultados!$A$1:$ZZ$1, 0))</f>
        <v/>
      </c>
    </row>
    <row r="259">
      <c r="A259">
        <f>INDEX(resultados!$A$2:$ZZ$258, 253, MATCH($B$1, resultados!$A$1:$ZZ$1, 0))</f>
        <v/>
      </c>
      <c r="B259">
        <f>INDEX(resultados!$A$2:$ZZ$258, 253, MATCH($B$2, resultados!$A$1:$ZZ$1, 0))</f>
        <v/>
      </c>
      <c r="C259">
        <f>INDEX(resultados!$A$2:$ZZ$258, 253, MATCH($B$3, resultados!$A$1:$ZZ$1, 0))</f>
        <v/>
      </c>
    </row>
    <row r="260">
      <c r="A260">
        <f>INDEX(resultados!$A$2:$ZZ$258, 254, MATCH($B$1, resultados!$A$1:$ZZ$1, 0))</f>
        <v/>
      </c>
      <c r="B260">
        <f>INDEX(resultados!$A$2:$ZZ$258, 254, MATCH($B$2, resultados!$A$1:$ZZ$1, 0))</f>
        <v/>
      </c>
      <c r="C260">
        <f>INDEX(resultados!$A$2:$ZZ$258, 254, MATCH($B$3, resultados!$A$1:$ZZ$1, 0))</f>
        <v/>
      </c>
    </row>
    <row r="261">
      <c r="A261">
        <f>INDEX(resultados!$A$2:$ZZ$258, 255, MATCH($B$1, resultados!$A$1:$ZZ$1, 0))</f>
        <v/>
      </c>
      <c r="B261">
        <f>INDEX(resultados!$A$2:$ZZ$258, 255, MATCH($B$2, resultados!$A$1:$ZZ$1, 0))</f>
        <v/>
      </c>
      <c r="C261">
        <f>INDEX(resultados!$A$2:$ZZ$258, 255, MATCH($B$3, resultados!$A$1:$ZZ$1, 0))</f>
        <v/>
      </c>
    </row>
    <row r="262">
      <c r="A262">
        <f>INDEX(resultados!$A$2:$ZZ$258, 256, MATCH($B$1, resultados!$A$1:$ZZ$1, 0))</f>
        <v/>
      </c>
      <c r="B262">
        <f>INDEX(resultados!$A$2:$ZZ$258, 256, MATCH($B$2, resultados!$A$1:$ZZ$1, 0))</f>
        <v/>
      </c>
      <c r="C262">
        <f>INDEX(resultados!$A$2:$ZZ$258, 256, MATCH($B$3, resultados!$A$1:$ZZ$1, 0))</f>
        <v/>
      </c>
    </row>
    <row r="263">
      <c r="A263">
        <f>INDEX(resultados!$A$2:$ZZ$258, 257, MATCH($B$1, resultados!$A$1:$ZZ$1, 0))</f>
        <v/>
      </c>
      <c r="B263">
        <f>INDEX(resultados!$A$2:$ZZ$258, 257, MATCH($B$2, resultados!$A$1:$ZZ$1, 0))</f>
        <v/>
      </c>
      <c r="C263">
        <f>INDEX(resultados!$A$2:$ZZ$258, 257,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0.6141</v>
      </c>
      <c r="E2" t="n">
        <v>162.83</v>
      </c>
      <c r="F2" t="n">
        <v>149.15</v>
      </c>
      <c r="G2" t="n">
        <v>11.76</v>
      </c>
      <c r="H2" t="n">
        <v>0.24</v>
      </c>
      <c r="I2" t="n">
        <v>761</v>
      </c>
      <c r="J2" t="n">
        <v>71.52</v>
      </c>
      <c r="K2" t="n">
        <v>32.27</v>
      </c>
      <c r="L2" t="n">
        <v>1</v>
      </c>
      <c r="M2" t="n">
        <v>759</v>
      </c>
      <c r="N2" t="n">
        <v>8.25</v>
      </c>
      <c r="O2" t="n">
        <v>9054.6</v>
      </c>
      <c r="P2" t="n">
        <v>1048.11</v>
      </c>
      <c r="Q2" t="n">
        <v>3599.05</v>
      </c>
      <c r="R2" t="n">
        <v>1427.68</v>
      </c>
      <c r="S2" t="n">
        <v>191.08</v>
      </c>
      <c r="T2" t="n">
        <v>606842.58</v>
      </c>
      <c r="U2" t="n">
        <v>0.13</v>
      </c>
      <c r="V2" t="n">
        <v>0.68</v>
      </c>
      <c r="W2" t="n">
        <v>15.84</v>
      </c>
      <c r="X2" t="n">
        <v>35.99</v>
      </c>
      <c r="Y2" t="n">
        <v>0.5</v>
      </c>
      <c r="Z2" t="n">
        <v>10</v>
      </c>
      <c r="AA2" t="n">
        <v>2109.576391480975</v>
      </c>
      <c r="AB2" t="n">
        <v>2886.415486766256</v>
      </c>
      <c r="AC2" t="n">
        <v>2610.940043818863</v>
      </c>
      <c r="AD2" t="n">
        <v>2109576.391480974</v>
      </c>
      <c r="AE2" t="n">
        <v>2886415.486766255</v>
      </c>
      <c r="AF2" t="n">
        <v>1.052719230049703e-06</v>
      </c>
      <c r="AG2" t="n">
        <v>1.696145833333333</v>
      </c>
      <c r="AH2" t="n">
        <v>2610940.043818863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0.7462</v>
      </c>
      <c r="E3" t="n">
        <v>134.02</v>
      </c>
      <c r="F3" t="n">
        <v>127.38</v>
      </c>
      <c r="G3" t="n">
        <v>24.81</v>
      </c>
      <c r="H3" t="n">
        <v>0.48</v>
      </c>
      <c r="I3" t="n">
        <v>308</v>
      </c>
      <c r="J3" t="n">
        <v>72.7</v>
      </c>
      <c r="K3" t="n">
        <v>32.27</v>
      </c>
      <c r="L3" t="n">
        <v>2</v>
      </c>
      <c r="M3" t="n">
        <v>306</v>
      </c>
      <c r="N3" t="n">
        <v>8.43</v>
      </c>
      <c r="O3" t="n">
        <v>9200.25</v>
      </c>
      <c r="P3" t="n">
        <v>852.4299999999999</v>
      </c>
      <c r="Q3" t="n">
        <v>3598.78</v>
      </c>
      <c r="R3" t="n">
        <v>688.6799999999999</v>
      </c>
      <c r="S3" t="n">
        <v>191.08</v>
      </c>
      <c r="T3" t="n">
        <v>239603.1</v>
      </c>
      <c r="U3" t="n">
        <v>0.28</v>
      </c>
      <c r="V3" t="n">
        <v>0.79</v>
      </c>
      <c r="W3" t="n">
        <v>15.1</v>
      </c>
      <c r="X3" t="n">
        <v>14.23</v>
      </c>
      <c r="Y3" t="n">
        <v>0.5</v>
      </c>
      <c r="Z3" t="n">
        <v>10</v>
      </c>
      <c r="AA3" t="n">
        <v>1433.886412870256</v>
      </c>
      <c r="AB3" t="n">
        <v>1961.906648693053</v>
      </c>
      <c r="AC3" t="n">
        <v>1774.665031695062</v>
      </c>
      <c r="AD3" t="n">
        <v>1433886.412870256</v>
      </c>
      <c r="AE3" t="n">
        <v>1961906.648693053</v>
      </c>
      <c r="AF3" t="n">
        <v>1.279171290446325e-06</v>
      </c>
      <c r="AG3" t="n">
        <v>1.396041666666667</v>
      </c>
      <c r="AH3" t="n">
        <v>1774665.031695063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0.7915</v>
      </c>
      <c r="E4" t="n">
        <v>126.34</v>
      </c>
      <c r="F4" t="n">
        <v>121.62</v>
      </c>
      <c r="G4" t="n">
        <v>39.44</v>
      </c>
      <c r="H4" t="n">
        <v>0.71</v>
      </c>
      <c r="I4" t="n">
        <v>185</v>
      </c>
      <c r="J4" t="n">
        <v>73.88</v>
      </c>
      <c r="K4" t="n">
        <v>32.27</v>
      </c>
      <c r="L4" t="n">
        <v>3</v>
      </c>
      <c r="M4" t="n">
        <v>183</v>
      </c>
      <c r="N4" t="n">
        <v>8.609999999999999</v>
      </c>
      <c r="O4" t="n">
        <v>9346.23</v>
      </c>
      <c r="P4" t="n">
        <v>767.65</v>
      </c>
      <c r="Q4" t="n">
        <v>3598.67</v>
      </c>
      <c r="R4" t="n">
        <v>494.39</v>
      </c>
      <c r="S4" t="n">
        <v>191.08</v>
      </c>
      <c r="T4" t="n">
        <v>143074.92</v>
      </c>
      <c r="U4" t="n">
        <v>0.39</v>
      </c>
      <c r="V4" t="n">
        <v>0.83</v>
      </c>
      <c r="W4" t="n">
        <v>14.88</v>
      </c>
      <c r="X4" t="n">
        <v>8.470000000000001</v>
      </c>
      <c r="Y4" t="n">
        <v>0.5</v>
      </c>
      <c r="Z4" t="n">
        <v>10</v>
      </c>
      <c r="AA4" t="n">
        <v>1240.143324016372</v>
      </c>
      <c r="AB4" t="n">
        <v>1696.818807181329</v>
      </c>
      <c r="AC4" t="n">
        <v>1534.876801724096</v>
      </c>
      <c r="AD4" t="n">
        <v>1240143.324016372</v>
      </c>
      <c r="AE4" t="n">
        <v>1696818.807181329</v>
      </c>
      <c r="AF4" t="n">
        <v>1.356826690415795e-06</v>
      </c>
      <c r="AG4" t="n">
        <v>1.316041666666667</v>
      </c>
      <c r="AH4" t="n">
        <v>1534876.801724096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0.8129999999999999</v>
      </c>
      <c r="E5" t="n">
        <v>123</v>
      </c>
      <c r="F5" t="n">
        <v>119.13</v>
      </c>
      <c r="G5" t="n">
        <v>54.98</v>
      </c>
      <c r="H5" t="n">
        <v>0.93</v>
      </c>
      <c r="I5" t="n">
        <v>130</v>
      </c>
      <c r="J5" t="n">
        <v>75.06999999999999</v>
      </c>
      <c r="K5" t="n">
        <v>32.27</v>
      </c>
      <c r="L5" t="n">
        <v>4</v>
      </c>
      <c r="M5" t="n">
        <v>77</v>
      </c>
      <c r="N5" t="n">
        <v>8.800000000000001</v>
      </c>
      <c r="O5" t="n">
        <v>9492.549999999999</v>
      </c>
      <c r="P5" t="n">
        <v>706.04</v>
      </c>
      <c r="Q5" t="n">
        <v>3598.71</v>
      </c>
      <c r="R5" t="n">
        <v>407.58</v>
      </c>
      <c r="S5" t="n">
        <v>191.08</v>
      </c>
      <c r="T5" t="n">
        <v>99944.10000000001</v>
      </c>
      <c r="U5" t="n">
        <v>0.47</v>
      </c>
      <c r="V5" t="n">
        <v>0.85</v>
      </c>
      <c r="W5" t="n">
        <v>14.87</v>
      </c>
      <c r="X5" t="n">
        <v>5.98</v>
      </c>
      <c r="Y5" t="n">
        <v>0.5</v>
      </c>
      <c r="Z5" t="n">
        <v>10</v>
      </c>
      <c r="AA5" t="n">
        <v>1133.618718341859</v>
      </c>
      <c r="AB5" t="n">
        <v>1551.067142163534</v>
      </c>
      <c r="AC5" t="n">
        <v>1403.035471051852</v>
      </c>
      <c r="AD5" t="n">
        <v>1133618.718341859</v>
      </c>
      <c r="AE5" t="n">
        <v>1551067.142163534</v>
      </c>
      <c r="AF5" t="n">
        <v>1.393683006074594e-06</v>
      </c>
      <c r="AG5" t="n">
        <v>1.28125</v>
      </c>
      <c r="AH5" t="n">
        <v>1403035.471051852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0.8164</v>
      </c>
      <c r="E6" t="n">
        <v>122.49</v>
      </c>
      <c r="F6" t="n">
        <v>118.77</v>
      </c>
      <c r="G6" t="n">
        <v>58.89</v>
      </c>
      <c r="H6" t="n">
        <v>1.15</v>
      </c>
      <c r="I6" t="n">
        <v>121</v>
      </c>
      <c r="J6" t="n">
        <v>76.26000000000001</v>
      </c>
      <c r="K6" t="n">
        <v>32.27</v>
      </c>
      <c r="L6" t="n">
        <v>5</v>
      </c>
      <c r="M6" t="n">
        <v>0</v>
      </c>
      <c r="N6" t="n">
        <v>8.99</v>
      </c>
      <c r="O6" t="n">
        <v>9639.200000000001</v>
      </c>
      <c r="P6" t="n">
        <v>699.16</v>
      </c>
      <c r="Q6" t="n">
        <v>3598.63</v>
      </c>
      <c r="R6" t="n">
        <v>391.66</v>
      </c>
      <c r="S6" t="n">
        <v>191.08</v>
      </c>
      <c r="T6" t="n">
        <v>92030.48</v>
      </c>
      <c r="U6" t="n">
        <v>0.49</v>
      </c>
      <c r="V6" t="n">
        <v>0.85</v>
      </c>
      <c r="W6" t="n">
        <v>14.96</v>
      </c>
      <c r="X6" t="n">
        <v>5.62</v>
      </c>
      <c r="Y6" t="n">
        <v>0.5</v>
      </c>
      <c r="Z6" t="n">
        <v>10</v>
      </c>
      <c r="AA6" t="n">
        <v>1120.445435934501</v>
      </c>
      <c r="AB6" t="n">
        <v>1533.042876009584</v>
      </c>
      <c r="AC6" t="n">
        <v>1386.731415562419</v>
      </c>
      <c r="AD6" t="n">
        <v>1120445.435934501</v>
      </c>
      <c r="AE6" t="n">
        <v>1533042.876009584</v>
      </c>
      <c r="AF6" t="n">
        <v>1.399511446690404e-06</v>
      </c>
      <c r="AG6" t="n">
        <v>1.2759375</v>
      </c>
      <c r="AH6" t="n">
        <v>1386731.415562419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0.7229</v>
      </c>
      <c r="E2" t="n">
        <v>138.32</v>
      </c>
      <c r="F2" t="n">
        <v>132.1</v>
      </c>
      <c r="G2" t="n">
        <v>19.47</v>
      </c>
      <c r="H2" t="n">
        <v>0.43</v>
      </c>
      <c r="I2" t="n">
        <v>407</v>
      </c>
      <c r="J2" t="n">
        <v>39.78</v>
      </c>
      <c r="K2" t="n">
        <v>19.54</v>
      </c>
      <c r="L2" t="n">
        <v>1</v>
      </c>
      <c r="M2" t="n">
        <v>403</v>
      </c>
      <c r="N2" t="n">
        <v>4.24</v>
      </c>
      <c r="O2" t="n">
        <v>5140</v>
      </c>
      <c r="P2" t="n">
        <v>562.87</v>
      </c>
      <c r="Q2" t="n">
        <v>3598.84</v>
      </c>
      <c r="R2" t="n">
        <v>848.73</v>
      </c>
      <c r="S2" t="n">
        <v>191.08</v>
      </c>
      <c r="T2" t="n">
        <v>319136.13</v>
      </c>
      <c r="U2" t="n">
        <v>0.23</v>
      </c>
      <c r="V2" t="n">
        <v>0.76</v>
      </c>
      <c r="W2" t="n">
        <v>15.26</v>
      </c>
      <c r="X2" t="n">
        <v>18.94</v>
      </c>
      <c r="Y2" t="n">
        <v>0.5</v>
      </c>
      <c r="Z2" t="n">
        <v>10</v>
      </c>
      <c r="AA2" t="n">
        <v>1034.273377541982</v>
      </c>
      <c r="AB2" t="n">
        <v>1415.13846407403</v>
      </c>
      <c r="AC2" t="n">
        <v>1280.079635222112</v>
      </c>
      <c r="AD2" t="n">
        <v>1034273.377541982</v>
      </c>
      <c r="AE2" t="n">
        <v>1415138.46407403</v>
      </c>
      <c r="AF2" t="n">
        <v>1.330071099844772e-06</v>
      </c>
      <c r="AG2" t="n">
        <v>1.440833333333333</v>
      </c>
      <c r="AH2" t="n">
        <v>1280079.635222112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0.7769</v>
      </c>
      <c r="E3" t="n">
        <v>128.72</v>
      </c>
      <c r="F3" t="n">
        <v>124.35</v>
      </c>
      <c r="G3" t="n">
        <v>30.96</v>
      </c>
      <c r="H3" t="n">
        <v>0.84</v>
      </c>
      <c r="I3" t="n">
        <v>241</v>
      </c>
      <c r="J3" t="n">
        <v>40.89</v>
      </c>
      <c r="K3" t="n">
        <v>19.54</v>
      </c>
      <c r="L3" t="n">
        <v>2</v>
      </c>
      <c r="M3" t="n">
        <v>1</v>
      </c>
      <c r="N3" t="n">
        <v>4.35</v>
      </c>
      <c r="O3" t="n">
        <v>5277.26</v>
      </c>
      <c r="P3" t="n">
        <v>493.84</v>
      </c>
      <c r="Q3" t="n">
        <v>3598.87</v>
      </c>
      <c r="R3" t="n">
        <v>575.6900000000001</v>
      </c>
      <c r="S3" t="n">
        <v>191.08</v>
      </c>
      <c r="T3" t="n">
        <v>183444.75</v>
      </c>
      <c r="U3" t="n">
        <v>0.33</v>
      </c>
      <c r="V3" t="n">
        <v>0.8100000000000001</v>
      </c>
      <c r="W3" t="n">
        <v>15.29</v>
      </c>
      <c r="X3" t="n">
        <v>11.19</v>
      </c>
      <c r="Y3" t="n">
        <v>0.5</v>
      </c>
      <c r="Z3" t="n">
        <v>10</v>
      </c>
      <c r="AA3" t="n">
        <v>865.9524831549335</v>
      </c>
      <c r="AB3" t="n">
        <v>1184.834390579896</v>
      </c>
      <c r="AC3" t="n">
        <v>1071.755459268461</v>
      </c>
      <c r="AD3" t="n">
        <v>865952.4831549334</v>
      </c>
      <c r="AE3" t="n">
        <v>1184834.390579896</v>
      </c>
      <c r="AF3" t="n">
        <v>1.429426251859736e-06</v>
      </c>
      <c r="AG3" t="n">
        <v>1.340833333333333</v>
      </c>
      <c r="AH3" t="n">
        <v>1071755.459268461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0.7768</v>
      </c>
      <c r="E4" t="n">
        <v>128.74</v>
      </c>
      <c r="F4" t="n">
        <v>124.36</v>
      </c>
      <c r="G4" t="n">
        <v>30.96</v>
      </c>
      <c r="H4" t="n">
        <v>1.22</v>
      </c>
      <c r="I4" t="n">
        <v>241</v>
      </c>
      <c r="J4" t="n">
        <v>42.01</v>
      </c>
      <c r="K4" t="n">
        <v>19.54</v>
      </c>
      <c r="L4" t="n">
        <v>3</v>
      </c>
      <c r="M4" t="n">
        <v>0</v>
      </c>
      <c r="N4" t="n">
        <v>4.46</v>
      </c>
      <c r="O4" t="n">
        <v>5414.79</v>
      </c>
      <c r="P4" t="n">
        <v>506.62</v>
      </c>
      <c r="Q4" t="n">
        <v>3598.85</v>
      </c>
      <c r="R4" t="n">
        <v>575.92</v>
      </c>
      <c r="S4" t="n">
        <v>191.08</v>
      </c>
      <c r="T4" t="n">
        <v>183557.71</v>
      </c>
      <c r="U4" t="n">
        <v>0.33</v>
      </c>
      <c r="V4" t="n">
        <v>0.8100000000000001</v>
      </c>
      <c r="W4" t="n">
        <v>15.3</v>
      </c>
      <c r="X4" t="n">
        <v>11.21</v>
      </c>
      <c r="Y4" t="n">
        <v>0.5</v>
      </c>
      <c r="Z4" t="n">
        <v>10</v>
      </c>
      <c r="AA4" t="n">
        <v>880.4136571301949</v>
      </c>
      <c r="AB4" t="n">
        <v>1204.620806794818</v>
      </c>
      <c r="AC4" t="n">
        <v>1089.653487690241</v>
      </c>
      <c r="AD4" t="n">
        <v>880413.6571301949</v>
      </c>
      <c r="AE4" t="n">
        <v>1204620.806794818</v>
      </c>
      <c r="AF4" t="n">
        <v>1.429242260837487e-06</v>
      </c>
      <c r="AG4" t="n">
        <v>1.341041666666667</v>
      </c>
      <c r="AH4" t="n">
        <v>1089653.487690241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0.4165</v>
      </c>
      <c r="E2" t="n">
        <v>240.12</v>
      </c>
      <c r="F2" t="n">
        <v>191.75</v>
      </c>
      <c r="G2" t="n">
        <v>7.2</v>
      </c>
      <c r="H2" t="n">
        <v>0.12</v>
      </c>
      <c r="I2" t="n">
        <v>1597</v>
      </c>
      <c r="J2" t="n">
        <v>141.81</v>
      </c>
      <c r="K2" t="n">
        <v>47.83</v>
      </c>
      <c r="L2" t="n">
        <v>1</v>
      </c>
      <c r="M2" t="n">
        <v>1595</v>
      </c>
      <c r="N2" t="n">
        <v>22.98</v>
      </c>
      <c r="O2" t="n">
        <v>17723.39</v>
      </c>
      <c r="P2" t="n">
        <v>2178.94</v>
      </c>
      <c r="Q2" t="n">
        <v>3599.75</v>
      </c>
      <c r="R2" t="n">
        <v>2875.71</v>
      </c>
      <c r="S2" t="n">
        <v>191.08</v>
      </c>
      <c r="T2" t="n">
        <v>1326676.07</v>
      </c>
      <c r="U2" t="n">
        <v>0.07000000000000001</v>
      </c>
      <c r="V2" t="n">
        <v>0.53</v>
      </c>
      <c r="W2" t="n">
        <v>17.25</v>
      </c>
      <c r="X2" t="n">
        <v>78.56999999999999</v>
      </c>
      <c r="Y2" t="n">
        <v>0.5</v>
      </c>
      <c r="Z2" t="n">
        <v>10</v>
      </c>
      <c r="AA2" t="n">
        <v>6211.755007024114</v>
      </c>
      <c r="AB2" t="n">
        <v>8499.197243900782</v>
      </c>
      <c r="AC2" t="n">
        <v>7688.045787640823</v>
      </c>
      <c r="AD2" t="n">
        <v>6211755.007024114</v>
      </c>
      <c r="AE2" t="n">
        <v>8499197.243900781</v>
      </c>
      <c r="AF2" t="n">
        <v>6.408674457762533e-07</v>
      </c>
      <c r="AG2" t="n">
        <v>2.50125</v>
      </c>
      <c r="AH2" t="n">
        <v>7688045.787640823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0.6314</v>
      </c>
      <c r="E3" t="n">
        <v>158.37</v>
      </c>
      <c r="F3" t="n">
        <v>139.73</v>
      </c>
      <c r="G3" t="n">
        <v>14.76</v>
      </c>
      <c r="H3" t="n">
        <v>0.25</v>
      </c>
      <c r="I3" t="n">
        <v>568</v>
      </c>
      <c r="J3" t="n">
        <v>143.17</v>
      </c>
      <c r="K3" t="n">
        <v>47.83</v>
      </c>
      <c r="L3" t="n">
        <v>2</v>
      </c>
      <c r="M3" t="n">
        <v>566</v>
      </c>
      <c r="N3" t="n">
        <v>23.34</v>
      </c>
      <c r="O3" t="n">
        <v>17891.86</v>
      </c>
      <c r="P3" t="n">
        <v>1567.89</v>
      </c>
      <c r="Q3" t="n">
        <v>3598.87</v>
      </c>
      <c r="R3" t="n">
        <v>1107.09</v>
      </c>
      <c r="S3" t="n">
        <v>191.08</v>
      </c>
      <c r="T3" t="n">
        <v>447510.17</v>
      </c>
      <c r="U3" t="n">
        <v>0.17</v>
      </c>
      <c r="V3" t="n">
        <v>0.72</v>
      </c>
      <c r="W3" t="n">
        <v>15.53</v>
      </c>
      <c r="X3" t="n">
        <v>26.57</v>
      </c>
      <c r="Y3" t="n">
        <v>0.5</v>
      </c>
      <c r="Z3" t="n">
        <v>10</v>
      </c>
      <c r="AA3" t="n">
        <v>2960.476768484627</v>
      </c>
      <c r="AB3" t="n">
        <v>4050.654921658143</v>
      </c>
      <c r="AC3" t="n">
        <v>3664.066101064826</v>
      </c>
      <c r="AD3" t="n">
        <v>2960476.768484627</v>
      </c>
      <c r="AE3" t="n">
        <v>4050654.921658143</v>
      </c>
      <c r="AF3" t="n">
        <v>9.715335060339168e-07</v>
      </c>
      <c r="AG3" t="n">
        <v>1.6496875</v>
      </c>
      <c r="AH3" t="n">
        <v>3664066.101064826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0.7082000000000001</v>
      </c>
      <c r="E4" t="n">
        <v>141.2</v>
      </c>
      <c r="F4" t="n">
        <v>129.03</v>
      </c>
      <c r="G4" t="n">
        <v>22.51</v>
      </c>
      <c r="H4" t="n">
        <v>0.37</v>
      </c>
      <c r="I4" t="n">
        <v>344</v>
      </c>
      <c r="J4" t="n">
        <v>144.54</v>
      </c>
      <c r="K4" t="n">
        <v>47.83</v>
      </c>
      <c r="L4" t="n">
        <v>3</v>
      </c>
      <c r="M4" t="n">
        <v>342</v>
      </c>
      <c r="N4" t="n">
        <v>23.71</v>
      </c>
      <c r="O4" t="n">
        <v>18060.85</v>
      </c>
      <c r="P4" t="n">
        <v>1428.61</v>
      </c>
      <c r="Q4" t="n">
        <v>3598.8</v>
      </c>
      <c r="R4" t="n">
        <v>745.09</v>
      </c>
      <c r="S4" t="n">
        <v>191.08</v>
      </c>
      <c r="T4" t="n">
        <v>267632.18</v>
      </c>
      <c r="U4" t="n">
        <v>0.26</v>
      </c>
      <c r="V4" t="n">
        <v>0.78</v>
      </c>
      <c r="W4" t="n">
        <v>15.15</v>
      </c>
      <c r="X4" t="n">
        <v>15.88</v>
      </c>
      <c r="Y4" t="n">
        <v>0.5</v>
      </c>
      <c r="Z4" t="n">
        <v>10</v>
      </c>
      <c r="AA4" t="n">
        <v>2414.292553875915</v>
      </c>
      <c r="AB4" t="n">
        <v>3303.34158328352</v>
      </c>
      <c r="AC4" t="n">
        <v>2988.075298843847</v>
      </c>
      <c r="AD4" t="n">
        <v>2414292.553875915</v>
      </c>
      <c r="AE4" t="n">
        <v>3303341.58328352</v>
      </c>
      <c r="AF4" t="n">
        <v>1.089705462421951e-06</v>
      </c>
      <c r="AG4" t="n">
        <v>1.470833333333333</v>
      </c>
      <c r="AH4" t="n">
        <v>2988075.298843847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0.748</v>
      </c>
      <c r="E5" t="n">
        <v>133.68</v>
      </c>
      <c r="F5" t="n">
        <v>124.38</v>
      </c>
      <c r="G5" t="n">
        <v>30.46</v>
      </c>
      <c r="H5" t="n">
        <v>0.49</v>
      </c>
      <c r="I5" t="n">
        <v>245</v>
      </c>
      <c r="J5" t="n">
        <v>145.92</v>
      </c>
      <c r="K5" t="n">
        <v>47.83</v>
      </c>
      <c r="L5" t="n">
        <v>4</v>
      </c>
      <c r="M5" t="n">
        <v>243</v>
      </c>
      <c r="N5" t="n">
        <v>24.09</v>
      </c>
      <c r="O5" t="n">
        <v>18230.35</v>
      </c>
      <c r="P5" t="n">
        <v>1358.25</v>
      </c>
      <c r="Q5" t="n">
        <v>3598.92</v>
      </c>
      <c r="R5" t="n">
        <v>587.14</v>
      </c>
      <c r="S5" t="n">
        <v>191.08</v>
      </c>
      <c r="T5" t="n">
        <v>189148.28</v>
      </c>
      <c r="U5" t="n">
        <v>0.33</v>
      </c>
      <c r="V5" t="n">
        <v>0.8100000000000001</v>
      </c>
      <c r="W5" t="n">
        <v>14.99</v>
      </c>
      <c r="X5" t="n">
        <v>11.22</v>
      </c>
      <c r="Y5" t="n">
        <v>0.5</v>
      </c>
      <c r="Z5" t="n">
        <v>10</v>
      </c>
      <c r="AA5" t="n">
        <v>2181.765986062967</v>
      </c>
      <c r="AB5" t="n">
        <v>2985.188474853479</v>
      </c>
      <c r="AC5" t="n">
        <v>2700.286276551801</v>
      </c>
      <c r="AD5" t="n">
        <v>2181765.986062967</v>
      </c>
      <c r="AE5" t="n">
        <v>2985188.474853479</v>
      </c>
      <c r="AF5" t="n">
        <v>1.150945616904292e-06</v>
      </c>
      <c r="AG5" t="n">
        <v>1.3925</v>
      </c>
      <c r="AH5" t="n">
        <v>2700286.276551801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0.7718</v>
      </c>
      <c r="E6" t="n">
        <v>129.57</v>
      </c>
      <c r="F6" t="n">
        <v>121.85</v>
      </c>
      <c r="G6" t="n">
        <v>38.48</v>
      </c>
      <c r="H6" t="n">
        <v>0.6</v>
      </c>
      <c r="I6" t="n">
        <v>190</v>
      </c>
      <c r="J6" t="n">
        <v>147.3</v>
      </c>
      <c r="K6" t="n">
        <v>47.83</v>
      </c>
      <c r="L6" t="n">
        <v>5</v>
      </c>
      <c r="M6" t="n">
        <v>188</v>
      </c>
      <c r="N6" t="n">
        <v>24.47</v>
      </c>
      <c r="O6" t="n">
        <v>18400.38</v>
      </c>
      <c r="P6" t="n">
        <v>1311.56</v>
      </c>
      <c r="Q6" t="n">
        <v>3598.76</v>
      </c>
      <c r="R6" t="n">
        <v>501.51</v>
      </c>
      <c r="S6" t="n">
        <v>191.08</v>
      </c>
      <c r="T6" t="n">
        <v>146611.99</v>
      </c>
      <c r="U6" t="n">
        <v>0.38</v>
      </c>
      <c r="V6" t="n">
        <v>0.83</v>
      </c>
      <c r="W6" t="n">
        <v>14.91</v>
      </c>
      <c r="X6" t="n">
        <v>8.699999999999999</v>
      </c>
      <c r="Y6" t="n">
        <v>0.5</v>
      </c>
      <c r="Z6" t="n">
        <v>10</v>
      </c>
      <c r="AA6" t="n">
        <v>2050.131581306444</v>
      </c>
      <c r="AB6" t="n">
        <v>2805.080474965527</v>
      </c>
      <c r="AC6" t="n">
        <v>2537.367531389989</v>
      </c>
      <c r="AD6" t="n">
        <v>2050131.581306444</v>
      </c>
      <c r="AE6" t="n">
        <v>2805080.474965527</v>
      </c>
      <c r="AF6" t="n">
        <v>1.187566613805792e-06</v>
      </c>
      <c r="AG6" t="n">
        <v>1.3496875</v>
      </c>
      <c r="AH6" t="n">
        <v>2537367.531389989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0.7883</v>
      </c>
      <c r="E7" t="n">
        <v>126.86</v>
      </c>
      <c r="F7" t="n">
        <v>120.18</v>
      </c>
      <c r="G7" t="n">
        <v>46.82</v>
      </c>
      <c r="H7" t="n">
        <v>0.71</v>
      </c>
      <c r="I7" t="n">
        <v>154</v>
      </c>
      <c r="J7" t="n">
        <v>148.68</v>
      </c>
      <c r="K7" t="n">
        <v>47.83</v>
      </c>
      <c r="L7" t="n">
        <v>6</v>
      </c>
      <c r="M7" t="n">
        <v>152</v>
      </c>
      <c r="N7" t="n">
        <v>24.85</v>
      </c>
      <c r="O7" t="n">
        <v>18570.94</v>
      </c>
      <c r="P7" t="n">
        <v>1274.94</v>
      </c>
      <c r="Q7" t="n">
        <v>3598.69</v>
      </c>
      <c r="R7" t="n">
        <v>444.97</v>
      </c>
      <c r="S7" t="n">
        <v>191.08</v>
      </c>
      <c r="T7" t="n">
        <v>118520.86</v>
      </c>
      <c r="U7" t="n">
        <v>0.43</v>
      </c>
      <c r="V7" t="n">
        <v>0.84</v>
      </c>
      <c r="W7" t="n">
        <v>14.85</v>
      </c>
      <c r="X7" t="n">
        <v>7.03</v>
      </c>
      <c r="Y7" t="n">
        <v>0.5</v>
      </c>
      <c r="Z7" t="n">
        <v>10</v>
      </c>
      <c r="AA7" t="n">
        <v>1959.223704856115</v>
      </c>
      <c r="AB7" t="n">
        <v>2680.696307833728</v>
      </c>
      <c r="AC7" t="n">
        <v>2424.854414594975</v>
      </c>
      <c r="AD7" t="n">
        <v>1959223.704856115</v>
      </c>
      <c r="AE7" t="n">
        <v>2680696.307833728</v>
      </c>
      <c r="AF7" t="n">
        <v>1.212955120061034e-06</v>
      </c>
      <c r="AG7" t="n">
        <v>1.321458333333333</v>
      </c>
      <c r="AH7" t="n">
        <v>2424854.414594975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0.8002</v>
      </c>
      <c r="E8" t="n">
        <v>124.97</v>
      </c>
      <c r="F8" t="n">
        <v>119.02</v>
      </c>
      <c r="G8" t="n">
        <v>55.36</v>
      </c>
      <c r="H8" t="n">
        <v>0.83</v>
      </c>
      <c r="I8" t="n">
        <v>129</v>
      </c>
      <c r="J8" t="n">
        <v>150.07</v>
      </c>
      <c r="K8" t="n">
        <v>47.83</v>
      </c>
      <c r="L8" t="n">
        <v>7</v>
      </c>
      <c r="M8" t="n">
        <v>127</v>
      </c>
      <c r="N8" t="n">
        <v>25.24</v>
      </c>
      <c r="O8" t="n">
        <v>18742.03</v>
      </c>
      <c r="P8" t="n">
        <v>1241.35</v>
      </c>
      <c r="Q8" t="n">
        <v>3598.72</v>
      </c>
      <c r="R8" t="n">
        <v>406.06</v>
      </c>
      <c r="S8" t="n">
        <v>191.08</v>
      </c>
      <c r="T8" t="n">
        <v>99189.24000000001</v>
      </c>
      <c r="U8" t="n">
        <v>0.47</v>
      </c>
      <c r="V8" t="n">
        <v>0.85</v>
      </c>
      <c r="W8" t="n">
        <v>14.79</v>
      </c>
      <c r="X8" t="n">
        <v>5.86</v>
      </c>
      <c r="Y8" t="n">
        <v>0.5</v>
      </c>
      <c r="Z8" t="n">
        <v>10</v>
      </c>
      <c r="AA8" t="n">
        <v>1888.373487269553</v>
      </c>
      <c r="AB8" t="n">
        <v>2583.755914440795</v>
      </c>
      <c r="AC8" t="n">
        <v>2337.165876290766</v>
      </c>
      <c r="AD8" t="n">
        <v>1888373.487269553</v>
      </c>
      <c r="AE8" t="n">
        <v>2583755.914440795</v>
      </c>
      <c r="AF8" t="n">
        <v>1.231265618511784e-06</v>
      </c>
      <c r="AG8" t="n">
        <v>1.301770833333333</v>
      </c>
      <c r="AH8" t="n">
        <v>2337165.876290767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0.8094</v>
      </c>
      <c r="E9" t="n">
        <v>123.55</v>
      </c>
      <c r="F9" t="n">
        <v>118.14</v>
      </c>
      <c r="G9" t="n">
        <v>64.44</v>
      </c>
      <c r="H9" t="n">
        <v>0.9399999999999999</v>
      </c>
      <c r="I9" t="n">
        <v>110</v>
      </c>
      <c r="J9" t="n">
        <v>151.46</v>
      </c>
      <c r="K9" t="n">
        <v>47.83</v>
      </c>
      <c r="L9" t="n">
        <v>8</v>
      </c>
      <c r="M9" t="n">
        <v>108</v>
      </c>
      <c r="N9" t="n">
        <v>25.63</v>
      </c>
      <c r="O9" t="n">
        <v>18913.66</v>
      </c>
      <c r="P9" t="n">
        <v>1213.4</v>
      </c>
      <c r="Q9" t="n">
        <v>3598.69</v>
      </c>
      <c r="R9" t="n">
        <v>375.97</v>
      </c>
      <c r="S9" t="n">
        <v>191.08</v>
      </c>
      <c r="T9" t="n">
        <v>84240.36</v>
      </c>
      <c r="U9" t="n">
        <v>0.51</v>
      </c>
      <c r="V9" t="n">
        <v>0.85</v>
      </c>
      <c r="W9" t="n">
        <v>14.77</v>
      </c>
      <c r="X9" t="n">
        <v>4.99</v>
      </c>
      <c r="Y9" t="n">
        <v>0.5</v>
      </c>
      <c r="Z9" t="n">
        <v>10</v>
      </c>
      <c r="AA9" t="n">
        <v>1832.969503407767</v>
      </c>
      <c r="AB9" t="n">
        <v>2507.949739469838</v>
      </c>
      <c r="AC9" t="n">
        <v>2268.594536264403</v>
      </c>
      <c r="AD9" t="n">
        <v>1832969.503407767</v>
      </c>
      <c r="AE9" t="n">
        <v>2507949.739469838</v>
      </c>
      <c r="AF9" t="n">
        <v>1.245421634120767e-06</v>
      </c>
      <c r="AG9" t="n">
        <v>1.286979166666667</v>
      </c>
      <c r="AH9" t="n">
        <v>2268594.536264403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0.8163</v>
      </c>
      <c r="E10" t="n">
        <v>122.5</v>
      </c>
      <c r="F10" t="n">
        <v>117.5</v>
      </c>
      <c r="G10" t="n">
        <v>73.44</v>
      </c>
      <c r="H10" t="n">
        <v>1.04</v>
      </c>
      <c r="I10" t="n">
        <v>96</v>
      </c>
      <c r="J10" t="n">
        <v>152.85</v>
      </c>
      <c r="K10" t="n">
        <v>47.83</v>
      </c>
      <c r="L10" t="n">
        <v>9</v>
      </c>
      <c r="M10" t="n">
        <v>94</v>
      </c>
      <c r="N10" t="n">
        <v>26.03</v>
      </c>
      <c r="O10" t="n">
        <v>19085.83</v>
      </c>
      <c r="P10" t="n">
        <v>1186.32</v>
      </c>
      <c r="Q10" t="n">
        <v>3598.64</v>
      </c>
      <c r="R10" t="n">
        <v>354.24</v>
      </c>
      <c r="S10" t="n">
        <v>191.08</v>
      </c>
      <c r="T10" t="n">
        <v>73442.84</v>
      </c>
      <c r="U10" t="n">
        <v>0.54</v>
      </c>
      <c r="V10" t="n">
        <v>0.86</v>
      </c>
      <c r="W10" t="n">
        <v>14.75</v>
      </c>
      <c r="X10" t="n">
        <v>4.35</v>
      </c>
      <c r="Y10" t="n">
        <v>0.5</v>
      </c>
      <c r="Z10" t="n">
        <v>10</v>
      </c>
      <c r="AA10" t="n">
        <v>1785.798300077156</v>
      </c>
      <c r="AB10" t="n">
        <v>2443.408018026277</v>
      </c>
      <c r="AC10" t="n">
        <v>2210.21258613054</v>
      </c>
      <c r="AD10" t="n">
        <v>1785798.300077155</v>
      </c>
      <c r="AE10" t="n">
        <v>2443408.018026277</v>
      </c>
      <c r="AF10" t="n">
        <v>1.256038645827504e-06</v>
      </c>
      <c r="AG10" t="n">
        <v>1.276041666666667</v>
      </c>
      <c r="AH10" t="n">
        <v>2210212.58613054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0.8218</v>
      </c>
      <c r="E11" t="n">
        <v>121.68</v>
      </c>
      <c r="F11" t="n">
        <v>117</v>
      </c>
      <c r="G11" t="n">
        <v>82.59</v>
      </c>
      <c r="H11" t="n">
        <v>1.15</v>
      </c>
      <c r="I11" t="n">
        <v>85</v>
      </c>
      <c r="J11" t="n">
        <v>154.25</v>
      </c>
      <c r="K11" t="n">
        <v>47.83</v>
      </c>
      <c r="L11" t="n">
        <v>10</v>
      </c>
      <c r="M11" t="n">
        <v>83</v>
      </c>
      <c r="N11" t="n">
        <v>26.43</v>
      </c>
      <c r="O11" t="n">
        <v>19258.55</v>
      </c>
      <c r="P11" t="n">
        <v>1160.79</v>
      </c>
      <c r="Q11" t="n">
        <v>3598.66</v>
      </c>
      <c r="R11" t="n">
        <v>337.56</v>
      </c>
      <c r="S11" t="n">
        <v>191.08</v>
      </c>
      <c r="T11" t="n">
        <v>65159.35</v>
      </c>
      <c r="U11" t="n">
        <v>0.57</v>
      </c>
      <c r="V11" t="n">
        <v>0.86</v>
      </c>
      <c r="W11" t="n">
        <v>14.72</v>
      </c>
      <c r="X11" t="n">
        <v>3.85</v>
      </c>
      <c r="Y11" t="n">
        <v>0.5</v>
      </c>
      <c r="Z11" t="n">
        <v>10</v>
      </c>
      <c r="AA11" t="n">
        <v>1744.630450109674</v>
      </c>
      <c r="AB11" t="n">
        <v>2387.080349503411</v>
      </c>
      <c r="AC11" t="n">
        <v>2159.260751235117</v>
      </c>
      <c r="AD11" t="n">
        <v>1744630.450109675</v>
      </c>
      <c r="AE11" t="n">
        <v>2387080.349503411</v>
      </c>
      <c r="AF11" t="n">
        <v>1.264501481245918e-06</v>
      </c>
      <c r="AG11" t="n">
        <v>1.2675</v>
      </c>
      <c r="AH11" t="n">
        <v>2159260.751235117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0.827</v>
      </c>
      <c r="E12" t="n">
        <v>120.92</v>
      </c>
      <c r="F12" t="n">
        <v>116.53</v>
      </c>
      <c r="G12" t="n">
        <v>93.22</v>
      </c>
      <c r="H12" t="n">
        <v>1.25</v>
      </c>
      <c r="I12" t="n">
        <v>75</v>
      </c>
      <c r="J12" t="n">
        <v>155.66</v>
      </c>
      <c r="K12" t="n">
        <v>47.83</v>
      </c>
      <c r="L12" t="n">
        <v>11</v>
      </c>
      <c r="M12" t="n">
        <v>73</v>
      </c>
      <c r="N12" t="n">
        <v>26.83</v>
      </c>
      <c r="O12" t="n">
        <v>19431.82</v>
      </c>
      <c r="P12" t="n">
        <v>1132.1</v>
      </c>
      <c r="Q12" t="n">
        <v>3598.62</v>
      </c>
      <c r="R12" t="n">
        <v>321.41</v>
      </c>
      <c r="S12" t="n">
        <v>191.08</v>
      </c>
      <c r="T12" t="n">
        <v>57133.21</v>
      </c>
      <c r="U12" t="n">
        <v>0.59</v>
      </c>
      <c r="V12" t="n">
        <v>0.86</v>
      </c>
      <c r="W12" t="n">
        <v>14.71</v>
      </c>
      <c r="X12" t="n">
        <v>3.38</v>
      </c>
      <c r="Y12" t="n">
        <v>0.5</v>
      </c>
      <c r="Z12" t="n">
        <v>10</v>
      </c>
      <c r="AA12" t="n">
        <v>1701.430483102955</v>
      </c>
      <c r="AB12" t="n">
        <v>2327.97224879678</v>
      </c>
      <c r="AC12" t="n">
        <v>2105.793844701187</v>
      </c>
      <c r="AD12" t="n">
        <v>1701430.483102955</v>
      </c>
      <c r="AE12" t="n">
        <v>2327972.24879678</v>
      </c>
      <c r="AF12" t="n">
        <v>1.272502707459691e-06</v>
      </c>
      <c r="AG12" t="n">
        <v>1.259583333333333</v>
      </c>
      <c r="AH12" t="n">
        <v>2105793.844701187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0.8313</v>
      </c>
      <c r="E13" t="n">
        <v>120.29</v>
      </c>
      <c r="F13" t="n">
        <v>116.13</v>
      </c>
      <c r="G13" t="n">
        <v>104</v>
      </c>
      <c r="H13" t="n">
        <v>1.35</v>
      </c>
      <c r="I13" t="n">
        <v>67</v>
      </c>
      <c r="J13" t="n">
        <v>157.07</v>
      </c>
      <c r="K13" t="n">
        <v>47.83</v>
      </c>
      <c r="L13" t="n">
        <v>12</v>
      </c>
      <c r="M13" t="n">
        <v>65</v>
      </c>
      <c r="N13" t="n">
        <v>27.24</v>
      </c>
      <c r="O13" t="n">
        <v>19605.66</v>
      </c>
      <c r="P13" t="n">
        <v>1105.47</v>
      </c>
      <c r="Q13" t="n">
        <v>3598.63</v>
      </c>
      <c r="R13" t="n">
        <v>308.1</v>
      </c>
      <c r="S13" t="n">
        <v>191.08</v>
      </c>
      <c r="T13" t="n">
        <v>50520.21</v>
      </c>
      <c r="U13" t="n">
        <v>0.62</v>
      </c>
      <c r="V13" t="n">
        <v>0.87</v>
      </c>
      <c r="W13" t="n">
        <v>14.7</v>
      </c>
      <c r="X13" t="n">
        <v>2.98</v>
      </c>
      <c r="Y13" t="n">
        <v>0.5</v>
      </c>
      <c r="Z13" t="n">
        <v>10</v>
      </c>
      <c r="AA13" t="n">
        <v>1663.023232104819</v>
      </c>
      <c r="AB13" t="n">
        <v>2275.421753572802</v>
      </c>
      <c r="AC13" t="n">
        <v>2058.258694986302</v>
      </c>
      <c r="AD13" t="n">
        <v>1663023.232104819</v>
      </c>
      <c r="AE13" t="n">
        <v>2275421.753572802</v>
      </c>
      <c r="AF13" t="n">
        <v>1.279119106059542e-06</v>
      </c>
      <c r="AG13" t="n">
        <v>1.253020833333333</v>
      </c>
      <c r="AH13" t="n">
        <v>2058258.694986302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0.8341</v>
      </c>
      <c r="E14" t="n">
        <v>119.88</v>
      </c>
      <c r="F14" t="n">
        <v>115.89</v>
      </c>
      <c r="G14" t="n">
        <v>113.99</v>
      </c>
      <c r="H14" t="n">
        <v>1.45</v>
      </c>
      <c r="I14" t="n">
        <v>61</v>
      </c>
      <c r="J14" t="n">
        <v>158.48</v>
      </c>
      <c r="K14" t="n">
        <v>47.83</v>
      </c>
      <c r="L14" t="n">
        <v>13</v>
      </c>
      <c r="M14" t="n">
        <v>56</v>
      </c>
      <c r="N14" t="n">
        <v>27.65</v>
      </c>
      <c r="O14" t="n">
        <v>19780.06</v>
      </c>
      <c r="P14" t="n">
        <v>1079.91</v>
      </c>
      <c r="Q14" t="n">
        <v>3598.67</v>
      </c>
      <c r="R14" t="n">
        <v>300.08</v>
      </c>
      <c r="S14" t="n">
        <v>191.08</v>
      </c>
      <c r="T14" t="n">
        <v>46541</v>
      </c>
      <c r="U14" t="n">
        <v>0.64</v>
      </c>
      <c r="V14" t="n">
        <v>0.87</v>
      </c>
      <c r="W14" t="n">
        <v>14.69</v>
      </c>
      <c r="X14" t="n">
        <v>2.74</v>
      </c>
      <c r="Y14" t="n">
        <v>0.5</v>
      </c>
      <c r="Z14" t="n">
        <v>10</v>
      </c>
      <c r="AA14" t="n">
        <v>1629.734124352996</v>
      </c>
      <c r="AB14" t="n">
        <v>2229.874127734974</v>
      </c>
      <c r="AC14" t="n">
        <v>2017.058070631941</v>
      </c>
      <c r="AD14" t="n">
        <v>1629734.124352996</v>
      </c>
      <c r="AE14" t="n">
        <v>2229874.127734974</v>
      </c>
      <c r="AF14" t="n">
        <v>1.283427458636189e-06</v>
      </c>
      <c r="AG14" t="n">
        <v>1.24875</v>
      </c>
      <c r="AH14" t="n">
        <v>2017058.070631941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0.8367</v>
      </c>
      <c r="E15" t="n">
        <v>119.52</v>
      </c>
      <c r="F15" t="n">
        <v>115.68</v>
      </c>
      <c r="G15" t="n">
        <v>123.94</v>
      </c>
      <c r="H15" t="n">
        <v>1.55</v>
      </c>
      <c r="I15" t="n">
        <v>56</v>
      </c>
      <c r="J15" t="n">
        <v>159.9</v>
      </c>
      <c r="K15" t="n">
        <v>47.83</v>
      </c>
      <c r="L15" t="n">
        <v>14</v>
      </c>
      <c r="M15" t="n">
        <v>39</v>
      </c>
      <c r="N15" t="n">
        <v>28.07</v>
      </c>
      <c r="O15" t="n">
        <v>19955.16</v>
      </c>
      <c r="P15" t="n">
        <v>1054.97</v>
      </c>
      <c r="Q15" t="n">
        <v>3598.62</v>
      </c>
      <c r="R15" t="n">
        <v>292.38</v>
      </c>
      <c r="S15" t="n">
        <v>191.08</v>
      </c>
      <c r="T15" t="n">
        <v>42715.94</v>
      </c>
      <c r="U15" t="n">
        <v>0.65</v>
      </c>
      <c r="V15" t="n">
        <v>0.87</v>
      </c>
      <c r="W15" t="n">
        <v>14.69</v>
      </c>
      <c r="X15" t="n">
        <v>2.53</v>
      </c>
      <c r="Y15" t="n">
        <v>0.5</v>
      </c>
      <c r="Z15" t="n">
        <v>10</v>
      </c>
      <c r="AA15" t="n">
        <v>1597.823113359687</v>
      </c>
      <c r="AB15" t="n">
        <v>2186.212074679481</v>
      </c>
      <c r="AC15" t="n">
        <v>1977.563062639989</v>
      </c>
      <c r="AD15" t="n">
        <v>1597823.113359687</v>
      </c>
      <c r="AE15" t="n">
        <v>2186212.074679481</v>
      </c>
      <c r="AF15" t="n">
        <v>1.287428071743076e-06</v>
      </c>
      <c r="AG15" t="n">
        <v>1.245</v>
      </c>
      <c r="AH15" t="n">
        <v>1977563.062639989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0.8373</v>
      </c>
      <c r="E16" t="n">
        <v>119.43</v>
      </c>
      <c r="F16" t="n">
        <v>115.64</v>
      </c>
      <c r="G16" t="n">
        <v>128.49</v>
      </c>
      <c r="H16" t="n">
        <v>1.65</v>
      </c>
      <c r="I16" t="n">
        <v>54</v>
      </c>
      <c r="J16" t="n">
        <v>161.32</v>
      </c>
      <c r="K16" t="n">
        <v>47.83</v>
      </c>
      <c r="L16" t="n">
        <v>15</v>
      </c>
      <c r="M16" t="n">
        <v>11</v>
      </c>
      <c r="N16" t="n">
        <v>28.5</v>
      </c>
      <c r="O16" t="n">
        <v>20130.71</v>
      </c>
      <c r="P16" t="n">
        <v>1050.36</v>
      </c>
      <c r="Q16" t="n">
        <v>3598.8</v>
      </c>
      <c r="R16" t="n">
        <v>290.11</v>
      </c>
      <c r="S16" t="n">
        <v>191.08</v>
      </c>
      <c r="T16" t="n">
        <v>41590.58</v>
      </c>
      <c r="U16" t="n">
        <v>0.66</v>
      </c>
      <c r="V16" t="n">
        <v>0.87</v>
      </c>
      <c r="W16" t="n">
        <v>14.72</v>
      </c>
      <c r="X16" t="n">
        <v>2.49</v>
      </c>
      <c r="Y16" t="n">
        <v>0.5</v>
      </c>
      <c r="Z16" t="n">
        <v>10</v>
      </c>
      <c r="AA16" t="n">
        <v>1591.714226700129</v>
      </c>
      <c r="AB16" t="n">
        <v>2177.853626446815</v>
      </c>
      <c r="AC16" t="n">
        <v>1970.002332975493</v>
      </c>
      <c r="AD16" t="n">
        <v>1591714.226700129</v>
      </c>
      <c r="AE16" t="n">
        <v>2177853.626446815</v>
      </c>
      <c r="AF16" t="n">
        <v>1.288351290152358e-06</v>
      </c>
      <c r="AG16" t="n">
        <v>1.2440625</v>
      </c>
      <c r="AH16" t="n">
        <v>1970002.332975493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0.8378</v>
      </c>
      <c r="E17" t="n">
        <v>119.36</v>
      </c>
      <c r="F17" t="n">
        <v>115.6</v>
      </c>
      <c r="G17" t="n">
        <v>130.87</v>
      </c>
      <c r="H17" t="n">
        <v>1.74</v>
      </c>
      <c r="I17" t="n">
        <v>53</v>
      </c>
      <c r="J17" t="n">
        <v>162.75</v>
      </c>
      <c r="K17" t="n">
        <v>47.83</v>
      </c>
      <c r="L17" t="n">
        <v>16</v>
      </c>
      <c r="M17" t="n">
        <v>3</v>
      </c>
      <c r="N17" t="n">
        <v>28.92</v>
      </c>
      <c r="O17" t="n">
        <v>20306.85</v>
      </c>
      <c r="P17" t="n">
        <v>1055.52</v>
      </c>
      <c r="Q17" t="n">
        <v>3598.69</v>
      </c>
      <c r="R17" t="n">
        <v>288.12</v>
      </c>
      <c r="S17" t="n">
        <v>191.08</v>
      </c>
      <c r="T17" t="n">
        <v>40600.38</v>
      </c>
      <c r="U17" t="n">
        <v>0.66</v>
      </c>
      <c r="V17" t="n">
        <v>0.87</v>
      </c>
      <c r="W17" t="n">
        <v>14.74</v>
      </c>
      <c r="X17" t="n">
        <v>2.45</v>
      </c>
      <c r="Y17" t="n">
        <v>0.5</v>
      </c>
      <c r="Z17" t="n">
        <v>10</v>
      </c>
      <c r="AA17" t="n">
        <v>1595.957137445429</v>
      </c>
      <c r="AB17" t="n">
        <v>2183.658964112546</v>
      </c>
      <c r="AC17" t="n">
        <v>1975.253617362249</v>
      </c>
      <c r="AD17" t="n">
        <v>1595957.137445429</v>
      </c>
      <c r="AE17" t="n">
        <v>2183658.964112546</v>
      </c>
      <c r="AF17" t="n">
        <v>1.289120638826759e-06</v>
      </c>
      <c r="AG17" t="n">
        <v>1.243333333333333</v>
      </c>
      <c r="AH17" t="n">
        <v>1975253.617362249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0.838</v>
      </c>
      <c r="E18" t="n">
        <v>119.34</v>
      </c>
      <c r="F18" t="n">
        <v>115.58</v>
      </c>
      <c r="G18" t="n">
        <v>130.84</v>
      </c>
      <c r="H18" t="n">
        <v>1.83</v>
      </c>
      <c r="I18" t="n">
        <v>53</v>
      </c>
      <c r="J18" t="n">
        <v>164.19</v>
      </c>
      <c r="K18" t="n">
        <v>47.83</v>
      </c>
      <c r="L18" t="n">
        <v>17</v>
      </c>
      <c r="M18" t="n">
        <v>0</v>
      </c>
      <c r="N18" t="n">
        <v>29.36</v>
      </c>
      <c r="O18" t="n">
        <v>20483.57</v>
      </c>
      <c r="P18" t="n">
        <v>1064.07</v>
      </c>
      <c r="Q18" t="n">
        <v>3598.69</v>
      </c>
      <c r="R18" t="n">
        <v>287.25</v>
      </c>
      <c r="S18" t="n">
        <v>191.08</v>
      </c>
      <c r="T18" t="n">
        <v>40164.23</v>
      </c>
      <c r="U18" t="n">
        <v>0.67</v>
      </c>
      <c r="V18" t="n">
        <v>0.87</v>
      </c>
      <c r="W18" t="n">
        <v>14.74</v>
      </c>
      <c r="X18" t="n">
        <v>2.43</v>
      </c>
      <c r="Y18" t="n">
        <v>0.5</v>
      </c>
      <c r="Z18" t="n">
        <v>10</v>
      </c>
      <c r="AA18" t="n">
        <v>1604.375231262121</v>
      </c>
      <c r="AB18" t="n">
        <v>2195.176971452634</v>
      </c>
      <c r="AC18" t="n">
        <v>1985.672362247423</v>
      </c>
      <c r="AD18" t="n">
        <v>1604375.231262121</v>
      </c>
      <c r="AE18" t="n">
        <v>2195176.971452633</v>
      </c>
      <c r="AF18" t="n">
        <v>1.289428378296519e-06</v>
      </c>
      <c r="AG18" t="n">
        <v>1.243125</v>
      </c>
      <c r="AH18" t="n">
        <v>1985672.362247423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0.3342</v>
      </c>
      <c r="E2" t="n">
        <v>299.19</v>
      </c>
      <c r="F2" t="n">
        <v>220.86</v>
      </c>
      <c r="G2" t="n">
        <v>6.21</v>
      </c>
      <c r="H2" t="n">
        <v>0.1</v>
      </c>
      <c r="I2" t="n">
        <v>2135</v>
      </c>
      <c r="J2" t="n">
        <v>176.73</v>
      </c>
      <c r="K2" t="n">
        <v>52.44</v>
      </c>
      <c r="L2" t="n">
        <v>1</v>
      </c>
      <c r="M2" t="n">
        <v>2133</v>
      </c>
      <c r="N2" t="n">
        <v>33.29</v>
      </c>
      <c r="O2" t="n">
        <v>22031.19</v>
      </c>
      <c r="P2" t="n">
        <v>2899.12</v>
      </c>
      <c r="Q2" t="n">
        <v>3600.42</v>
      </c>
      <c r="R2" t="n">
        <v>3869.87</v>
      </c>
      <c r="S2" t="n">
        <v>191.08</v>
      </c>
      <c r="T2" t="n">
        <v>1821065.62</v>
      </c>
      <c r="U2" t="n">
        <v>0.05</v>
      </c>
      <c r="V2" t="n">
        <v>0.46</v>
      </c>
      <c r="W2" t="n">
        <v>18.14</v>
      </c>
      <c r="X2" t="n">
        <v>107.66</v>
      </c>
      <c r="Y2" t="n">
        <v>0.5</v>
      </c>
      <c r="Z2" t="n">
        <v>10</v>
      </c>
      <c r="AA2" t="n">
        <v>10181.79771408477</v>
      </c>
      <c r="AB2" t="n">
        <v>13931.18482162454</v>
      </c>
      <c r="AC2" t="n">
        <v>12601.61209478887</v>
      </c>
      <c r="AD2" t="n">
        <v>10181797.71408477</v>
      </c>
      <c r="AE2" t="n">
        <v>13931184.82162454</v>
      </c>
      <c r="AF2" t="n">
        <v>4.955309491125802e-07</v>
      </c>
      <c r="AG2" t="n">
        <v>3.1165625</v>
      </c>
      <c r="AH2" t="n">
        <v>12601612.09478887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0.5802</v>
      </c>
      <c r="E3" t="n">
        <v>172.35</v>
      </c>
      <c r="F3" t="n">
        <v>145.5</v>
      </c>
      <c r="G3" t="n">
        <v>12.71</v>
      </c>
      <c r="H3" t="n">
        <v>0.2</v>
      </c>
      <c r="I3" t="n">
        <v>687</v>
      </c>
      <c r="J3" t="n">
        <v>178.21</v>
      </c>
      <c r="K3" t="n">
        <v>52.44</v>
      </c>
      <c r="L3" t="n">
        <v>2</v>
      </c>
      <c r="M3" t="n">
        <v>685</v>
      </c>
      <c r="N3" t="n">
        <v>33.77</v>
      </c>
      <c r="O3" t="n">
        <v>22213.89</v>
      </c>
      <c r="P3" t="n">
        <v>1894.35</v>
      </c>
      <c r="Q3" t="n">
        <v>3599.08</v>
      </c>
      <c r="R3" t="n">
        <v>1302.66</v>
      </c>
      <c r="S3" t="n">
        <v>191.08</v>
      </c>
      <c r="T3" t="n">
        <v>544702.34</v>
      </c>
      <c r="U3" t="n">
        <v>0.15</v>
      </c>
      <c r="V3" t="n">
        <v>0.6899999999999999</v>
      </c>
      <c r="W3" t="n">
        <v>15.74</v>
      </c>
      <c r="X3" t="n">
        <v>32.34</v>
      </c>
      <c r="Y3" t="n">
        <v>0.5</v>
      </c>
      <c r="Z3" t="n">
        <v>10</v>
      </c>
      <c r="AA3" t="n">
        <v>3843.061238550613</v>
      </c>
      <c r="AB3" t="n">
        <v>5258.245930481286</v>
      </c>
      <c r="AC3" t="n">
        <v>4756.406318870469</v>
      </c>
      <c r="AD3" t="n">
        <v>3843061.238550613</v>
      </c>
      <c r="AE3" t="n">
        <v>5258245.930481287</v>
      </c>
      <c r="AF3" t="n">
        <v>8.602844305060414e-07</v>
      </c>
      <c r="AG3" t="n">
        <v>1.7953125</v>
      </c>
      <c r="AH3" t="n">
        <v>4756406.318870469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0.6696</v>
      </c>
      <c r="E4" t="n">
        <v>149.33</v>
      </c>
      <c r="F4" t="n">
        <v>132.27</v>
      </c>
      <c r="G4" t="n">
        <v>19.26</v>
      </c>
      <c r="H4" t="n">
        <v>0.3</v>
      </c>
      <c r="I4" t="n">
        <v>412</v>
      </c>
      <c r="J4" t="n">
        <v>179.7</v>
      </c>
      <c r="K4" t="n">
        <v>52.44</v>
      </c>
      <c r="L4" t="n">
        <v>3</v>
      </c>
      <c r="M4" t="n">
        <v>410</v>
      </c>
      <c r="N4" t="n">
        <v>34.26</v>
      </c>
      <c r="O4" t="n">
        <v>22397.24</v>
      </c>
      <c r="P4" t="n">
        <v>1707.83</v>
      </c>
      <c r="Q4" t="n">
        <v>3598.89</v>
      </c>
      <c r="R4" t="n">
        <v>853.9299999999999</v>
      </c>
      <c r="S4" t="n">
        <v>191.08</v>
      </c>
      <c r="T4" t="n">
        <v>321709.96</v>
      </c>
      <c r="U4" t="n">
        <v>0.22</v>
      </c>
      <c r="V4" t="n">
        <v>0.76</v>
      </c>
      <c r="W4" t="n">
        <v>15.28</v>
      </c>
      <c r="X4" t="n">
        <v>19.11</v>
      </c>
      <c r="Y4" t="n">
        <v>0.5</v>
      </c>
      <c r="Z4" t="n">
        <v>10</v>
      </c>
      <c r="AA4" t="n">
        <v>3009.382012389936</v>
      </c>
      <c r="AB4" t="n">
        <v>4117.56923391648</v>
      </c>
      <c r="AC4" t="n">
        <v>3724.594205276052</v>
      </c>
      <c r="AD4" t="n">
        <v>3009382.012389936</v>
      </c>
      <c r="AE4" t="n">
        <v>4117569.23391648</v>
      </c>
      <c r="AF4" t="n">
        <v>9.928411835002505e-07</v>
      </c>
      <c r="AG4" t="n">
        <v>1.555520833333333</v>
      </c>
      <c r="AH4" t="n">
        <v>3724594.205276052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0.7168</v>
      </c>
      <c r="E5" t="n">
        <v>139.5</v>
      </c>
      <c r="F5" t="n">
        <v>126.67</v>
      </c>
      <c r="G5" t="n">
        <v>25.94</v>
      </c>
      <c r="H5" t="n">
        <v>0.39</v>
      </c>
      <c r="I5" t="n">
        <v>293</v>
      </c>
      <c r="J5" t="n">
        <v>181.19</v>
      </c>
      <c r="K5" t="n">
        <v>52.44</v>
      </c>
      <c r="L5" t="n">
        <v>4</v>
      </c>
      <c r="M5" t="n">
        <v>291</v>
      </c>
      <c r="N5" t="n">
        <v>34.75</v>
      </c>
      <c r="O5" t="n">
        <v>22581.25</v>
      </c>
      <c r="P5" t="n">
        <v>1621.86</v>
      </c>
      <c r="Q5" t="n">
        <v>3598.81</v>
      </c>
      <c r="R5" t="n">
        <v>664.53</v>
      </c>
      <c r="S5" t="n">
        <v>191.08</v>
      </c>
      <c r="T5" t="n">
        <v>227602.83</v>
      </c>
      <c r="U5" t="n">
        <v>0.29</v>
      </c>
      <c r="V5" t="n">
        <v>0.8</v>
      </c>
      <c r="W5" t="n">
        <v>15.07</v>
      </c>
      <c r="X5" t="n">
        <v>13.51</v>
      </c>
      <c r="Y5" t="n">
        <v>0.5</v>
      </c>
      <c r="Z5" t="n">
        <v>10</v>
      </c>
      <c r="AA5" t="n">
        <v>2675.953196641429</v>
      </c>
      <c r="AB5" t="n">
        <v>3661.357218368164</v>
      </c>
      <c r="AC5" t="n">
        <v>3311.922424194098</v>
      </c>
      <c r="AD5" t="n">
        <v>2675953.196641429</v>
      </c>
      <c r="AE5" t="n">
        <v>3661357.218368163</v>
      </c>
      <c r="AF5" t="n">
        <v>1.062826404320459e-06</v>
      </c>
      <c r="AG5" t="n">
        <v>1.453125</v>
      </c>
      <c r="AH5" t="n">
        <v>3311922.424194098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0.746</v>
      </c>
      <c r="E6" t="n">
        <v>134.04</v>
      </c>
      <c r="F6" t="n">
        <v>123.55</v>
      </c>
      <c r="G6" t="n">
        <v>32.66</v>
      </c>
      <c r="H6" t="n">
        <v>0.49</v>
      </c>
      <c r="I6" t="n">
        <v>227</v>
      </c>
      <c r="J6" t="n">
        <v>182.69</v>
      </c>
      <c r="K6" t="n">
        <v>52.44</v>
      </c>
      <c r="L6" t="n">
        <v>5</v>
      </c>
      <c r="M6" t="n">
        <v>225</v>
      </c>
      <c r="N6" t="n">
        <v>35.25</v>
      </c>
      <c r="O6" t="n">
        <v>22766.06</v>
      </c>
      <c r="P6" t="n">
        <v>1568.15</v>
      </c>
      <c r="Q6" t="n">
        <v>3598.81</v>
      </c>
      <c r="R6" t="n">
        <v>558.6900000000001</v>
      </c>
      <c r="S6" t="n">
        <v>191.08</v>
      </c>
      <c r="T6" t="n">
        <v>175014.86</v>
      </c>
      <c r="U6" t="n">
        <v>0.34</v>
      </c>
      <c r="V6" t="n">
        <v>0.82</v>
      </c>
      <c r="W6" t="n">
        <v>14.97</v>
      </c>
      <c r="X6" t="n">
        <v>10.4</v>
      </c>
      <c r="Y6" t="n">
        <v>0.5</v>
      </c>
      <c r="Z6" t="n">
        <v>10</v>
      </c>
      <c r="AA6" t="n">
        <v>2492.020131465649</v>
      </c>
      <c r="AB6" t="n">
        <v>3409.691884040508</v>
      </c>
      <c r="AC6" t="n">
        <v>3084.275676160168</v>
      </c>
      <c r="AD6" t="n">
        <v>2492020.131465649</v>
      </c>
      <c r="AE6" t="n">
        <v>3409691.884040508</v>
      </c>
      <c r="AF6" t="n">
        <v>1.106122346014317e-06</v>
      </c>
      <c r="AG6" t="n">
        <v>1.39625</v>
      </c>
      <c r="AH6" t="n">
        <v>3084275.676160168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0.7662</v>
      </c>
      <c r="E7" t="n">
        <v>130.52</v>
      </c>
      <c r="F7" t="n">
        <v>121.55</v>
      </c>
      <c r="G7" t="n">
        <v>39.64</v>
      </c>
      <c r="H7" t="n">
        <v>0.58</v>
      </c>
      <c r="I7" t="n">
        <v>184</v>
      </c>
      <c r="J7" t="n">
        <v>184.19</v>
      </c>
      <c r="K7" t="n">
        <v>52.44</v>
      </c>
      <c r="L7" t="n">
        <v>6</v>
      </c>
      <c r="M7" t="n">
        <v>182</v>
      </c>
      <c r="N7" t="n">
        <v>35.75</v>
      </c>
      <c r="O7" t="n">
        <v>22951.43</v>
      </c>
      <c r="P7" t="n">
        <v>1529.24</v>
      </c>
      <c r="Q7" t="n">
        <v>3598.71</v>
      </c>
      <c r="R7" t="n">
        <v>491.59</v>
      </c>
      <c r="S7" t="n">
        <v>191.08</v>
      </c>
      <c r="T7" t="n">
        <v>141681.13</v>
      </c>
      <c r="U7" t="n">
        <v>0.39</v>
      </c>
      <c r="V7" t="n">
        <v>0.83</v>
      </c>
      <c r="W7" t="n">
        <v>14.89</v>
      </c>
      <c r="X7" t="n">
        <v>8.4</v>
      </c>
      <c r="Y7" t="n">
        <v>0.5</v>
      </c>
      <c r="Z7" t="n">
        <v>10</v>
      </c>
      <c r="AA7" t="n">
        <v>2371.807796771084</v>
      </c>
      <c r="AB7" t="n">
        <v>3245.212064317484</v>
      </c>
      <c r="AC7" t="n">
        <v>2935.49357958264</v>
      </c>
      <c r="AD7" t="n">
        <v>2371807.796771084</v>
      </c>
      <c r="AE7" t="n">
        <v>3245212.064317483</v>
      </c>
      <c r="AF7" t="n">
        <v>1.136073648145e-06</v>
      </c>
      <c r="AG7" t="n">
        <v>1.359583333333333</v>
      </c>
      <c r="AH7" t="n">
        <v>2935493.57958264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0.7804</v>
      </c>
      <c r="E8" t="n">
        <v>128.15</v>
      </c>
      <c r="F8" t="n">
        <v>120.21</v>
      </c>
      <c r="G8" t="n">
        <v>46.53</v>
      </c>
      <c r="H8" t="n">
        <v>0.67</v>
      </c>
      <c r="I8" t="n">
        <v>155</v>
      </c>
      <c r="J8" t="n">
        <v>185.7</v>
      </c>
      <c r="K8" t="n">
        <v>52.44</v>
      </c>
      <c r="L8" t="n">
        <v>7</v>
      </c>
      <c r="M8" t="n">
        <v>153</v>
      </c>
      <c r="N8" t="n">
        <v>36.26</v>
      </c>
      <c r="O8" t="n">
        <v>23137.49</v>
      </c>
      <c r="P8" t="n">
        <v>1498.39</v>
      </c>
      <c r="Q8" t="n">
        <v>3598.68</v>
      </c>
      <c r="R8" t="n">
        <v>445.93</v>
      </c>
      <c r="S8" t="n">
        <v>191.08</v>
      </c>
      <c r="T8" t="n">
        <v>118993.38</v>
      </c>
      <c r="U8" t="n">
        <v>0.43</v>
      </c>
      <c r="V8" t="n">
        <v>0.84</v>
      </c>
      <c r="W8" t="n">
        <v>14.85</v>
      </c>
      <c r="X8" t="n">
        <v>7.06</v>
      </c>
      <c r="Y8" t="n">
        <v>0.5</v>
      </c>
      <c r="Z8" t="n">
        <v>10</v>
      </c>
      <c r="AA8" t="n">
        <v>2287.459467402784</v>
      </c>
      <c r="AB8" t="n">
        <v>3129.802958890105</v>
      </c>
      <c r="AC8" t="n">
        <v>2831.098957199557</v>
      </c>
      <c r="AD8" t="n">
        <v>2287459.467402784</v>
      </c>
      <c r="AE8" t="n">
        <v>3129802.958890105</v>
      </c>
      <c r="AF8" t="n">
        <v>1.157128523900232e-06</v>
      </c>
      <c r="AG8" t="n">
        <v>1.334895833333333</v>
      </c>
      <c r="AH8" t="n">
        <v>2831098.957199557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0.7913</v>
      </c>
      <c r="E9" t="n">
        <v>126.37</v>
      </c>
      <c r="F9" t="n">
        <v>119.22</v>
      </c>
      <c r="G9" t="n">
        <v>53.78</v>
      </c>
      <c r="H9" t="n">
        <v>0.76</v>
      </c>
      <c r="I9" t="n">
        <v>133</v>
      </c>
      <c r="J9" t="n">
        <v>187.22</v>
      </c>
      <c r="K9" t="n">
        <v>52.44</v>
      </c>
      <c r="L9" t="n">
        <v>8</v>
      </c>
      <c r="M9" t="n">
        <v>131</v>
      </c>
      <c r="N9" t="n">
        <v>36.78</v>
      </c>
      <c r="O9" t="n">
        <v>23324.24</v>
      </c>
      <c r="P9" t="n">
        <v>1472.67</v>
      </c>
      <c r="Q9" t="n">
        <v>3598.7</v>
      </c>
      <c r="R9" t="n">
        <v>412.49</v>
      </c>
      <c r="S9" t="n">
        <v>191.08</v>
      </c>
      <c r="T9" t="n">
        <v>102384.43</v>
      </c>
      <c r="U9" t="n">
        <v>0.46</v>
      </c>
      <c r="V9" t="n">
        <v>0.85</v>
      </c>
      <c r="W9" t="n">
        <v>14.81</v>
      </c>
      <c r="X9" t="n">
        <v>6.07</v>
      </c>
      <c r="Y9" t="n">
        <v>0.5</v>
      </c>
      <c r="Z9" t="n">
        <v>10</v>
      </c>
      <c r="AA9" t="n">
        <v>2222.715535785772</v>
      </c>
      <c r="AB9" t="n">
        <v>3041.217455351029</v>
      </c>
      <c r="AC9" t="n">
        <v>2750.967929787718</v>
      </c>
      <c r="AD9" t="n">
        <v>2222715.535785772</v>
      </c>
      <c r="AE9" t="n">
        <v>3041217.455351029</v>
      </c>
      <c r="AF9" t="n">
        <v>1.173290365148967e-06</v>
      </c>
      <c r="AG9" t="n">
        <v>1.316354166666667</v>
      </c>
      <c r="AH9" t="n">
        <v>2750967.929787718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0.7995</v>
      </c>
      <c r="E10" t="n">
        <v>125.08</v>
      </c>
      <c r="F10" t="n">
        <v>118.5</v>
      </c>
      <c r="G10" t="n">
        <v>60.77</v>
      </c>
      <c r="H10" t="n">
        <v>0.85</v>
      </c>
      <c r="I10" t="n">
        <v>117</v>
      </c>
      <c r="J10" t="n">
        <v>188.74</v>
      </c>
      <c r="K10" t="n">
        <v>52.44</v>
      </c>
      <c r="L10" t="n">
        <v>9</v>
      </c>
      <c r="M10" t="n">
        <v>115</v>
      </c>
      <c r="N10" t="n">
        <v>37.3</v>
      </c>
      <c r="O10" t="n">
        <v>23511.69</v>
      </c>
      <c r="P10" t="n">
        <v>1447.62</v>
      </c>
      <c r="Q10" t="n">
        <v>3598.64</v>
      </c>
      <c r="R10" t="n">
        <v>387.58</v>
      </c>
      <c r="S10" t="n">
        <v>191.08</v>
      </c>
      <c r="T10" t="n">
        <v>90011.67999999999</v>
      </c>
      <c r="U10" t="n">
        <v>0.49</v>
      </c>
      <c r="V10" t="n">
        <v>0.85</v>
      </c>
      <c r="W10" t="n">
        <v>14.8</v>
      </c>
      <c r="X10" t="n">
        <v>5.34</v>
      </c>
      <c r="Y10" t="n">
        <v>0.5</v>
      </c>
      <c r="Z10" t="n">
        <v>10</v>
      </c>
      <c r="AA10" t="n">
        <v>2169.087114112889</v>
      </c>
      <c r="AB10" t="n">
        <v>2967.84068289903</v>
      </c>
      <c r="AC10" t="n">
        <v>2684.594133513705</v>
      </c>
      <c r="AD10" t="n">
        <v>2169087.114112889</v>
      </c>
      <c r="AE10" t="n">
        <v>2967840.682899029</v>
      </c>
      <c r="AF10" t="n">
        <v>1.185448814528749e-06</v>
      </c>
      <c r="AG10" t="n">
        <v>1.302916666666667</v>
      </c>
      <c r="AH10" t="n">
        <v>2684594.133513705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0.8065</v>
      </c>
      <c r="E11" t="n">
        <v>123.99</v>
      </c>
      <c r="F11" t="n">
        <v>117.87</v>
      </c>
      <c r="G11" t="n">
        <v>68</v>
      </c>
      <c r="H11" t="n">
        <v>0.93</v>
      </c>
      <c r="I11" t="n">
        <v>104</v>
      </c>
      <c r="J11" t="n">
        <v>190.26</v>
      </c>
      <c r="K11" t="n">
        <v>52.44</v>
      </c>
      <c r="L11" t="n">
        <v>10</v>
      </c>
      <c r="M11" t="n">
        <v>102</v>
      </c>
      <c r="N11" t="n">
        <v>37.82</v>
      </c>
      <c r="O11" t="n">
        <v>23699.85</v>
      </c>
      <c r="P11" t="n">
        <v>1424.88</v>
      </c>
      <c r="Q11" t="n">
        <v>3598.63</v>
      </c>
      <c r="R11" t="n">
        <v>366.8</v>
      </c>
      <c r="S11" t="n">
        <v>191.08</v>
      </c>
      <c r="T11" t="n">
        <v>79683.94</v>
      </c>
      <c r="U11" t="n">
        <v>0.52</v>
      </c>
      <c r="V11" t="n">
        <v>0.85</v>
      </c>
      <c r="W11" t="n">
        <v>14.76</v>
      </c>
      <c r="X11" t="n">
        <v>4.72</v>
      </c>
      <c r="Y11" t="n">
        <v>0.5</v>
      </c>
      <c r="Z11" t="n">
        <v>10</v>
      </c>
      <c r="AA11" t="n">
        <v>2122.630008389069</v>
      </c>
      <c r="AB11" t="n">
        <v>2904.276021304844</v>
      </c>
      <c r="AC11" t="n">
        <v>2627.095994008506</v>
      </c>
      <c r="AD11" t="n">
        <v>2122630.008389069</v>
      </c>
      <c r="AE11" t="n">
        <v>2904276.021304843</v>
      </c>
      <c r="AF11" t="n">
        <v>1.195827978633441e-06</v>
      </c>
      <c r="AG11" t="n">
        <v>1.2915625</v>
      </c>
      <c r="AH11" t="n">
        <v>2627095.994008506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0.8126</v>
      </c>
      <c r="E12" t="n">
        <v>123.07</v>
      </c>
      <c r="F12" t="n">
        <v>117.34</v>
      </c>
      <c r="G12" t="n">
        <v>75.7</v>
      </c>
      <c r="H12" t="n">
        <v>1.02</v>
      </c>
      <c r="I12" t="n">
        <v>93</v>
      </c>
      <c r="J12" t="n">
        <v>191.79</v>
      </c>
      <c r="K12" t="n">
        <v>52.44</v>
      </c>
      <c r="L12" t="n">
        <v>11</v>
      </c>
      <c r="M12" t="n">
        <v>91</v>
      </c>
      <c r="N12" t="n">
        <v>38.35</v>
      </c>
      <c r="O12" t="n">
        <v>23888.73</v>
      </c>
      <c r="P12" t="n">
        <v>1405.45</v>
      </c>
      <c r="Q12" t="n">
        <v>3598.62</v>
      </c>
      <c r="R12" t="n">
        <v>349.03</v>
      </c>
      <c r="S12" t="n">
        <v>191.08</v>
      </c>
      <c r="T12" t="n">
        <v>70855.36</v>
      </c>
      <c r="U12" t="n">
        <v>0.55</v>
      </c>
      <c r="V12" t="n">
        <v>0.86</v>
      </c>
      <c r="W12" t="n">
        <v>14.74</v>
      </c>
      <c r="X12" t="n">
        <v>4.19</v>
      </c>
      <c r="Y12" t="n">
        <v>0.5</v>
      </c>
      <c r="Z12" t="n">
        <v>10</v>
      </c>
      <c r="AA12" t="n">
        <v>2083.305573559972</v>
      </c>
      <c r="AB12" t="n">
        <v>2850.47059470005</v>
      </c>
      <c r="AC12" t="n">
        <v>2578.425681802484</v>
      </c>
      <c r="AD12" t="n">
        <v>2083305.573559972</v>
      </c>
      <c r="AE12" t="n">
        <v>2850470.59470005</v>
      </c>
      <c r="AF12" t="n">
        <v>1.204872678781815e-06</v>
      </c>
      <c r="AG12" t="n">
        <v>1.281979166666667</v>
      </c>
      <c r="AH12" t="n">
        <v>2578425.681802484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0.8174</v>
      </c>
      <c r="E13" t="n">
        <v>122.34</v>
      </c>
      <c r="F13" t="n">
        <v>116.93</v>
      </c>
      <c r="G13" t="n">
        <v>83.52</v>
      </c>
      <c r="H13" t="n">
        <v>1.1</v>
      </c>
      <c r="I13" t="n">
        <v>84</v>
      </c>
      <c r="J13" t="n">
        <v>193.33</v>
      </c>
      <c r="K13" t="n">
        <v>52.44</v>
      </c>
      <c r="L13" t="n">
        <v>12</v>
      </c>
      <c r="M13" t="n">
        <v>82</v>
      </c>
      <c r="N13" t="n">
        <v>38.89</v>
      </c>
      <c r="O13" t="n">
        <v>24078.33</v>
      </c>
      <c r="P13" t="n">
        <v>1387.52</v>
      </c>
      <c r="Q13" t="n">
        <v>3598.71</v>
      </c>
      <c r="R13" t="n">
        <v>335.18</v>
      </c>
      <c r="S13" t="n">
        <v>191.08</v>
      </c>
      <c r="T13" t="n">
        <v>63974.75</v>
      </c>
      <c r="U13" t="n">
        <v>0.57</v>
      </c>
      <c r="V13" t="n">
        <v>0.86</v>
      </c>
      <c r="W13" t="n">
        <v>14.72</v>
      </c>
      <c r="X13" t="n">
        <v>3.78</v>
      </c>
      <c r="Y13" t="n">
        <v>0.5</v>
      </c>
      <c r="Z13" t="n">
        <v>10</v>
      </c>
      <c r="AA13" t="n">
        <v>2049.995006485493</v>
      </c>
      <c r="AB13" t="n">
        <v>2804.893607270246</v>
      </c>
      <c r="AC13" t="n">
        <v>2537.198498085275</v>
      </c>
      <c r="AD13" t="n">
        <v>2049995.006485493</v>
      </c>
      <c r="AE13" t="n">
        <v>2804893.607270246</v>
      </c>
      <c r="AF13" t="n">
        <v>1.211989819882176e-06</v>
      </c>
      <c r="AG13" t="n">
        <v>1.274375</v>
      </c>
      <c r="AH13" t="n">
        <v>2537198.498085275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0.8209</v>
      </c>
      <c r="E14" t="n">
        <v>121.81</v>
      </c>
      <c r="F14" t="n">
        <v>116.66</v>
      </c>
      <c r="G14" t="n">
        <v>90.90000000000001</v>
      </c>
      <c r="H14" t="n">
        <v>1.18</v>
      </c>
      <c r="I14" t="n">
        <v>77</v>
      </c>
      <c r="J14" t="n">
        <v>194.88</v>
      </c>
      <c r="K14" t="n">
        <v>52.44</v>
      </c>
      <c r="L14" t="n">
        <v>13</v>
      </c>
      <c r="M14" t="n">
        <v>75</v>
      </c>
      <c r="N14" t="n">
        <v>39.43</v>
      </c>
      <c r="O14" t="n">
        <v>24268.67</v>
      </c>
      <c r="P14" t="n">
        <v>1368.8</v>
      </c>
      <c r="Q14" t="n">
        <v>3598.66</v>
      </c>
      <c r="R14" t="n">
        <v>325.68</v>
      </c>
      <c r="S14" t="n">
        <v>191.08</v>
      </c>
      <c r="T14" t="n">
        <v>59258</v>
      </c>
      <c r="U14" t="n">
        <v>0.59</v>
      </c>
      <c r="V14" t="n">
        <v>0.86</v>
      </c>
      <c r="W14" t="n">
        <v>14.72</v>
      </c>
      <c r="X14" t="n">
        <v>3.5</v>
      </c>
      <c r="Y14" t="n">
        <v>0.5</v>
      </c>
      <c r="Z14" t="n">
        <v>10</v>
      </c>
      <c r="AA14" t="n">
        <v>2020.102612362128</v>
      </c>
      <c r="AB14" t="n">
        <v>2763.993514871301</v>
      </c>
      <c r="AC14" t="n">
        <v>2500.201853101246</v>
      </c>
      <c r="AD14" t="n">
        <v>2020102.612362128</v>
      </c>
      <c r="AE14" t="n">
        <v>2763993.514871301</v>
      </c>
      <c r="AF14" t="n">
        <v>1.217179401934521e-06</v>
      </c>
      <c r="AG14" t="n">
        <v>1.268854166666667</v>
      </c>
      <c r="AH14" t="n">
        <v>2500201.853101246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0.8247</v>
      </c>
      <c r="E15" t="n">
        <v>121.25</v>
      </c>
      <c r="F15" t="n">
        <v>116.34</v>
      </c>
      <c r="G15" t="n">
        <v>99.72</v>
      </c>
      <c r="H15" t="n">
        <v>1.27</v>
      </c>
      <c r="I15" t="n">
        <v>70</v>
      </c>
      <c r="J15" t="n">
        <v>196.42</v>
      </c>
      <c r="K15" t="n">
        <v>52.44</v>
      </c>
      <c r="L15" t="n">
        <v>14</v>
      </c>
      <c r="M15" t="n">
        <v>68</v>
      </c>
      <c r="N15" t="n">
        <v>39.98</v>
      </c>
      <c r="O15" t="n">
        <v>24459.75</v>
      </c>
      <c r="P15" t="n">
        <v>1349.32</v>
      </c>
      <c r="Q15" t="n">
        <v>3598.63</v>
      </c>
      <c r="R15" t="n">
        <v>315.12</v>
      </c>
      <c r="S15" t="n">
        <v>191.08</v>
      </c>
      <c r="T15" t="n">
        <v>54017.45</v>
      </c>
      <c r="U15" t="n">
        <v>0.61</v>
      </c>
      <c r="V15" t="n">
        <v>0.87</v>
      </c>
      <c r="W15" t="n">
        <v>14.71</v>
      </c>
      <c r="X15" t="n">
        <v>3.19</v>
      </c>
      <c r="Y15" t="n">
        <v>0.5</v>
      </c>
      <c r="Z15" t="n">
        <v>10</v>
      </c>
      <c r="AA15" t="n">
        <v>1988.698311356082</v>
      </c>
      <c r="AB15" t="n">
        <v>2721.02476477485</v>
      </c>
      <c r="AC15" t="n">
        <v>2461.33398020698</v>
      </c>
      <c r="AD15" t="n">
        <v>1988698.311356082</v>
      </c>
      <c r="AE15" t="n">
        <v>2721024.76477485</v>
      </c>
      <c r="AF15" t="n">
        <v>1.22281380530564e-06</v>
      </c>
      <c r="AG15" t="n">
        <v>1.263020833333333</v>
      </c>
      <c r="AH15" t="n">
        <v>2461333.98020698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0.8278</v>
      </c>
      <c r="E16" t="n">
        <v>120.8</v>
      </c>
      <c r="F16" t="n">
        <v>116.06</v>
      </c>
      <c r="G16" t="n">
        <v>107.14</v>
      </c>
      <c r="H16" t="n">
        <v>1.35</v>
      </c>
      <c r="I16" t="n">
        <v>65</v>
      </c>
      <c r="J16" t="n">
        <v>197.98</v>
      </c>
      <c r="K16" t="n">
        <v>52.44</v>
      </c>
      <c r="L16" t="n">
        <v>15</v>
      </c>
      <c r="M16" t="n">
        <v>63</v>
      </c>
      <c r="N16" t="n">
        <v>40.54</v>
      </c>
      <c r="O16" t="n">
        <v>24651.58</v>
      </c>
      <c r="P16" t="n">
        <v>1331.46</v>
      </c>
      <c r="Q16" t="n">
        <v>3598.64</v>
      </c>
      <c r="R16" t="n">
        <v>305.96</v>
      </c>
      <c r="S16" t="n">
        <v>191.08</v>
      </c>
      <c r="T16" t="n">
        <v>49457.69</v>
      </c>
      <c r="U16" t="n">
        <v>0.62</v>
      </c>
      <c r="V16" t="n">
        <v>0.87</v>
      </c>
      <c r="W16" t="n">
        <v>14.69</v>
      </c>
      <c r="X16" t="n">
        <v>2.91</v>
      </c>
      <c r="Y16" t="n">
        <v>0.5</v>
      </c>
      <c r="Z16" t="n">
        <v>10</v>
      </c>
      <c r="AA16" t="n">
        <v>1961.131527493938</v>
      </c>
      <c r="AB16" t="n">
        <v>2683.306674933993</v>
      </c>
      <c r="AC16" t="n">
        <v>2427.215651922863</v>
      </c>
      <c r="AD16" t="n">
        <v>1961131.527493938</v>
      </c>
      <c r="AE16" t="n">
        <v>2683306.674933993</v>
      </c>
      <c r="AF16" t="n">
        <v>1.227410292266289e-06</v>
      </c>
      <c r="AG16" t="n">
        <v>1.258333333333333</v>
      </c>
      <c r="AH16" t="n">
        <v>2427215.651922863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0.8305</v>
      </c>
      <c r="E17" t="n">
        <v>120.41</v>
      </c>
      <c r="F17" t="n">
        <v>115.86</v>
      </c>
      <c r="G17" t="n">
        <v>115.86</v>
      </c>
      <c r="H17" t="n">
        <v>1.42</v>
      </c>
      <c r="I17" t="n">
        <v>60</v>
      </c>
      <c r="J17" t="n">
        <v>199.54</v>
      </c>
      <c r="K17" t="n">
        <v>52.44</v>
      </c>
      <c r="L17" t="n">
        <v>16</v>
      </c>
      <c r="M17" t="n">
        <v>58</v>
      </c>
      <c r="N17" t="n">
        <v>41.1</v>
      </c>
      <c r="O17" t="n">
        <v>24844.17</v>
      </c>
      <c r="P17" t="n">
        <v>1312.48</v>
      </c>
      <c r="Q17" t="n">
        <v>3598.66</v>
      </c>
      <c r="R17" t="n">
        <v>299.03</v>
      </c>
      <c r="S17" t="n">
        <v>191.08</v>
      </c>
      <c r="T17" t="n">
        <v>46018.36</v>
      </c>
      <c r="U17" t="n">
        <v>0.64</v>
      </c>
      <c r="V17" t="n">
        <v>0.87</v>
      </c>
      <c r="W17" t="n">
        <v>14.68</v>
      </c>
      <c r="X17" t="n">
        <v>2.71</v>
      </c>
      <c r="Y17" t="n">
        <v>0.5</v>
      </c>
      <c r="Z17" t="n">
        <v>10</v>
      </c>
      <c r="AA17" t="n">
        <v>1933.908300014415</v>
      </c>
      <c r="AB17" t="n">
        <v>2646.058654092475</v>
      </c>
      <c r="AC17" t="n">
        <v>2393.522529912535</v>
      </c>
      <c r="AD17" t="n">
        <v>1933908.300014415</v>
      </c>
      <c r="AE17" t="n">
        <v>2646058.654092475</v>
      </c>
      <c r="AF17" t="n">
        <v>1.231413684135242e-06</v>
      </c>
      <c r="AG17" t="n">
        <v>1.254270833333333</v>
      </c>
      <c r="AH17" t="n">
        <v>2393522.529912536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0.8326</v>
      </c>
      <c r="E18" t="n">
        <v>120.11</v>
      </c>
      <c r="F18" t="n">
        <v>115.7</v>
      </c>
      <c r="G18" t="n">
        <v>123.96</v>
      </c>
      <c r="H18" t="n">
        <v>1.5</v>
      </c>
      <c r="I18" t="n">
        <v>56</v>
      </c>
      <c r="J18" t="n">
        <v>201.11</v>
      </c>
      <c r="K18" t="n">
        <v>52.44</v>
      </c>
      <c r="L18" t="n">
        <v>17</v>
      </c>
      <c r="M18" t="n">
        <v>54</v>
      </c>
      <c r="N18" t="n">
        <v>41.67</v>
      </c>
      <c r="O18" t="n">
        <v>25037.53</v>
      </c>
      <c r="P18" t="n">
        <v>1294.52</v>
      </c>
      <c r="Q18" t="n">
        <v>3598.63</v>
      </c>
      <c r="R18" t="n">
        <v>293.44</v>
      </c>
      <c r="S18" t="n">
        <v>191.08</v>
      </c>
      <c r="T18" t="n">
        <v>43245.96</v>
      </c>
      <c r="U18" t="n">
        <v>0.65</v>
      </c>
      <c r="V18" t="n">
        <v>0.87</v>
      </c>
      <c r="W18" t="n">
        <v>14.69</v>
      </c>
      <c r="X18" t="n">
        <v>2.55</v>
      </c>
      <c r="Y18" t="n">
        <v>0.5</v>
      </c>
      <c r="Z18" t="n">
        <v>10</v>
      </c>
      <c r="AA18" t="n">
        <v>1909.491490997905</v>
      </c>
      <c r="AB18" t="n">
        <v>2612.650498802497</v>
      </c>
      <c r="AC18" t="n">
        <v>2363.302802074791</v>
      </c>
      <c r="AD18" t="n">
        <v>1909491.490997904</v>
      </c>
      <c r="AE18" t="n">
        <v>2612650.498802497</v>
      </c>
      <c r="AF18" t="n">
        <v>1.23452743336665e-06</v>
      </c>
      <c r="AG18" t="n">
        <v>1.251145833333333</v>
      </c>
      <c r="AH18" t="n">
        <v>2363302.802074791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0.8352000000000001</v>
      </c>
      <c r="E19" t="n">
        <v>119.73</v>
      </c>
      <c r="F19" t="n">
        <v>115.47</v>
      </c>
      <c r="G19" t="n">
        <v>133.23</v>
      </c>
      <c r="H19" t="n">
        <v>1.58</v>
      </c>
      <c r="I19" t="n">
        <v>52</v>
      </c>
      <c r="J19" t="n">
        <v>202.68</v>
      </c>
      <c r="K19" t="n">
        <v>52.44</v>
      </c>
      <c r="L19" t="n">
        <v>18</v>
      </c>
      <c r="M19" t="n">
        <v>50</v>
      </c>
      <c r="N19" t="n">
        <v>42.24</v>
      </c>
      <c r="O19" t="n">
        <v>25231.66</v>
      </c>
      <c r="P19" t="n">
        <v>1276.65</v>
      </c>
      <c r="Q19" t="n">
        <v>3598.64</v>
      </c>
      <c r="R19" t="n">
        <v>285.56</v>
      </c>
      <c r="S19" t="n">
        <v>191.08</v>
      </c>
      <c r="T19" t="n">
        <v>39324.55</v>
      </c>
      <c r="U19" t="n">
        <v>0.67</v>
      </c>
      <c r="V19" t="n">
        <v>0.87</v>
      </c>
      <c r="W19" t="n">
        <v>14.67</v>
      </c>
      <c r="X19" t="n">
        <v>2.31</v>
      </c>
      <c r="Y19" t="n">
        <v>0.5</v>
      </c>
      <c r="Z19" t="n">
        <v>10</v>
      </c>
      <c r="AA19" t="n">
        <v>1883.83148705015</v>
      </c>
      <c r="AB19" t="n">
        <v>2577.5413493617</v>
      </c>
      <c r="AC19" t="n">
        <v>2331.544420580623</v>
      </c>
      <c r="AD19" t="n">
        <v>1883831.48705015</v>
      </c>
      <c r="AE19" t="n">
        <v>2577541.3493617</v>
      </c>
      <c r="AF19" t="n">
        <v>1.238382551462678e-06</v>
      </c>
      <c r="AG19" t="n">
        <v>1.2471875</v>
      </c>
      <c r="AH19" t="n">
        <v>2331544.420580623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0.8368</v>
      </c>
      <c r="E20" t="n">
        <v>119.5</v>
      </c>
      <c r="F20" t="n">
        <v>115.34</v>
      </c>
      <c r="G20" t="n">
        <v>141.23</v>
      </c>
      <c r="H20" t="n">
        <v>1.65</v>
      </c>
      <c r="I20" t="n">
        <v>49</v>
      </c>
      <c r="J20" t="n">
        <v>204.26</v>
      </c>
      <c r="K20" t="n">
        <v>52.44</v>
      </c>
      <c r="L20" t="n">
        <v>19</v>
      </c>
      <c r="M20" t="n">
        <v>46</v>
      </c>
      <c r="N20" t="n">
        <v>42.82</v>
      </c>
      <c r="O20" t="n">
        <v>25426.72</v>
      </c>
      <c r="P20" t="n">
        <v>1259.03</v>
      </c>
      <c r="Q20" t="n">
        <v>3598.67</v>
      </c>
      <c r="R20" t="n">
        <v>281.39</v>
      </c>
      <c r="S20" t="n">
        <v>191.08</v>
      </c>
      <c r="T20" t="n">
        <v>37254.64</v>
      </c>
      <c r="U20" t="n">
        <v>0.68</v>
      </c>
      <c r="V20" t="n">
        <v>0.87</v>
      </c>
      <c r="W20" t="n">
        <v>14.67</v>
      </c>
      <c r="X20" t="n">
        <v>2.19</v>
      </c>
      <c r="Y20" t="n">
        <v>0.5</v>
      </c>
      <c r="Z20" t="n">
        <v>10</v>
      </c>
      <c r="AA20" t="n">
        <v>1861.283175035958</v>
      </c>
      <c r="AB20" t="n">
        <v>2546.689754102564</v>
      </c>
      <c r="AC20" t="n">
        <v>2303.637258272533</v>
      </c>
      <c r="AD20" t="n">
        <v>1861283.175035958</v>
      </c>
      <c r="AE20" t="n">
        <v>2546689.754102564</v>
      </c>
      <c r="AF20" t="n">
        <v>1.240754931829465e-06</v>
      </c>
      <c r="AG20" t="n">
        <v>1.244791666666667</v>
      </c>
      <c r="AH20" t="n">
        <v>2303637.258272533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0.8384</v>
      </c>
      <c r="E21" t="n">
        <v>119.27</v>
      </c>
      <c r="F21" t="n">
        <v>115.22</v>
      </c>
      <c r="G21" t="n">
        <v>150.28</v>
      </c>
      <c r="H21" t="n">
        <v>1.73</v>
      </c>
      <c r="I21" t="n">
        <v>46</v>
      </c>
      <c r="J21" t="n">
        <v>205.85</v>
      </c>
      <c r="K21" t="n">
        <v>52.44</v>
      </c>
      <c r="L21" t="n">
        <v>20</v>
      </c>
      <c r="M21" t="n">
        <v>41</v>
      </c>
      <c r="N21" t="n">
        <v>43.41</v>
      </c>
      <c r="O21" t="n">
        <v>25622.45</v>
      </c>
      <c r="P21" t="n">
        <v>1242.08</v>
      </c>
      <c r="Q21" t="n">
        <v>3598.62</v>
      </c>
      <c r="R21" t="n">
        <v>277</v>
      </c>
      <c r="S21" t="n">
        <v>191.08</v>
      </c>
      <c r="T21" t="n">
        <v>35074.54</v>
      </c>
      <c r="U21" t="n">
        <v>0.6899999999999999</v>
      </c>
      <c r="V21" t="n">
        <v>0.87</v>
      </c>
      <c r="W21" t="n">
        <v>14.67</v>
      </c>
      <c r="X21" t="n">
        <v>2.07</v>
      </c>
      <c r="Y21" t="n">
        <v>0.5</v>
      </c>
      <c r="Z21" t="n">
        <v>10</v>
      </c>
      <c r="AA21" t="n">
        <v>1839.563964569963</v>
      </c>
      <c r="AB21" t="n">
        <v>2516.972572159049</v>
      </c>
      <c r="AC21" t="n">
        <v>2276.756242465381</v>
      </c>
      <c r="AD21" t="n">
        <v>1839563.964569963</v>
      </c>
      <c r="AE21" t="n">
        <v>2516972.572159049</v>
      </c>
      <c r="AF21" t="n">
        <v>1.243127312196252e-06</v>
      </c>
      <c r="AG21" t="n">
        <v>1.242395833333333</v>
      </c>
      <c r="AH21" t="n">
        <v>2276756.242465381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0.8394</v>
      </c>
      <c r="E22" t="n">
        <v>119.13</v>
      </c>
      <c r="F22" t="n">
        <v>115.14</v>
      </c>
      <c r="G22" t="n">
        <v>157.02</v>
      </c>
      <c r="H22" t="n">
        <v>1.8</v>
      </c>
      <c r="I22" t="n">
        <v>44</v>
      </c>
      <c r="J22" t="n">
        <v>207.45</v>
      </c>
      <c r="K22" t="n">
        <v>52.44</v>
      </c>
      <c r="L22" t="n">
        <v>21</v>
      </c>
      <c r="M22" t="n">
        <v>29</v>
      </c>
      <c r="N22" t="n">
        <v>44</v>
      </c>
      <c r="O22" t="n">
        <v>25818.99</v>
      </c>
      <c r="P22" t="n">
        <v>1227.75</v>
      </c>
      <c r="Q22" t="n">
        <v>3598.76</v>
      </c>
      <c r="R22" t="n">
        <v>274.01</v>
      </c>
      <c r="S22" t="n">
        <v>191.08</v>
      </c>
      <c r="T22" t="n">
        <v>33588.62</v>
      </c>
      <c r="U22" t="n">
        <v>0.7</v>
      </c>
      <c r="V22" t="n">
        <v>0.88</v>
      </c>
      <c r="W22" t="n">
        <v>14.68</v>
      </c>
      <c r="X22" t="n">
        <v>2</v>
      </c>
      <c r="Y22" t="n">
        <v>0.5</v>
      </c>
      <c r="Z22" t="n">
        <v>10</v>
      </c>
      <c r="AA22" t="n">
        <v>1822.132383089393</v>
      </c>
      <c r="AB22" t="n">
        <v>2493.121913350233</v>
      </c>
      <c r="AC22" t="n">
        <v>2255.181857058667</v>
      </c>
      <c r="AD22" t="n">
        <v>1822132.383089392</v>
      </c>
      <c r="AE22" t="n">
        <v>2493121.913350233</v>
      </c>
      <c r="AF22" t="n">
        <v>1.244610049925493e-06</v>
      </c>
      <c r="AG22" t="n">
        <v>1.2409375</v>
      </c>
      <c r="AH22" t="n">
        <v>2255181.857058668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0.8406</v>
      </c>
      <c r="E23" t="n">
        <v>118.96</v>
      </c>
      <c r="F23" t="n">
        <v>115.05</v>
      </c>
      <c r="G23" t="n">
        <v>164.35</v>
      </c>
      <c r="H23" t="n">
        <v>1.87</v>
      </c>
      <c r="I23" t="n">
        <v>42</v>
      </c>
      <c r="J23" t="n">
        <v>209.05</v>
      </c>
      <c r="K23" t="n">
        <v>52.44</v>
      </c>
      <c r="L23" t="n">
        <v>22</v>
      </c>
      <c r="M23" t="n">
        <v>15</v>
      </c>
      <c r="N23" t="n">
        <v>44.6</v>
      </c>
      <c r="O23" t="n">
        <v>26016.35</v>
      </c>
      <c r="P23" t="n">
        <v>1221.09</v>
      </c>
      <c r="Q23" t="n">
        <v>3598.62</v>
      </c>
      <c r="R23" t="n">
        <v>270.52</v>
      </c>
      <c r="S23" t="n">
        <v>191.08</v>
      </c>
      <c r="T23" t="n">
        <v>31855.98</v>
      </c>
      <c r="U23" t="n">
        <v>0.71</v>
      </c>
      <c r="V23" t="n">
        <v>0.88</v>
      </c>
      <c r="W23" t="n">
        <v>14.69</v>
      </c>
      <c r="X23" t="n">
        <v>1.9</v>
      </c>
      <c r="Y23" t="n">
        <v>0.5</v>
      </c>
      <c r="Z23" t="n">
        <v>10</v>
      </c>
      <c r="AA23" t="n">
        <v>1812.210866466929</v>
      </c>
      <c r="AB23" t="n">
        <v>2479.546856600955</v>
      </c>
      <c r="AC23" t="n">
        <v>2242.902384672831</v>
      </c>
      <c r="AD23" t="n">
        <v>1812210.866466929</v>
      </c>
      <c r="AE23" t="n">
        <v>2479546.856600956</v>
      </c>
      <c r="AF23" t="n">
        <v>1.246389335200583e-06</v>
      </c>
      <c r="AG23" t="n">
        <v>1.239166666666667</v>
      </c>
      <c r="AH23" t="n">
        <v>2242902.38467283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0.8405</v>
      </c>
      <c r="E24" t="n">
        <v>118.97</v>
      </c>
      <c r="F24" t="n">
        <v>115.06</v>
      </c>
      <c r="G24" t="n">
        <v>164.37</v>
      </c>
      <c r="H24" t="n">
        <v>1.94</v>
      </c>
      <c r="I24" t="n">
        <v>42</v>
      </c>
      <c r="J24" t="n">
        <v>210.65</v>
      </c>
      <c r="K24" t="n">
        <v>52.44</v>
      </c>
      <c r="L24" t="n">
        <v>23</v>
      </c>
      <c r="M24" t="n">
        <v>3</v>
      </c>
      <c r="N24" t="n">
        <v>45.21</v>
      </c>
      <c r="O24" t="n">
        <v>26214.54</v>
      </c>
      <c r="P24" t="n">
        <v>1221.09</v>
      </c>
      <c r="Q24" t="n">
        <v>3598.65</v>
      </c>
      <c r="R24" t="n">
        <v>270.48</v>
      </c>
      <c r="S24" t="n">
        <v>191.08</v>
      </c>
      <c r="T24" t="n">
        <v>31835.91</v>
      </c>
      <c r="U24" t="n">
        <v>0.71</v>
      </c>
      <c r="V24" t="n">
        <v>0.88</v>
      </c>
      <c r="W24" t="n">
        <v>14.7</v>
      </c>
      <c r="X24" t="n">
        <v>1.91</v>
      </c>
      <c r="Y24" t="n">
        <v>0.5</v>
      </c>
      <c r="Z24" t="n">
        <v>10</v>
      </c>
      <c r="AA24" t="n">
        <v>1812.473281486901</v>
      </c>
      <c r="AB24" t="n">
        <v>2479.905904408216</v>
      </c>
      <c r="AC24" t="n">
        <v>2243.227165461292</v>
      </c>
      <c r="AD24" t="n">
        <v>1812473.281486901</v>
      </c>
      <c r="AE24" t="n">
        <v>2479905.904408216</v>
      </c>
      <c r="AF24" t="n">
        <v>1.246241061427659e-06</v>
      </c>
      <c r="AG24" t="n">
        <v>1.239270833333333</v>
      </c>
      <c r="AH24" t="n">
        <v>2243227.165461292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0.8411</v>
      </c>
      <c r="E25" t="n">
        <v>118.89</v>
      </c>
      <c r="F25" t="n">
        <v>115.01</v>
      </c>
      <c r="G25" t="n">
        <v>168.31</v>
      </c>
      <c r="H25" t="n">
        <v>2.01</v>
      </c>
      <c r="I25" t="n">
        <v>41</v>
      </c>
      <c r="J25" t="n">
        <v>212.27</v>
      </c>
      <c r="K25" t="n">
        <v>52.44</v>
      </c>
      <c r="L25" t="n">
        <v>24</v>
      </c>
      <c r="M25" t="n">
        <v>1</v>
      </c>
      <c r="N25" t="n">
        <v>45.82</v>
      </c>
      <c r="O25" t="n">
        <v>26413.56</v>
      </c>
      <c r="P25" t="n">
        <v>1225.54</v>
      </c>
      <c r="Q25" t="n">
        <v>3598.68</v>
      </c>
      <c r="R25" t="n">
        <v>268.67</v>
      </c>
      <c r="S25" t="n">
        <v>191.08</v>
      </c>
      <c r="T25" t="n">
        <v>30935.77</v>
      </c>
      <c r="U25" t="n">
        <v>0.71</v>
      </c>
      <c r="V25" t="n">
        <v>0.88</v>
      </c>
      <c r="W25" t="n">
        <v>14.7</v>
      </c>
      <c r="X25" t="n">
        <v>1.86</v>
      </c>
      <c r="Y25" t="n">
        <v>0.5</v>
      </c>
      <c r="Z25" t="n">
        <v>10</v>
      </c>
      <c r="AA25" t="n">
        <v>1815.55288196101</v>
      </c>
      <c r="AB25" t="n">
        <v>2484.119549639275</v>
      </c>
      <c r="AC25" t="n">
        <v>2247.038666305387</v>
      </c>
      <c r="AD25" t="n">
        <v>1815552.88196101</v>
      </c>
      <c r="AE25" t="n">
        <v>2484119.549639275</v>
      </c>
      <c r="AF25" t="n">
        <v>1.247130704065204e-06</v>
      </c>
      <c r="AG25" t="n">
        <v>1.2384375</v>
      </c>
      <c r="AH25" t="n">
        <v>2247038.666305387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0.8411</v>
      </c>
      <c r="E26" t="n">
        <v>118.89</v>
      </c>
      <c r="F26" t="n">
        <v>115.01</v>
      </c>
      <c r="G26" t="n">
        <v>168.31</v>
      </c>
      <c r="H26" t="n">
        <v>2.08</v>
      </c>
      <c r="I26" t="n">
        <v>41</v>
      </c>
      <c r="J26" t="n">
        <v>213.89</v>
      </c>
      <c r="K26" t="n">
        <v>52.44</v>
      </c>
      <c r="L26" t="n">
        <v>25</v>
      </c>
      <c r="M26" t="n">
        <v>0</v>
      </c>
      <c r="N26" t="n">
        <v>46.44</v>
      </c>
      <c r="O26" t="n">
        <v>26613.43</v>
      </c>
      <c r="P26" t="n">
        <v>1234.25</v>
      </c>
      <c r="Q26" t="n">
        <v>3598.66</v>
      </c>
      <c r="R26" t="n">
        <v>268.73</v>
      </c>
      <c r="S26" t="n">
        <v>191.08</v>
      </c>
      <c r="T26" t="n">
        <v>30963.45</v>
      </c>
      <c r="U26" t="n">
        <v>0.71</v>
      </c>
      <c r="V26" t="n">
        <v>0.88</v>
      </c>
      <c r="W26" t="n">
        <v>14.71</v>
      </c>
      <c r="X26" t="n">
        <v>1.86</v>
      </c>
      <c r="Y26" t="n">
        <v>0.5</v>
      </c>
      <c r="Z26" t="n">
        <v>10</v>
      </c>
      <c r="AA26" t="n">
        <v>1824.569542832385</v>
      </c>
      <c r="AB26" t="n">
        <v>2496.456542830494</v>
      </c>
      <c r="AC26" t="n">
        <v>2258.198234181515</v>
      </c>
      <c r="AD26" t="n">
        <v>1824569.542832385</v>
      </c>
      <c r="AE26" t="n">
        <v>2496456.542830494</v>
      </c>
      <c r="AF26" t="n">
        <v>1.247130704065204e-06</v>
      </c>
      <c r="AG26" t="n">
        <v>1.2384375</v>
      </c>
      <c r="AH26" t="n">
        <v>2258198.234181515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0.7372</v>
      </c>
      <c r="E2" t="n">
        <v>135.64</v>
      </c>
      <c r="F2" t="n">
        <v>129.99</v>
      </c>
      <c r="G2" t="n">
        <v>21.6</v>
      </c>
      <c r="H2" t="n">
        <v>0.64</v>
      </c>
      <c r="I2" t="n">
        <v>361</v>
      </c>
      <c r="J2" t="n">
        <v>26.11</v>
      </c>
      <c r="K2" t="n">
        <v>12.1</v>
      </c>
      <c r="L2" t="n">
        <v>1</v>
      </c>
      <c r="M2" t="n">
        <v>4</v>
      </c>
      <c r="N2" t="n">
        <v>3.01</v>
      </c>
      <c r="O2" t="n">
        <v>3454.41</v>
      </c>
      <c r="P2" t="n">
        <v>373.89</v>
      </c>
      <c r="Q2" t="n">
        <v>3599.26</v>
      </c>
      <c r="R2" t="n">
        <v>759.24</v>
      </c>
      <c r="S2" t="n">
        <v>191.08</v>
      </c>
      <c r="T2" t="n">
        <v>274619.12</v>
      </c>
      <c r="U2" t="n">
        <v>0.25</v>
      </c>
      <c r="V2" t="n">
        <v>0.78</v>
      </c>
      <c r="W2" t="n">
        <v>15.69</v>
      </c>
      <c r="X2" t="n">
        <v>16.83</v>
      </c>
      <c r="Y2" t="n">
        <v>0.5</v>
      </c>
      <c r="Z2" t="n">
        <v>10</v>
      </c>
      <c r="AA2" t="n">
        <v>734.2577552406966</v>
      </c>
      <c r="AB2" t="n">
        <v>1004.643853886288</v>
      </c>
      <c r="AC2" t="n">
        <v>908.7620544978846</v>
      </c>
      <c r="AD2" t="n">
        <v>734257.7552406966</v>
      </c>
      <c r="AE2" t="n">
        <v>1004643.853886288</v>
      </c>
      <c r="AF2" t="n">
        <v>1.404536382226609e-06</v>
      </c>
      <c r="AG2" t="n">
        <v>1.412916666666667</v>
      </c>
      <c r="AH2" t="n">
        <v>908762.0544978846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0.7371</v>
      </c>
      <c r="E3" t="n">
        <v>135.66</v>
      </c>
      <c r="F3" t="n">
        <v>130</v>
      </c>
      <c r="G3" t="n">
        <v>21.61</v>
      </c>
      <c r="H3" t="n">
        <v>1.23</v>
      </c>
      <c r="I3" t="n">
        <v>361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388.25</v>
      </c>
      <c r="Q3" t="n">
        <v>3599.32</v>
      </c>
      <c r="R3" t="n">
        <v>759.89</v>
      </c>
      <c r="S3" t="n">
        <v>191.08</v>
      </c>
      <c r="T3" t="n">
        <v>274946.05</v>
      </c>
      <c r="U3" t="n">
        <v>0.25</v>
      </c>
      <c r="V3" t="n">
        <v>0.78</v>
      </c>
      <c r="W3" t="n">
        <v>15.68</v>
      </c>
      <c r="X3" t="n">
        <v>16.85</v>
      </c>
      <c r="Y3" t="n">
        <v>0.5</v>
      </c>
      <c r="Z3" t="n">
        <v>10</v>
      </c>
      <c r="AA3" t="n">
        <v>751.3423567804346</v>
      </c>
      <c r="AB3" t="n">
        <v>1028.019759432383</v>
      </c>
      <c r="AC3" t="n">
        <v>929.9069964269496</v>
      </c>
      <c r="AD3" t="n">
        <v>751342.3567804346</v>
      </c>
      <c r="AE3" t="n">
        <v>1028019.759432383</v>
      </c>
      <c r="AF3" t="n">
        <v>1.404345859114533e-06</v>
      </c>
      <c r="AG3" t="n">
        <v>1.413125</v>
      </c>
      <c r="AH3" t="n">
        <v>929906.9964269496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0.5321</v>
      </c>
      <c r="E2" t="n">
        <v>187.95</v>
      </c>
      <c r="F2" t="n">
        <v>164.13</v>
      </c>
      <c r="G2" t="n">
        <v>9.27</v>
      </c>
      <c r="H2" t="n">
        <v>0.18</v>
      </c>
      <c r="I2" t="n">
        <v>1062</v>
      </c>
      <c r="J2" t="n">
        <v>98.70999999999999</v>
      </c>
      <c r="K2" t="n">
        <v>39.72</v>
      </c>
      <c r="L2" t="n">
        <v>1</v>
      </c>
      <c r="M2" t="n">
        <v>1060</v>
      </c>
      <c r="N2" t="n">
        <v>12.99</v>
      </c>
      <c r="O2" t="n">
        <v>12407.75</v>
      </c>
      <c r="P2" t="n">
        <v>1457.42</v>
      </c>
      <c r="Q2" t="n">
        <v>3599.47</v>
      </c>
      <c r="R2" t="n">
        <v>1936.28</v>
      </c>
      <c r="S2" t="n">
        <v>191.08</v>
      </c>
      <c r="T2" t="n">
        <v>859637.46</v>
      </c>
      <c r="U2" t="n">
        <v>0.1</v>
      </c>
      <c r="V2" t="n">
        <v>0.61</v>
      </c>
      <c r="W2" t="n">
        <v>16.34</v>
      </c>
      <c r="X2" t="n">
        <v>50.96</v>
      </c>
      <c r="Y2" t="n">
        <v>0.5</v>
      </c>
      <c r="Z2" t="n">
        <v>10</v>
      </c>
      <c r="AA2" t="n">
        <v>3315.4410095551</v>
      </c>
      <c r="AB2" t="n">
        <v>4536.332656207886</v>
      </c>
      <c r="AC2" t="n">
        <v>4103.391434282104</v>
      </c>
      <c r="AD2" t="n">
        <v>3315441.0095551</v>
      </c>
      <c r="AE2" t="n">
        <v>4536332.656207886</v>
      </c>
      <c r="AF2" t="n">
        <v>8.689179413398696e-07</v>
      </c>
      <c r="AG2" t="n">
        <v>1.9578125</v>
      </c>
      <c r="AH2" t="n">
        <v>4103391.434282104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0.6999</v>
      </c>
      <c r="E3" t="n">
        <v>142.88</v>
      </c>
      <c r="F3" t="n">
        <v>132.38</v>
      </c>
      <c r="G3" t="n">
        <v>19.19</v>
      </c>
      <c r="H3" t="n">
        <v>0.35</v>
      </c>
      <c r="I3" t="n">
        <v>414</v>
      </c>
      <c r="J3" t="n">
        <v>99.95</v>
      </c>
      <c r="K3" t="n">
        <v>39.72</v>
      </c>
      <c r="L3" t="n">
        <v>2</v>
      </c>
      <c r="M3" t="n">
        <v>412</v>
      </c>
      <c r="N3" t="n">
        <v>13.24</v>
      </c>
      <c r="O3" t="n">
        <v>12561.45</v>
      </c>
      <c r="P3" t="n">
        <v>1145.85</v>
      </c>
      <c r="Q3" t="n">
        <v>3598.86</v>
      </c>
      <c r="R3" t="n">
        <v>858.02</v>
      </c>
      <c r="S3" t="n">
        <v>191.08</v>
      </c>
      <c r="T3" t="n">
        <v>323744.35</v>
      </c>
      <c r="U3" t="n">
        <v>0.22</v>
      </c>
      <c r="V3" t="n">
        <v>0.76</v>
      </c>
      <c r="W3" t="n">
        <v>15.27</v>
      </c>
      <c r="X3" t="n">
        <v>19.22</v>
      </c>
      <c r="Y3" t="n">
        <v>0.5</v>
      </c>
      <c r="Z3" t="n">
        <v>10</v>
      </c>
      <c r="AA3" t="n">
        <v>1997.496309857097</v>
      </c>
      <c r="AB3" t="n">
        <v>2733.062574464239</v>
      </c>
      <c r="AC3" t="n">
        <v>2472.222918234787</v>
      </c>
      <c r="AD3" t="n">
        <v>1997496.309857097</v>
      </c>
      <c r="AE3" t="n">
        <v>2733062.574464239</v>
      </c>
      <c r="AF3" t="n">
        <v>1.142934912880614e-06</v>
      </c>
      <c r="AG3" t="n">
        <v>1.488333333333333</v>
      </c>
      <c r="AH3" t="n">
        <v>2472222.918234787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0.7578</v>
      </c>
      <c r="E4" t="n">
        <v>131.96</v>
      </c>
      <c r="F4" t="n">
        <v>124.78</v>
      </c>
      <c r="G4" t="n">
        <v>29.59</v>
      </c>
      <c r="H4" t="n">
        <v>0.52</v>
      </c>
      <c r="I4" t="n">
        <v>253</v>
      </c>
      <c r="J4" t="n">
        <v>101.2</v>
      </c>
      <c r="K4" t="n">
        <v>39.72</v>
      </c>
      <c r="L4" t="n">
        <v>3</v>
      </c>
      <c r="M4" t="n">
        <v>251</v>
      </c>
      <c r="N4" t="n">
        <v>13.49</v>
      </c>
      <c r="O4" t="n">
        <v>12715.54</v>
      </c>
      <c r="P4" t="n">
        <v>1050.07</v>
      </c>
      <c r="Q4" t="n">
        <v>3598.77</v>
      </c>
      <c r="R4" t="n">
        <v>601.26</v>
      </c>
      <c r="S4" t="n">
        <v>191.08</v>
      </c>
      <c r="T4" t="n">
        <v>196170.16</v>
      </c>
      <c r="U4" t="n">
        <v>0.32</v>
      </c>
      <c r="V4" t="n">
        <v>0.8100000000000001</v>
      </c>
      <c r="W4" t="n">
        <v>14.99</v>
      </c>
      <c r="X4" t="n">
        <v>11.62</v>
      </c>
      <c r="Y4" t="n">
        <v>0.5</v>
      </c>
      <c r="Z4" t="n">
        <v>10</v>
      </c>
      <c r="AA4" t="n">
        <v>1704.915434819846</v>
      </c>
      <c r="AB4" t="n">
        <v>2332.74051348105</v>
      </c>
      <c r="AC4" t="n">
        <v>2110.107032896291</v>
      </c>
      <c r="AD4" t="n">
        <v>1704915.434819846</v>
      </c>
      <c r="AE4" t="n">
        <v>2332740.51348105</v>
      </c>
      <c r="AF4" t="n">
        <v>1.23748546503919e-06</v>
      </c>
      <c r="AG4" t="n">
        <v>1.374583333333333</v>
      </c>
      <c r="AH4" t="n">
        <v>2110107.032896291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0.7873</v>
      </c>
      <c r="E5" t="n">
        <v>127.02</v>
      </c>
      <c r="F5" t="n">
        <v>121.36</v>
      </c>
      <c r="G5" t="n">
        <v>40.68</v>
      </c>
      <c r="H5" t="n">
        <v>0.6899999999999999</v>
      </c>
      <c r="I5" t="n">
        <v>179</v>
      </c>
      <c r="J5" t="n">
        <v>102.45</v>
      </c>
      <c r="K5" t="n">
        <v>39.72</v>
      </c>
      <c r="L5" t="n">
        <v>4</v>
      </c>
      <c r="M5" t="n">
        <v>177</v>
      </c>
      <c r="N5" t="n">
        <v>13.74</v>
      </c>
      <c r="O5" t="n">
        <v>12870.03</v>
      </c>
      <c r="P5" t="n">
        <v>991.37</v>
      </c>
      <c r="Q5" t="n">
        <v>3598.68</v>
      </c>
      <c r="R5" t="n">
        <v>484.84</v>
      </c>
      <c r="S5" t="n">
        <v>191.08</v>
      </c>
      <c r="T5" t="n">
        <v>138329.14</v>
      </c>
      <c r="U5" t="n">
        <v>0.39</v>
      </c>
      <c r="V5" t="n">
        <v>0.83</v>
      </c>
      <c r="W5" t="n">
        <v>14.89</v>
      </c>
      <c r="X5" t="n">
        <v>8.199999999999999</v>
      </c>
      <c r="Y5" t="n">
        <v>0.5</v>
      </c>
      <c r="Z5" t="n">
        <v>10</v>
      </c>
      <c r="AA5" t="n">
        <v>1563.1654688741</v>
      </c>
      <c r="AB5" t="n">
        <v>2138.791956506937</v>
      </c>
      <c r="AC5" t="n">
        <v>1934.668653991278</v>
      </c>
      <c r="AD5" t="n">
        <v>1563165.4688741</v>
      </c>
      <c r="AE5" t="n">
        <v>2138791.956506937</v>
      </c>
      <c r="AF5" t="n">
        <v>1.285658889714113e-06</v>
      </c>
      <c r="AG5" t="n">
        <v>1.323125</v>
      </c>
      <c r="AH5" t="n">
        <v>1934668.653991278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0.8057</v>
      </c>
      <c r="E6" t="n">
        <v>124.12</v>
      </c>
      <c r="F6" t="n">
        <v>119.34</v>
      </c>
      <c r="G6" t="n">
        <v>52.65</v>
      </c>
      <c r="H6" t="n">
        <v>0.85</v>
      </c>
      <c r="I6" t="n">
        <v>136</v>
      </c>
      <c r="J6" t="n">
        <v>103.71</v>
      </c>
      <c r="K6" t="n">
        <v>39.72</v>
      </c>
      <c r="L6" t="n">
        <v>5</v>
      </c>
      <c r="M6" t="n">
        <v>134</v>
      </c>
      <c r="N6" t="n">
        <v>14</v>
      </c>
      <c r="O6" t="n">
        <v>13024.91</v>
      </c>
      <c r="P6" t="n">
        <v>940.8</v>
      </c>
      <c r="Q6" t="n">
        <v>3598.76</v>
      </c>
      <c r="R6" t="n">
        <v>416.45</v>
      </c>
      <c r="S6" t="n">
        <v>191.08</v>
      </c>
      <c r="T6" t="n">
        <v>104351.86</v>
      </c>
      <c r="U6" t="n">
        <v>0.46</v>
      </c>
      <c r="V6" t="n">
        <v>0.84</v>
      </c>
      <c r="W6" t="n">
        <v>14.82</v>
      </c>
      <c r="X6" t="n">
        <v>6.18</v>
      </c>
      <c r="Y6" t="n">
        <v>0.5</v>
      </c>
      <c r="Z6" t="n">
        <v>10</v>
      </c>
      <c r="AA6" t="n">
        <v>1465.345429230807</v>
      </c>
      <c r="AB6" t="n">
        <v>2004.950262751408</v>
      </c>
      <c r="AC6" t="n">
        <v>1813.60062363978</v>
      </c>
      <c r="AD6" t="n">
        <v>1465345.429230807</v>
      </c>
      <c r="AE6" t="n">
        <v>2004950.262751408</v>
      </c>
      <c r="AF6" t="n">
        <v>1.315706042731691e-06</v>
      </c>
      <c r="AG6" t="n">
        <v>1.292916666666667</v>
      </c>
      <c r="AH6" t="n">
        <v>1813600.62363978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0.8177</v>
      </c>
      <c r="E7" t="n">
        <v>122.29</v>
      </c>
      <c r="F7" t="n">
        <v>118.09</v>
      </c>
      <c r="G7" t="n">
        <v>65.59999999999999</v>
      </c>
      <c r="H7" t="n">
        <v>1.01</v>
      </c>
      <c r="I7" t="n">
        <v>108</v>
      </c>
      <c r="J7" t="n">
        <v>104.97</v>
      </c>
      <c r="K7" t="n">
        <v>39.72</v>
      </c>
      <c r="L7" t="n">
        <v>6</v>
      </c>
      <c r="M7" t="n">
        <v>106</v>
      </c>
      <c r="N7" t="n">
        <v>14.25</v>
      </c>
      <c r="O7" t="n">
        <v>13180.19</v>
      </c>
      <c r="P7" t="n">
        <v>893.9400000000001</v>
      </c>
      <c r="Q7" t="n">
        <v>3598.69</v>
      </c>
      <c r="R7" t="n">
        <v>374.59</v>
      </c>
      <c r="S7" t="n">
        <v>191.08</v>
      </c>
      <c r="T7" t="n">
        <v>83559.03</v>
      </c>
      <c r="U7" t="n">
        <v>0.51</v>
      </c>
      <c r="V7" t="n">
        <v>0.85</v>
      </c>
      <c r="W7" t="n">
        <v>14.76</v>
      </c>
      <c r="X7" t="n">
        <v>4.93</v>
      </c>
      <c r="Y7" t="n">
        <v>0.5</v>
      </c>
      <c r="Z7" t="n">
        <v>10</v>
      </c>
      <c r="AA7" t="n">
        <v>1389.38867122226</v>
      </c>
      <c r="AB7" t="n">
        <v>1901.022875468451</v>
      </c>
      <c r="AC7" t="n">
        <v>1719.591920336105</v>
      </c>
      <c r="AD7" t="n">
        <v>1389388.67122226</v>
      </c>
      <c r="AE7" t="n">
        <v>1901022.875468451</v>
      </c>
      <c r="AF7" t="n">
        <v>1.335302012090982e-06</v>
      </c>
      <c r="AG7" t="n">
        <v>1.273854166666667</v>
      </c>
      <c r="AH7" t="n">
        <v>1719591.920336105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0.8264</v>
      </c>
      <c r="E8" t="n">
        <v>121</v>
      </c>
      <c r="F8" t="n">
        <v>117.19</v>
      </c>
      <c r="G8" t="n">
        <v>79</v>
      </c>
      <c r="H8" t="n">
        <v>1.16</v>
      </c>
      <c r="I8" t="n">
        <v>89</v>
      </c>
      <c r="J8" t="n">
        <v>106.23</v>
      </c>
      <c r="K8" t="n">
        <v>39.72</v>
      </c>
      <c r="L8" t="n">
        <v>7</v>
      </c>
      <c r="M8" t="n">
        <v>73</v>
      </c>
      <c r="N8" t="n">
        <v>14.52</v>
      </c>
      <c r="O8" t="n">
        <v>13335.87</v>
      </c>
      <c r="P8" t="n">
        <v>854.0700000000001</v>
      </c>
      <c r="Q8" t="n">
        <v>3598.67</v>
      </c>
      <c r="R8" t="n">
        <v>343.01</v>
      </c>
      <c r="S8" t="n">
        <v>191.08</v>
      </c>
      <c r="T8" t="n">
        <v>67866.99000000001</v>
      </c>
      <c r="U8" t="n">
        <v>0.5600000000000001</v>
      </c>
      <c r="V8" t="n">
        <v>0.86</v>
      </c>
      <c r="W8" t="n">
        <v>14.76</v>
      </c>
      <c r="X8" t="n">
        <v>4.04</v>
      </c>
      <c r="Y8" t="n">
        <v>0.5</v>
      </c>
      <c r="Z8" t="n">
        <v>10</v>
      </c>
      <c r="AA8" t="n">
        <v>1329.509466145068</v>
      </c>
      <c r="AB8" t="n">
        <v>1819.09350539775</v>
      </c>
      <c r="AC8" t="n">
        <v>1645.481774356358</v>
      </c>
      <c r="AD8" t="n">
        <v>1329509.466145068</v>
      </c>
      <c r="AE8" t="n">
        <v>1819093.50539775</v>
      </c>
      <c r="AF8" t="n">
        <v>1.349509089876467e-06</v>
      </c>
      <c r="AG8" t="n">
        <v>1.260416666666667</v>
      </c>
      <c r="AH8" t="n">
        <v>1645481.774356358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0.8292</v>
      </c>
      <c r="E9" t="n">
        <v>120.59</v>
      </c>
      <c r="F9" t="n">
        <v>116.92</v>
      </c>
      <c r="G9" t="n">
        <v>85.55</v>
      </c>
      <c r="H9" t="n">
        <v>1.31</v>
      </c>
      <c r="I9" t="n">
        <v>82</v>
      </c>
      <c r="J9" t="n">
        <v>107.5</v>
      </c>
      <c r="K9" t="n">
        <v>39.72</v>
      </c>
      <c r="L9" t="n">
        <v>8</v>
      </c>
      <c r="M9" t="n">
        <v>15</v>
      </c>
      <c r="N9" t="n">
        <v>14.78</v>
      </c>
      <c r="O9" t="n">
        <v>13491.96</v>
      </c>
      <c r="P9" t="n">
        <v>842.46</v>
      </c>
      <c r="Q9" t="n">
        <v>3598.8</v>
      </c>
      <c r="R9" t="n">
        <v>331.61</v>
      </c>
      <c r="S9" t="n">
        <v>191.08</v>
      </c>
      <c r="T9" t="n">
        <v>62202.19</v>
      </c>
      <c r="U9" t="n">
        <v>0.58</v>
      </c>
      <c r="V9" t="n">
        <v>0.86</v>
      </c>
      <c r="W9" t="n">
        <v>14.81</v>
      </c>
      <c r="X9" t="n">
        <v>3.77</v>
      </c>
      <c r="Y9" t="n">
        <v>0.5</v>
      </c>
      <c r="Z9" t="n">
        <v>10</v>
      </c>
      <c r="AA9" t="n">
        <v>1311.859130160137</v>
      </c>
      <c r="AB9" t="n">
        <v>1794.9435370253</v>
      </c>
      <c r="AC9" t="n">
        <v>1623.636645070681</v>
      </c>
      <c r="AD9" t="n">
        <v>1311859.130160137</v>
      </c>
      <c r="AE9" t="n">
        <v>1794943.5370253</v>
      </c>
      <c r="AF9" t="n">
        <v>1.354081482726968e-06</v>
      </c>
      <c r="AG9" t="n">
        <v>1.256145833333333</v>
      </c>
      <c r="AH9" t="n">
        <v>1623636.645070681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0.8296</v>
      </c>
      <c r="E10" t="n">
        <v>120.55</v>
      </c>
      <c r="F10" t="n">
        <v>116.89</v>
      </c>
      <c r="G10" t="n">
        <v>86.59</v>
      </c>
      <c r="H10" t="n">
        <v>1.46</v>
      </c>
      <c r="I10" t="n">
        <v>81</v>
      </c>
      <c r="J10" t="n">
        <v>108.77</v>
      </c>
      <c r="K10" t="n">
        <v>39.72</v>
      </c>
      <c r="L10" t="n">
        <v>9</v>
      </c>
      <c r="M10" t="n">
        <v>0</v>
      </c>
      <c r="N10" t="n">
        <v>15.05</v>
      </c>
      <c r="O10" t="n">
        <v>13648.58</v>
      </c>
      <c r="P10" t="n">
        <v>847.64</v>
      </c>
      <c r="Q10" t="n">
        <v>3598.8</v>
      </c>
      <c r="R10" t="n">
        <v>330.12</v>
      </c>
      <c r="S10" t="n">
        <v>191.08</v>
      </c>
      <c r="T10" t="n">
        <v>61462.06</v>
      </c>
      <c r="U10" t="n">
        <v>0.58</v>
      </c>
      <c r="V10" t="n">
        <v>0.86</v>
      </c>
      <c r="W10" t="n">
        <v>14.83</v>
      </c>
      <c r="X10" t="n">
        <v>3.74</v>
      </c>
      <c r="Y10" t="n">
        <v>0.5</v>
      </c>
      <c r="Z10" t="n">
        <v>10</v>
      </c>
      <c r="AA10" t="n">
        <v>1316.556303861633</v>
      </c>
      <c r="AB10" t="n">
        <v>1801.370417308365</v>
      </c>
      <c r="AC10" t="n">
        <v>1629.450152919714</v>
      </c>
      <c r="AD10" t="n">
        <v>1316556.303861633</v>
      </c>
      <c r="AE10" t="n">
        <v>1801370.417308365</v>
      </c>
      <c r="AF10" t="n">
        <v>1.354734681705611e-06</v>
      </c>
      <c r="AG10" t="n">
        <v>1.255729166666667</v>
      </c>
      <c r="AH10" t="n">
        <v>1629450.152919714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0.4604</v>
      </c>
      <c r="E2" t="n">
        <v>217.22</v>
      </c>
      <c r="F2" t="n">
        <v>180.02</v>
      </c>
      <c r="G2" t="n">
        <v>7.87</v>
      </c>
      <c r="H2" t="n">
        <v>0.14</v>
      </c>
      <c r="I2" t="n">
        <v>1372</v>
      </c>
      <c r="J2" t="n">
        <v>124.63</v>
      </c>
      <c r="K2" t="n">
        <v>45</v>
      </c>
      <c r="L2" t="n">
        <v>1</v>
      </c>
      <c r="M2" t="n">
        <v>1370</v>
      </c>
      <c r="N2" t="n">
        <v>18.64</v>
      </c>
      <c r="O2" t="n">
        <v>15605.44</v>
      </c>
      <c r="P2" t="n">
        <v>1876.33</v>
      </c>
      <c r="Q2" t="n">
        <v>3599.5</v>
      </c>
      <c r="R2" t="n">
        <v>2475.55</v>
      </c>
      <c r="S2" t="n">
        <v>191.08</v>
      </c>
      <c r="T2" t="n">
        <v>1127721.35</v>
      </c>
      <c r="U2" t="n">
        <v>0.08</v>
      </c>
      <c r="V2" t="n">
        <v>0.5600000000000001</v>
      </c>
      <c r="W2" t="n">
        <v>16.89</v>
      </c>
      <c r="X2" t="n">
        <v>66.84</v>
      </c>
      <c r="Y2" t="n">
        <v>0.5</v>
      </c>
      <c r="Z2" t="n">
        <v>10</v>
      </c>
      <c r="AA2" t="n">
        <v>4871.625585220612</v>
      </c>
      <c r="AB2" t="n">
        <v>6665.573046651682</v>
      </c>
      <c r="AC2" t="n">
        <v>6029.420110269522</v>
      </c>
      <c r="AD2" t="n">
        <v>4871625.585220613</v>
      </c>
      <c r="AE2" t="n">
        <v>6665573.046651682</v>
      </c>
      <c r="AF2" t="n">
        <v>7.238530885504078e-07</v>
      </c>
      <c r="AG2" t="n">
        <v>2.262708333333333</v>
      </c>
      <c r="AH2" t="n">
        <v>6029420.110269521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0.6581</v>
      </c>
      <c r="E3" t="n">
        <v>151.96</v>
      </c>
      <c r="F3" t="n">
        <v>136.85</v>
      </c>
      <c r="G3" t="n">
        <v>16.16</v>
      </c>
      <c r="H3" t="n">
        <v>0.28</v>
      </c>
      <c r="I3" t="n">
        <v>508</v>
      </c>
      <c r="J3" t="n">
        <v>125.95</v>
      </c>
      <c r="K3" t="n">
        <v>45</v>
      </c>
      <c r="L3" t="n">
        <v>2</v>
      </c>
      <c r="M3" t="n">
        <v>506</v>
      </c>
      <c r="N3" t="n">
        <v>18.95</v>
      </c>
      <c r="O3" t="n">
        <v>15767.7</v>
      </c>
      <c r="P3" t="n">
        <v>1403.29</v>
      </c>
      <c r="Q3" t="n">
        <v>3599.01</v>
      </c>
      <c r="R3" t="n">
        <v>1009.81</v>
      </c>
      <c r="S3" t="n">
        <v>191.08</v>
      </c>
      <c r="T3" t="n">
        <v>399172.53</v>
      </c>
      <c r="U3" t="n">
        <v>0.19</v>
      </c>
      <c r="V3" t="n">
        <v>0.74</v>
      </c>
      <c r="W3" t="n">
        <v>15.42</v>
      </c>
      <c r="X3" t="n">
        <v>23.69</v>
      </c>
      <c r="Y3" t="n">
        <v>0.5</v>
      </c>
      <c r="Z3" t="n">
        <v>10</v>
      </c>
      <c r="AA3" t="n">
        <v>2562.021493291752</v>
      </c>
      <c r="AB3" t="n">
        <v>3505.470835533114</v>
      </c>
      <c r="AC3" t="n">
        <v>3170.91361894892</v>
      </c>
      <c r="AD3" t="n">
        <v>2562021.493291752</v>
      </c>
      <c r="AE3" t="n">
        <v>3505470.835533115</v>
      </c>
      <c r="AF3" t="n">
        <v>1.034682271014386e-06</v>
      </c>
      <c r="AG3" t="n">
        <v>1.582916666666667</v>
      </c>
      <c r="AH3" t="n">
        <v>3170913.61894892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0.7269</v>
      </c>
      <c r="E4" t="n">
        <v>137.57</v>
      </c>
      <c r="F4" t="n">
        <v>127.52</v>
      </c>
      <c r="G4" t="n">
        <v>24.68</v>
      </c>
      <c r="H4" t="n">
        <v>0.42</v>
      </c>
      <c r="I4" t="n">
        <v>310</v>
      </c>
      <c r="J4" t="n">
        <v>127.27</v>
      </c>
      <c r="K4" t="n">
        <v>45</v>
      </c>
      <c r="L4" t="n">
        <v>3</v>
      </c>
      <c r="M4" t="n">
        <v>308</v>
      </c>
      <c r="N4" t="n">
        <v>19.27</v>
      </c>
      <c r="O4" t="n">
        <v>15930.42</v>
      </c>
      <c r="P4" t="n">
        <v>1285.51</v>
      </c>
      <c r="Q4" t="n">
        <v>3598.89</v>
      </c>
      <c r="R4" t="n">
        <v>692.96</v>
      </c>
      <c r="S4" t="n">
        <v>191.08</v>
      </c>
      <c r="T4" t="n">
        <v>241735.91</v>
      </c>
      <c r="U4" t="n">
        <v>0.28</v>
      </c>
      <c r="V4" t="n">
        <v>0.79</v>
      </c>
      <c r="W4" t="n">
        <v>15.12</v>
      </c>
      <c r="X4" t="n">
        <v>14.36</v>
      </c>
      <c r="Y4" t="n">
        <v>0.5</v>
      </c>
      <c r="Z4" t="n">
        <v>10</v>
      </c>
      <c r="AA4" t="n">
        <v>2135.433597393239</v>
      </c>
      <c r="AB4" t="n">
        <v>2921.794456634831</v>
      </c>
      <c r="AC4" t="n">
        <v>2642.942494457877</v>
      </c>
      <c r="AD4" t="n">
        <v>2135433.597393239</v>
      </c>
      <c r="AE4" t="n">
        <v>2921794.456634831</v>
      </c>
      <c r="AF4" t="n">
        <v>1.142851455402457e-06</v>
      </c>
      <c r="AG4" t="n">
        <v>1.433020833333333</v>
      </c>
      <c r="AH4" t="n">
        <v>2642942.494457877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0.7629</v>
      </c>
      <c r="E5" t="n">
        <v>131.07</v>
      </c>
      <c r="F5" t="n">
        <v>123.29</v>
      </c>
      <c r="G5" t="n">
        <v>33.47</v>
      </c>
      <c r="H5" t="n">
        <v>0.55</v>
      </c>
      <c r="I5" t="n">
        <v>221</v>
      </c>
      <c r="J5" t="n">
        <v>128.59</v>
      </c>
      <c r="K5" t="n">
        <v>45</v>
      </c>
      <c r="L5" t="n">
        <v>4</v>
      </c>
      <c r="M5" t="n">
        <v>219</v>
      </c>
      <c r="N5" t="n">
        <v>19.59</v>
      </c>
      <c r="O5" t="n">
        <v>16093.6</v>
      </c>
      <c r="P5" t="n">
        <v>1220.88</v>
      </c>
      <c r="Q5" t="n">
        <v>3598.76</v>
      </c>
      <c r="R5" t="n">
        <v>550.33</v>
      </c>
      <c r="S5" t="n">
        <v>191.08</v>
      </c>
      <c r="T5" t="n">
        <v>170862.82</v>
      </c>
      <c r="U5" t="n">
        <v>0.35</v>
      </c>
      <c r="V5" t="n">
        <v>0.82</v>
      </c>
      <c r="W5" t="n">
        <v>14.96</v>
      </c>
      <c r="X5" t="n">
        <v>10.14</v>
      </c>
      <c r="Y5" t="n">
        <v>0.5</v>
      </c>
      <c r="Z5" t="n">
        <v>10</v>
      </c>
      <c r="AA5" t="n">
        <v>1942.331210823293</v>
      </c>
      <c r="AB5" t="n">
        <v>2657.583252253782</v>
      </c>
      <c r="AC5" t="n">
        <v>2403.947236600201</v>
      </c>
      <c r="AD5" t="n">
        <v>1942331.210823293</v>
      </c>
      <c r="AE5" t="n">
        <v>2657583.252253782</v>
      </c>
      <c r="AF5" t="n">
        <v>1.199451610024123e-06</v>
      </c>
      <c r="AG5" t="n">
        <v>1.3653125</v>
      </c>
      <c r="AH5" t="n">
        <v>2403947.236600202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0.7849</v>
      </c>
      <c r="E6" t="n">
        <v>127.41</v>
      </c>
      <c r="F6" t="n">
        <v>120.93</v>
      </c>
      <c r="G6" t="n">
        <v>42.68</v>
      </c>
      <c r="H6" t="n">
        <v>0.68</v>
      </c>
      <c r="I6" t="n">
        <v>170</v>
      </c>
      <c r="J6" t="n">
        <v>129.92</v>
      </c>
      <c r="K6" t="n">
        <v>45</v>
      </c>
      <c r="L6" t="n">
        <v>5</v>
      </c>
      <c r="M6" t="n">
        <v>168</v>
      </c>
      <c r="N6" t="n">
        <v>19.92</v>
      </c>
      <c r="O6" t="n">
        <v>16257.24</v>
      </c>
      <c r="P6" t="n">
        <v>1174.58</v>
      </c>
      <c r="Q6" t="n">
        <v>3598.76</v>
      </c>
      <c r="R6" t="n">
        <v>470.56</v>
      </c>
      <c r="S6" t="n">
        <v>191.08</v>
      </c>
      <c r="T6" t="n">
        <v>131236.43</v>
      </c>
      <c r="U6" t="n">
        <v>0.41</v>
      </c>
      <c r="V6" t="n">
        <v>0.83</v>
      </c>
      <c r="W6" t="n">
        <v>14.87</v>
      </c>
      <c r="X6" t="n">
        <v>7.78</v>
      </c>
      <c r="Y6" t="n">
        <v>0.5</v>
      </c>
      <c r="Z6" t="n">
        <v>10</v>
      </c>
      <c r="AA6" t="n">
        <v>1826.461187719654</v>
      </c>
      <c r="AB6" t="n">
        <v>2499.044774818738</v>
      </c>
      <c r="AC6" t="n">
        <v>2260.539448941408</v>
      </c>
      <c r="AD6" t="n">
        <v>1826461.187719654</v>
      </c>
      <c r="AE6" t="n">
        <v>2499044.774818738</v>
      </c>
      <c r="AF6" t="n">
        <v>1.234040593404029e-06</v>
      </c>
      <c r="AG6" t="n">
        <v>1.3271875</v>
      </c>
      <c r="AH6" t="n">
        <v>2260539.448941408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0.7998</v>
      </c>
      <c r="E7" t="n">
        <v>125.03</v>
      </c>
      <c r="F7" t="n">
        <v>119.39</v>
      </c>
      <c r="G7" t="n">
        <v>52.29</v>
      </c>
      <c r="H7" t="n">
        <v>0.8100000000000001</v>
      </c>
      <c r="I7" t="n">
        <v>137</v>
      </c>
      <c r="J7" t="n">
        <v>131.25</v>
      </c>
      <c r="K7" t="n">
        <v>45</v>
      </c>
      <c r="L7" t="n">
        <v>6</v>
      </c>
      <c r="M7" t="n">
        <v>135</v>
      </c>
      <c r="N7" t="n">
        <v>20.25</v>
      </c>
      <c r="O7" t="n">
        <v>16421.36</v>
      </c>
      <c r="P7" t="n">
        <v>1136.63</v>
      </c>
      <c r="Q7" t="n">
        <v>3598.69</v>
      </c>
      <c r="R7" t="n">
        <v>418.55</v>
      </c>
      <c r="S7" t="n">
        <v>191.08</v>
      </c>
      <c r="T7" t="n">
        <v>105393.23</v>
      </c>
      <c r="U7" t="n">
        <v>0.46</v>
      </c>
      <c r="V7" t="n">
        <v>0.84</v>
      </c>
      <c r="W7" t="n">
        <v>14.81</v>
      </c>
      <c r="X7" t="n">
        <v>6.24</v>
      </c>
      <c r="Y7" t="n">
        <v>0.5</v>
      </c>
      <c r="Z7" t="n">
        <v>10</v>
      </c>
      <c r="AA7" t="n">
        <v>1744.674385488806</v>
      </c>
      <c r="AB7" t="n">
        <v>2387.140463827429</v>
      </c>
      <c r="AC7" t="n">
        <v>2159.315128332423</v>
      </c>
      <c r="AD7" t="n">
        <v>1744674.385488806</v>
      </c>
      <c r="AE7" t="n">
        <v>2387140.463827429</v>
      </c>
      <c r="AF7" t="n">
        <v>1.257466768511329e-06</v>
      </c>
      <c r="AG7" t="n">
        <v>1.302395833333333</v>
      </c>
      <c r="AH7" t="n">
        <v>2159315.128332423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0.8105</v>
      </c>
      <c r="E8" t="n">
        <v>123.38</v>
      </c>
      <c r="F8" t="n">
        <v>118.33</v>
      </c>
      <c r="G8" t="n">
        <v>62.28</v>
      </c>
      <c r="H8" t="n">
        <v>0.93</v>
      </c>
      <c r="I8" t="n">
        <v>114</v>
      </c>
      <c r="J8" t="n">
        <v>132.58</v>
      </c>
      <c r="K8" t="n">
        <v>45</v>
      </c>
      <c r="L8" t="n">
        <v>7</v>
      </c>
      <c r="M8" t="n">
        <v>112</v>
      </c>
      <c r="N8" t="n">
        <v>20.59</v>
      </c>
      <c r="O8" t="n">
        <v>16585.95</v>
      </c>
      <c r="P8" t="n">
        <v>1102.25</v>
      </c>
      <c r="Q8" t="n">
        <v>3598.67</v>
      </c>
      <c r="R8" t="n">
        <v>382.3</v>
      </c>
      <c r="S8" t="n">
        <v>191.08</v>
      </c>
      <c r="T8" t="n">
        <v>87386.27</v>
      </c>
      <c r="U8" t="n">
        <v>0.5</v>
      </c>
      <c r="V8" t="n">
        <v>0.85</v>
      </c>
      <c r="W8" t="n">
        <v>14.79</v>
      </c>
      <c r="X8" t="n">
        <v>5.18</v>
      </c>
      <c r="Y8" t="n">
        <v>0.5</v>
      </c>
      <c r="Z8" t="n">
        <v>10</v>
      </c>
      <c r="AA8" t="n">
        <v>1680.330507104644</v>
      </c>
      <c r="AB8" t="n">
        <v>2299.102330770648</v>
      </c>
      <c r="AC8" t="n">
        <v>2079.679231132284</v>
      </c>
      <c r="AD8" t="n">
        <v>1680330.507104644</v>
      </c>
      <c r="AE8" t="n">
        <v>2299102.330770648</v>
      </c>
      <c r="AF8" t="n">
        <v>1.274289592246102e-06</v>
      </c>
      <c r="AG8" t="n">
        <v>1.285208333333333</v>
      </c>
      <c r="AH8" t="n">
        <v>2079679.231132284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0.8188</v>
      </c>
      <c r="E9" t="n">
        <v>122.13</v>
      </c>
      <c r="F9" t="n">
        <v>117.52</v>
      </c>
      <c r="G9" t="n">
        <v>72.69</v>
      </c>
      <c r="H9" t="n">
        <v>1.06</v>
      </c>
      <c r="I9" t="n">
        <v>97</v>
      </c>
      <c r="J9" t="n">
        <v>133.92</v>
      </c>
      <c r="K9" t="n">
        <v>45</v>
      </c>
      <c r="L9" t="n">
        <v>8</v>
      </c>
      <c r="M9" t="n">
        <v>95</v>
      </c>
      <c r="N9" t="n">
        <v>20.93</v>
      </c>
      <c r="O9" t="n">
        <v>16751.02</v>
      </c>
      <c r="P9" t="n">
        <v>1067.42</v>
      </c>
      <c r="Q9" t="n">
        <v>3598.64</v>
      </c>
      <c r="R9" t="n">
        <v>355.18</v>
      </c>
      <c r="S9" t="n">
        <v>191.08</v>
      </c>
      <c r="T9" t="n">
        <v>73909.37</v>
      </c>
      <c r="U9" t="n">
        <v>0.54</v>
      </c>
      <c r="V9" t="n">
        <v>0.86</v>
      </c>
      <c r="W9" t="n">
        <v>14.75</v>
      </c>
      <c r="X9" t="n">
        <v>4.37</v>
      </c>
      <c r="Y9" t="n">
        <v>0.5</v>
      </c>
      <c r="Z9" t="n">
        <v>10</v>
      </c>
      <c r="AA9" t="n">
        <v>1622.948529260688</v>
      </c>
      <c r="AB9" t="n">
        <v>2220.589777170349</v>
      </c>
      <c r="AC9" t="n">
        <v>2008.659805454537</v>
      </c>
      <c r="AD9" t="n">
        <v>1622948.529260688</v>
      </c>
      <c r="AE9" t="n">
        <v>2220589.777170349</v>
      </c>
      <c r="AF9" t="n">
        <v>1.287339072339431e-06</v>
      </c>
      <c r="AG9" t="n">
        <v>1.2721875</v>
      </c>
      <c r="AH9" t="n">
        <v>2008659.805454537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0.8249</v>
      </c>
      <c r="E10" t="n">
        <v>121.23</v>
      </c>
      <c r="F10" t="n">
        <v>116.95</v>
      </c>
      <c r="G10" t="n">
        <v>83.54000000000001</v>
      </c>
      <c r="H10" t="n">
        <v>1.18</v>
      </c>
      <c r="I10" t="n">
        <v>84</v>
      </c>
      <c r="J10" t="n">
        <v>135.27</v>
      </c>
      <c r="K10" t="n">
        <v>45</v>
      </c>
      <c r="L10" t="n">
        <v>9</v>
      </c>
      <c r="M10" t="n">
        <v>82</v>
      </c>
      <c r="N10" t="n">
        <v>21.27</v>
      </c>
      <c r="O10" t="n">
        <v>16916.71</v>
      </c>
      <c r="P10" t="n">
        <v>1037.63</v>
      </c>
      <c r="Q10" t="n">
        <v>3598.63</v>
      </c>
      <c r="R10" t="n">
        <v>335.95</v>
      </c>
      <c r="S10" t="n">
        <v>191.08</v>
      </c>
      <c r="T10" t="n">
        <v>64358.14</v>
      </c>
      <c r="U10" t="n">
        <v>0.57</v>
      </c>
      <c r="V10" t="n">
        <v>0.86</v>
      </c>
      <c r="W10" t="n">
        <v>14.73</v>
      </c>
      <c r="X10" t="n">
        <v>3.8</v>
      </c>
      <c r="Y10" t="n">
        <v>0.5</v>
      </c>
      <c r="Z10" t="n">
        <v>10</v>
      </c>
      <c r="AA10" t="n">
        <v>1577.1907862846</v>
      </c>
      <c r="AB10" t="n">
        <v>2157.982014541318</v>
      </c>
      <c r="AC10" t="n">
        <v>1952.027239820274</v>
      </c>
      <c r="AD10" t="n">
        <v>1577190.7862846</v>
      </c>
      <c r="AE10" t="n">
        <v>2157982.014541318</v>
      </c>
      <c r="AF10" t="n">
        <v>1.296929654094768e-06</v>
      </c>
      <c r="AG10" t="n">
        <v>1.2628125</v>
      </c>
      <c r="AH10" t="n">
        <v>1952027.239820274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0.8305</v>
      </c>
      <c r="E11" t="n">
        <v>120.41</v>
      </c>
      <c r="F11" t="n">
        <v>116.42</v>
      </c>
      <c r="G11" t="n">
        <v>95.68000000000001</v>
      </c>
      <c r="H11" t="n">
        <v>1.29</v>
      </c>
      <c r="I11" t="n">
        <v>73</v>
      </c>
      <c r="J11" t="n">
        <v>136.61</v>
      </c>
      <c r="K11" t="n">
        <v>45</v>
      </c>
      <c r="L11" t="n">
        <v>10</v>
      </c>
      <c r="M11" t="n">
        <v>71</v>
      </c>
      <c r="N11" t="n">
        <v>21.61</v>
      </c>
      <c r="O11" t="n">
        <v>17082.76</v>
      </c>
      <c r="P11" t="n">
        <v>1002.31</v>
      </c>
      <c r="Q11" t="n">
        <v>3598.69</v>
      </c>
      <c r="R11" t="n">
        <v>318.16</v>
      </c>
      <c r="S11" t="n">
        <v>191.08</v>
      </c>
      <c r="T11" t="n">
        <v>55519.55</v>
      </c>
      <c r="U11" t="n">
        <v>0.6</v>
      </c>
      <c r="V11" t="n">
        <v>0.87</v>
      </c>
      <c r="W11" t="n">
        <v>14.7</v>
      </c>
      <c r="X11" t="n">
        <v>3.26</v>
      </c>
      <c r="Y11" t="n">
        <v>0.5</v>
      </c>
      <c r="Z11" t="n">
        <v>10</v>
      </c>
      <c r="AA11" t="n">
        <v>1527.390292259891</v>
      </c>
      <c r="AB11" t="n">
        <v>2089.842781573975</v>
      </c>
      <c r="AC11" t="n">
        <v>1890.39111961332</v>
      </c>
      <c r="AD11" t="n">
        <v>1527390.292259891</v>
      </c>
      <c r="AE11" t="n">
        <v>2089842.781573975</v>
      </c>
      <c r="AF11" t="n">
        <v>1.305734122591472e-06</v>
      </c>
      <c r="AG11" t="n">
        <v>1.254270833333333</v>
      </c>
      <c r="AH11" t="n">
        <v>1890391.11961332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0.834</v>
      </c>
      <c r="E12" t="n">
        <v>119.9</v>
      </c>
      <c r="F12" t="n">
        <v>116.11</v>
      </c>
      <c r="G12" t="n">
        <v>107.18</v>
      </c>
      <c r="H12" t="n">
        <v>1.41</v>
      </c>
      <c r="I12" t="n">
        <v>65</v>
      </c>
      <c r="J12" t="n">
        <v>137.96</v>
      </c>
      <c r="K12" t="n">
        <v>45</v>
      </c>
      <c r="L12" t="n">
        <v>11</v>
      </c>
      <c r="M12" t="n">
        <v>46</v>
      </c>
      <c r="N12" t="n">
        <v>21.96</v>
      </c>
      <c r="O12" t="n">
        <v>17249.3</v>
      </c>
      <c r="P12" t="n">
        <v>976.0700000000001</v>
      </c>
      <c r="Q12" t="n">
        <v>3598.66</v>
      </c>
      <c r="R12" t="n">
        <v>306.73</v>
      </c>
      <c r="S12" t="n">
        <v>191.08</v>
      </c>
      <c r="T12" t="n">
        <v>49846.86</v>
      </c>
      <c r="U12" t="n">
        <v>0.62</v>
      </c>
      <c r="V12" t="n">
        <v>0.87</v>
      </c>
      <c r="W12" t="n">
        <v>14.72</v>
      </c>
      <c r="X12" t="n">
        <v>2.96</v>
      </c>
      <c r="Y12" t="n">
        <v>0.5</v>
      </c>
      <c r="Z12" t="n">
        <v>10</v>
      </c>
      <c r="AA12" t="n">
        <v>1492.341859417908</v>
      </c>
      <c r="AB12" t="n">
        <v>2041.887969531843</v>
      </c>
      <c r="AC12" t="n">
        <v>1847.013047527488</v>
      </c>
      <c r="AD12" t="n">
        <v>1492341.859417908</v>
      </c>
      <c r="AE12" t="n">
        <v>2041887.969531843</v>
      </c>
      <c r="AF12" t="n">
        <v>1.311236915401911e-06</v>
      </c>
      <c r="AG12" t="n">
        <v>1.248958333333333</v>
      </c>
      <c r="AH12" t="n">
        <v>1847013.047527488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0.8354</v>
      </c>
      <c r="E13" t="n">
        <v>119.7</v>
      </c>
      <c r="F13" t="n">
        <v>115.98</v>
      </c>
      <c r="G13" t="n">
        <v>112.24</v>
      </c>
      <c r="H13" t="n">
        <v>1.52</v>
      </c>
      <c r="I13" t="n">
        <v>62</v>
      </c>
      <c r="J13" t="n">
        <v>139.32</v>
      </c>
      <c r="K13" t="n">
        <v>45</v>
      </c>
      <c r="L13" t="n">
        <v>12</v>
      </c>
      <c r="M13" t="n">
        <v>12</v>
      </c>
      <c r="N13" t="n">
        <v>22.32</v>
      </c>
      <c r="O13" t="n">
        <v>17416.34</v>
      </c>
      <c r="P13" t="n">
        <v>967.77</v>
      </c>
      <c r="Q13" t="n">
        <v>3598.67</v>
      </c>
      <c r="R13" t="n">
        <v>301.16</v>
      </c>
      <c r="S13" t="n">
        <v>191.08</v>
      </c>
      <c r="T13" t="n">
        <v>47076.99</v>
      </c>
      <c r="U13" t="n">
        <v>0.63</v>
      </c>
      <c r="V13" t="n">
        <v>0.87</v>
      </c>
      <c r="W13" t="n">
        <v>14.75</v>
      </c>
      <c r="X13" t="n">
        <v>2.83</v>
      </c>
      <c r="Y13" t="n">
        <v>0.5</v>
      </c>
      <c r="Z13" t="n">
        <v>10</v>
      </c>
      <c r="AA13" t="n">
        <v>1480.669468616115</v>
      </c>
      <c r="AB13" t="n">
        <v>2025.917289487292</v>
      </c>
      <c r="AC13" t="n">
        <v>1832.566586771398</v>
      </c>
      <c r="AD13" t="n">
        <v>1480669.468616115</v>
      </c>
      <c r="AE13" t="n">
        <v>2025917.289487292</v>
      </c>
      <c r="AF13" t="n">
        <v>1.313438032526087e-06</v>
      </c>
      <c r="AG13" t="n">
        <v>1.246875</v>
      </c>
      <c r="AH13" t="n">
        <v>1832566.586771398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0.8353</v>
      </c>
      <c r="E14" t="n">
        <v>119.72</v>
      </c>
      <c r="F14" t="n">
        <v>116</v>
      </c>
      <c r="G14" t="n">
        <v>112.26</v>
      </c>
      <c r="H14" t="n">
        <v>1.63</v>
      </c>
      <c r="I14" t="n">
        <v>62</v>
      </c>
      <c r="J14" t="n">
        <v>140.67</v>
      </c>
      <c r="K14" t="n">
        <v>45</v>
      </c>
      <c r="L14" t="n">
        <v>13</v>
      </c>
      <c r="M14" t="n">
        <v>3</v>
      </c>
      <c r="N14" t="n">
        <v>22.68</v>
      </c>
      <c r="O14" t="n">
        <v>17583.88</v>
      </c>
      <c r="P14" t="n">
        <v>972.1799999999999</v>
      </c>
      <c r="Q14" t="n">
        <v>3598.69</v>
      </c>
      <c r="R14" t="n">
        <v>301.07</v>
      </c>
      <c r="S14" t="n">
        <v>191.08</v>
      </c>
      <c r="T14" t="n">
        <v>47031.86</v>
      </c>
      <c r="U14" t="n">
        <v>0.63</v>
      </c>
      <c r="V14" t="n">
        <v>0.87</v>
      </c>
      <c r="W14" t="n">
        <v>14.77</v>
      </c>
      <c r="X14" t="n">
        <v>2.85</v>
      </c>
      <c r="Y14" t="n">
        <v>0.5</v>
      </c>
      <c r="Z14" t="n">
        <v>10</v>
      </c>
      <c r="AA14" t="n">
        <v>1485.524192177726</v>
      </c>
      <c r="AB14" t="n">
        <v>2032.559736439576</v>
      </c>
      <c r="AC14" t="n">
        <v>1838.575087909288</v>
      </c>
      <c r="AD14" t="n">
        <v>1485524.192177726</v>
      </c>
      <c r="AE14" t="n">
        <v>2032559.736439575</v>
      </c>
      <c r="AF14" t="n">
        <v>1.313280809874361e-06</v>
      </c>
      <c r="AG14" t="n">
        <v>1.247083333333333</v>
      </c>
      <c r="AH14" t="n">
        <v>1838575.087909288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0.8359</v>
      </c>
      <c r="E15" t="n">
        <v>119.64</v>
      </c>
      <c r="F15" t="n">
        <v>115.95</v>
      </c>
      <c r="G15" t="n">
        <v>114.05</v>
      </c>
      <c r="H15" t="n">
        <v>1.74</v>
      </c>
      <c r="I15" t="n">
        <v>61</v>
      </c>
      <c r="J15" t="n">
        <v>142.04</v>
      </c>
      <c r="K15" t="n">
        <v>45</v>
      </c>
      <c r="L15" t="n">
        <v>14</v>
      </c>
      <c r="M15" t="n">
        <v>0</v>
      </c>
      <c r="N15" t="n">
        <v>23.04</v>
      </c>
      <c r="O15" t="n">
        <v>17751.93</v>
      </c>
      <c r="P15" t="n">
        <v>979.4299999999999</v>
      </c>
      <c r="Q15" t="n">
        <v>3598.73</v>
      </c>
      <c r="R15" t="n">
        <v>299.1</v>
      </c>
      <c r="S15" t="n">
        <v>191.08</v>
      </c>
      <c r="T15" t="n">
        <v>46047.93</v>
      </c>
      <c r="U15" t="n">
        <v>0.64</v>
      </c>
      <c r="V15" t="n">
        <v>0.87</v>
      </c>
      <c r="W15" t="n">
        <v>14.77</v>
      </c>
      <c r="X15" t="n">
        <v>2.8</v>
      </c>
      <c r="Y15" t="n">
        <v>0.5</v>
      </c>
      <c r="Z15" t="n">
        <v>10</v>
      </c>
      <c r="AA15" t="n">
        <v>1491.810011281902</v>
      </c>
      <c r="AB15" t="n">
        <v>2041.160271448677</v>
      </c>
      <c r="AC15" t="n">
        <v>1846.354799928048</v>
      </c>
      <c r="AD15" t="n">
        <v>1491810.011281902</v>
      </c>
      <c r="AE15" t="n">
        <v>2041160.271448677</v>
      </c>
      <c r="AF15" t="n">
        <v>1.314224145784722e-06</v>
      </c>
      <c r="AG15" t="n">
        <v>1.24625</v>
      </c>
      <c r="AH15" t="n">
        <v>1846354.799928048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2024-09-25T21:50:16Z</dcterms:created>
  <dcterms:modified xmlns:dcterms="http://purl.org/dc/terms/" xmlns:xsi="http://www.w3.org/2001/XMLSchema-instance" xsi:type="dcterms:W3CDTF">2024-09-25T21:50:16Z</dcterms:modified>
</cp:coreProperties>
</file>