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xVal>
          <yVal>
            <numRef>
              <f>gráficos!$B$7:$B$172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  <c r="AA2" t="n">
        <v>394.2694335034495</v>
      </c>
      <c r="AB2" t="n">
        <v>539.4568328592239</v>
      </c>
      <c r="AC2" t="n">
        <v>487.971829863559</v>
      </c>
      <c r="AD2" t="n">
        <v>394269.4335034495</v>
      </c>
      <c r="AE2" t="n">
        <v>539456.8328592239</v>
      </c>
      <c r="AF2" t="n">
        <v>9.538273992928657e-07</v>
      </c>
      <c r="AG2" t="n">
        <v>0.2548958333333333</v>
      </c>
      <c r="AH2" t="n">
        <v>487971.829863559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  <c r="AA3" t="n">
        <v>271.5406143688661</v>
      </c>
      <c r="AB3" t="n">
        <v>371.5338481059171</v>
      </c>
      <c r="AC3" t="n">
        <v>336.0751790937185</v>
      </c>
      <c r="AD3" t="n">
        <v>271540.6143688661</v>
      </c>
      <c r="AE3" t="n">
        <v>371533.8481059171</v>
      </c>
      <c r="AF3" t="n">
        <v>1.215182268857329e-06</v>
      </c>
      <c r="AG3" t="n">
        <v>0.2001041666666667</v>
      </c>
      <c r="AH3" t="n">
        <v>336075.1790937185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  <c r="AA4" t="n">
        <v>239.8291264137391</v>
      </c>
      <c r="AB4" t="n">
        <v>328.1447912734465</v>
      </c>
      <c r="AC4" t="n">
        <v>296.8271129485136</v>
      </c>
      <c r="AD4" t="n">
        <v>239829.1264137391</v>
      </c>
      <c r="AE4" t="n">
        <v>328144.7912734465</v>
      </c>
      <c r="AF4" t="n">
        <v>1.316484415317074e-06</v>
      </c>
      <c r="AG4" t="n">
        <v>0.1846875</v>
      </c>
      <c r="AH4" t="n">
        <v>296827.1129485135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  <c r="AA5" t="n">
        <v>224.4025966042397</v>
      </c>
      <c r="AB5" t="n">
        <v>307.0375326176372</v>
      </c>
      <c r="AC5" t="n">
        <v>277.7343014345843</v>
      </c>
      <c r="AD5" t="n">
        <v>224402.5966042397</v>
      </c>
      <c r="AE5" t="n">
        <v>307037.5326176372</v>
      </c>
      <c r="AF5" t="n">
        <v>1.371103544975094e-06</v>
      </c>
      <c r="AG5" t="n">
        <v>0.1772916666666667</v>
      </c>
      <c r="AH5" t="n">
        <v>277734.3014345843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  <c r="AA6" t="n">
        <v>214.4801432491442</v>
      </c>
      <c r="AB6" t="n">
        <v>293.4611941894549</v>
      </c>
      <c r="AC6" t="n">
        <v>265.4536696914728</v>
      </c>
      <c r="AD6" t="n">
        <v>214480.1432491442</v>
      </c>
      <c r="AE6" t="n">
        <v>293461.194189455</v>
      </c>
      <c r="AF6" t="n">
        <v>1.40618583210159e-06</v>
      </c>
      <c r="AG6" t="n">
        <v>0.1729166666666667</v>
      </c>
      <c r="AH6" t="n">
        <v>265453.6696914728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  <c r="AA7" t="n">
        <v>208.0003333115602</v>
      </c>
      <c r="AB7" t="n">
        <v>284.5952323638181</v>
      </c>
      <c r="AC7" t="n">
        <v>257.4338628190163</v>
      </c>
      <c r="AD7" t="n">
        <v>208000.3333115602</v>
      </c>
      <c r="AE7" t="n">
        <v>284595.2323638181</v>
      </c>
      <c r="AF7" t="n">
        <v>1.426889750053156e-06</v>
      </c>
      <c r="AG7" t="n">
        <v>0.1704166666666667</v>
      </c>
      <c r="AH7" t="n">
        <v>257433.8628190163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  <c r="AA8" t="n">
        <v>201.6088571164623</v>
      </c>
      <c r="AB8" t="n">
        <v>275.8501326616604</v>
      </c>
      <c r="AC8" t="n">
        <v>249.5233831586052</v>
      </c>
      <c r="AD8" t="n">
        <v>201608.8571164623</v>
      </c>
      <c r="AE8" t="n">
        <v>275850.1326616604</v>
      </c>
      <c r="AF8" t="n">
        <v>1.447406935937514e-06</v>
      </c>
      <c r="AG8" t="n">
        <v>0.1680208333333333</v>
      </c>
      <c r="AH8" t="n">
        <v>249523.3831586052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  <c r="AA9" t="n">
        <v>198.2307509839952</v>
      </c>
      <c r="AB9" t="n">
        <v>271.2280588196969</v>
      </c>
      <c r="AC9" t="n">
        <v>245.3424335569958</v>
      </c>
      <c r="AD9" t="n">
        <v>198230.7509839952</v>
      </c>
      <c r="AE9" t="n">
        <v>271228.0588196968</v>
      </c>
      <c r="AF9" t="n">
        <v>1.457933956226304e-06</v>
      </c>
      <c r="AG9" t="n">
        <v>0.1667708333333333</v>
      </c>
      <c r="AH9" t="n">
        <v>245342.4335569958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  <c r="AA10" t="n">
        <v>193.7598159995542</v>
      </c>
      <c r="AB10" t="n">
        <v>265.110728330257</v>
      </c>
      <c r="AC10" t="n">
        <v>239.8089325037388</v>
      </c>
      <c r="AD10" t="n">
        <v>193759.8159995542</v>
      </c>
      <c r="AE10" t="n">
        <v>265110.728330257</v>
      </c>
      <c r="AF10" t="n">
        <v>1.468787757632705e-06</v>
      </c>
      <c r="AG10" t="n">
        <v>0.1655208333333333</v>
      </c>
      <c r="AH10" t="n">
        <v>239808.9325037388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  <c r="AA11" t="n">
        <v>191.9322587285748</v>
      </c>
      <c r="AB11" t="n">
        <v>262.6101838459677</v>
      </c>
      <c r="AC11" t="n">
        <v>237.5470364754931</v>
      </c>
      <c r="AD11" t="n">
        <v>191932.2587285748</v>
      </c>
      <c r="AE11" t="n">
        <v>262610.1838459677</v>
      </c>
      <c r="AF11" t="n">
        <v>1.47296588763646e-06</v>
      </c>
      <c r="AG11" t="n">
        <v>0.1651041666666667</v>
      </c>
      <c r="AH11" t="n">
        <v>237547.0364754931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  <c r="AA12" t="n">
        <v>188.2281180400003</v>
      </c>
      <c r="AB12" t="n">
        <v>257.5420151407089</v>
      </c>
      <c r="AC12" t="n">
        <v>232.9625666782431</v>
      </c>
      <c r="AD12" t="n">
        <v>188228.1180400004</v>
      </c>
      <c r="AE12" t="n">
        <v>257542.0151407089</v>
      </c>
      <c r="AF12" t="n">
        <v>1.480761951442348e-06</v>
      </c>
      <c r="AG12" t="n">
        <v>0.1641666666666667</v>
      </c>
      <c r="AH12" t="n">
        <v>232962.5666782431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  <c r="AA13" t="n">
        <v>184.9328928747469</v>
      </c>
      <c r="AB13" t="n">
        <v>253.0333426945371</v>
      </c>
      <c r="AC13" t="n">
        <v>228.884195602371</v>
      </c>
      <c r="AD13" t="n">
        <v>184932.8928747469</v>
      </c>
      <c r="AE13" t="n">
        <v>253033.342694537</v>
      </c>
      <c r="AF13" t="n">
        <v>1.485640326698128e-06</v>
      </c>
      <c r="AG13" t="n">
        <v>0.1636458333333334</v>
      </c>
      <c r="AH13" t="n">
        <v>228884.195602371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  <c r="AA14" t="n">
        <v>181.2072599988154</v>
      </c>
      <c r="AB14" t="n">
        <v>247.9357674303679</v>
      </c>
      <c r="AC14" t="n">
        <v>224.2731257669207</v>
      </c>
      <c r="AD14" t="n">
        <v>181207.2599988154</v>
      </c>
      <c r="AE14" t="n">
        <v>247935.7674303679</v>
      </c>
      <c r="AF14" t="n">
        <v>1.491405679273141e-06</v>
      </c>
      <c r="AG14" t="n">
        <v>0.1630208333333333</v>
      </c>
      <c r="AH14" t="n">
        <v>224273.1257669207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  <c r="AA15" t="n">
        <v>178.5868061530181</v>
      </c>
      <c r="AB15" t="n">
        <v>244.3503468722853</v>
      </c>
      <c r="AC15" t="n">
        <v>221.029892714731</v>
      </c>
      <c r="AD15" t="n">
        <v>178586.8061530181</v>
      </c>
      <c r="AE15" t="n">
        <v>244350.3468722853</v>
      </c>
      <c r="AF15" t="n">
        <v>1.497521154474167e-06</v>
      </c>
      <c r="AG15" t="n">
        <v>0.1623958333333333</v>
      </c>
      <c r="AH15" t="n">
        <v>221029.892714731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  <c r="AA16" t="n">
        <v>174.4649497058155</v>
      </c>
      <c r="AB16" t="n">
        <v>238.7106410377529</v>
      </c>
      <c r="AC16" t="n">
        <v>215.9284324896677</v>
      </c>
      <c r="AD16" t="n">
        <v>174464.9497058155</v>
      </c>
      <c r="AE16" t="n">
        <v>238710.6410377529</v>
      </c>
      <c r="AF16" t="n">
        <v>1.503286507049181e-06</v>
      </c>
      <c r="AG16" t="n">
        <v>0.1617708333333333</v>
      </c>
      <c r="AH16" t="n">
        <v>215928.4324896677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  <c r="AA17" t="n">
        <v>171.7556662200356</v>
      </c>
      <c r="AB17" t="n">
        <v>235.0036798473589</v>
      </c>
      <c r="AC17" t="n">
        <v>212.5752584725311</v>
      </c>
      <c r="AD17" t="n">
        <v>171755.6662200356</v>
      </c>
      <c r="AE17" t="n">
        <v>235003.6798473589</v>
      </c>
      <c r="AF17" t="n">
        <v>1.502959725931568e-06</v>
      </c>
      <c r="AG17" t="n">
        <v>0.1617708333333333</v>
      </c>
      <c r="AH17" t="n">
        <v>212575.2584725311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171.886205972285</v>
      </c>
      <c r="AB18" t="n">
        <v>235.1822900953938</v>
      </c>
      <c r="AC18" t="n">
        <v>212.7368224091747</v>
      </c>
      <c r="AD18" t="n">
        <v>171886.205972285</v>
      </c>
      <c r="AE18" t="n">
        <v>235182.2900953938</v>
      </c>
      <c r="AF18" t="n">
        <v>1.501862675036728e-06</v>
      </c>
      <c r="AG18" t="n">
        <v>0.161875</v>
      </c>
      <c r="AH18" t="n">
        <v>212736.8224091747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  <c r="AA19" t="n">
        <v>169.9210963030408</v>
      </c>
      <c r="AB19" t="n">
        <v>232.4935403514152</v>
      </c>
      <c r="AC19" t="n">
        <v>210.3046831670766</v>
      </c>
      <c r="AD19" t="n">
        <v>169921.0963030408</v>
      </c>
      <c r="AE19" t="n">
        <v>232493.5403514152</v>
      </c>
      <c r="AF19" t="n">
        <v>1.507814759678948e-06</v>
      </c>
      <c r="AG19" t="n">
        <v>0.16125</v>
      </c>
      <c r="AH19" t="n">
        <v>210304.6831670766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  <c r="AA20" t="n">
        <v>170.7052118884365</v>
      </c>
      <c r="AB20" t="n">
        <v>233.5664018880913</v>
      </c>
      <c r="AC20" t="n">
        <v>211.2751523044633</v>
      </c>
      <c r="AD20" t="n">
        <v>170705.2118884365</v>
      </c>
      <c r="AE20" t="n">
        <v>233566.4018880913</v>
      </c>
      <c r="AF20" t="n">
        <v>1.507114514426922e-06</v>
      </c>
      <c r="AG20" t="n">
        <v>0.1613541666666667</v>
      </c>
      <c r="AH20" t="n">
        <v>211275.1523044633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4.5566</v>
      </c>
      <c r="E2" t="n">
        <v>21.95</v>
      </c>
      <c r="F2" t="n">
        <v>15.3</v>
      </c>
      <c r="G2" t="n">
        <v>6.85</v>
      </c>
      <c r="H2" t="n">
        <v>0.11</v>
      </c>
      <c r="I2" t="n">
        <v>134</v>
      </c>
      <c r="J2" t="n">
        <v>159.12</v>
      </c>
      <c r="K2" t="n">
        <v>50.28</v>
      </c>
      <c r="L2" t="n">
        <v>1</v>
      </c>
      <c r="M2" t="n">
        <v>132</v>
      </c>
      <c r="N2" t="n">
        <v>27.84</v>
      </c>
      <c r="O2" t="n">
        <v>19859.16</v>
      </c>
      <c r="P2" t="n">
        <v>185.69</v>
      </c>
      <c r="Q2" t="n">
        <v>583.4</v>
      </c>
      <c r="R2" t="n">
        <v>109.69</v>
      </c>
      <c r="S2" t="n">
        <v>22.35</v>
      </c>
      <c r="T2" t="n">
        <v>41995.81</v>
      </c>
      <c r="U2" t="n">
        <v>0.2</v>
      </c>
      <c r="V2" t="n">
        <v>0.73</v>
      </c>
      <c r="W2" t="n">
        <v>1.21</v>
      </c>
      <c r="X2" t="n">
        <v>2.73</v>
      </c>
      <c r="Y2" t="n">
        <v>0.5</v>
      </c>
      <c r="Z2" t="n">
        <v>10</v>
      </c>
      <c r="AA2" t="n">
        <v>303.3267243782431</v>
      </c>
      <c r="AB2" t="n">
        <v>415.0250061249505</v>
      </c>
      <c r="AC2" t="n">
        <v>375.415602031639</v>
      </c>
      <c r="AD2" t="n">
        <v>303326.7243782431</v>
      </c>
      <c r="AE2" t="n">
        <v>415025.0061249505</v>
      </c>
      <c r="AF2" t="n">
        <v>1.100257772870195e-06</v>
      </c>
      <c r="AG2" t="n">
        <v>0.2286458333333333</v>
      </c>
      <c r="AH2" t="n">
        <v>375415.602031639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5.5471</v>
      </c>
      <c r="E3" t="n">
        <v>18.03</v>
      </c>
      <c r="F3" t="n">
        <v>13.77</v>
      </c>
      <c r="G3" t="n">
        <v>13.77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58</v>
      </c>
      <c r="N3" t="n">
        <v>28.26</v>
      </c>
      <c r="O3" t="n">
        <v>20034.4</v>
      </c>
      <c r="P3" t="n">
        <v>164.17</v>
      </c>
      <c r="Q3" t="n">
        <v>583.29</v>
      </c>
      <c r="R3" t="n">
        <v>61.79</v>
      </c>
      <c r="S3" t="n">
        <v>22.35</v>
      </c>
      <c r="T3" t="n">
        <v>18418.48</v>
      </c>
      <c r="U3" t="n">
        <v>0.36</v>
      </c>
      <c r="V3" t="n">
        <v>0.8100000000000001</v>
      </c>
      <c r="W3" t="n">
        <v>1.09</v>
      </c>
      <c r="X3" t="n">
        <v>1.2</v>
      </c>
      <c r="Y3" t="n">
        <v>0.5</v>
      </c>
      <c r="Z3" t="n">
        <v>10</v>
      </c>
      <c r="AA3" t="n">
        <v>221.832384534005</v>
      </c>
      <c r="AB3" t="n">
        <v>303.5208550733899</v>
      </c>
      <c r="AC3" t="n">
        <v>274.5532506594708</v>
      </c>
      <c r="AD3" t="n">
        <v>221832.384534005</v>
      </c>
      <c r="AE3" t="n">
        <v>303520.8550733899</v>
      </c>
      <c r="AF3" t="n">
        <v>1.339428497539451e-06</v>
      </c>
      <c r="AG3" t="n">
        <v>0.1878125</v>
      </c>
      <c r="AH3" t="n">
        <v>274553.2506594709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5.915</v>
      </c>
      <c r="E4" t="n">
        <v>16.91</v>
      </c>
      <c r="F4" t="n">
        <v>13.32</v>
      </c>
      <c r="G4" t="n">
        <v>20.5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156.32</v>
      </c>
      <c r="Q4" t="n">
        <v>583.3099999999999</v>
      </c>
      <c r="R4" t="n">
        <v>48.12</v>
      </c>
      <c r="S4" t="n">
        <v>22.35</v>
      </c>
      <c r="T4" t="n">
        <v>11688.4</v>
      </c>
      <c r="U4" t="n">
        <v>0.46</v>
      </c>
      <c r="V4" t="n">
        <v>0.84</v>
      </c>
      <c r="W4" t="n">
        <v>1.05</v>
      </c>
      <c r="X4" t="n">
        <v>0.76</v>
      </c>
      <c r="Y4" t="n">
        <v>0.5</v>
      </c>
      <c r="Z4" t="n">
        <v>10</v>
      </c>
      <c r="AA4" t="n">
        <v>199.1183354359392</v>
      </c>
      <c r="AB4" t="n">
        <v>272.4424910243084</v>
      </c>
      <c r="AC4" t="n">
        <v>246.4409620564659</v>
      </c>
      <c r="AD4" t="n">
        <v>199118.3354359392</v>
      </c>
      <c r="AE4" t="n">
        <v>272442.4910243084</v>
      </c>
      <c r="AF4" t="n">
        <v>1.428263338130889e-06</v>
      </c>
      <c r="AG4" t="n">
        <v>0.1761458333333333</v>
      </c>
      <c r="AH4" t="n">
        <v>246440.9620564659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6.0979</v>
      </c>
      <c r="E5" t="n">
        <v>16.4</v>
      </c>
      <c r="F5" t="n">
        <v>13.14</v>
      </c>
      <c r="G5" t="n">
        <v>27.19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151.35</v>
      </c>
      <c r="Q5" t="n">
        <v>583.29</v>
      </c>
      <c r="R5" t="n">
        <v>42.35</v>
      </c>
      <c r="S5" t="n">
        <v>22.35</v>
      </c>
      <c r="T5" t="n">
        <v>8852.58</v>
      </c>
      <c r="U5" t="n">
        <v>0.53</v>
      </c>
      <c r="V5" t="n">
        <v>0.85</v>
      </c>
      <c r="W5" t="n">
        <v>1.04</v>
      </c>
      <c r="X5" t="n">
        <v>0.57</v>
      </c>
      <c r="Y5" t="n">
        <v>0.5</v>
      </c>
      <c r="Z5" t="n">
        <v>10</v>
      </c>
      <c r="AA5" t="n">
        <v>188.0626653187983</v>
      </c>
      <c r="AB5" t="n">
        <v>257.3156354283014</v>
      </c>
      <c r="AC5" t="n">
        <v>232.7577923278619</v>
      </c>
      <c r="AD5" t="n">
        <v>188062.6653187983</v>
      </c>
      <c r="AE5" t="n">
        <v>257315.6354283014</v>
      </c>
      <c r="AF5" t="n">
        <v>1.472427220555933e-06</v>
      </c>
      <c r="AG5" t="n">
        <v>0.1708333333333333</v>
      </c>
      <c r="AH5" t="n">
        <v>232757.7923278619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6.2408</v>
      </c>
      <c r="E6" t="n">
        <v>16.02</v>
      </c>
      <c r="F6" t="n">
        <v>12.99</v>
      </c>
      <c r="G6" t="n">
        <v>35.43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146.57</v>
      </c>
      <c r="Q6" t="n">
        <v>583.3099999999999</v>
      </c>
      <c r="R6" t="n">
        <v>37.91</v>
      </c>
      <c r="S6" t="n">
        <v>22.35</v>
      </c>
      <c r="T6" t="n">
        <v>6667.56</v>
      </c>
      <c r="U6" t="n">
        <v>0.59</v>
      </c>
      <c r="V6" t="n">
        <v>0.86</v>
      </c>
      <c r="W6" t="n">
        <v>1.02</v>
      </c>
      <c r="X6" t="n">
        <v>0.42</v>
      </c>
      <c r="Y6" t="n">
        <v>0.5</v>
      </c>
      <c r="Z6" t="n">
        <v>10</v>
      </c>
      <c r="AA6" t="n">
        <v>179.0581716606075</v>
      </c>
      <c r="AB6" t="n">
        <v>244.9952899549473</v>
      </c>
      <c r="AC6" t="n">
        <v>221.6132833347672</v>
      </c>
      <c r="AD6" t="n">
        <v>179058.1716606075</v>
      </c>
      <c r="AE6" t="n">
        <v>244995.2899549473</v>
      </c>
      <c r="AF6" t="n">
        <v>1.506932517431488e-06</v>
      </c>
      <c r="AG6" t="n">
        <v>0.166875</v>
      </c>
      <c r="AH6" t="n">
        <v>221613.2833347672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6.3198</v>
      </c>
      <c r="E7" t="n">
        <v>15.82</v>
      </c>
      <c r="F7" t="n">
        <v>12.92</v>
      </c>
      <c r="G7" t="n">
        <v>43.06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142.37</v>
      </c>
      <c r="Q7" t="n">
        <v>583.29</v>
      </c>
      <c r="R7" t="n">
        <v>35.41</v>
      </c>
      <c r="S7" t="n">
        <v>22.35</v>
      </c>
      <c r="T7" t="n">
        <v>5439.98</v>
      </c>
      <c r="U7" t="n">
        <v>0.63</v>
      </c>
      <c r="V7" t="n">
        <v>0.86</v>
      </c>
      <c r="W7" t="n">
        <v>1.02</v>
      </c>
      <c r="X7" t="n">
        <v>0.35</v>
      </c>
      <c r="Y7" t="n">
        <v>0.5</v>
      </c>
      <c r="Z7" t="n">
        <v>10</v>
      </c>
      <c r="AA7" t="n">
        <v>172.9622103630111</v>
      </c>
      <c r="AB7" t="n">
        <v>236.6545267727481</v>
      </c>
      <c r="AC7" t="n">
        <v>214.0685508843399</v>
      </c>
      <c r="AD7" t="n">
        <v>172962.2103630111</v>
      </c>
      <c r="AE7" t="n">
        <v>236654.5267727481</v>
      </c>
      <c r="AF7" t="n">
        <v>1.526008223891731e-06</v>
      </c>
      <c r="AG7" t="n">
        <v>0.1647916666666667</v>
      </c>
      <c r="AH7" t="n">
        <v>214068.5508843399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6.3641</v>
      </c>
      <c r="E8" t="n">
        <v>15.71</v>
      </c>
      <c r="F8" t="n">
        <v>12.87</v>
      </c>
      <c r="G8" t="n">
        <v>48.27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138.7</v>
      </c>
      <c r="Q8" t="n">
        <v>583.29</v>
      </c>
      <c r="R8" t="n">
        <v>34.46</v>
      </c>
      <c r="S8" t="n">
        <v>22.35</v>
      </c>
      <c r="T8" t="n">
        <v>4971.21</v>
      </c>
      <c r="U8" t="n">
        <v>0.65</v>
      </c>
      <c r="V8" t="n">
        <v>0.87</v>
      </c>
      <c r="W8" t="n">
        <v>1.01</v>
      </c>
      <c r="X8" t="n">
        <v>0.3</v>
      </c>
      <c r="Y8" t="n">
        <v>0.5</v>
      </c>
      <c r="Z8" t="n">
        <v>10</v>
      </c>
      <c r="AA8" t="n">
        <v>168.4459085141831</v>
      </c>
      <c r="AB8" t="n">
        <v>230.4751233380091</v>
      </c>
      <c r="AC8" t="n">
        <v>208.4789010405632</v>
      </c>
      <c r="AD8" t="n">
        <v>168445.9085141831</v>
      </c>
      <c r="AE8" t="n">
        <v>230475.1233380091</v>
      </c>
      <c r="AF8" t="n">
        <v>1.536705107387792e-06</v>
      </c>
      <c r="AG8" t="n">
        <v>0.1636458333333334</v>
      </c>
      <c r="AH8" t="n">
        <v>208478.9010405632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6.4066</v>
      </c>
      <c r="E9" t="n">
        <v>15.61</v>
      </c>
      <c r="F9" t="n">
        <v>12.83</v>
      </c>
      <c r="G9" t="n">
        <v>55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134.88</v>
      </c>
      <c r="Q9" t="n">
        <v>583.33</v>
      </c>
      <c r="R9" t="n">
        <v>32.92</v>
      </c>
      <c r="S9" t="n">
        <v>22.35</v>
      </c>
      <c r="T9" t="n">
        <v>4211.26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163.9472196032539</v>
      </c>
      <c r="AB9" t="n">
        <v>224.3198187019313</v>
      </c>
      <c r="AC9" t="n">
        <v>202.9110500399264</v>
      </c>
      <c r="AD9" t="n">
        <v>163947.2196032539</v>
      </c>
      <c r="AE9" t="n">
        <v>224319.8187019313</v>
      </c>
      <c r="AF9" t="n">
        <v>1.546967354534125e-06</v>
      </c>
      <c r="AG9" t="n">
        <v>0.1626041666666667</v>
      </c>
      <c r="AH9" t="n">
        <v>202911.0500399264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6.4486</v>
      </c>
      <c r="E10" t="n">
        <v>15.51</v>
      </c>
      <c r="F10" t="n">
        <v>12.8</v>
      </c>
      <c r="G10" t="n">
        <v>63.98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10</v>
      </c>
      <c r="N10" t="n">
        <v>31.34</v>
      </c>
      <c r="O10" t="n">
        <v>21277.6</v>
      </c>
      <c r="P10" t="n">
        <v>132.07</v>
      </c>
      <c r="Q10" t="n">
        <v>583.29</v>
      </c>
      <c r="R10" t="n">
        <v>31.87</v>
      </c>
      <c r="S10" t="n">
        <v>22.35</v>
      </c>
      <c r="T10" t="n">
        <v>3695.99</v>
      </c>
      <c r="U10" t="n">
        <v>0.7</v>
      </c>
      <c r="V10" t="n">
        <v>0.87</v>
      </c>
      <c r="W10" t="n">
        <v>1.01</v>
      </c>
      <c r="X10" t="n">
        <v>0.23</v>
      </c>
      <c r="Y10" t="n">
        <v>0.5</v>
      </c>
      <c r="Z10" t="n">
        <v>10</v>
      </c>
      <c r="AA10" t="n">
        <v>160.4089337781558</v>
      </c>
      <c r="AB10" t="n">
        <v>219.4785799378807</v>
      </c>
      <c r="AC10" t="n">
        <v>198.531852308794</v>
      </c>
      <c r="AD10" t="n">
        <v>160408.9337781558</v>
      </c>
      <c r="AE10" t="n">
        <v>219478.5799378807</v>
      </c>
      <c r="AF10" t="n">
        <v>1.55710886936109e-06</v>
      </c>
      <c r="AG10" t="n">
        <v>0.1615625</v>
      </c>
      <c r="AH10" t="n">
        <v>198531.852308794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6.4719</v>
      </c>
      <c r="E11" t="n">
        <v>15.45</v>
      </c>
      <c r="F11" t="n">
        <v>12.77</v>
      </c>
      <c r="G11" t="n">
        <v>69.67</v>
      </c>
      <c r="H11" t="n">
        <v>1.03</v>
      </c>
      <c r="I11" t="n">
        <v>11</v>
      </c>
      <c r="J11" t="n">
        <v>172.08</v>
      </c>
      <c r="K11" t="n">
        <v>50.28</v>
      </c>
      <c r="L11" t="n">
        <v>10</v>
      </c>
      <c r="M11" t="n">
        <v>9</v>
      </c>
      <c r="N11" t="n">
        <v>31.8</v>
      </c>
      <c r="O11" t="n">
        <v>21457.64</v>
      </c>
      <c r="P11" t="n">
        <v>128.41</v>
      </c>
      <c r="Q11" t="n">
        <v>583.29</v>
      </c>
      <c r="R11" t="n">
        <v>31</v>
      </c>
      <c r="S11" t="n">
        <v>22.35</v>
      </c>
      <c r="T11" t="n">
        <v>3265.89</v>
      </c>
      <c r="U11" t="n">
        <v>0.72</v>
      </c>
      <c r="V11" t="n">
        <v>0.87</v>
      </c>
      <c r="W11" t="n">
        <v>1.01</v>
      </c>
      <c r="X11" t="n">
        <v>0.2</v>
      </c>
      <c r="Y11" t="n">
        <v>0.5</v>
      </c>
      <c r="Z11" t="n">
        <v>10</v>
      </c>
      <c r="AA11" t="n">
        <v>156.650213344296</v>
      </c>
      <c r="AB11" t="n">
        <v>214.335732817234</v>
      </c>
      <c r="AC11" t="n">
        <v>193.8798312993088</v>
      </c>
      <c r="AD11" t="n">
        <v>156650.213344296</v>
      </c>
      <c r="AE11" t="n">
        <v>214335.732817234</v>
      </c>
      <c r="AF11" t="n">
        <v>1.562734995443668e-06</v>
      </c>
      <c r="AG11" t="n">
        <v>0.1609375</v>
      </c>
      <c r="AH11" t="n">
        <v>193879.8312993088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6.4964</v>
      </c>
      <c r="E12" t="n">
        <v>15.39</v>
      </c>
      <c r="F12" t="n">
        <v>12.75</v>
      </c>
      <c r="G12" t="n">
        <v>76.48</v>
      </c>
      <c r="H12" t="n">
        <v>1.12</v>
      </c>
      <c r="I12" t="n">
        <v>10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123.09</v>
      </c>
      <c r="Q12" t="n">
        <v>583.3</v>
      </c>
      <c r="R12" t="n">
        <v>30.07</v>
      </c>
      <c r="S12" t="n">
        <v>22.35</v>
      </c>
      <c r="T12" t="n">
        <v>2808.29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151.5363627289109</v>
      </c>
      <c r="AB12" t="n">
        <v>207.338736798101</v>
      </c>
      <c r="AC12" t="n">
        <v>187.5506187598941</v>
      </c>
      <c r="AD12" t="n">
        <v>151536.3627289109</v>
      </c>
      <c r="AE12" t="n">
        <v>207338.736798101</v>
      </c>
      <c r="AF12" t="n">
        <v>1.568650879092731e-06</v>
      </c>
      <c r="AG12" t="n">
        <v>0.1603125</v>
      </c>
      <c r="AH12" t="n">
        <v>187550.6187598941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6.5144</v>
      </c>
      <c r="E13" t="n">
        <v>15.35</v>
      </c>
      <c r="F13" t="n">
        <v>12.74</v>
      </c>
      <c r="G13" t="n">
        <v>84.91</v>
      </c>
      <c r="H13" t="n">
        <v>1.22</v>
      </c>
      <c r="I13" t="n">
        <v>9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123.42</v>
      </c>
      <c r="Q13" t="n">
        <v>583.29</v>
      </c>
      <c r="R13" t="n">
        <v>29.77</v>
      </c>
      <c r="S13" t="n">
        <v>22.35</v>
      </c>
      <c r="T13" t="n">
        <v>2660.74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151.3616739304995</v>
      </c>
      <c r="AB13" t="n">
        <v>207.0997198773888</v>
      </c>
      <c r="AC13" t="n">
        <v>187.3344132786322</v>
      </c>
      <c r="AD13" t="n">
        <v>151361.6739304995</v>
      </c>
      <c r="AE13" t="n">
        <v>207099.7198773888</v>
      </c>
      <c r="AF13" t="n">
        <v>1.572997242590002e-06</v>
      </c>
      <c r="AG13" t="n">
        <v>0.1598958333333333</v>
      </c>
      <c r="AH13" t="n">
        <v>187334.4132786322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6.5143</v>
      </c>
      <c r="E14" t="n">
        <v>15.35</v>
      </c>
      <c r="F14" t="n">
        <v>12.74</v>
      </c>
      <c r="G14" t="n">
        <v>84.91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0</v>
      </c>
      <c r="N14" t="n">
        <v>33.21</v>
      </c>
      <c r="O14" t="n">
        <v>22001.54</v>
      </c>
      <c r="P14" t="n">
        <v>123.28</v>
      </c>
      <c r="Q14" t="n">
        <v>583.29</v>
      </c>
      <c r="R14" t="n">
        <v>29.64</v>
      </c>
      <c r="S14" t="n">
        <v>22.35</v>
      </c>
      <c r="T14" t="n">
        <v>2598.57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151.2470112171031</v>
      </c>
      <c r="AB14" t="n">
        <v>206.9428332943581</v>
      </c>
      <c r="AC14" t="n">
        <v>187.1924997308942</v>
      </c>
      <c r="AD14" t="n">
        <v>151247.0112171031</v>
      </c>
      <c r="AE14" t="n">
        <v>206942.8332943581</v>
      </c>
      <c r="AF14" t="n">
        <v>1.572973096126128e-06</v>
      </c>
      <c r="AG14" t="n">
        <v>0.1598958333333333</v>
      </c>
      <c r="AH14" t="n">
        <v>187192.4997308942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5.7688</v>
      </c>
      <c r="E2" t="n">
        <v>17.33</v>
      </c>
      <c r="F2" t="n">
        <v>14.12</v>
      </c>
      <c r="G2" t="n">
        <v>11</v>
      </c>
      <c r="H2" t="n">
        <v>0.22</v>
      </c>
      <c r="I2" t="n">
        <v>77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105.94</v>
      </c>
      <c r="Q2" t="n">
        <v>583.35</v>
      </c>
      <c r="R2" t="n">
        <v>73.01000000000001</v>
      </c>
      <c r="S2" t="n">
        <v>22.35</v>
      </c>
      <c r="T2" t="n">
        <v>23941.22</v>
      </c>
      <c r="U2" t="n">
        <v>0.31</v>
      </c>
      <c r="V2" t="n">
        <v>0.79</v>
      </c>
      <c r="W2" t="n">
        <v>1.11</v>
      </c>
      <c r="X2" t="n">
        <v>1.55</v>
      </c>
      <c r="Y2" t="n">
        <v>0.5</v>
      </c>
      <c r="Z2" t="n">
        <v>10</v>
      </c>
      <c r="AA2" t="n">
        <v>143.4281928243271</v>
      </c>
      <c r="AB2" t="n">
        <v>196.2447810274446</v>
      </c>
      <c r="AC2" t="n">
        <v>177.5154545575209</v>
      </c>
      <c r="AD2" t="n">
        <v>143428.1928243271</v>
      </c>
      <c r="AE2" t="n">
        <v>196244.7810274446</v>
      </c>
      <c r="AF2" t="n">
        <v>1.554341784748361e-06</v>
      </c>
      <c r="AG2" t="n">
        <v>0.1805208333333333</v>
      </c>
      <c r="AH2" t="n">
        <v>177515.4545575209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6.3461</v>
      </c>
      <c r="E3" t="n">
        <v>15.76</v>
      </c>
      <c r="F3" t="n">
        <v>13.26</v>
      </c>
      <c r="G3" t="n">
        <v>22.74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92.84999999999999</v>
      </c>
      <c r="Q3" t="n">
        <v>583.29</v>
      </c>
      <c r="R3" t="n">
        <v>46.36</v>
      </c>
      <c r="S3" t="n">
        <v>22.35</v>
      </c>
      <c r="T3" t="n">
        <v>10826.18</v>
      </c>
      <c r="U3" t="n">
        <v>0.48</v>
      </c>
      <c r="V3" t="n">
        <v>0.84</v>
      </c>
      <c r="W3" t="n">
        <v>1.04</v>
      </c>
      <c r="X3" t="n">
        <v>0.6899999999999999</v>
      </c>
      <c r="Y3" t="n">
        <v>0.5</v>
      </c>
      <c r="Z3" t="n">
        <v>10</v>
      </c>
      <c r="AA3" t="n">
        <v>117.0123249406021</v>
      </c>
      <c r="AB3" t="n">
        <v>160.101425203108</v>
      </c>
      <c r="AC3" t="n">
        <v>144.821569885529</v>
      </c>
      <c r="AD3" t="n">
        <v>117012.3249406021</v>
      </c>
      <c r="AE3" t="n">
        <v>160101.425203108</v>
      </c>
      <c r="AF3" t="n">
        <v>1.709889127754745e-06</v>
      </c>
      <c r="AG3" t="n">
        <v>0.1641666666666667</v>
      </c>
      <c r="AH3" t="n">
        <v>144821.569885529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6.5686</v>
      </c>
      <c r="E4" t="n">
        <v>15.22</v>
      </c>
      <c r="F4" t="n">
        <v>12.97</v>
      </c>
      <c r="G4" t="n">
        <v>37.06</v>
      </c>
      <c r="H4" t="n">
        <v>0.63</v>
      </c>
      <c r="I4" t="n">
        <v>21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83.33</v>
      </c>
      <c r="Q4" t="n">
        <v>583.29</v>
      </c>
      <c r="R4" t="n">
        <v>37</v>
      </c>
      <c r="S4" t="n">
        <v>22.35</v>
      </c>
      <c r="T4" t="n">
        <v>6215.99</v>
      </c>
      <c r="U4" t="n">
        <v>0.6</v>
      </c>
      <c r="V4" t="n">
        <v>0.86</v>
      </c>
      <c r="W4" t="n">
        <v>1.03</v>
      </c>
      <c r="X4" t="n">
        <v>0.4</v>
      </c>
      <c r="Y4" t="n">
        <v>0.5</v>
      </c>
      <c r="Z4" t="n">
        <v>10</v>
      </c>
      <c r="AA4" t="n">
        <v>104.4700459961978</v>
      </c>
      <c r="AB4" t="n">
        <v>142.9405258250873</v>
      </c>
      <c r="AC4" t="n">
        <v>129.2984826586676</v>
      </c>
      <c r="AD4" t="n">
        <v>104470.0459961978</v>
      </c>
      <c r="AE4" t="n">
        <v>142940.5258250874</v>
      </c>
      <c r="AF4" t="n">
        <v>1.769839385539121e-06</v>
      </c>
      <c r="AG4" t="n">
        <v>0.1585416666666667</v>
      </c>
      <c r="AH4" t="n">
        <v>129298.4826586676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6.6121</v>
      </c>
      <c r="E5" t="n">
        <v>15.12</v>
      </c>
      <c r="F5" t="n">
        <v>12.92</v>
      </c>
      <c r="G5" t="n">
        <v>43.07</v>
      </c>
      <c r="H5" t="n">
        <v>0.83</v>
      </c>
      <c r="I5" t="n">
        <v>18</v>
      </c>
      <c r="J5" t="n">
        <v>84.45999999999999</v>
      </c>
      <c r="K5" t="n">
        <v>35.1</v>
      </c>
      <c r="L5" t="n">
        <v>4</v>
      </c>
      <c r="M5" t="n">
        <v>2</v>
      </c>
      <c r="N5" t="n">
        <v>10.36</v>
      </c>
      <c r="O5" t="n">
        <v>10650.22</v>
      </c>
      <c r="P5" t="n">
        <v>81.59999999999999</v>
      </c>
      <c r="Q5" t="n">
        <v>583.3</v>
      </c>
      <c r="R5" t="n">
        <v>34.96</v>
      </c>
      <c r="S5" t="n">
        <v>22.35</v>
      </c>
      <c r="T5" t="n">
        <v>5212.96</v>
      </c>
      <c r="U5" t="n">
        <v>0.64</v>
      </c>
      <c r="V5" t="n">
        <v>0.86</v>
      </c>
      <c r="W5" t="n">
        <v>1.04</v>
      </c>
      <c r="X5" t="n">
        <v>0.35</v>
      </c>
      <c r="Y5" t="n">
        <v>0.5</v>
      </c>
      <c r="Z5" t="n">
        <v>10</v>
      </c>
      <c r="AA5" t="n">
        <v>102.241762711787</v>
      </c>
      <c r="AB5" t="n">
        <v>139.8916903304375</v>
      </c>
      <c r="AC5" t="n">
        <v>126.5406237445587</v>
      </c>
      <c r="AD5" t="n">
        <v>102241.762711787</v>
      </c>
      <c r="AE5" t="n">
        <v>139891.6903304375</v>
      </c>
      <c r="AF5" t="n">
        <v>1.781559997735168e-06</v>
      </c>
      <c r="AG5" t="n">
        <v>0.1575</v>
      </c>
      <c r="AH5" t="n">
        <v>126540.6237445587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6.6111</v>
      </c>
      <c r="E6" t="n">
        <v>15.13</v>
      </c>
      <c r="F6" t="n">
        <v>12.92</v>
      </c>
      <c r="G6" t="n">
        <v>43.08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82.39</v>
      </c>
      <c r="Q6" t="n">
        <v>583.29</v>
      </c>
      <c r="R6" t="n">
        <v>34.88</v>
      </c>
      <c r="S6" t="n">
        <v>22.35</v>
      </c>
      <c r="T6" t="n">
        <v>5174.89</v>
      </c>
      <c r="U6" t="n">
        <v>0.64</v>
      </c>
      <c r="V6" t="n">
        <v>0.86</v>
      </c>
      <c r="W6" t="n">
        <v>1.04</v>
      </c>
      <c r="X6" t="n">
        <v>0.35</v>
      </c>
      <c r="Y6" t="n">
        <v>0.5</v>
      </c>
      <c r="Z6" t="n">
        <v>10</v>
      </c>
      <c r="AA6" t="n">
        <v>102.9074781983579</v>
      </c>
      <c r="AB6" t="n">
        <v>140.8025516284579</v>
      </c>
      <c r="AC6" t="n">
        <v>127.3645537186981</v>
      </c>
      <c r="AD6" t="n">
        <v>102907.4781983579</v>
      </c>
      <c r="AE6" t="n">
        <v>140802.5516284579</v>
      </c>
      <c r="AF6" t="n">
        <v>1.781290558374339e-06</v>
      </c>
      <c r="AG6" t="n">
        <v>0.1576041666666667</v>
      </c>
      <c r="AH6" t="n">
        <v>127364.5537186981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5.3281</v>
      </c>
      <c r="E2" t="n">
        <v>18.77</v>
      </c>
      <c r="F2" t="n">
        <v>14.55</v>
      </c>
      <c r="G2" t="n">
        <v>8.91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134.79</v>
      </c>
      <c r="Q2" t="n">
        <v>583.37</v>
      </c>
      <c r="R2" t="n">
        <v>86.40000000000001</v>
      </c>
      <c r="S2" t="n">
        <v>22.35</v>
      </c>
      <c r="T2" t="n">
        <v>30532.82</v>
      </c>
      <c r="U2" t="n">
        <v>0.26</v>
      </c>
      <c r="V2" t="n">
        <v>0.77</v>
      </c>
      <c r="W2" t="n">
        <v>1.15</v>
      </c>
      <c r="X2" t="n">
        <v>1.98</v>
      </c>
      <c r="Y2" t="n">
        <v>0.5</v>
      </c>
      <c r="Z2" t="n">
        <v>10</v>
      </c>
      <c r="AA2" t="n">
        <v>193.1595064434793</v>
      </c>
      <c r="AB2" t="n">
        <v>264.2893583118473</v>
      </c>
      <c r="AC2" t="n">
        <v>239.0659528870858</v>
      </c>
      <c r="AD2" t="n">
        <v>193159.5064434793</v>
      </c>
      <c r="AE2" t="n">
        <v>264289.3583118473</v>
      </c>
      <c r="AF2" t="n">
        <v>1.373392829560699e-06</v>
      </c>
      <c r="AG2" t="n">
        <v>0.1955208333333333</v>
      </c>
      <c r="AH2" t="n">
        <v>239065.9528870858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6.0728</v>
      </c>
      <c r="E3" t="n">
        <v>16.47</v>
      </c>
      <c r="F3" t="n">
        <v>13.45</v>
      </c>
      <c r="G3" t="n">
        <v>18.35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119.98</v>
      </c>
      <c r="Q3" t="n">
        <v>583.33</v>
      </c>
      <c r="R3" t="n">
        <v>52.09</v>
      </c>
      <c r="S3" t="n">
        <v>22.35</v>
      </c>
      <c r="T3" t="n">
        <v>13647.45</v>
      </c>
      <c r="U3" t="n">
        <v>0.43</v>
      </c>
      <c r="V3" t="n">
        <v>0.83</v>
      </c>
      <c r="W3" t="n">
        <v>1.06</v>
      </c>
      <c r="X3" t="n">
        <v>0.88</v>
      </c>
      <c r="Y3" t="n">
        <v>0.5</v>
      </c>
      <c r="Z3" t="n">
        <v>10</v>
      </c>
      <c r="AA3" t="n">
        <v>152.8637610578567</v>
      </c>
      <c r="AB3" t="n">
        <v>209.154941752445</v>
      </c>
      <c r="AC3" t="n">
        <v>189.1934876624558</v>
      </c>
      <c r="AD3" t="n">
        <v>152863.7610578567</v>
      </c>
      <c r="AE3" t="n">
        <v>209154.941752445</v>
      </c>
      <c r="AF3" t="n">
        <v>1.565349744816391e-06</v>
      </c>
      <c r="AG3" t="n">
        <v>0.1715625</v>
      </c>
      <c r="AH3" t="n">
        <v>189193.4876624558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6.3393</v>
      </c>
      <c r="E4" t="n">
        <v>15.77</v>
      </c>
      <c r="F4" t="n">
        <v>13.12</v>
      </c>
      <c r="G4" t="n">
        <v>28.11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112.7</v>
      </c>
      <c r="Q4" t="n">
        <v>583.3</v>
      </c>
      <c r="R4" t="n">
        <v>41.75</v>
      </c>
      <c r="S4" t="n">
        <v>22.35</v>
      </c>
      <c r="T4" t="n">
        <v>8560.139999999999</v>
      </c>
      <c r="U4" t="n">
        <v>0.54</v>
      </c>
      <c r="V4" t="n">
        <v>0.85</v>
      </c>
      <c r="W4" t="n">
        <v>1.03</v>
      </c>
      <c r="X4" t="n">
        <v>0.55</v>
      </c>
      <c r="Y4" t="n">
        <v>0.5</v>
      </c>
      <c r="Z4" t="n">
        <v>10</v>
      </c>
      <c r="AA4" t="n">
        <v>139.2397423904469</v>
      </c>
      <c r="AB4" t="n">
        <v>190.5139583624206</v>
      </c>
      <c r="AC4" t="n">
        <v>172.3315735643849</v>
      </c>
      <c r="AD4" t="n">
        <v>139239.7423904469</v>
      </c>
      <c r="AE4" t="n">
        <v>190513.9583624206</v>
      </c>
      <c r="AF4" t="n">
        <v>1.634043873882649e-06</v>
      </c>
      <c r="AG4" t="n">
        <v>0.1642708333333333</v>
      </c>
      <c r="AH4" t="n">
        <v>172331.5735643849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6.4791</v>
      </c>
      <c r="E5" t="n">
        <v>15.43</v>
      </c>
      <c r="F5" t="n">
        <v>12.95</v>
      </c>
      <c r="G5" t="n">
        <v>38.86</v>
      </c>
      <c r="H5" t="n">
        <v>0.63</v>
      </c>
      <c r="I5" t="n">
        <v>20</v>
      </c>
      <c r="J5" t="n">
        <v>111.23</v>
      </c>
      <c r="K5" t="n">
        <v>41.65</v>
      </c>
      <c r="L5" t="n">
        <v>4</v>
      </c>
      <c r="M5" t="n">
        <v>18</v>
      </c>
      <c r="N5" t="n">
        <v>15.58</v>
      </c>
      <c r="O5" t="n">
        <v>13952.52</v>
      </c>
      <c r="P5" t="n">
        <v>106.02</v>
      </c>
      <c r="Q5" t="n">
        <v>583.29</v>
      </c>
      <c r="R5" t="n">
        <v>36.72</v>
      </c>
      <c r="S5" t="n">
        <v>22.35</v>
      </c>
      <c r="T5" t="n">
        <v>6082.35</v>
      </c>
      <c r="U5" t="n">
        <v>0.61</v>
      </c>
      <c r="V5" t="n">
        <v>0.86</v>
      </c>
      <c r="W5" t="n">
        <v>1.02</v>
      </c>
      <c r="X5" t="n">
        <v>0.38</v>
      </c>
      <c r="Y5" t="n">
        <v>0.5</v>
      </c>
      <c r="Z5" t="n">
        <v>10</v>
      </c>
      <c r="AA5" t="n">
        <v>130.1474645485663</v>
      </c>
      <c r="AB5" t="n">
        <v>178.0735026961773</v>
      </c>
      <c r="AC5" t="n">
        <v>161.0784175266346</v>
      </c>
      <c r="AD5" t="n">
        <v>130147.4645485663</v>
      </c>
      <c r="AE5" t="n">
        <v>178073.5026961773</v>
      </c>
      <c r="AF5" t="n">
        <v>1.670079293182697e-06</v>
      </c>
      <c r="AG5" t="n">
        <v>0.1607291666666667</v>
      </c>
      <c r="AH5" t="n">
        <v>161078.4175266346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6.5481</v>
      </c>
      <c r="E6" t="n">
        <v>15.27</v>
      </c>
      <c r="F6" t="n">
        <v>12.88</v>
      </c>
      <c r="G6" t="n">
        <v>48.3</v>
      </c>
      <c r="H6" t="n">
        <v>0.78</v>
      </c>
      <c r="I6" t="n">
        <v>16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99.53</v>
      </c>
      <c r="Q6" t="n">
        <v>583.3099999999999</v>
      </c>
      <c r="R6" t="n">
        <v>34.42</v>
      </c>
      <c r="S6" t="n">
        <v>22.35</v>
      </c>
      <c r="T6" t="n">
        <v>4955.54</v>
      </c>
      <c r="U6" t="n">
        <v>0.65</v>
      </c>
      <c r="V6" t="n">
        <v>0.87</v>
      </c>
      <c r="W6" t="n">
        <v>1.01</v>
      </c>
      <c r="X6" t="n">
        <v>0.31</v>
      </c>
      <c r="Y6" t="n">
        <v>0.5</v>
      </c>
      <c r="Z6" t="n">
        <v>10</v>
      </c>
      <c r="AA6" t="n">
        <v>123.1908746887869</v>
      </c>
      <c r="AB6" t="n">
        <v>168.5551895469474</v>
      </c>
      <c r="AC6" t="n">
        <v>152.4685188253278</v>
      </c>
      <c r="AD6" t="n">
        <v>123190.8746887869</v>
      </c>
      <c r="AE6" t="n">
        <v>168555.1895469474</v>
      </c>
      <c r="AF6" t="n">
        <v>1.687865015154823e-06</v>
      </c>
      <c r="AG6" t="n">
        <v>0.1590625</v>
      </c>
      <c r="AH6" t="n">
        <v>152468.5188253278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6.6076</v>
      </c>
      <c r="E7" t="n">
        <v>15.13</v>
      </c>
      <c r="F7" t="n">
        <v>12.81</v>
      </c>
      <c r="G7" t="n">
        <v>59.12</v>
      </c>
      <c r="H7" t="n">
        <v>0.93</v>
      </c>
      <c r="I7" t="n">
        <v>13</v>
      </c>
      <c r="J7" t="n">
        <v>113.79</v>
      </c>
      <c r="K7" t="n">
        <v>41.65</v>
      </c>
      <c r="L7" t="n">
        <v>6</v>
      </c>
      <c r="M7" t="n">
        <v>4</v>
      </c>
      <c r="N7" t="n">
        <v>16.14</v>
      </c>
      <c r="O7" t="n">
        <v>14268.39</v>
      </c>
      <c r="P7" t="n">
        <v>94.8</v>
      </c>
      <c r="Q7" t="n">
        <v>583.29</v>
      </c>
      <c r="R7" t="n">
        <v>31.89</v>
      </c>
      <c r="S7" t="n">
        <v>22.35</v>
      </c>
      <c r="T7" t="n">
        <v>3702.93</v>
      </c>
      <c r="U7" t="n">
        <v>0.7</v>
      </c>
      <c r="V7" t="n">
        <v>0.87</v>
      </c>
      <c r="W7" t="n">
        <v>1.02</v>
      </c>
      <c r="X7" t="n">
        <v>0.24</v>
      </c>
      <c r="Y7" t="n">
        <v>0.5</v>
      </c>
      <c r="Z7" t="n">
        <v>10</v>
      </c>
      <c r="AA7" t="n">
        <v>117.9937188736099</v>
      </c>
      <c r="AB7" t="n">
        <v>161.4442116782931</v>
      </c>
      <c r="AC7" t="n">
        <v>146.0362027041355</v>
      </c>
      <c r="AD7" t="n">
        <v>117993.7188736099</v>
      </c>
      <c r="AE7" t="n">
        <v>161444.2116782931</v>
      </c>
      <c r="AF7" t="n">
        <v>1.703201978304701e-06</v>
      </c>
      <c r="AG7" t="n">
        <v>0.1576041666666667</v>
      </c>
      <c r="AH7" t="n">
        <v>146036.2027041355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6.6021</v>
      </c>
      <c r="E8" t="n">
        <v>15.15</v>
      </c>
      <c r="F8" t="n">
        <v>12.82</v>
      </c>
      <c r="G8" t="n">
        <v>59.18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95.45</v>
      </c>
      <c r="Q8" t="n">
        <v>583.29</v>
      </c>
      <c r="R8" t="n">
        <v>32.08</v>
      </c>
      <c r="S8" t="n">
        <v>22.35</v>
      </c>
      <c r="T8" t="n">
        <v>3797.79</v>
      </c>
      <c r="U8" t="n">
        <v>0.7</v>
      </c>
      <c r="V8" t="n">
        <v>0.87</v>
      </c>
      <c r="W8" t="n">
        <v>1.02</v>
      </c>
      <c r="X8" t="n">
        <v>0.25</v>
      </c>
      <c r="Y8" t="n">
        <v>0.5</v>
      </c>
      <c r="Z8" t="n">
        <v>10</v>
      </c>
      <c r="AA8" t="n">
        <v>118.6562232676546</v>
      </c>
      <c r="AB8" t="n">
        <v>162.3506794178557</v>
      </c>
      <c r="AC8" t="n">
        <v>146.8561584348701</v>
      </c>
      <c r="AD8" t="n">
        <v>118656.2232676546</v>
      </c>
      <c r="AE8" t="n">
        <v>162350.6794178557</v>
      </c>
      <c r="AF8" t="n">
        <v>1.701784275828662e-06</v>
      </c>
      <c r="AG8" t="n">
        <v>0.1578125</v>
      </c>
      <c r="AH8" t="n">
        <v>146856.15843487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6.0888</v>
      </c>
      <c r="E2" t="n">
        <v>16.42</v>
      </c>
      <c r="F2" t="n">
        <v>13.78</v>
      </c>
      <c r="G2" t="n">
        <v>13.55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82.91</v>
      </c>
      <c r="Q2" t="n">
        <v>583.29</v>
      </c>
      <c r="R2" t="n">
        <v>62.31</v>
      </c>
      <c r="S2" t="n">
        <v>22.35</v>
      </c>
      <c r="T2" t="n">
        <v>18674.05</v>
      </c>
      <c r="U2" t="n">
        <v>0.36</v>
      </c>
      <c r="V2" t="n">
        <v>0.8100000000000001</v>
      </c>
      <c r="W2" t="n">
        <v>1.09</v>
      </c>
      <c r="X2" t="n">
        <v>1.21</v>
      </c>
      <c r="Y2" t="n">
        <v>0.5</v>
      </c>
      <c r="Z2" t="n">
        <v>10</v>
      </c>
      <c r="AA2" t="n">
        <v>109.5725151171226</v>
      </c>
      <c r="AB2" t="n">
        <v>149.9219491813837</v>
      </c>
      <c r="AC2" t="n">
        <v>135.6136087683305</v>
      </c>
      <c r="AD2" t="n">
        <v>109572.5151171226</v>
      </c>
      <c r="AE2" t="n">
        <v>149921.9491813837</v>
      </c>
      <c r="AF2" t="n">
        <v>1.703862072832857e-06</v>
      </c>
      <c r="AG2" t="n">
        <v>0.1710416666666667</v>
      </c>
      <c r="AH2" t="n">
        <v>135613.6087683305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6.5516</v>
      </c>
      <c r="E3" t="n">
        <v>15.26</v>
      </c>
      <c r="F3" t="n">
        <v>13.09</v>
      </c>
      <c r="G3" t="n">
        <v>29.09</v>
      </c>
      <c r="H3" t="n">
        <v>0.55</v>
      </c>
      <c r="I3" t="n">
        <v>27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70.43000000000001</v>
      </c>
      <c r="Q3" t="n">
        <v>583.29</v>
      </c>
      <c r="R3" t="n">
        <v>40.46</v>
      </c>
      <c r="S3" t="n">
        <v>22.35</v>
      </c>
      <c r="T3" t="n">
        <v>7918.45</v>
      </c>
      <c r="U3" t="n">
        <v>0.55</v>
      </c>
      <c r="V3" t="n">
        <v>0.85</v>
      </c>
      <c r="W3" t="n">
        <v>1.05</v>
      </c>
      <c r="X3" t="n">
        <v>0.52</v>
      </c>
      <c r="Y3" t="n">
        <v>0.5</v>
      </c>
      <c r="Z3" t="n">
        <v>10</v>
      </c>
      <c r="AA3" t="n">
        <v>90.02629833257662</v>
      </c>
      <c r="AB3" t="n">
        <v>123.1779530585561</v>
      </c>
      <c r="AC3" t="n">
        <v>111.4220221000227</v>
      </c>
      <c r="AD3" t="n">
        <v>90026.29833257661</v>
      </c>
      <c r="AE3" t="n">
        <v>123177.9530585561</v>
      </c>
      <c r="AF3" t="n">
        <v>1.833369917943067e-06</v>
      </c>
      <c r="AG3" t="n">
        <v>0.1589583333333333</v>
      </c>
      <c r="AH3" t="n">
        <v>111422.0221000227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6.5683</v>
      </c>
      <c r="E4" t="n">
        <v>15.22</v>
      </c>
      <c r="F4" t="n">
        <v>13.08</v>
      </c>
      <c r="G4" t="n">
        <v>31.4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69.48</v>
      </c>
      <c r="Q4" t="n">
        <v>583.33</v>
      </c>
      <c r="R4" t="n">
        <v>39.65</v>
      </c>
      <c r="S4" t="n">
        <v>22.35</v>
      </c>
      <c r="T4" t="n">
        <v>7521.88</v>
      </c>
      <c r="U4" t="n">
        <v>0.5600000000000001</v>
      </c>
      <c r="V4" t="n">
        <v>0.85</v>
      </c>
      <c r="W4" t="n">
        <v>1.06</v>
      </c>
      <c r="X4" t="n">
        <v>0.51</v>
      </c>
      <c r="Y4" t="n">
        <v>0.5</v>
      </c>
      <c r="Z4" t="n">
        <v>10</v>
      </c>
      <c r="AA4" t="n">
        <v>88.99195194660531</v>
      </c>
      <c r="AB4" t="n">
        <v>121.7627147011289</v>
      </c>
      <c r="AC4" t="n">
        <v>110.1418521051284</v>
      </c>
      <c r="AD4" t="n">
        <v>88991.95194660532</v>
      </c>
      <c r="AE4" t="n">
        <v>121762.7147011289</v>
      </c>
      <c r="AF4" t="n">
        <v>1.838043169916577e-06</v>
      </c>
      <c r="AG4" t="n">
        <v>0.1585416666666667</v>
      </c>
      <c r="AH4" t="n">
        <v>110141.8521051284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4.4353</v>
      </c>
      <c r="E2" t="n">
        <v>22.55</v>
      </c>
      <c r="F2" t="n">
        <v>15.43</v>
      </c>
      <c r="G2" t="n">
        <v>6.61</v>
      </c>
      <c r="H2" t="n">
        <v>0.11</v>
      </c>
      <c r="I2" t="n">
        <v>140</v>
      </c>
      <c r="J2" t="n">
        <v>167.88</v>
      </c>
      <c r="K2" t="n">
        <v>51.39</v>
      </c>
      <c r="L2" t="n">
        <v>1</v>
      </c>
      <c r="M2" t="n">
        <v>138</v>
      </c>
      <c r="N2" t="n">
        <v>30.49</v>
      </c>
      <c r="O2" t="n">
        <v>20939.59</v>
      </c>
      <c r="P2" t="n">
        <v>194.03</v>
      </c>
      <c r="Q2" t="n">
        <v>583.45</v>
      </c>
      <c r="R2" t="n">
        <v>113.78</v>
      </c>
      <c r="S2" t="n">
        <v>22.35</v>
      </c>
      <c r="T2" t="n">
        <v>44012.91</v>
      </c>
      <c r="U2" t="n">
        <v>0.2</v>
      </c>
      <c r="V2" t="n">
        <v>0.72</v>
      </c>
      <c r="W2" t="n">
        <v>1.22</v>
      </c>
      <c r="X2" t="n">
        <v>2.86</v>
      </c>
      <c r="Y2" t="n">
        <v>0.5</v>
      </c>
      <c r="Z2" t="n">
        <v>10</v>
      </c>
      <c r="AA2" t="n">
        <v>324.5422157648696</v>
      </c>
      <c r="AB2" t="n">
        <v>444.0529774015562</v>
      </c>
      <c r="AC2" t="n">
        <v>401.6731844706188</v>
      </c>
      <c r="AD2" t="n">
        <v>324542.2157648696</v>
      </c>
      <c r="AE2" t="n">
        <v>444052.9774015562</v>
      </c>
      <c r="AF2" t="n">
        <v>1.061347682481063e-06</v>
      </c>
      <c r="AG2" t="n">
        <v>0.2348958333333333</v>
      </c>
      <c r="AH2" t="n">
        <v>401673.1844706188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5.444</v>
      </c>
      <c r="E3" t="n">
        <v>18.37</v>
      </c>
      <c r="F3" t="n">
        <v>13.86</v>
      </c>
      <c r="G3" t="n">
        <v>13.2</v>
      </c>
      <c r="H3" t="n">
        <v>0.21</v>
      </c>
      <c r="I3" t="n">
        <v>63</v>
      </c>
      <c r="J3" t="n">
        <v>169.33</v>
      </c>
      <c r="K3" t="n">
        <v>51.39</v>
      </c>
      <c r="L3" t="n">
        <v>2</v>
      </c>
      <c r="M3" t="n">
        <v>61</v>
      </c>
      <c r="N3" t="n">
        <v>30.94</v>
      </c>
      <c r="O3" t="n">
        <v>21118.46</v>
      </c>
      <c r="P3" t="n">
        <v>171.71</v>
      </c>
      <c r="Q3" t="n">
        <v>583.3099999999999</v>
      </c>
      <c r="R3" t="n">
        <v>64.77</v>
      </c>
      <c r="S3" t="n">
        <v>22.35</v>
      </c>
      <c r="T3" t="n">
        <v>19894.29</v>
      </c>
      <c r="U3" t="n">
        <v>0.34</v>
      </c>
      <c r="V3" t="n">
        <v>0.8100000000000001</v>
      </c>
      <c r="W3" t="n">
        <v>1.1</v>
      </c>
      <c r="X3" t="n">
        <v>1.29</v>
      </c>
      <c r="Y3" t="n">
        <v>0.5</v>
      </c>
      <c r="Z3" t="n">
        <v>10</v>
      </c>
      <c r="AA3" t="n">
        <v>235.4232424880445</v>
      </c>
      <c r="AB3" t="n">
        <v>322.1164665124337</v>
      </c>
      <c r="AC3" t="n">
        <v>291.3741230418829</v>
      </c>
      <c r="AD3" t="n">
        <v>235423.2424880445</v>
      </c>
      <c r="AE3" t="n">
        <v>322116.4665124337</v>
      </c>
      <c r="AF3" t="n">
        <v>1.30272513323268e-06</v>
      </c>
      <c r="AG3" t="n">
        <v>0.1913541666666667</v>
      </c>
      <c r="AH3" t="n">
        <v>291374.1230418829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5.8584</v>
      </c>
      <c r="E4" t="n">
        <v>17.07</v>
      </c>
      <c r="F4" t="n">
        <v>13.34</v>
      </c>
      <c r="G4" t="n">
        <v>20.01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162.65</v>
      </c>
      <c r="Q4" t="n">
        <v>583.3099999999999</v>
      </c>
      <c r="R4" t="n">
        <v>48.72</v>
      </c>
      <c r="S4" t="n">
        <v>22.35</v>
      </c>
      <c r="T4" t="n">
        <v>11983.42</v>
      </c>
      <c r="U4" t="n">
        <v>0.46</v>
      </c>
      <c r="V4" t="n">
        <v>0.84</v>
      </c>
      <c r="W4" t="n">
        <v>1.05</v>
      </c>
      <c r="X4" t="n">
        <v>0.77</v>
      </c>
      <c r="Y4" t="n">
        <v>0.5</v>
      </c>
      <c r="Z4" t="n">
        <v>10</v>
      </c>
      <c r="AA4" t="n">
        <v>208.322597348764</v>
      </c>
      <c r="AB4" t="n">
        <v>285.0361682368061</v>
      </c>
      <c r="AC4" t="n">
        <v>257.8327163911438</v>
      </c>
      <c r="AD4" t="n">
        <v>208322.597348764</v>
      </c>
      <c r="AE4" t="n">
        <v>285036.1682368061</v>
      </c>
      <c r="AF4" t="n">
        <v>1.401889221258327e-06</v>
      </c>
      <c r="AG4" t="n">
        <v>0.1778125</v>
      </c>
      <c r="AH4" t="n">
        <v>257832.7163911439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6.041</v>
      </c>
      <c r="E5" t="n">
        <v>16.55</v>
      </c>
      <c r="F5" t="n">
        <v>13.16</v>
      </c>
      <c r="G5" t="n">
        <v>26.33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157.92</v>
      </c>
      <c r="Q5" t="n">
        <v>583.3</v>
      </c>
      <c r="R5" t="n">
        <v>43.14</v>
      </c>
      <c r="S5" t="n">
        <v>22.35</v>
      </c>
      <c r="T5" t="n">
        <v>9243.57</v>
      </c>
      <c r="U5" t="n">
        <v>0.52</v>
      </c>
      <c r="V5" t="n">
        <v>0.85</v>
      </c>
      <c r="W5" t="n">
        <v>1.04</v>
      </c>
      <c r="X5" t="n">
        <v>0.59</v>
      </c>
      <c r="Y5" t="n">
        <v>0.5</v>
      </c>
      <c r="Z5" t="n">
        <v>10</v>
      </c>
      <c r="AA5" t="n">
        <v>197.0931371140166</v>
      </c>
      <c r="AB5" t="n">
        <v>269.6715253348111</v>
      </c>
      <c r="AC5" t="n">
        <v>243.9344534432986</v>
      </c>
      <c r="AD5" t="n">
        <v>197093.1371140166</v>
      </c>
      <c r="AE5" t="n">
        <v>269671.5253348111</v>
      </c>
      <c r="AF5" t="n">
        <v>1.445584594022524e-06</v>
      </c>
      <c r="AG5" t="n">
        <v>0.1723958333333333</v>
      </c>
      <c r="AH5" t="n">
        <v>243934.4534432986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6.1877</v>
      </c>
      <c r="E6" t="n">
        <v>16.16</v>
      </c>
      <c r="F6" t="n">
        <v>13.01</v>
      </c>
      <c r="G6" t="n">
        <v>33.94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153.19</v>
      </c>
      <c r="Q6" t="n">
        <v>583.29</v>
      </c>
      <c r="R6" t="n">
        <v>38.43</v>
      </c>
      <c r="S6" t="n">
        <v>22.35</v>
      </c>
      <c r="T6" t="n">
        <v>6922.16</v>
      </c>
      <c r="U6" t="n">
        <v>0.58</v>
      </c>
      <c r="V6" t="n">
        <v>0.86</v>
      </c>
      <c r="W6" t="n">
        <v>1.03</v>
      </c>
      <c r="X6" t="n">
        <v>0.44</v>
      </c>
      <c r="Y6" t="n">
        <v>0.5</v>
      </c>
      <c r="Z6" t="n">
        <v>10</v>
      </c>
      <c r="AA6" t="n">
        <v>187.7127974678122</v>
      </c>
      <c r="AB6" t="n">
        <v>256.8369307995022</v>
      </c>
      <c r="AC6" t="n">
        <v>232.324774596969</v>
      </c>
      <c r="AD6" t="n">
        <v>187712.7974678122</v>
      </c>
      <c r="AE6" t="n">
        <v>256836.9307995022</v>
      </c>
      <c r="AF6" t="n">
        <v>1.480689255492993e-06</v>
      </c>
      <c r="AG6" t="n">
        <v>0.1683333333333333</v>
      </c>
      <c r="AH6" t="n">
        <v>232324.774596969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6.2689</v>
      </c>
      <c r="E7" t="n">
        <v>15.95</v>
      </c>
      <c r="F7" t="n">
        <v>12.94</v>
      </c>
      <c r="G7" t="n">
        <v>40.85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150.07</v>
      </c>
      <c r="Q7" t="n">
        <v>583.3099999999999</v>
      </c>
      <c r="R7" t="n">
        <v>35.86</v>
      </c>
      <c r="S7" t="n">
        <v>22.35</v>
      </c>
      <c r="T7" t="n">
        <v>5658.16</v>
      </c>
      <c r="U7" t="n">
        <v>0.62</v>
      </c>
      <c r="V7" t="n">
        <v>0.86</v>
      </c>
      <c r="W7" t="n">
        <v>1.03</v>
      </c>
      <c r="X7" t="n">
        <v>0.37</v>
      </c>
      <c r="Y7" t="n">
        <v>0.5</v>
      </c>
      <c r="Z7" t="n">
        <v>10</v>
      </c>
      <c r="AA7" t="n">
        <v>182.3239544207191</v>
      </c>
      <c r="AB7" t="n">
        <v>249.4636780034967</v>
      </c>
      <c r="AC7" t="n">
        <v>225.6552146993865</v>
      </c>
      <c r="AD7" t="n">
        <v>182323.9544207191</v>
      </c>
      <c r="AE7" t="n">
        <v>249463.6780034967</v>
      </c>
      <c r="AF7" t="n">
        <v>1.500120056525046e-06</v>
      </c>
      <c r="AG7" t="n">
        <v>0.1661458333333333</v>
      </c>
      <c r="AH7" t="n">
        <v>225655.2146993865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6.3434</v>
      </c>
      <c r="E8" t="n">
        <v>15.76</v>
      </c>
      <c r="F8" t="n">
        <v>12.85</v>
      </c>
      <c r="G8" t="n">
        <v>48.19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146.1</v>
      </c>
      <c r="Q8" t="n">
        <v>583.3</v>
      </c>
      <c r="R8" t="n">
        <v>33.49</v>
      </c>
      <c r="S8" t="n">
        <v>22.35</v>
      </c>
      <c r="T8" t="n">
        <v>4488.04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176.4526888286229</v>
      </c>
      <c r="AB8" t="n">
        <v>241.4303533984375</v>
      </c>
      <c r="AC8" t="n">
        <v>218.3885793197898</v>
      </c>
      <c r="AD8" t="n">
        <v>176452.6888286229</v>
      </c>
      <c r="AE8" t="n">
        <v>241430.3533984375</v>
      </c>
      <c r="AF8" t="n">
        <v>1.517947577176375e-06</v>
      </c>
      <c r="AG8" t="n">
        <v>0.1641666666666667</v>
      </c>
      <c r="AH8" t="n">
        <v>218388.5793197898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6.3802</v>
      </c>
      <c r="E9" t="n">
        <v>15.67</v>
      </c>
      <c r="F9" t="n">
        <v>12.83</v>
      </c>
      <c r="G9" t="n">
        <v>54.97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142.75</v>
      </c>
      <c r="Q9" t="n">
        <v>583.29</v>
      </c>
      <c r="R9" t="n">
        <v>32.76</v>
      </c>
      <c r="S9" t="n">
        <v>22.35</v>
      </c>
      <c r="T9" t="n">
        <v>4135.02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172.511185046148</v>
      </c>
      <c r="AB9" t="n">
        <v>236.0374140363836</v>
      </c>
      <c r="AC9" t="n">
        <v>213.5103345214106</v>
      </c>
      <c r="AD9" t="n">
        <v>172511.185046148</v>
      </c>
      <c r="AE9" t="n">
        <v>236037.4140363836</v>
      </c>
      <c r="AF9" t="n">
        <v>1.526753654491393e-06</v>
      </c>
      <c r="AG9" t="n">
        <v>0.1632291666666667</v>
      </c>
      <c r="AH9" t="n">
        <v>213510.3345214106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6.3986</v>
      </c>
      <c r="E10" t="n">
        <v>15.63</v>
      </c>
      <c r="F10" t="n">
        <v>12.82</v>
      </c>
      <c r="G10" t="n">
        <v>59.15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140.29</v>
      </c>
      <c r="Q10" t="n">
        <v>583.29</v>
      </c>
      <c r="R10" t="n">
        <v>32.36</v>
      </c>
      <c r="S10" t="n">
        <v>22.35</v>
      </c>
      <c r="T10" t="n">
        <v>3935.7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169.8899379023211</v>
      </c>
      <c r="AB10" t="n">
        <v>232.450908052939</v>
      </c>
      <c r="AC10" t="n">
        <v>210.266119635332</v>
      </c>
      <c r="AD10" t="n">
        <v>169889.9379023211</v>
      </c>
      <c r="AE10" t="n">
        <v>232450.908052939</v>
      </c>
      <c r="AF10" t="n">
        <v>1.531156693148903e-06</v>
      </c>
      <c r="AG10" t="n">
        <v>0.1628125</v>
      </c>
      <c r="AH10" t="n">
        <v>210266.1196353321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6.4492</v>
      </c>
      <c r="E11" t="n">
        <v>15.51</v>
      </c>
      <c r="F11" t="n">
        <v>12.76</v>
      </c>
      <c r="G11" t="n">
        <v>69.59999999999999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9</v>
      </c>
      <c r="N11" t="n">
        <v>34.73</v>
      </c>
      <c r="O11" t="n">
        <v>22572.13</v>
      </c>
      <c r="P11" t="n">
        <v>136.91</v>
      </c>
      <c r="Q11" t="n">
        <v>583.3</v>
      </c>
      <c r="R11" t="n">
        <v>30.39</v>
      </c>
      <c r="S11" t="n">
        <v>22.35</v>
      </c>
      <c r="T11" t="n">
        <v>2964.68</v>
      </c>
      <c r="U11" t="n">
        <v>0.74</v>
      </c>
      <c r="V11" t="n">
        <v>0.88</v>
      </c>
      <c r="W11" t="n">
        <v>1.01</v>
      </c>
      <c r="X11" t="n">
        <v>0.19</v>
      </c>
      <c r="Y11" t="n">
        <v>0.5</v>
      </c>
      <c r="Z11" t="n">
        <v>10</v>
      </c>
      <c r="AA11" t="n">
        <v>165.4927121808823</v>
      </c>
      <c r="AB11" t="n">
        <v>226.4344298289618</v>
      </c>
      <c r="AC11" t="n">
        <v>204.8238456488692</v>
      </c>
      <c r="AD11" t="n">
        <v>165492.7121808823</v>
      </c>
      <c r="AE11" t="n">
        <v>226434.4298289618</v>
      </c>
      <c r="AF11" t="n">
        <v>1.543265049457054e-06</v>
      </c>
      <c r="AG11" t="n">
        <v>0.1615625</v>
      </c>
      <c r="AH11" t="n">
        <v>204823.8456488692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6.4705</v>
      </c>
      <c r="E12" t="n">
        <v>15.45</v>
      </c>
      <c r="F12" t="n">
        <v>12.74</v>
      </c>
      <c r="G12" t="n">
        <v>76.45999999999999</v>
      </c>
      <c r="H12" t="n">
        <v>1.07</v>
      </c>
      <c r="I12" t="n">
        <v>10</v>
      </c>
      <c r="J12" t="n">
        <v>182.62</v>
      </c>
      <c r="K12" t="n">
        <v>51.39</v>
      </c>
      <c r="L12" t="n">
        <v>11</v>
      </c>
      <c r="M12" t="n">
        <v>8</v>
      </c>
      <c r="N12" t="n">
        <v>35.22</v>
      </c>
      <c r="O12" t="n">
        <v>22756.91</v>
      </c>
      <c r="P12" t="n">
        <v>132.43</v>
      </c>
      <c r="Q12" t="n">
        <v>583.3</v>
      </c>
      <c r="R12" t="n">
        <v>30.19</v>
      </c>
      <c r="S12" t="n">
        <v>22.35</v>
      </c>
      <c r="T12" t="n">
        <v>2868.43</v>
      </c>
      <c r="U12" t="n">
        <v>0.74</v>
      </c>
      <c r="V12" t="n">
        <v>0.88</v>
      </c>
      <c r="W12" t="n">
        <v>1</v>
      </c>
      <c r="X12" t="n">
        <v>0.17</v>
      </c>
      <c r="Y12" t="n">
        <v>0.5</v>
      </c>
      <c r="Z12" t="n">
        <v>10</v>
      </c>
      <c r="AA12" t="n">
        <v>161.1103977874569</v>
      </c>
      <c r="AB12" t="n">
        <v>220.4383539418141</v>
      </c>
      <c r="AC12" t="n">
        <v>199.4000268288435</v>
      </c>
      <c r="AD12" t="n">
        <v>161110.3977874569</v>
      </c>
      <c r="AE12" t="n">
        <v>220438.3539418141</v>
      </c>
      <c r="AF12" t="n">
        <v>1.548362045294279e-06</v>
      </c>
      <c r="AG12" t="n">
        <v>0.1609375</v>
      </c>
      <c r="AH12" t="n">
        <v>199400.0268288435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6.4882</v>
      </c>
      <c r="E13" t="n">
        <v>15.41</v>
      </c>
      <c r="F13" t="n">
        <v>12.73</v>
      </c>
      <c r="G13" t="n">
        <v>84.90000000000001</v>
      </c>
      <c r="H13" t="n">
        <v>1.16</v>
      </c>
      <c r="I13" t="n">
        <v>9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129.01</v>
      </c>
      <c r="Q13" t="n">
        <v>583.3</v>
      </c>
      <c r="R13" t="n">
        <v>29.63</v>
      </c>
      <c r="S13" t="n">
        <v>22.35</v>
      </c>
      <c r="T13" t="n">
        <v>2595.04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157.7696034724806</v>
      </c>
      <c r="AB13" t="n">
        <v>215.8673317746225</v>
      </c>
      <c r="AC13" t="n">
        <v>195.2652566018174</v>
      </c>
      <c r="AD13" t="n">
        <v>157769.6034724806</v>
      </c>
      <c r="AE13" t="n">
        <v>215867.3317746225</v>
      </c>
      <c r="AF13" t="n">
        <v>1.55259757704634e-06</v>
      </c>
      <c r="AG13" t="n">
        <v>0.1605208333333333</v>
      </c>
      <c r="AH13" t="n">
        <v>195265.2566018174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6.4866</v>
      </c>
      <c r="E14" t="n">
        <v>15.42</v>
      </c>
      <c r="F14" t="n">
        <v>12.74</v>
      </c>
      <c r="G14" t="n">
        <v>84.93000000000001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126.61</v>
      </c>
      <c r="Q14" t="n">
        <v>583.29</v>
      </c>
      <c r="R14" t="n">
        <v>29.8</v>
      </c>
      <c r="S14" t="n">
        <v>22.35</v>
      </c>
      <c r="T14" t="n">
        <v>2680.2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155.8321088032618</v>
      </c>
      <c r="AB14" t="n">
        <v>213.2163660919665</v>
      </c>
      <c r="AC14" t="n">
        <v>192.8672953632595</v>
      </c>
      <c r="AD14" t="n">
        <v>155832.1088032618</v>
      </c>
      <c r="AE14" t="n">
        <v>213216.3660919665</v>
      </c>
      <c r="AF14" t="n">
        <v>1.5522147041196e-06</v>
      </c>
      <c r="AG14" t="n">
        <v>0.160625</v>
      </c>
      <c r="AH14" t="n">
        <v>192867.2953632595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6.5065</v>
      </c>
      <c r="E15" t="n">
        <v>15.37</v>
      </c>
      <c r="F15" t="n">
        <v>12.73</v>
      </c>
      <c r="G15" t="n">
        <v>95.44</v>
      </c>
      <c r="H15" t="n">
        <v>1.33</v>
      </c>
      <c r="I15" t="n">
        <v>8</v>
      </c>
      <c r="J15" t="n">
        <v>187.14</v>
      </c>
      <c r="K15" t="n">
        <v>51.39</v>
      </c>
      <c r="L15" t="n">
        <v>14</v>
      </c>
      <c r="M15" t="n">
        <v>1</v>
      </c>
      <c r="N15" t="n">
        <v>36.75</v>
      </c>
      <c r="O15" t="n">
        <v>23314.98</v>
      </c>
      <c r="P15" t="n">
        <v>126.05</v>
      </c>
      <c r="Q15" t="n">
        <v>583.29</v>
      </c>
      <c r="R15" t="n">
        <v>29.27</v>
      </c>
      <c r="S15" t="n">
        <v>22.35</v>
      </c>
      <c r="T15" t="n">
        <v>2416.64</v>
      </c>
      <c r="U15" t="n">
        <v>0.76</v>
      </c>
      <c r="V15" t="n">
        <v>0.88</v>
      </c>
      <c r="W15" t="n">
        <v>1.01</v>
      </c>
      <c r="X15" t="n">
        <v>0.16</v>
      </c>
      <c r="Y15" t="n">
        <v>0.5</v>
      </c>
      <c r="Z15" t="n">
        <v>10</v>
      </c>
      <c r="AA15" t="n">
        <v>154.8548501275689</v>
      </c>
      <c r="AB15" t="n">
        <v>211.8792376582741</v>
      </c>
      <c r="AC15" t="n">
        <v>191.6577805906068</v>
      </c>
      <c r="AD15" t="n">
        <v>154854.8501275689</v>
      </c>
      <c r="AE15" t="n">
        <v>211879.2376582741</v>
      </c>
      <c r="AF15" t="n">
        <v>1.556976686145928e-06</v>
      </c>
      <c r="AG15" t="n">
        <v>0.1601041666666667</v>
      </c>
      <c r="AH15" t="n">
        <v>191657.7805906068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6.5085</v>
      </c>
      <c r="E16" t="n">
        <v>15.36</v>
      </c>
      <c r="F16" t="n">
        <v>12.72</v>
      </c>
      <c r="G16" t="n">
        <v>95.41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126.95</v>
      </c>
      <c r="Q16" t="n">
        <v>583.29</v>
      </c>
      <c r="R16" t="n">
        <v>29.13</v>
      </c>
      <c r="S16" t="n">
        <v>22.35</v>
      </c>
      <c r="T16" t="n">
        <v>2345.8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155.5229560438987</v>
      </c>
      <c r="AB16" t="n">
        <v>212.793369647749</v>
      </c>
      <c r="AC16" t="n">
        <v>192.4846691059987</v>
      </c>
      <c r="AD16" t="n">
        <v>155522.9560438987</v>
      </c>
      <c r="AE16" t="n">
        <v>212793.369647749</v>
      </c>
      <c r="AF16" t="n">
        <v>1.557455277304353e-06</v>
      </c>
      <c r="AG16" t="n">
        <v>0.16</v>
      </c>
      <c r="AH16" t="n">
        <v>192484.6691059987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6.2675</v>
      </c>
      <c r="E2" t="n">
        <v>15.96</v>
      </c>
      <c r="F2" t="n">
        <v>13.58</v>
      </c>
      <c r="G2" t="n">
        <v>15.98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49</v>
      </c>
      <c r="N2" t="n">
        <v>5.51</v>
      </c>
      <c r="O2" t="n">
        <v>6564.78</v>
      </c>
      <c r="P2" t="n">
        <v>68.83</v>
      </c>
      <c r="Q2" t="n">
        <v>583.3</v>
      </c>
      <c r="R2" t="n">
        <v>56.02</v>
      </c>
      <c r="S2" t="n">
        <v>22.35</v>
      </c>
      <c r="T2" t="n">
        <v>15575.93</v>
      </c>
      <c r="U2" t="n">
        <v>0.4</v>
      </c>
      <c r="V2" t="n">
        <v>0.82</v>
      </c>
      <c r="W2" t="n">
        <v>1.08</v>
      </c>
      <c r="X2" t="n">
        <v>1.01</v>
      </c>
      <c r="Y2" t="n">
        <v>0.5</v>
      </c>
      <c r="Z2" t="n">
        <v>10</v>
      </c>
      <c r="AA2" t="n">
        <v>91.03422025118425</v>
      </c>
      <c r="AB2" t="n">
        <v>124.5570362939711</v>
      </c>
      <c r="AC2" t="n">
        <v>112.6694875670057</v>
      </c>
      <c r="AD2" t="n">
        <v>91034.22025118425</v>
      </c>
      <c r="AE2" t="n">
        <v>124557.0362939711</v>
      </c>
      <c r="AF2" t="n">
        <v>1.794877286620971e-06</v>
      </c>
      <c r="AG2" t="n">
        <v>0.16625</v>
      </c>
      <c r="AH2" t="n">
        <v>112669.4875670057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6.5213</v>
      </c>
      <c r="E3" t="n">
        <v>15.33</v>
      </c>
      <c r="F3" t="n">
        <v>13.21</v>
      </c>
      <c r="G3" t="n">
        <v>25.56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61.91</v>
      </c>
      <c r="Q3" t="n">
        <v>583.29</v>
      </c>
      <c r="R3" t="n">
        <v>43.51</v>
      </c>
      <c r="S3" t="n">
        <v>22.35</v>
      </c>
      <c r="T3" t="n">
        <v>9423.049999999999</v>
      </c>
      <c r="U3" t="n">
        <v>0.51</v>
      </c>
      <c r="V3" t="n">
        <v>0.85</v>
      </c>
      <c r="W3" t="n">
        <v>1.07</v>
      </c>
      <c r="X3" t="n">
        <v>0.64</v>
      </c>
      <c r="Y3" t="n">
        <v>0.5</v>
      </c>
      <c r="Z3" t="n">
        <v>10</v>
      </c>
      <c r="AA3" t="n">
        <v>81.01426131960892</v>
      </c>
      <c r="AB3" t="n">
        <v>110.8472864344069</v>
      </c>
      <c r="AC3" t="n">
        <v>100.2681769922791</v>
      </c>
      <c r="AD3" t="n">
        <v>81014.26131960892</v>
      </c>
      <c r="AE3" t="n">
        <v>110847.2864344069</v>
      </c>
      <c r="AF3" t="n">
        <v>1.867560151454542e-06</v>
      </c>
      <c r="AG3" t="n">
        <v>0.1596875</v>
      </c>
      <c r="AH3" t="n">
        <v>100268.1769922791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4.9368</v>
      </c>
      <c r="E2" t="n">
        <v>20.26</v>
      </c>
      <c r="F2" t="n">
        <v>14.92</v>
      </c>
      <c r="G2" t="n">
        <v>7.72</v>
      </c>
      <c r="H2" t="n">
        <v>0.13</v>
      </c>
      <c r="I2" t="n">
        <v>116</v>
      </c>
      <c r="J2" t="n">
        <v>133.21</v>
      </c>
      <c r="K2" t="n">
        <v>46.47</v>
      </c>
      <c r="L2" t="n">
        <v>1</v>
      </c>
      <c r="M2" t="n">
        <v>114</v>
      </c>
      <c r="N2" t="n">
        <v>20.75</v>
      </c>
      <c r="O2" t="n">
        <v>16663.42</v>
      </c>
      <c r="P2" t="n">
        <v>160.48</v>
      </c>
      <c r="Q2" t="n">
        <v>583.46</v>
      </c>
      <c r="R2" t="n">
        <v>97.81</v>
      </c>
      <c r="S2" t="n">
        <v>22.35</v>
      </c>
      <c r="T2" t="n">
        <v>36145.58</v>
      </c>
      <c r="U2" t="n">
        <v>0.23</v>
      </c>
      <c r="V2" t="n">
        <v>0.75</v>
      </c>
      <c r="W2" t="n">
        <v>1.18</v>
      </c>
      <c r="X2" t="n">
        <v>2.35</v>
      </c>
      <c r="Y2" t="n">
        <v>0.5</v>
      </c>
      <c r="Z2" t="n">
        <v>10</v>
      </c>
      <c r="AA2" t="n">
        <v>244.734045612218</v>
      </c>
      <c r="AB2" t="n">
        <v>334.8559181105651</v>
      </c>
      <c r="AC2" t="n">
        <v>302.8977392594253</v>
      </c>
      <c r="AD2" t="n">
        <v>244734.045612218</v>
      </c>
      <c r="AE2" t="n">
        <v>334855.9181105652</v>
      </c>
      <c r="AF2" t="n">
        <v>1.228193894510603e-06</v>
      </c>
      <c r="AG2" t="n">
        <v>0.2110416666666667</v>
      </c>
      <c r="AH2" t="n">
        <v>302897.7392594253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5.796</v>
      </c>
      <c r="E3" t="n">
        <v>17.25</v>
      </c>
      <c r="F3" t="n">
        <v>13.63</v>
      </c>
      <c r="G3" t="n">
        <v>15.43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143.26</v>
      </c>
      <c r="Q3" t="n">
        <v>583.39</v>
      </c>
      <c r="R3" t="n">
        <v>57.7</v>
      </c>
      <c r="S3" t="n">
        <v>22.35</v>
      </c>
      <c r="T3" t="n">
        <v>16410.43</v>
      </c>
      <c r="U3" t="n">
        <v>0.39</v>
      </c>
      <c r="V3" t="n">
        <v>0.82</v>
      </c>
      <c r="W3" t="n">
        <v>1.08</v>
      </c>
      <c r="X3" t="n">
        <v>1.06</v>
      </c>
      <c r="Y3" t="n">
        <v>0.5</v>
      </c>
      <c r="Z3" t="n">
        <v>10</v>
      </c>
      <c r="AA3" t="n">
        <v>187.6963812095899</v>
      </c>
      <c r="AB3" t="n">
        <v>256.8144693507683</v>
      </c>
      <c r="AC3" t="n">
        <v>232.3044568373773</v>
      </c>
      <c r="AD3" t="n">
        <v>187696.3812095899</v>
      </c>
      <c r="AE3" t="n">
        <v>256814.4693507683</v>
      </c>
      <c r="AF3" t="n">
        <v>1.441948592728783e-06</v>
      </c>
      <c r="AG3" t="n">
        <v>0.1796875</v>
      </c>
      <c r="AH3" t="n">
        <v>232304.4568373773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6.1194</v>
      </c>
      <c r="E4" t="n">
        <v>16.34</v>
      </c>
      <c r="F4" t="n">
        <v>13.24</v>
      </c>
      <c r="G4" t="n">
        <v>23.36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135.53</v>
      </c>
      <c r="Q4" t="n">
        <v>583.29</v>
      </c>
      <c r="R4" t="n">
        <v>45.44</v>
      </c>
      <c r="S4" t="n">
        <v>22.35</v>
      </c>
      <c r="T4" t="n">
        <v>10372.14</v>
      </c>
      <c r="U4" t="n">
        <v>0.49</v>
      </c>
      <c r="V4" t="n">
        <v>0.84</v>
      </c>
      <c r="W4" t="n">
        <v>1.04</v>
      </c>
      <c r="X4" t="n">
        <v>0.67</v>
      </c>
      <c r="Y4" t="n">
        <v>0.5</v>
      </c>
      <c r="Z4" t="n">
        <v>10</v>
      </c>
      <c r="AA4" t="n">
        <v>169.6053981395061</v>
      </c>
      <c r="AB4" t="n">
        <v>232.0615881964473</v>
      </c>
      <c r="AC4" t="n">
        <v>209.9139559195299</v>
      </c>
      <c r="AD4" t="n">
        <v>169605.3981395061</v>
      </c>
      <c r="AE4" t="n">
        <v>232061.5881964473</v>
      </c>
      <c r="AF4" t="n">
        <v>1.52240514464191e-06</v>
      </c>
      <c r="AG4" t="n">
        <v>0.1702083333333333</v>
      </c>
      <c r="AH4" t="n">
        <v>209913.95591953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6.2856</v>
      </c>
      <c r="E5" t="n">
        <v>15.91</v>
      </c>
      <c r="F5" t="n">
        <v>13.05</v>
      </c>
      <c r="G5" t="n">
        <v>31.32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129.65</v>
      </c>
      <c r="Q5" t="n">
        <v>583.34</v>
      </c>
      <c r="R5" t="n">
        <v>39.49</v>
      </c>
      <c r="S5" t="n">
        <v>22.35</v>
      </c>
      <c r="T5" t="n">
        <v>7443.26</v>
      </c>
      <c r="U5" t="n">
        <v>0.57</v>
      </c>
      <c r="V5" t="n">
        <v>0.86</v>
      </c>
      <c r="W5" t="n">
        <v>1.03</v>
      </c>
      <c r="X5" t="n">
        <v>0.48</v>
      </c>
      <c r="Y5" t="n">
        <v>0.5</v>
      </c>
      <c r="Z5" t="n">
        <v>10</v>
      </c>
      <c r="AA5" t="n">
        <v>159.4169814122673</v>
      </c>
      <c r="AB5" t="n">
        <v>218.121346949023</v>
      </c>
      <c r="AC5" t="n">
        <v>197.304151731504</v>
      </c>
      <c r="AD5" t="n">
        <v>159416.9814122673</v>
      </c>
      <c r="AE5" t="n">
        <v>218121.346949023</v>
      </c>
      <c r="AF5" t="n">
        <v>1.563752945903388e-06</v>
      </c>
      <c r="AG5" t="n">
        <v>0.1657291666666667</v>
      </c>
      <c r="AH5" t="n">
        <v>197304.151731504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6.3978</v>
      </c>
      <c r="E6" t="n">
        <v>15.63</v>
      </c>
      <c r="F6" t="n">
        <v>12.93</v>
      </c>
      <c r="G6" t="n">
        <v>40.84</v>
      </c>
      <c r="H6" t="n">
        <v>0.64</v>
      </c>
      <c r="I6" t="n">
        <v>19</v>
      </c>
      <c r="J6" t="n">
        <v>138.6</v>
      </c>
      <c r="K6" t="n">
        <v>46.47</v>
      </c>
      <c r="L6" t="n">
        <v>5</v>
      </c>
      <c r="M6" t="n">
        <v>17</v>
      </c>
      <c r="N6" t="n">
        <v>22.13</v>
      </c>
      <c r="O6" t="n">
        <v>17327.69</v>
      </c>
      <c r="P6" t="n">
        <v>125.32</v>
      </c>
      <c r="Q6" t="n">
        <v>583.3</v>
      </c>
      <c r="R6" t="n">
        <v>35.86</v>
      </c>
      <c r="S6" t="n">
        <v>22.35</v>
      </c>
      <c r="T6" t="n">
        <v>5660.24</v>
      </c>
      <c r="U6" t="n">
        <v>0.62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152.5595517975778</v>
      </c>
      <c r="AB6" t="n">
        <v>208.7387092217662</v>
      </c>
      <c r="AC6" t="n">
        <v>188.8169797803188</v>
      </c>
      <c r="AD6" t="n">
        <v>152559.5517975778</v>
      </c>
      <c r="AE6" t="n">
        <v>208738.7092217662</v>
      </c>
      <c r="AF6" t="n">
        <v>1.591666443505902e-06</v>
      </c>
      <c r="AG6" t="n">
        <v>0.1628125</v>
      </c>
      <c r="AH6" t="n">
        <v>188816.9797803188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6.4565</v>
      </c>
      <c r="E7" t="n">
        <v>15.49</v>
      </c>
      <c r="F7" t="n">
        <v>12.87</v>
      </c>
      <c r="G7" t="n">
        <v>48.27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14</v>
      </c>
      <c r="N7" t="n">
        <v>22.49</v>
      </c>
      <c r="O7" t="n">
        <v>17494.97</v>
      </c>
      <c r="P7" t="n">
        <v>120.64</v>
      </c>
      <c r="Q7" t="n">
        <v>583.29</v>
      </c>
      <c r="R7" t="n">
        <v>34.37</v>
      </c>
      <c r="S7" t="n">
        <v>22.35</v>
      </c>
      <c r="T7" t="n">
        <v>4927.02</v>
      </c>
      <c r="U7" t="n">
        <v>0.65</v>
      </c>
      <c r="V7" t="n">
        <v>0.87</v>
      </c>
      <c r="W7" t="n">
        <v>1.01</v>
      </c>
      <c r="X7" t="n">
        <v>0.3</v>
      </c>
      <c r="Y7" t="n">
        <v>0.5</v>
      </c>
      <c r="Z7" t="n">
        <v>10</v>
      </c>
      <c r="AA7" t="n">
        <v>147.0410850857948</v>
      </c>
      <c r="AB7" t="n">
        <v>201.1880996091396</v>
      </c>
      <c r="AC7" t="n">
        <v>181.9869897517717</v>
      </c>
      <c r="AD7" t="n">
        <v>147041.0850857948</v>
      </c>
      <c r="AE7" t="n">
        <v>201188.0996091396</v>
      </c>
      <c r="AF7" t="n">
        <v>1.606270029149997e-06</v>
      </c>
      <c r="AG7" t="n">
        <v>0.1613541666666667</v>
      </c>
      <c r="AH7" t="n">
        <v>181986.9897517717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6.5189</v>
      </c>
      <c r="E8" t="n">
        <v>15.34</v>
      </c>
      <c r="F8" t="n">
        <v>12.81</v>
      </c>
      <c r="G8" t="n">
        <v>59.1</v>
      </c>
      <c r="H8" t="n">
        <v>0.88</v>
      </c>
      <c r="I8" t="n">
        <v>13</v>
      </c>
      <c r="J8" t="n">
        <v>141.31</v>
      </c>
      <c r="K8" t="n">
        <v>46.47</v>
      </c>
      <c r="L8" t="n">
        <v>7</v>
      </c>
      <c r="M8" t="n">
        <v>11</v>
      </c>
      <c r="N8" t="n">
        <v>22.85</v>
      </c>
      <c r="O8" t="n">
        <v>17662.75</v>
      </c>
      <c r="P8" t="n">
        <v>115.01</v>
      </c>
      <c r="Q8" t="n">
        <v>583.29</v>
      </c>
      <c r="R8" t="n">
        <v>32.07</v>
      </c>
      <c r="S8" t="n">
        <v>22.35</v>
      </c>
      <c r="T8" t="n">
        <v>3793.62</v>
      </c>
      <c r="U8" t="n">
        <v>0.7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140.7494349818722</v>
      </c>
      <c r="AB8" t="n">
        <v>192.5795863689442</v>
      </c>
      <c r="AC8" t="n">
        <v>174.2000609330936</v>
      </c>
      <c r="AD8" t="n">
        <v>140749.4349818722</v>
      </c>
      <c r="AE8" t="n">
        <v>192579.5863689442</v>
      </c>
      <c r="AF8" t="n">
        <v>1.621794113378134e-06</v>
      </c>
      <c r="AG8" t="n">
        <v>0.1597916666666667</v>
      </c>
      <c r="AH8" t="n">
        <v>174200.0609330936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6.535</v>
      </c>
      <c r="E9" t="n">
        <v>15.3</v>
      </c>
      <c r="F9" t="n">
        <v>12.8</v>
      </c>
      <c r="G9" t="n">
        <v>63.98</v>
      </c>
      <c r="H9" t="n">
        <v>0.99</v>
      </c>
      <c r="I9" t="n">
        <v>12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111.82</v>
      </c>
      <c r="Q9" t="n">
        <v>583.3099999999999</v>
      </c>
      <c r="R9" t="n">
        <v>31.66</v>
      </c>
      <c r="S9" t="n">
        <v>22.35</v>
      </c>
      <c r="T9" t="n">
        <v>3592.04</v>
      </c>
      <c r="U9" t="n">
        <v>0.71</v>
      </c>
      <c r="V9" t="n">
        <v>0.87</v>
      </c>
      <c r="W9" t="n">
        <v>1.01</v>
      </c>
      <c r="X9" t="n">
        <v>0.23</v>
      </c>
      <c r="Y9" t="n">
        <v>0.5</v>
      </c>
      <c r="Z9" t="n">
        <v>10</v>
      </c>
      <c r="AA9" t="n">
        <v>137.7169720405959</v>
      </c>
      <c r="AB9" t="n">
        <v>188.430436789869</v>
      </c>
      <c r="AC9" t="n">
        <v>170.446900366476</v>
      </c>
      <c r="AD9" t="n">
        <v>137716.9720405959</v>
      </c>
      <c r="AE9" t="n">
        <v>188430.436789869</v>
      </c>
      <c r="AF9" t="n">
        <v>1.625799526135714e-06</v>
      </c>
      <c r="AG9" t="n">
        <v>0.159375</v>
      </c>
      <c r="AH9" t="n">
        <v>170446.900366476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6.5567</v>
      </c>
      <c r="E10" t="n">
        <v>15.25</v>
      </c>
      <c r="F10" t="n">
        <v>12.77</v>
      </c>
      <c r="G10" t="n">
        <v>69.67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3</v>
      </c>
      <c r="N10" t="n">
        <v>23.58</v>
      </c>
      <c r="O10" t="n">
        <v>17999.83</v>
      </c>
      <c r="P10" t="n">
        <v>108.57</v>
      </c>
      <c r="Q10" t="n">
        <v>583.33</v>
      </c>
      <c r="R10" t="n">
        <v>30.71</v>
      </c>
      <c r="S10" t="n">
        <v>22.35</v>
      </c>
      <c r="T10" t="n">
        <v>3124.09</v>
      </c>
      <c r="U10" t="n">
        <v>0.73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134.4698241403388</v>
      </c>
      <c r="AB10" t="n">
        <v>183.9875457786845</v>
      </c>
      <c r="AC10" t="n">
        <v>166.4280326377608</v>
      </c>
      <c r="AD10" t="n">
        <v>134469.8241403388</v>
      </c>
      <c r="AE10" t="n">
        <v>183987.5457786845</v>
      </c>
      <c r="AF10" t="n">
        <v>1.631198125939408e-06</v>
      </c>
      <c r="AG10" t="n">
        <v>0.1588541666666667</v>
      </c>
      <c r="AH10" t="n">
        <v>166428.0326377608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6.5738</v>
      </c>
      <c r="E11" t="n">
        <v>15.21</v>
      </c>
      <c r="F11" t="n">
        <v>12.76</v>
      </c>
      <c r="G11" t="n">
        <v>76.56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109.11</v>
      </c>
      <c r="Q11" t="n">
        <v>583.3099999999999</v>
      </c>
      <c r="R11" t="n">
        <v>30.28</v>
      </c>
      <c r="S11" t="n">
        <v>22.35</v>
      </c>
      <c r="T11" t="n">
        <v>2914.89</v>
      </c>
      <c r="U11" t="n">
        <v>0.74</v>
      </c>
      <c r="V11" t="n">
        <v>0.88</v>
      </c>
      <c r="W11" t="n">
        <v>1.02</v>
      </c>
      <c r="X11" t="n">
        <v>0.19</v>
      </c>
      <c r="Y11" t="n">
        <v>0.5</v>
      </c>
      <c r="Z11" t="n">
        <v>10</v>
      </c>
      <c r="AA11" t="n">
        <v>134.5382746834391</v>
      </c>
      <c r="AB11" t="n">
        <v>184.0812028315791</v>
      </c>
      <c r="AC11" t="n">
        <v>166.5127511929757</v>
      </c>
      <c r="AD11" t="n">
        <v>134538.2746834391</v>
      </c>
      <c r="AE11" t="n">
        <v>184081.2028315791</v>
      </c>
      <c r="AF11" t="n">
        <v>1.63545232209808e-06</v>
      </c>
      <c r="AG11" t="n">
        <v>0.1584375</v>
      </c>
      <c r="AH11" t="n">
        <v>166512.7511929757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4.6822</v>
      </c>
      <c r="E2" t="n">
        <v>21.36</v>
      </c>
      <c r="F2" t="n">
        <v>15.17</v>
      </c>
      <c r="G2" t="n">
        <v>7.11</v>
      </c>
      <c r="H2" t="n">
        <v>0.12</v>
      </c>
      <c r="I2" t="n">
        <v>128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177.25</v>
      </c>
      <c r="Q2" t="n">
        <v>583.42</v>
      </c>
      <c r="R2" t="n">
        <v>105.74</v>
      </c>
      <c r="S2" t="n">
        <v>22.35</v>
      </c>
      <c r="T2" t="n">
        <v>40055.47</v>
      </c>
      <c r="U2" t="n">
        <v>0.21</v>
      </c>
      <c r="V2" t="n">
        <v>0.74</v>
      </c>
      <c r="W2" t="n">
        <v>1.2</v>
      </c>
      <c r="X2" t="n">
        <v>2.6</v>
      </c>
      <c r="Y2" t="n">
        <v>0.5</v>
      </c>
      <c r="Z2" t="n">
        <v>10</v>
      </c>
      <c r="AA2" t="n">
        <v>282.7968344504008</v>
      </c>
      <c r="AB2" t="n">
        <v>386.9351050108554</v>
      </c>
      <c r="AC2" t="n">
        <v>350.0065616554493</v>
      </c>
      <c r="AD2" t="n">
        <v>282796.8344504008</v>
      </c>
      <c r="AE2" t="n">
        <v>386935.1050108554</v>
      </c>
      <c r="AF2" t="n">
        <v>1.141324494832327e-06</v>
      </c>
      <c r="AG2" t="n">
        <v>0.2225</v>
      </c>
      <c r="AH2" t="n">
        <v>350006.5616554493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5.626</v>
      </c>
      <c r="E3" t="n">
        <v>17.77</v>
      </c>
      <c r="F3" t="n">
        <v>13.73</v>
      </c>
      <c r="G3" t="n">
        <v>14.2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157.43</v>
      </c>
      <c r="Q3" t="n">
        <v>583.3099999999999</v>
      </c>
      <c r="R3" t="n">
        <v>60.51</v>
      </c>
      <c r="S3" t="n">
        <v>22.35</v>
      </c>
      <c r="T3" t="n">
        <v>17785.98</v>
      </c>
      <c r="U3" t="n">
        <v>0.37</v>
      </c>
      <c r="V3" t="n">
        <v>0.8100000000000001</v>
      </c>
      <c r="W3" t="n">
        <v>1.09</v>
      </c>
      <c r="X3" t="n">
        <v>1.16</v>
      </c>
      <c r="Y3" t="n">
        <v>0.5</v>
      </c>
      <c r="Z3" t="n">
        <v>10</v>
      </c>
      <c r="AA3" t="n">
        <v>210.570814364038</v>
      </c>
      <c r="AB3" t="n">
        <v>288.1122779414371</v>
      </c>
      <c r="AC3" t="n">
        <v>260.6152465029129</v>
      </c>
      <c r="AD3" t="n">
        <v>210570.814364038</v>
      </c>
      <c r="AE3" t="n">
        <v>288112.2779414371</v>
      </c>
      <c r="AF3" t="n">
        <v>1.371383453916251e-06</v>
      </c>
      <c r="AG3" t="n">
        <v>0.1851041666666667</v>
      </c>
      <c r="AH3" t="n">
        <v>260615.2465029129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5.9902</v>
      </c>
      <c r="E4" t="n">
        <v>16.69</v>
      </c>
      <c r="F4" t="n">
        <v>13.29</v>
      </c>
      <c r="G4" t="n">
        <v>21.55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149.52</v>
      </c>
      <c r="Q4" t="n">
        <v>583.29</v>
      </c>
      <c r="R4" t="n">
        <v>46.86</v>
      </c>
      <c r="S4" t="n">
        <v>22.35</v>
      </c>
      <c r="T4" t="n">
        <v>11065.8</v>
      </c>
      <c r="U4" t="n">
        <v>0.48</v>
      </c>
      <c r="V4" t="n">
        <v>0.84</v>
      </c>
      <c r="W4" t="n">
        <v>1.05</v>
      </c>
      <c r="X4" t="n">
        <v>0.72</v>
      </c>
      <c r="Y4" t="n">
        <v>0.5</v>
      </c>
      <c r="Z4" t="n">
        <v>10</v>
      </c>
      <c r="AA4" t="n">
        <v>188.9920497020256</v>
      </c>
      <c r="AB4" t="n">
        <v>258.5872601429776</v>
      </c>
      <c r="AC4" t="n">
        <v>233.9080549645063</v>
      </c>
      <c r="AD4" t="n">
        <v>188992.0497020256</v>
      </c>
      <c r="AE4" t="n">
        <v>258587.2601429776</v>
      </c>
      <c r="AF4" t="n">
        <v>1.460160178750289e-06</v>
      </c>
      <c r="AG4" t="n">
        <v>0.1738541666666667</v>
      </c>
      <c r="AH4" t="n">
        <v>233908.0549645063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6.1776</v>
      </c>
      <c r="E5" t="n">
        <v>16.19</v>
      </c>
      <c r="F5" t="n">
        <v>13.09</v>
      </c>
      <c r="G5" t="n">
        <v>29.08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144.1</v>
      </c>
      <c r="Q5" t="n">
        <v>583.29</v>
      </c>
      <c r="R5" t="n">
        <v>40.83</v>
      </c>
      <c r="S5" t="n">
        <v>22.35</v>
      </c>
      <c r="T5" t="n">
        <v>8102.87</v>
      </c>
      <c r="U5" t="n">
        <v>0.55</v>
      </c>
      <c r="V5" t="n">
        <v>0.85</v>
      </c>
      <c r="W5" t="n">
        <v>1.03</v>
      </c>
      <c r="X5" t="n">
        <v>0.52</v>
      </c>
      <c r="Y5" t="n">
        <v>0.5</v>
      </c>
      <c r="Z5" t="n">
        <v>10</v>
      </c>
      <c r="AA5" t="n">
        <v>177.789411666383</v>
      </c>
      <c r="AB5" t="n">
        <v>243.2593165571096</v>
      </c>
      <c r="AC5" t="n">
        <v>220.0429888015647</v>
      </c>
      <c r="AD5" t="n">
        <v>177789.411666383</v>
      </c>
      <c r="AE5" t="n">
        <v>243259.3165571096</v>
      </c>
      <c r="AF5" t="n">
        <v>1.505840459458413e-06</v>
      </c>
      <c r="AG5" t="n">
        <v>0.1686458333333334</v>
      </c>
      <c r="AH5" t="n">
        <v>220042.9888015647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6.2916</v>
      </c>
      <c r="E6" t="n">
        <v>15.89</v>
      </c>
      <c r="F6" t="n">
        <v>12.98</v>
      </c>
      <c r="G6" t="n">
        <v>37.07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139.32</v>
      </c>
      <c r="Q6" t="n">
        <v>583.29</v>
      </c>
      <c r="R6" t="n">
        <v>37.03</v>
      </c>
      <c r="S6" t="n">
        <v>22.35</v>
      </c>
      <c r="T6" t="n">
        <v>6234.46</v>
      </c>
      <c r="U6" t="n">
        <v>0.6</v>
      </c>
      <c r="V6" t="n">
        <v>0.86</v>
      </c>
      <c r="W6" t="n">
        <v>1.03</v>
      </c>
      <c r="X6" t="n">
        <v>0.41</v>
      </c>
      <c r="Y6" t="n">
        <v>0.5</v>
      </c>
      <c r="Z6" t="n">
        <v>10</v>
      </c>
      <c r="AA6" t="n">
        <v>170.0607459012016</v>
      </c>
      <c r="AB6" t="n">
        <v>232.6846150925243</v>
      </c>
      <c r="AC6" t="n">
        <v>210.4775220030693</v>
      </c>
      <c r="AD6" t="n">
        <v>170060.7459012016</v>
      </c>
      <c r="AE6" t="n">
        <v>232684.6150925243</v>
      </c>
      <c r="AF6" t="n">
        <v>1.533628890625575e-06</v>
      </c>
      <c r="AG6" t="n">
        <v>0.1655208333333333</v>
      </c>
      <c r="AH6" t="n">
        <v>210477.5220030693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6.3586</v>
      </c>
      <c r="E7" t="n">
        <v>15.73</v>
      </c>
      <c r="F7" t="n">
        <v>12.9</v>
      </c>
      <c r="G7" t="n">
        <v>43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135.16</v>
      </c>
      <c r="Q7" t="n">
        <v>583.3</v>
      </c>
      <c r="R7" t="n">
        <v>34.97</v>
      </c>
      <c r="S7" t="n">
        <v>22.35</v>
      </c>
      <c r="T7" t="n">
        <v>5215.95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164.4365784342009</v>
      </c>
      <c r="AB7" t="n">
        <v>224.9893810434206</v>
      </c>
      <c r="AC7" t="n">
        <v>203.5167102912808</v>
      </c>
      <c r="AD7" t="n">
        <v>164436.5784342009</v>
      </c>
      <c r="AE7" t="n">
        <v>224989.3810434206</v>
      </c>
      <c r="AF7" t="n">
        <v>1.549960687890486e-06</v>
      </c>
      <c r="AG7" t="n">
        <v>0.1638541666666667</v>
      </c>
      <c r="AH7" t="n">
        <v>203516.7102912808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6.4177</v>
      </c>
      <c r="E8" t="n">
        <v>15.58</v>
      </c>
      <c r="F8" t="n">
        <v>12.85</v>
      </c>
      <c r="G8" t="n">
        <v>51.39</v>
      </c>
      <c r="H8" t="n">
        <v>0.78</v>
      </c>
      <c r="I8" t="n">
        <v>15</v>
      </c>
      <c r="J8" t="n">
        <v>158.86</v>
      </c>
      <c r="K8" t="n">
        <v>49.1</v>
      </c>
      <c r="L8" t="n">
        <v>7</v>
      </c>
      <c r="M8" t="n">
        <v>13</v>
      </c>
      <c r="N8" t="n">
        <v>27.77</v>
      </c>
      <c r="O8" t="n">
        <v>19826.68</v>
      </c>
      <c r="P8" t="n">
        <v>132.15</v>
      </c>
      <c r="Q8" t="n">
        <v>583.29</v>
      </c>
      <c r="R8" t="n">
        <v>33.33</v>
      </c>
      <c r="S8" t="n">
        <v>22.35</v>
      </c>
      <c r="T8" t="n">
        <v>4412.24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160.2056256626425</v>
      </c>
      <c r="AB8" t="n">
        <v>219.2004048049145</v>
      </c>
      <c r="AC8" t="n">
        <v>198.2802258200968</v>
      </c>
      <c r="AD8" t="n">
        <v>160205.6256626425</v>
      </c>
      <c r="AE8" t="n">
        <v>219200.4048049145</v>
      </c>
      <c r="AF8" t="n">
        <v>1.564366795627146e-06</v>
      </c>
      <c r="AG8" t="n">
        <v>0.1622916666666667</v>
      </c>
      <c r="AH8" t="n">
        <v>198280.2258200968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6.4573</v>
      </c>
      <c r="E9" t="n">
        <v>15.49</v>
      </c>
      <c r="F9" t="n">
        <v>12.81</v>
      </c>
      <c r="G9" t="n">
        <v>59.14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11</v>
      </c>
      <c r="N9" t="n">
        <v>28.19</v>
      </c>
      <c r="O9" t="n">
        <v>20001.93</v>
      </c>
      <c r="P9" t="n">
        <v>128.48</v>
      </c>
      <c r="Q9" t="n">
        <v>583.3099999999999</v>
      </c>
      <c r="R9" t="n">
        <v>32.39</v>
      </c>
      <c r="S9" t="n">
        <v>22.35</v>
      </c>
      <c r="T9" t="n">
        <v>3954.59</v>
      </c>
      <c r="U9" t="n">
        <v>0.6899999999999999</v>
      </c>
      <c r="V9" t="n">
        <v>0.87</v>
      </c>
      <c r="W9" t="n">
        <v>1.01</v>
      </c>
      <c r="X9" t="n">
        <v>0.24</v>
      </c>
      <c r="Y9" t="n">
        <v>0.5</v>
      </c>
      <c r="Z9" t="n">
        <v>10</v>
      </c>
      <c r="AA9" t="n">
        <v>155.9979202749776</v>
      </c>
      <c r="AB9" t="n">
        <v>213.4432366626537</v>
      </c>
      <c r="AC9" t="n">
        <v>193.0725137250953</v>
      </c>
      <c r="AD9" t="n">
        <v>155997.9202749776</v>
      </c>
      <c r="AE9" t="n">
        <v>213443.2366626537</v>
      </c>
      <c r="AF9" t="n">
        <v>1.574019619085213e-06</v>
      </c>
      <c r="AG9" t="n">
        <v>0.1613541666666667</v>
      </c>
      <c r="AH9" t="n">
        <v>193072.5137250953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6.5059</v>
      </c>
      <c r="E10" t="n">
        <v>15.37</v>
      </c>
      <c r="F10" t="n">
        <v>12.76</v>
      </c>
      <c r="G10" t="n">
        <v>69.59</v>
      </c>
      <c r="H10" t="n">
        <v>0.99</v>
      </c>
      <c r="I10" t="n">
        <v>11</v>
      </c>
      <c r="J10" t="n">
        <v>161.71</v>
      </c>
      <c r="K10" t="n">
        <v>49.1</v>
      </c>
      <c r="L10" t="n">
        <v>9</v>
      </c>
      <c r="M10" t="n">
        <v>9</v>
      </c>
      <c r="N10" t="n">
        <v>28.61</v>
      </c>
      <c r="O10" t="n">
        <v>20177.64</v>
      </c>
      <c r="P10" t="n">
        <v>124.3</v>
      </c>
      <c r="Q10" t="n">
        <v>583.3</v>
      </c>
      <c r="R10" t="n">
        <v>30.47</v>
      </c>
      <c r="S10" t="n">
        <v>22.35</v>
      </c>
      <c r="T10" t="n">
        <v>3003.01</v>
      </c>
      <c r="U10" t="n">
        <v>0.73</v>
      </c>
      <c r="V10" t="n">
        <v>0.88</v>
      </c>
      <c r="W10" t="n">
        <v>1.01</v>
      </c>
      <c r="X10" t="n">
        <v>0.19</v>
      </c>
      <c r="Y10" t="n">
        <v>0.5</v>
      </c>
      <c r="Z10" t="n">
        <v>10</v>
      </c>
      <c r="AA10" t="n">
        <v>151.171475513142</v>
      </c>
      <c r="AB10" t="n">
        <v>206.8394820117984</v>
      </c>
      <c r="AC10" t="n">
        <v>187.0990121496875</v>
      </c>
      <c r="AD10" t="n">
        <v>151171.475513142</v>
      </c>
      <c r="AE10" t="n">
        <v>206839.4820117984</v>
      </c>
      <c r="AF10" t="n">
        <v>1.585866266056476e-06</v>
      </c>
      <c r="AG10" t="n">
        <v>0.1601041666666667</v>
      </c>
      <c r="AH10" t="n">
        <v>187099.0121496875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6.5221</v>
      </c>
      <c r="E11" t="n">
        <v>15.33</v>
      </c>
      <c r="F11" t="n">
        <v>12.75</v>
      </c>
      <c r="G11" t="n">
        <v>76.5</v>
      </c>
      <c r="H11" t="n">
        <v>1.09</v>
      </c>
      <c r="I11" t="n">
        <v>10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120.82</v>
      </c>
      <c r="Q11" t="n">
        <v>583.29</v>
      </c>
      <c r="R11" t="n">
        <v>30.19</v>
      </c>
      <c r="S11" t="n">
        <v>22.35</v>
      </c>
      <c r="T11" t="n">
        <v>2868.66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147.861054552745</v>
      </c>
      <c r="AB11" t="n">
        <v>202.3100180083202</v>
      </c>
      <c r="AC11" t="n">
        <v>183.0018338335572</v>
      </c>
      <c r="AD11" t="n">
        <v>147861.054552745</v>
      </c>
      <c r="AE11" t="n">
        <v>202310.0180083202</v>
      </c>
      <c r="AF11" t="n">
        <v>1.589815148380231e-06</v>
      </c>
      <c r="AG11" t="n">
        <v>0.1596875</v>
      </c>
      <c r="AH11" t="n">
        <v>183001.8338335572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6.5229</v>
      </c>
      <c r="E12" t="n">
        <v>15.33</v>
      </c>
      <c r="F12" t="n">
        <v>12.75</v>
      </c>
      <c r="G12" t="n">
        <v>76.48999999999999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117.42</v>
      </c>
      <c r="Q12" t="n">
        <v>583.37</v>
      </c>
      <c r="R12" t="n">
        <v>30.05</v>
      </c>
      <c r="S12" t="n">
        <v>22.35</v>
      </c>
      <c r="T12" t="n">
        <v>2796.17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145.0066066907563</v>
      </c>
      <c r="AB12" t="n">
        <v>198.4044365141972</v>
      </c>
      <c r="AC12" t="n">
        <v>179.468995555714</v>
      </c>
      <c r="AD12" t="n">
        <v>145006.6066907563</v>
      </c>
      <c r="AE12" t="n">
        <v>198404.4365141972</v>
      </c>
      <c r="AF12" t="n">
        <v>1.590010154914737e-06</v>
      </c>
      <c r="AG12" t="n">
        <v>0.1596875</v>
      </c>
      <c r="AH12" t="n">
        <v>179468.995555714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6.5415</v>
      </c>
      <c r="E13" t="n">
        <v>15.29</v>
      </c>
      <c r="F13" t="n">
        <v>12.74</v>
      </c>
      <c r="G13" t="n">
        <v>84.90000000000001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1</v>
      </c>
      <c r="N13" t="n">
        <v>29.91</v>
      </c>
      <c r="O13" t="n">
        <v>20708.3</v>
      </c>
      <c r="P13" t="n">
        <v>117.77</v>
      </c>
      <c r="Q13" t="n">
        <v>583.33</v>
      </c>
      <c r="R13" t="n">
        <v>29.58</v>
      </c>
      <c r="S13" t="n">
        <v>22.35</v>
      </c>
      <c r="T13" t="n">
        <v>2568.34</v>
      </c>
      <c r="U13" t="n">
        <v>0.76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144.8550554539051</v>
      </c>
      <c r="AB13" t="n">
        <v>198.1970774259687</v>
      </c>
      <c r="AC13" t="n">
        <v>179.2814265278357</v>
      </c>
      <c r="AD13" t="n">
        <v>144855.0554539051</v>
      </c>
      <c r="AE13" t="n">
        <v>198197.0774259687</v>
      </c>
      <c r="AF13" t="n">
        <v>1.594544056842011e-06</v>
      </c>
      <c r="AG13" t="n">
        <v>0.1592708333333333</v>
      </c>
      <c r="AH13" t="n">
        <v>179281.4265278357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6.5408</v>
      </c>
      <c r="E14" t="n">
        <v>15.29</v>
      </c>
      <c r="F14" t="n">
        <v>12.74</v>
      </c>
      <c r="G14" t="n">
        <v>84.91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118.81</v>
      </c>
      <c r="Q14" t="n">
        <v>583.33</v>
      </c>
      <c r="R14" t="n">
        <v>29.59</v>
      </c>
      <c r="S14" t="n">
        <v>22.35</v>
      </c>
      <c r="T14" t="n">
        <v>2572.95</v>
      </c>
      <c r="U14" t="n">
        <v>0.76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145.7356167030141</v>
      </c>
      <c r="AB14" t="n">
        <v>199.4019001746197</v>
      </c>
      <c r="AC14" t="n">
        <v>180.3712626843351</v>
      </c>
      <c r="AD14" t="n">
        <v>145735.6167030141</v>
      </c>
      <c r="AE14" t="n">
        <v>199401.9001746197</v>
      </c>
      <c r="AF14" t="n">
        <v>1.594373426124318e-06</v>
      </c>
      <c r="AG14" t="n">
        <v>0.1592708333333333</v>
      </c>
      <c r="AH14" t="n">
        <v>180371.2626843351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4.2018</v>
      </c>
      <c r="E2" t="n">
        <v>23.8</v>
      </c>
      <c r="F2" t="n">
        <v>15.67</v>
      </c>
      <c r="G2" t="n">
        <v>6.19</v>
      </c>
      <c r="H2" t="n">
        <v>0.1</v>
      </c>
      <c r="I2" t="n">
        <v>152</v>
      </c>
      <c r="J2" t="n">
        <v>185.69</v>
      </c>
      <c r="K2" t="n">
        <v>53.44</v>
      </c>
      <c r="L2" t="n">
        <v>1</v>
      </c>
      <c r="M2" t="n">
        <v>150</v>
      </c>
      <c r="N2" t="n">
        <v>36.26</v>
      </c>
      <c r="O2" t="n">
        <v>23136.14</v>
      </c>
      <c r="P2" t="n">
        <v>210.62</v>
      </c>
      <c r="Q2" t="n">
        <v>583.39</v>
      </c>
      <c r="R2" t="n">
        <v>121.56</v>
      </c>
      <c r="S2" t="n">
        <v>22.35</v>
      </c>
      <c r="T2" t="n">
        <v>47844.76</v>
      </c>
      <c r="U2" t="n">
        <v>0.18</v>
      </c>
      <c r="V2" t="n">
        <v>0.71</v>
      </c>
      <c r="W2" t="n">
        <v>1.23</v>
      </c>
      <c r="X2" t="n">
        <v>3.1</v>
      </c>
      <c r="Y2" t="n">
        <v>0.5</v>
      </c>
      <c r="Z2" t="n">
        <v>10</v>
      </c>
      <c r="AA2" t="n">
        <v>369.5080756717973</v>
      </c>
      <c r="AB2" t="n">
        <v>505.5772506799473</v>
      </c>
      <c r="AC2" t="n">
        <v>457.3256674571803</v>
      </c>
      <c r="AD2" t="n">
        <v>369508.0756717973</v>
      </c>
      <c r="AE2" t="n">
        <v>505577.2506799473</v>
      </c>
      <c r="AF2" t="n">
        <v>9.886037585871347e-07</v>
      </c>
      <c r="AG2" t="n">
        <v>0.2479166666666667</v>
      </c>
      <c r="AH2" t="n">
        <v>457325.6674571803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5.2837</v>
      </c>
      <c r="E3" t="n">
        <v>18.93</v>
      </c>
      <c r="F3" t="n">
        <v>13.93</v>
      </c>
      <c r="G3" t="n">
        <v>12.29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66</v>
      </c>
      <c r="N3" t="n">
        <v>36.77</v>
      </c>
      <c r="O3" t="n">
        <v>23322.88</v>
      </c>
      <c r="P3" t="n">
        <v>184.77</v>
      </c>
      <c r="Q3" t="n">
        <v>583.35</v>
      </c>
      <c r="R3" t="n">
        <v>66.78</v>
      </c>
      <c r="S3" t="n">
        <v>22.35</v>
      </c>
      <c r="T3" t="n">
        <v>20873.12</v>
      </c>
      <c r="U3" t="n">
        <v>0.33</v>
      </c>
      <c r="V3" t="n">
        <v>0.8</v>
      </c>
      <c r="W3" t="n">
        <v>1.1</v>
      </c>
      <c r="X3" t="n">
        <v>1.36</v>
      </c>
      <c r="Y3" t="n">
        <v>0.5</v>
      </c>
      <c r="Z3" t="n">
        <v>10</v>
      </c>
      <c r="AA3" t="n">
        <v>259.2250378669174</v>
      </c>
      <c r="AB3" t="n">
        <v>354.6831330110614</v>
      </c>
      <c r="AC3" t="n">
        <v>320.8326725973887</v>
      </c>
      <c r="AD3" t="n">
        <v>259225.0378669174</v>
      </c>
      <c r="AE3" t="n">
        <v>354683.1330110615</v>
      </c>
      <c r="AF3" t="n">
        <v>1.243154286079024e-06</v>
      </c>
      <c r="AG3" t="n">
        <v>0.1971875</v>
      </c>
      <c r="AH3" t="n">
        <v>320832.6725973887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5.7189</v>
      </c>
      <c r="E4" t="n">
        <v>17.49</v>
      </c>
      <c r="F4" t="n">
        <v>13.42</v>
      </c>
      <c r="G4" t="n">
        <v>18.72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175.92</v>
      </c>
      <c r="Q4" t="n">
        <v>583.39</v>
      </c>
      <c r="R4" t="n">
        <v>51.06</v>
      </c>
      <c r="S4" t="n">
        <v>22.35</v>
      </c>
      <c r="T4" t="n">
        <v>13139.45</v>
      </c>
      <c r="U4" t="n">
        <v>0.44</v>
      </c>
      <c r="V4" t="n">
        <v>0.83</v>
      </c>
      <c r="W4" t="n">
        <v>1.06</v>
      </c>
      <c r="X4" t="n">
        <v>0.85</v>
      </c>
      <c r="Y4" t="n">
        <v>0.5</v>
      </c>
      <c r="Z4" t="n">
        <v>10</v>
      </c>
      <c r="AA4" t="n">
        <v>228.944913208487</v>
      </c>
      <c r="AB4" t="n">
        <v>313.2525305884308</v>
      </c>
      <c r="AC4" t="n">
        <v>283.3561487218518</v>
      </c>
      <c r="AD4" t="n">
        <v>228944.913208487</v>
      </c>
      <c r="AE4" t="n">
        <v>313252.5305884308</v>
      </c>
      <c r="AF4" t="n">
        <v>1.345548582746433e-06</v>
      </c>
      <c r="AG4" t="n">
        <v>0.1821875</v>
      </c>
      <c r="AH4" t="n">
        <v>283356.1487218518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5.9322</v>
      </c>
      <c r="E5" t="n">
        <v>16.86</v>
      </c>
      <c r="F5" t="n">
        <v>13.2</v>
      </c>
      <c r="G5" t="n">
        <v>24.75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170.83</v>
      </c>
      <c r="Q5" t="n">
        <v>583.34</v>
      </c>
      <c r="R5" t="n">
        <v>44.28</v>
      </c>
      <c r="S5" t="n">
        <v>22.35</v>
      </c>
      <c r="T5" t="n">
        <v>9802.059999999999</v>
      </c>
      <c r="U5" t="n">
        <v>0.5</v>
      </c>
      <c r="V5" t="n">
        <v>0.85</v>
      </c>
      <c r="W5" t="n">
        <v>1.04</v>
      </c>
      <c r="X5" t="n">
        <v>0.63</v>
      </c>
      <c r="Y5" t="n">
        <v>0.5</v>
      </c>
      <c r="Z5" t="n">
        <v>10</v>
      </c>
      <c r="AA5" t="n">
        <v>215.1639014226967</v>
      </c>
      <c r="AB5" t="n">
        <v>294.3967422877908</v>
      </c>
      <c r="AC5" t="n">
        <v>266.2999303923537</v>
      </c>
      <c r="AD5" t="n">
        <v>215163.9014226967</v>
      </c>
      <c r="AE5" t="n">
        <v>294396.7422877908</v>
      </c>
      <c r="AF5" t="n">
        <v>1.395734022726117e-06</v>
      </c>
      <c r="AG5" t="n">
        <v>0.175625</v>
      </c>
      <c r="AH5" t="n">
        <v>266299.9303923537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6.0776</v>
      </c>
      <c r="E6" t="n">
        <v>16.45</v>
      </c>
      <c r="F6" t="n">
        <v>13.05</v>
      </c>
      <c r="G6" t="n">
        <v>31.33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166.68</v>
      </c>
      <c r="Q6" t="n">
        <v>583.3200000000001</v>
      </c>
      <c r="R6" t="n">
        <v>39.84</v>
      </c>
      <c r="S6" t="n">
        <v>22.35</v>
      </c>
      <c r="T6" t="n">
        <v>7618.1</v>
      </c>
      <c r="U6" t="n">
        <v>0.5600000000000001</v>
      </c>
      <c r="V6" t="n">
        <v>0.86</v>
      </c>
      <c r="W6" t="n">
        <v>1.03</v>
      </c>
      <c r="X6" t="n">
        <v>0.48</v>
      </c>
      <c r="Y6" t="n">
        <v>0.5</v>
      </c>
      <c r="Z6" t="n">
        <v>10</v>
      </c>
      <c r="AA6" t="n">
        <v>205.7147802975852</v>
      </c>
      <c r="AB6" t="n">
        <v>281.4680378986164</v>
      </c>
      <c r="AC6" t="n">
        <v>254.6051234045275</v>
      </c>
      <c r="AD6" t="n">
        <v>205714.7802975852</v>
      </c>
      <c r="AE6" t="n">
        <v>281468.0378986165</v>
      </c>
      <c r="AF6" t="n">
        <v>1.429943881952775e-06</v>
      </c>
      <c r="AG6" t="n">
        <v>0.1713541666666667</v>
      </c>
      <c r="AH6" t="n">
        <v>254605.1234045275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6.1708</v>
      </c>
      <c r="E7" t="n">
        <v>16.21</v>
      </c>
      <c r="F7" t="n">
        <v>12.96</v>
      </c>
      <c r="G7" t="n">
        <v>37.01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163.16</v>
      </c>
      <c r="Q7" t="n">
        <v>583.29</v>
      </c>
      <c r="R7" t="n">
        <v>36.51</v>
      </c>
      <c r="S7" t="n">
        <v>22.35</v>
      </c>
      <c r="T7" t="n">
        <v>5974.08</v>
      </c>
      <c r="U7" t="n">
        <v>0.61</v>
      </c>
      <c r="V7" t="n">
        <v>0.86</v>
      </c>
      <c r="W7" t="n">
        <v>1.02</v>
      </c>
      <c r="X7" t="n">
        <v>0.39</v>
      </c>
      <c r="Y7" t="n">
        <v>0.5</v>
      </c>
      <c r="Z7" t="n">
        <v>10</v>
      </c>
      <c r="AA7" t="n">
        <v>199.1594491387629</v>
      </c>
      <c r="AB7" t="n">
        <v>272.4987446063203</v>
      </c>
      <c r="AC7" t="n">
        <v>246.4918468755631</v>
      </c>
      <c r="AD7" t="n">
        <v>199159.4491387629</v>
      </c>
      <c r="AE7" t="n">
        <v>272498.7446063203</v>
      </c>
      <c r="AF7" t="n">
        <v>1.451872072323644e-06</v>
      </c>
      <c r="AG7" t="n">
        <v>0.1688541666666667</v>
      </c>
      <c r="AH7" t="n">
        <v>246491.8468755631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6.2343</v>
      </c>
      <c r="E8" t="n">
        <v>16.04</v>
      </c>
      <c r="F8" t="n">
        <v>12.9</v>
      </c>
      <c r="G8" t="n">
        <v>43.01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159.79</v>
      </c>
      <c r="Q8" t="n">
        <v>583.3</v>
      </c>
      <c r="R8" t="n">
        <v>34.89</v>
      </c>
      <c r="S8" t="n">
        <v>22.35</v>
      </c>
      <c r="T8" t="n">
        <v>5176.03</v>
      </c>
      <c r="U8" t="n">
        <v>0.64</v>
      </c>
      <c r="V8" t="n">
        <v>0.87</v>
      </c>
      <c r="W8" t="n">
        <v>1.02</v>
      </c>
      <c r="X8" t="n">
        <v>0.33</v>
      </c>
      <c r="Y8" t="n">
        <v>0.5</v>
      </c>
      <c r="Z8" t="n">
        <v>10</v>
      </c>
      <c r="AA8" t="n">
        <v>193.9621766100667</v>
      </c>
      <c r="AB8" t="n">
        <v>265.3876070450801</v>
      </c>
      <c r="AC8" t="n">
        <v>240.0593863026212</v>
      </c>
      <c r="AD8" t="n">
        <v>193962.1766100667</v>
      </c>
      <c r="AE8" t="n">
        <v>265387.6070450801</v>
      </c>
      <c r="AF8" t="n">
        <v>1.466812416621394e-06</v>
      </c>
      <c r="AG8" t="n">
        <v>0.1670833333333333</v>
      </c>
      <c r="AH8" t="n">
        <v>240059.3863026212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6.2926</v>
      </c>
      <c r="E9" t="n">
        <v>15.89</v>
      </c>
      <c r="F9" t="n">
        <v>12.86</v>
      </c>
      <c r="G9" t="n">
        <v>51.46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156.3</v>
      </c>
      <c r="Q9" t="n">
        <v>583.29</v>
      </c>
      <c r="R9" t="n">
        <v>33.99</v>
      </c>
      <c r="S9" t="n">
        <v>22.35</v>
      </c>
      <c r="T9" t="n">
        <v>4743.13</v>
      </c>
      <c r="U9" t="n">
        <v>0.66</v>
      </c>
      <c r="V9" t="n">
        <v>0.87</v>
      </c>
      <c r="W9" t="n">
        <v>1.01</v>
      </c>
      <c r="X9" t="n">
        <v>0.3</v>
      </c>
      <c r="Y9" t="n">
        <v>0.5</v>
      </c>
      <c r="Z9" t="n">
        <v>10</v>
      </c>
      <c r="AA9" t="n">
        <v>189.0011816573019</v>
      </c>
      <c r="AB9" t="n">
        <v>258.5997548870601</v>
      </c>
      <c r="AC9" t="n">
        <v>233.91935722775</v>
      </c>
      <c r="AD9" t="n">
        <v>189001.1816573019</v>
      </c>
      <c r="AE9" t="n">
        <v>258599.7548870601</v>
      </c>
      <c r="AF9" t="n">
        <v>1.480529299653816e-06</v>
      </c>
      <c r="AG9" t="n">
        <v>0.1655208333333333</v>
      </c>
      <c r="AH9" t="n">
        <v>233919.35722775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6.3184</v>
      </c>
      <c r="E10" t="n">
        <v>15.83</v>
      </c>
      <c r="F10" t="n">
        <v>12.84</v>
      </c>
      <c r="G10" t="n">
        <v>55.02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154.7</v>
      </c>
      <c r="Q10" t="n">
        <v>583.29</v>
      </c>
      <c r="R10" t="n">
        <v>32.96</v>
      </c>
      <c r="S10" t="n">
        <v>22.35</v>
      </c>
      <c r="T10" t="n">
        <v>4233.66</v>
      </c>
      <c r="U10" t="n">
        <v>0.68</v>
      </c>
      <c r="V10" t="n">
        <v>0.87</v>
      </c>
      <c r="W10" t="n">
        <v>1.01</v>
      </c>
      <c r="X10" t="n">
        <v>0.27</v>
      </c>
      <c r="Y10" t="n">
        <v>0.5</v>
      </c>
      <c r="Z10" t="n">
        <v>10</v>
      </c>
      <c r="AA10" t="n">
        <v>186.7781012572373</v>
      </c>
      <c r="AB10" t="n">
        <v>255.5580382083077</v>
      </c>
      <c r="AC10" t="n">
        <v>231.1679377197406</v>
      </c>
      <c r="AD10" t="n">
        <v>186778.1012572373</v>
      </c>
      <c r="AE10" t="n">
        <v>255558.0382083077</v>
      </c>
      <c r="AF10" t="n">
        <v>1.48659954977794e-06</v>
      </c>
      <c r="AG10" t="n">
        <v>0.1648958333333333</v>
      </c>
      <c r="AH10" t="n">
        <v>231167.9377197406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6.3676</v>
      </c>
      <c r="E11" t="n">
        <v>15.7</v>
      </c>
      <c r="F11" t="n">
        <v>12.79</v>
      </c>
      <c r="G11" t="n">
        <v>63.95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10</v>
      </c>
      <c r="N11" t="n">
        <v>41.1</v>
      </c>
      <c r="O11" t="n">
        <v>24842.77</v>
      </c>
      <c r="P11" t="n">
        <v>150.89</v>
      </c>
      <c r="Q11" t="n">
        <v>583.3</v>
      </c>
      <c r="R11" t="n">
        <v>31.4</v>
      </c>
      <c r="S11" t="n">
        <v>22.35</v>
      </c>
      <c r="T11" t="n">
        <v>3462.07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181.8924958177089</v>
      </c>
      <c r="AB11" t="n">
        <v>248.8733373082482</v>
      </c>
      <c r="AC11" t="n">
        <v>225.121215291544</v>
      </c>
      <c r="AD11" t="n">
        <v>181892.4958177089</v>
      </c>
      <c r="AE11" t="n">
        <v>248873.3373082482</v>
      </c>
      <c r="AF11" t="n">
        <v>1.498175375596039e-06</v>
      </c>
      <c r="AG11" t="n">
        <v>0.1635416666666667</v>
      </c>
      <c r="AH11" t="n">
        <v>225121.215291544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6.3945</v>
      </c>
      <c r="E12" t="n">
        <v>15.64</v>
      </c>
      <c r="F12" t="n">
        <v>12.76</v>
      </c>
      <c r="G12" t="n">
        <v>69.59999999999999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148.16</v>
      </c>
      <c r="Q12" t="n">
        <v>583.29</v>
      </c>
      <c r="R12" t="n">
        <v>30.59</v>
      </c>
      <c r="S12" t="n">
        <v>22.35</v>
      </c>
      <c r="T12" t="n">
        <v>3064.2</v>
      </c>
      <c r="U12" t="n">
        <v>0.73</v>
      </c>
      <c r="V12" t="n">
        <v>0.88</v>
      </c>
      <c r="W12" t="n">
        <v>1.01</v>
      </c>
      <c r="X12" t="n">
        <v>0.19</v>
      </c>
      <c r="Y12" t="n">
        <v>0.5</v>
      </c>
      <c r="Z12" t="n">
        <v>10</v>
      </c>
      <c r="AA12" t="n">
        <v>178.6923429038647</v>
      </c>
      <c r="AB12" t="n">
        <v>244.4947469107462</v>
      </c>
      <c r="AC12" t="n">
        <v>221.1605114161879</v>
      </c>
      <c r="AD12" t="n">
        <v>178692.3429038647</v>
      </c>
      <c r="AE12" t="n">
        <v>244494.7469107462</v>
      </c>
      <c r="AF12" t="n">
        <v>1.504504434833983e-06</v>
      </c>
      <c r="AG12" t="n">
        <v>0.1629166666666667</v>
      </c>
      <c r="AH12" t="n">
        <v>221160.5114161879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6.4143</v>
      </c>
      <c r="E13" t="n">
        <v>15.59</v>
      </c>
      <c r="F13" t="n">
        <v>12.75</v>
      </c>
      <c r="G13" t="n">
        <v>76.5</v>
      </c>
      <c r="H13" t="n">
        <v>1.05</v>
      </c>
      <c r="I13" t="n">
        <v>10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145.98</v>
      </c>
      <c r="Q13" t="n">
        <v>583.29</v>
      </c>
      <c r="R13" t="n">
        <v>30.2</v>
      </c>
      <c r="S13" t="n">
        <v>22.35</v>
      </c>
      <c r="T13" t="n">
        <v>2872.47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176.2567534905635</v>
      </c>
      <c r="AB13" t="n">
        <v>241.1622660248479</v>
      </c>
      <c r="AC13" t="n">
        <v>218.1460778288724</v>
      </c>
      <c r="AD13" t="n">
        <v>176256.7534905635</v>
      </c>
      <c r="AE13" t="n">
        <v>241162.2660248479</v>
      </c>
      <c r="AF13" t="n">
        <v>1.50916299888273e-06</v>
      </c>
      <c r="AG13" t="n">
        <v>0.1623958333333333</v>
      </c>
      <c r="AH13" t="n">
        <v>218146.0778288724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6.4367</v>
      </c>
      <c r="E14" t="n">
        <v>15.54</v>
      </c>
      <c r="F14" t="n">
        <v>12.73</v>
      </c>
      <c r="G14" t="n">
        <v>84.88</v>
      </c>
      <c r="H14" t="n">
        <v>1.13</v>
      </c>
      <c r="I14" t="n">
        <v>9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141.9</v>
      </c>
      <c r="Q14" t="n">
        <v>583.29</v>
      </c>
      <c r="R14" t="n">
        <v>29.79</v>
      </c>
      <c r="S14" t="n">
        <v>22.35</v>
      </c>
      <c r="T14" t="n">
        <v>2671.82</v>
      </c>
      <c r="U14" t="n">
        <v>0.75</v>
      </c>
      <c r="V14" t="n">
        <v>0.88</v>
      </c>
      <c r="W14" t="n">
        <v>1</v>
      </c>
      <c r="X14" t="n">
        <v>0.16</v>
      </c>
      <c r="Y14" t="n">
        <v>0.5</v>
      </c>
      <c r="Z14" t="n">
        <v>10</v>
      </c>
      <c r="AA14" t="n">
        <v>172.1211019962121</v>
      </c>
      <c r="AB14" t="n">
        <v>235.503685198212</v>
      </c>
      <c r="AC14" t="n">
        <v>213.0275440144608</v>
      </c>
      <c r="AD14" t="n">
        <v>172121.1019962121</v>
      </c>
      <c r="AE14" t="n">
        <v>235503.685198212</v>
      </c>
      <c r="AF14" t="n">
        <v>1.514433293564141e-06</v>
      </c>
      <c r="AG14" t="n">
        <v>0.161875</v>
      </c>
      <c r="AH14" t="n">
        <v>213027.5440144608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6.4351</v>
      </c>
      <c r="E15" t="n">
        <v>15.54</v>
      </c>
      <c r="F15" t="n">
        <v>12.74</v>
      </c>
      <c r="G15" t="n">
        <v>84.91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137.76</v>
      </c>
      <c r="Q15" t="n">
        <v>583.29</v>
      </c>
      <c r="R15" t="n">
        <v>29.83</v>
      </c>
      <c r="S15" t="n">
        <v>22.35</v>
      </c>
      <c r="T15" t="n">
        <v>2694.58</v>
      </c>
      <c r="U15" t="n">
        <v>0.75</v>
      </c>
      <c r="V15" t="n">
        <v>0.88</v>
      </c>
      <c r="W15" t="n">
        <v>1.01</v>
      </c>
      <c r="X15" t="n">
        <v>0.17</v>
      </c>
      <c r="Y15" t="n">
        <v>0.5</v>
      </c>
      <c r="Z15" t="n">
        <v>10</v>
      </c>
      <c r="AA15" t="n">
        <v>168.7016242459442</v>
      </c>
      <c r="AB15" t="n">
        <v>230.8250048835864</v>
      </c>
      <c r="AC15" t="n">
        <v>208.7953903824925</v>
      </c>
      <c r="AD15" t="n">
        <v>168701.6242459442</v>
      </c>
      <c r="AE15" t="n">
        <v>230825.0048835864</v>
      </c>
      <c r="AF15" t="n">
        <v>1.514056843944041e-06</v>
      </c>
      <c r="AG15" t="n">
        <v>0.161875</v>
      </c>
      <c r="AH15" t="n">
        <v>208795.3903824925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6.4642</v>
      </c>
      <c r="E16" t="n">
        <v>15.47</v>
      </c>
      <c r="F16" t="n">
        <v>12.7</v>
      </c>
      <c r="G16" t="n">
        <v>95.28</v>
      </c>
      <c r="H16" t="n">
        <v>1.28</v>
      </c>
      <c r="I16" t="n">
        <v>8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136.11</v>
      </c>
      <c r="Q16" t="n">
        <v>583.29</v>
      </c>
      <c r="R16" t="n">
        <v>28.62</v>
      </c>
      <c r="S16" t="n">
        <v>22.35</v>
      </c>
      <c r="T16" t="n">
        <v>2093.54</v>
      </c>
      <c r="U16" t="n">
        <v>0.78</v>
      </c>
      <c r="V16" t="n">
        <v>0.88</v>
      </c>
      <c r="W16" t="n">
        <v>1.01</v>
      </c>
      <c r="X16" t="n">
        <v>0.13</v>
      </c>
      <c r="Y16" t="n">
        <v>0.5</v>
      </c>
      <c r="Z16" t="n">
        <v>10</v>
      </c>
      <c r="AA16" t="n">
        <v>166.4038933289378</v>
      </c>
      <c r="AB16" t="n">
        <v>227.681148074206</v>
      </c>
      <c r="AC16" t="n">
        <v>205.9515788545677</v>
      </c>
      <c r="AD16" t="n">
        <v>166403.8933289378</v>
      </c>
      <c r="AE16" t="n">
        <v>227681.148074206</v>
      </c>
      <c r="AF16" t="n">
        <v>1.520903521409623e-06</v>
      </c>
      <c r="AG16" t="n">
        <v>0.1611458333333333</v>
      </c>
      <c r="AH16" t="n">
        <v>205951.5788545677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6.4617</v>
      </c>
      <c r="E17" t="n">
        <v>15.48</v>
      </c>
      <c r="F17" t="n">
        <v>12.71</v>
      </c>
      <c r="G17" t="n">
        <v>95.31999999999999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2</v>
      </c>
      <c r="N17" t="n">
        <v>44.6</v>
      </c>
      <c r="O17" t="n">
        <v>26014.91</v>
      </c>
      <c r="P17" t="n">
        <v>135.05</v>
      </c>
      <c r="Q17" t="n">
        <v>583.29</v>
      </c>
      <c r="R17" t="n">
        <v>28.82</v>
      </c>
      <c r="S17" t="n">
        <v>22.35</v>
      </c>
      <c r="T17" t="n">
        <v>2192.83</v>
      </c>
      <c r="U17" t="n">
        <v>0.78</v>
      </c>
      <c r="V17" t="n">
        <v>0.88</v>
      </c>
      <c r="W17" t="n">
        <v>1.01</v>
      </c>
      <c r="X17" t="n">
        <v>0.14</v>
      </c>
      <c r="Y17" t="n">
        <v>0.5</v>
      </c>
      <c r="Z17" t="n">
        <v>10</v>
      </c>
      <c r="AA17" t="n">
        <v>165.6142038749172</v>
      </c>
      <c r="AB17" t="n">
        <v>226.6006601245756</v>
      </c>
      <c r="AC17" t="n">
        <v>204.9742111583753</v>
      </c>
      <c r="AD17" t="n">
        <v>165614.2038749172</v>
      </c>
      <c r="AE17" t="n">
        <v>226600.6601245756</v>
      </c>
      <c r="AF17" t="n">
        <v>1.520315318878216e-06</v>
      </c>
      <c r="AG17" t="n">
        <v>0.16125</v>
      </c>
      <c r="AH17" t="n">
        <v>204974.2111583753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6.4628</v>
      </c>
      <c r="E18" t="n">
        <v>15.47</v>
      </c>
      <c r="F18" t="n">
        <v>12.71</v>
      </c>
      <c r="G18" t="n">
        <v>95.3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0</v>
      </c>
      <c r="N18" t="n">
        <v>45.21</v>
      </c>
      <c r="O18" t="n">
        <v>26213.09</v>
      </c>
      <c r="P18" t="n">
        <v>135.11</v>
      </c>
      <c r="Q18" t="n">
        <v>583.29</v>
      </c>
      <c r="R18" t="n">
        <v>28.76</v>
      </c>
      <c r="S18" t="n">
        <v>22.35</v>
      </c>
      <c r="T18" t="n">
        <v>2163.97</v>
      </c>
      <c r="U18" t="n">
        <v>0.78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165.6365890187943</v>
      </c>
      <c r="AB18" t="n">
        <v>226.6312884659912</v>
      </c>
      <c r="AC18" t="n">
        <v>205.0019163738733</v>
      </c>
      <c r="AD18" t="n">
        <v>165636.5890187943</v>
      </c>
      <c r="AE18" t="n">
        <v>226631.2884659912</v>
      </c>
      <c r="AF18" t="n">
        <v>1.520574127992035e-06</v>
      </c>
      <c r="AG18" t="n">
        <v>0.1611458333333333</v>
      </c>
      <c r="AH18" t="n">
        <v>205001.9163738733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5.1973</v>
      </c>
      <c r="E2" t="n">
        <v>19.24</v>
      </c>
      <c r="F2" t="n">
        <v>14.67</v>
      </c>
      <c r="G2" t="n">
        <v>8.460000000000001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143.44</v>
      </c>
      <c r="Q2" t="n">
        <v>583.33</v>
      </c>
      <c r="R2" t="n">
        <v>90.09</v>
      </c>
      <c r="S2" t="n">
        <v>22.35</v>
      </c>
      <c r="T2" t="n">
        <v>32345.75</v>
      </c>
      <c r="U2" t="n">
        <v>0.25</v>
      </c>
      <c r="V2" t="n">
        <v>0.76</v>
      </c>
      <c r="W2" t="n">
        <v>1.16</v>
      </c>
      <c r="X2" t="n">
        <v>2.1</v>
      </c>
      <c r="Y2" t="n">
        <v>0.5</v>
      </c>
      <c r="Z2" t="n">
        <v>10</v>
      </c>
      <c r="AA2" t="n">
        <v>209.6557186352142</v>
      </c>
      <c r="AB2" t="n">
        <v>286.8602035940867</v>
      </c>
      <c r="AC2" t="n">
        <v>259.4826683739759</v>
      </c>
      <c r="AD2" t="n">
        <v>209655.7186352142</v>
      </c>
      <c r="AE2" t="n">
        <v>286860.2035940867</v>
      </c>
      <c r="AF2" t="n">
        <v>1.322910686992309e-06</v>
      </c>
      <c r="AG2" t="n">
        <v>0.2004166666666667</v>
      </c>
      <c r="AH2" t="n">
        <v>259482.6683739759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5.9887</v>
      </c>
      <c r="E3" t="n">
        <v>16.7</v>
      </c>
      <c r="F3" t="n">
        <v>13.49</v>
      </c>
      <c r="G3" t="n">
        <v>17.22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127.91</v>
      </c>
      <c r="Q3" t="n">
        <v>583.33</v>
      </c>
      <c r="R3" t="n">
        <v>53.35</v>
      </c>
      <c r="S3" t="n">
        <v>22.35</v>
      </c>
      <c r="T3" t="n">
        <v>14261.91</v>
      </c>
      <c r="U3" t="n">
        <v>0.42</v>
      </c>
      <c r="V3" t="n">
        <v>0.83</v>
      </c>
      <c r="W3" t="n">
        <v>1.07</v>
      </c>
      <c r="X3" t="n">
        <v>0.92</v>
      </c>
      <c r="Y3" t="n">
        <v>0.5</v>
      </c>
      <c r="Z3" t="n">
        <v>10</v>
      </c>
      <c r="AA3" t="n">
        <v>164.0546524965059</v>
      </c>
      <c r="AB3" t="n">
        <v>224.4668131260834</v>
      </c>
      <c r="AC3" t="n">
        <v>203.0440155225454</v>
      </c>
      <c r="AD3" t="n">
        <v>164054.6524965059</v>
      </c>
      <c r="AE3" t="n">
        <v>224466.8131260834</v>
      </c>
      <c r="AF3" t="n">
        <v>1.524352111902495e-06</v>
      </c>
      <c r="AG3" t="n">
        <v>0.1739583333333333</v>
      </c>
      <c r="AH3" t="n">
        <v>203044.0155225454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6.2748</v>
      </c>
      <c r="E4" t="n">
        <v>15.94</v>
      </c>
      <c r="F4" t="n">
        <v>13.14</v>
      </c>
      <c r="G4" t="n">
        <v>26.27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120.26</v>
      </c>
      <c r="Q4" t="n">
        <v>583.3</v>
      </c>
      <c r="R4" t="n">
        <v>42.34</v>
      </c>
      <c r="S4" t="n">
        <v>22.35</v>
      </c>
      <c r="T4" t="n">
        <v>8840.58</v>
      </c>
      <c r="U4" t="n">
        <v>0.53</v>
      </c>
      <c r="V4" t="n">
        <v>0.85</v>
      </c>
      <c r="W4" t="n">
        <v>1.03</v>
      </c>
      <c r="X4" t="n">
        <v>0.57</v>
      </c>
      <c r="Y4" t="n">
        <v>0.5</v>
      </c>
      <c r="Z4" t="n">
        <v>10</v>
      </c>
      <c r="AA4" t="n">
        <v>148.8823741696648</v>
      </c>
      <c r="AB4" t="n">
        <v>203.7074325656305</v>
      </c>
      <c r="AC4" t="n">
        <v>184.265881106802</v>
      </c>
      <c r="AD4" t="n">
        <v>148882.3741696648</v>
      </c>
      <c r="AE4" t="n">
        <v>203707.4325656305</v>
      </c>
      <c r="AF4" t="n">
        <v>1.59717545239631e-06</v>
      </c>
      <c r="AG4" t="n">
        <v>0.1660416666666667</v>
      </c>
      <c r="AH4" t="n">
        <v>184265.881106802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6.408</v>
      </c>
      <c r="E5" t="n">
        <v>15.61</v>
      </c>
      <c r="F5" t="n">
        <v>13</v>
      </c>
      <c r="G5" t="n">
        <v>35.44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114.59</v>
      </c>
      <c r="Q5" t="n">
        <v>583.3099999999999</v>
      </c>
      <c r="R5" t="n">
        <v>37.7</v>
      </c>
      <c r="S5" t="n">
        <v>22.35</v>
      </c>
      <c r="T5" t="n">
        <v>6564.52</v>
      </c>
      <c r="U5" t="n">
        <v>0.59</v>
      </c>
      <c r="V5" t="n">
        <v>0.86</v>
      </c>
      <c r="W5" t="n">
        <v>1.03</v>
      </c>
      <c r="X5" t="n">
        <v>0.43</v>
      </c>
      <c r="Y5" t="n">
        <v>0.5</v>
      </c>
      <c r="Z5" t="n">
        <v>10</v>
      </c>
      <c r="AA5" t="n">
        <v>140.5629823719054</v>
      </c>
      <c r="AB5" t="n">
        <v>192.3244736822792</v>
      </c>
      <c r="AC5" t="n">
        <v>173.9692958431909</v>
      </c>
      <c r="AD5" t="n">
        <v>140562.9823719054</v>
      </c>
      <c r="AE5" t="n">
        <v>192324.4736822792</v>
      </c>
      <c r="AF5" t="n">
        <v>1.631079922699616e-06</v>
      </c>
      <c r="AG5" t="n">
        <v>0.1626041666666667</v>
      </c>
      <c r="AH5" t="n">
        <v>173969.2958431909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6.4966</v>
      </c>
      <c r="E6" t="n">
        <v>15.39</v>
      </c>
      <c r="F6" t="n">
        <v>12.9</v>
      </c>
      <c r="G6" t="n">
        <v>45.54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15</v>
      </c>
      <c r="N6" t="n">
        <v>17.83</v>
      </c>
      <c r="O6" t="n">
        <v>15186.08</v>
      </c>
      <c r="P6" t="n">
        <v>109.2</v>
      </c>
      <c r="Q6" t="n">
        <v>583.3</v>
      </c>
      <c r="R6" t="n">
        <v>35.06</v>
      </c>
      <c r="S6" t="n">
        <v>22.35</v>
      </c>
      <c r="T6" t="n">
        <v>5268.88</v>
      </c>
      <c r="U6" t="n">
        <v>0.64</v>
      </c>
      <c r="V6" t="n">
        <v>0.87</v>
      </c>
      <c r="W6" t="n">
        <v>1.02</v>
      </c>
      <c r="X6" t="n">
        <v>0.33</v>
      </c>
      <c r="Y6" t="n">
        <v>0.5</v>
      </c>
      <c r="Z6" t="n">
        <v>10</v>
      </c>
      <c r="AA6" t="n">
        <v>133.8406632040128</v>
      </c>
      <c r="AB6" t="n">
        <v>183.126700028982</v>
      </c>
      <c r="AC6" t="n">
        <v>165.6493447982051</v>
      </c>
      <c r="AD6" t="n">
        <v>133840.6632040128</v>
      </c>
      <c r="AE6" t="n">
        <v>183126.700028982</v>
      </c>
      <c r="AF6" t="n">
        <v>1.653631995288753e-06</v>
      </c>
      <c r="AG6" t="n">
        <v>0.1603125</v>
      </c>
      <c r="AH6" t="n">
        <v>165649.3447982051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6.5564</v>
      </c>
      <c r="E7" t="n">
        <v>15.25</v>
      </c>
      <c r="F7" t="n">
        <v>12.83</v>
      </c>
      <c r="G7" t="n">
        <v>55</v>
      </c>
      <c r="H7" t="n">
        <v>0.86</v>
      </c>
      <c r="I7" t="n">
        <v>14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104.47</v>
      </c>
      <c r="Q7" t="n">
        <v>583.29</v>
      </c>
      <c r="R7" t="n">
        <v>32.67</v>
      </c>
      <c r="S7" t="n">
        <v>22.35</v>
      </c>
      <c r="T7" t="n">
        <v>4087.99</v>
      </c>
      <c r="U7" t="n">
        <v>0.68</v>
      </c>
      <c r="V7" t="n">
        <v>0.87</v>
      </c>
      <c r="W7" t="n">
        <v>1.02</v>
      </c>
      <c r="X7" t="n">
        <v>0.26</v>
      </c>
      <c r="Y7" t="n">
        <v>0.5</v>
      </c>
      <c r="Z7" t="n">
        <v>10</v>
      </c>
      <c r="AA7" t="n">
        <v>128.4921329087773</v>
      </c>
      <c r="AB7" t="n">
        <v>175.8086049185413</v>
      </c>
      <c r="AC7" t="n">
        <v>159.0296784140915</v>
      </c>
      <c r="AD7" t="n">
        <v>128492.1329087773</v>
      </c>
      <c r="AE7" t="n">
        <v>175808.6049185413</v>
      </c>
      <c r="AF7" t="n">
        <v>1.668853371596093e-06</v>
      </c>
      <c r="AG7" t="n">
        <v>0.1588541666666667</v>
      </c>
      <c r="AH7" t="n">
        <v>159029.6784140915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6.5888</v>
      </c>
      <c r="E8" t="n">
        <v>15.18</v>
      </c>
      <c r="F8" t="n">
        <v>12.81</v>
      </c>
      <c r="G8" t="n">
        <v>64.03</v>
      </c>
      <c r="H8" t="n">
        <v>1</v>
      </c>
      <c r="I8" t="n">
        <v>12</v>
      </c>
      <c r="J8" t="n">
        <v>123.85</v>
      </c>
      <c r="K8" t="n">
        <v>43.4</v>
      </c>
      <c r="L8" t="n">
        <v>7</v>
      </c>
      <c r="M8" t="n">
        <v>3</v>
      </c>
      <c r="N8" t="n">
        <v>18.45</v>
      </c>
      <c r="O8" t="n">
        <v>15508.69</v>
      </c>
      <c r="P8" t="n">
        <v>100.77</v>
      </c>
      <c r="Q8" t="n">
        <v>583.3099999999999</v>
      </c>
      <c r="R8" t="n">
        <v>31.67</v>
      </c>
      <c r="S8" t="n">
        <v>22.35</v>
      </c>
      <c r="T8" t="n">
        <v>3596.27</v>
      </c>
      <c r="U8" t="n">
        <v>0.71</v>
      </c>
      <c r="V8" t="n">
        <v>0.87</v>
      </c>
      <c r="W8" t="n">
        <v>1.02</v>
      </c>
      <c r="X8" t="n">
        <v>0.24</v>
      </c>
      <c r="Y8" t="n">
        <v>0.5</v>
      </c>
      <c r="Z8" t="n">
        <v>10</v>
      </c>
      <c r="AA8" t="n">
        <v>124.7508649004415</v>
      </c>
      <c r="AB8" t="n">
        <v>170.6896369764431</v>
      </c>
      <c r="AC8" t="n">
        <v>154.3992575878689</v>
      </c>
      <c r="AD8" t="n">
        <v>124750.8649004415</v>
      </c>
      <c r="AE8" t="n">
        <v>170689.6369764431</v>
      </c>
      <c r="AF8" t="n">
        <v>1.677100404913114e-06</v>
      </c>
      <c r="AG8" t="n">
        <v>0.158125</v>
      </c>
      <c r="AH8" t="n">
        <v>154399.2575878689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6.5936</v>
      </c>
      <c r="E9" t="n">
        <v>15.17</v>
      </c>
      <c r="F9" t="n">
        <v>12.8</v>
      </c>
      <c r="G9" t="n">
        <v>63.98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100.58</v>
      </c>
      <c r="Q9" t="n">
        <v>583.29</v>
      </c>
      <c r="R9" t="n">
        <v>31.36</v>
      </c>
      <c r="S9" t="n">
        <v>22.35</v>
      </c>
      <c r="T9" t="n">
        <v>3443.32</v>
      </c>
      <c r="U9" t="n">
        <v>0.71</v>
      </c>
      <c r="V9" t="n">
        <v>0.87</v>
      </c>
      <c r="W9" t="n">
        <v>1.02</v>
      </c>
      <c r="X9" t="n">
        <v>0.23</v>
      </c>
      <c r="Y9" t="n">
        <v>0.5</v>
      </c>
      <c r="Z9" t="n">
        <v>10</v>
      </c>
      <c r="AA9" t="n">
        <v>124.4736723306218</v>
      </c>
      <c r="AB9" t="n">
        <v>170.3103698735429</v>
      </c>
      <c r="AC9" t="n">
        <v>154.0561872049647</v>
      </c>
      <c r="AD9" t="n">
        <v>124473.6723306218</v>
      </c>
      <c r="AE9" t="n">
        <v>170310.3698735429</v>
      </c>
      <c r="AF9" t="n">
        <v>1.678322187626746e-06</v>
      </c>
      <c r="AG9" t="n">
        <v>0.1580208333333333</v>
      </c>
      <c r="AH9" t="n">
        <v>154056.1872049647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5.6258</v>
      </c>
      <c r="E2" t="n">
        <v>17.78</v>
      </c>
      <c r="F2" t="n">
        <v>14.25</v>
      </c>
      <c r="G2" t="n">
        <v>10.18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115.75</v>
      </c>
      <c r="Q2" t="n">
        <v>583.3200000000001</v>
      </c>
      <c r="R2" t="n">
        <v>77</v>
      </c>
      <c r="S2" t="n">
        <v>22.35</v>
      </c>
      <c r="T2" t="n">
        <v>25900.7</v>
      </c>
      <c r="U2" t="n">
        <v>0.29</v>
      </c>
      <c r="V2" t="n">
        <v>0.78</v>
      </c>
      <c r="W2" t="n">
        <v>1.12</v>
      </c>
      <c r="X2" t="n">
        <v>1.68</v>
      </c>
      <c r="Y2" t="n">
        <v>0.5</v>
      </c>
      <c r="Z2" t="n">
        <v>10</v>
      </c>
      <c r="AA2" t="n">
        <v>159.2920861083773</v>
      </c>
      <c r="AB2" t="n">
        <v>217.9504596842488</v>
      </c>
      <c r="AC2" t="n">
        <v>197.1495737074379</v>
      </c>
      <c r="AD2" t="n">
        <v>159292.0861083773</v>
      </c>
      <c r="AE2" t="n">
        <v>217950.4596842488</v>
      </c>
      <c r="AF2" t="n">
        <v>1.491648735135538e-06</v>
      </c>
      <c r="AG2" t="n">
        <v>0.1852083333333333</v>
      </c>
      <c r="AH2" t="n">
        <v>197149.5737074379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6.2597</v>
      </c>
      <c r="E3" t="n">
        <v>15.98</v>
      </c>
      <c r="F3" t="n">
        <v>13.32</v>
      </c>
      <c r="G3" t="n">
        <v>21.03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102.69</v>
      </c>
      <c r="Q3" t="n">
        <v>583.3099999999999</v>
      </c>
      <c r="R3" t="n">
        <v>48.14</v>
      </c>
      <c r="S3" t="n">
        <v>22.35</v>
      </c>
      <c r="T3" t="n">
        <v>11702.29</v>
      </c>
      <c r="U3" t="n">
        <v>0.46</v>
      </c>
      <c r="V3" t="n">
        <v>0.84</v>
      </c>
      <c r="W3" t="n">
        <v>1.05</v>
      </c>
      <c r="X3" t="n">
        <v>0.75</v>
      </c>
      <c r="Y3" t="n">
        <v>0.5</v>
      </c>
      <c r="Z3" t="n">
        <v>10</v>
      </c>
      <c r="AA3" t="n">
        <v>129.3207509790414</v>
      </c>
      <c r="AB3" t="n">
        <v>176.9423567183253</v>
      </c>
      <c r="AC3" t="n">
        <v>160.0552265333351</v>
      </c>
      <c r="AD3" t="n">
        <v>129320.7509790414</v>
      </c>
      <c r="AE3" t="n">
        <v>176942.3567183253</v>
      </c>
      <c r="AF3" t="n">
        <v>1.659723699265514e-06</v>
      </c>
      <c r="AG3" t="n">
        <v>0.1664583333333333</v>
      </c>
      <c r="AH3" t="n">
        <v>160055.2265333351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6.4831</v>
      </c>
      <c r="E4" t="n">
        <v>15.42</v>
      </c>
      <c r="F4" t="n">
        <v>13.03</v>
      </c>
      <c r="G4" t="n">
        <v>32.58</v>
      </c>
      <c r="H4" t="n">
        <v>0.57</v>
      </c>
      <c r="I4" t="n">
        <v>24</v>
      </c>
      <c r="J4" t="n">
        <v>92.31999999999999</v>
      </c>
      <c r="K4" t="n">
        <v>37.55</v>
      </c>
      <c r="L4" t="n">
        <v>3</v>
      </c>
      <c r="M4" t="n">
        <v>22</v>
      </c>
      <c r="N4" t="n">
        <v>11.77</v>
      </c>
      <c r="O4" t="n">
        <v>11620.34</v>
      </c>
      <c r="P4" t="n">
        <v>94.43000000000001</v>
      </c>
      <c r="Q4" t="n">
        <v>583.3099999999999</v>
      </c>
      <c r="R4" t="n">
        <v>39.04</v>
      </c>
      <c r="S4" t="n">
        <v>22.35</v>
      </c>
      <c r="T4" t="n">
        <v>7224.25</v>
      </c>
      <c r="U4" t="n">
        <v>0.57</v>
      </c>
      <c r="V4" t="n">
        <v>0.86</v>
      </c>
      <c r="W4" t="n">
        <v>1.03</v>
      </c>
      <c r="X4" t="n">
        <v>0.46</v>
      </c>
      <c r="Y4" t="n">
        <v>0.5</v>
      </c>
      <c r="Z4" t="n">
        <v>10</v>
      </c>
      <c r="AA4" t="n">
        <v>117.1886105660923</v>
      </c>
      <c r="AB4" t="n">
        <v>160.3426269730764</v>
      </c>
      <c r="AC4" t="n">
        <v>145.0397516971005</v>
      </c>
      <c r="AD4" t="n">
        <v>117188.6105660923</v>
      </c>
      <c r="AE4" t="n">
        <v>160342.6269730764</v>
      </c>
      <c r="AF4" t="n">
        <v>1.718956933193005e-06</v>
      </c>
      <c r="AG4" t="n">
        <v>0.160625</v>
      </c>
      <c r="AH4" t="n">
        <v>145039.7516971005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6.5963</v>
      </c>
      <c r="E5" t="n">
        <v>15.16</v>
      </c>
      <c r="F5" t="n">
        <v>12.9</v>
      </c>
      <c r="G5" t="n">
        <v>45.53</v>
      </c>
      <c r="H5" t="n">
        <v>0.75</v>
      </c>
      <c r="I5" t="n">
        <v>17</v>
      </c>
      <c r="J5" t="n">
        <v>93.55</v>
      </c>
      <c r="K5" t="n">
        <v>37.55</v>
      </c>
      <c r="L5" t="n">
        <v>4</v>
      </c>
      <c r="M5" t="n">
        <v>9</v>
      </c>
      <c r="N5" t="n">
        <v>12</v>
      </c>
      <c r="O5" t="n">
        <v>11772.07</v>
      </c>
      <c r="P5" t="n">
        <v>87.11</v>
      </c>
      <c r="Q5" t="n">
        <v>583.29</v>
      </c>
      <c r="R5" t="n">
        <v>34.7</v>
      </c>
      <c r="S5" t="n">
        <v>22.35</v>
      </c>
      <c r="T5" t="n">
        <v>5087.63</v>
      </c>
      <c r="U5" t="n">
        <v>0.64</v>
      </c>
      <c r="V5" t="n">
        <v>0.87</v>
      </c>
      <c r="W5" t="n">
        <v>1.02</v>
      </c>
      <c r="X5" t="n">
        <v>0.33</v>
      </c>
      <c r="Y5" t="n">
        <v>0.5</v>
      </c>
      <c r="Z5" t="n">
        <v>10</v>
      </c>
      <c r="AA5" t="n">
        <v>108.8148885151749</v>
      </c>
      <c r="AB5" t="n">
        <v>148.8853310404726</v>
      </c>
      <c r="AC5" t="n">
        <v>134.6759240078849</v>
      </c>
      <c r="AD5" t="n">
        <v>108814.8885151749</v>
      </c>
      <c r="AE5" t="n">
        <v>148885.3310404726</v>
      </c>
      <c r="AF5" t="n">
        <v>1.748971266588672e-06</v>
      </c>
      <c r="AG5" t="n">
        <v>0.1579166666666667</v>
      </c>
      <c r="AH5" t="n">
        <v>134675.9240078849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6.6124</v>
      </c>
      <c r="E6" t="n">
        <v>15.12</v>
      </c>
      <c r="F6" t="n">
        <v>12.88</v>
      </c>
      <c r="G6" t="n">
        <v>48.3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86.97</v>
      </c>
      <c r="Q6" t="n">
        <v>583.29</v>
      </c>
      <c r="R6" t="n">
        <v>33.84</v>
      </c>
      <c r="S6" t="n">
        <v>22.35</v>
      </c>
      <c r="T6" t="n">
        <v>4664.88</v>
      </c>
      <c r="U6" t="n">
        <v>0.66</v>
      </c>
      <c r="V6" t="n">
        <v>0.87</v>
      </c>
      <c r="W6" t="n">
        <v>1.03</v>
      </c>
      <c r="X6" t="n">
        <v>0.31</v>
      </c>
      <c r="Y6" t="n">
        <v>0.5</v>
      </c>
      <c r="Z6" t="n">
        <v>10</v>
      </c>
      <c r="AA6" t="n">
        <v>108.3846308489927</v>
      </c>
      <c r="AB6" t="n">
        <v>148.2966335199739</v>
      </c>
      <c r="AC6" t="n">
        <v>134.1434109525003</v>
      </c>
      <c r="AD6" t="n">
        <v>108384.6308489927</v>
      </c>
      <c r="AE6" t="n">
        <v>148296.6335199739</v>
      </c>
      <c r="AF6" t="n">
        <v>1.753240089624628e-06</v>
      </c>
      <c r="AG6" t="n">
        <v>0.1575</v>
      </c>
      <c r="AH6" t="n">
        <v>134143.4109525003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5.6258</v>
      </c>
      <c r="E21" t="n">
        <v>17.78</v>
      </c>
      <c r="F21" t="n">
        <v>14.25</v>
      </c>
      <c r="G21" t="n">
        <v>10.18</v>
      </c>
      <c r="H21" t="n">
        <v>0.2</v>
      </c>
      <c r="I21" t="n">
        <v>84</v>
      </c>
      <c r="J21" t="n">
        <v>89.87</v>
      </c>
      <c r="K21" t="n">
        <v>37.55</v>
      </c>
      <c r="L21" t="n">
        <v>1</v>
      </c>
      <c r="M21" t="n">
        <v>82</v>
      </c>
      <c r="N21" t="n">
        <v>11.32</v>
      </c>
      <c r="O21" t="n">
        <v>11317.98</v>
      </c>
      <c r="P21" t="n">
        <v>115.75</v>
      </c>
      <c r="Q21" t="n">
        <v>583.3200000000001</v>
      </c>
      <c r="R21" t="n">
        <v>77</v>
      </c>
      <c r="S21" t="n">
        <v>22.35</v>
      </c>
      <c r="T21" t="n">
        <v>25900.7</v>
      </c>
      <c r="U21" t="n">
        <v>0.29</v>
      </c>
      <c r="V21" t="n">
        <v>0.78</v>
      </c>
      <c r="W21" t="n">
        <v>1.12</v>
      </c>
      <c r="X21" t="n">
        <v>1.68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6.2597</v>
      </c>
      <c r="E22" t="n">
        <v>15.98</v>
      </c>
      <c r="F22" t="n">
        <v>13.32</v>
      </c>
      <c r="G22" t="n">
        <v>21.03</v>
      </c>
      <c r="H22" t="n">
        <v>0.39</v>
      </c>
      <c r="I22" t="n">
        <v>38</v>
      </c>
      <c r="J22" t="n">
        <v>91.09999999999999</v>
      </c>
      <c r="K22" t="n">
        <v>37.55</v>
      </c>
      <c r="L22" t="n">
        <v>2</v>
      </c>
      <c r="M22" t="n">
        <v>36</v>
      </c>
      <c r="N22" t="n">
        <v>11.54</v>
      </c>
      <c r="O22" t="n">
        <v>11468.97</v>
      </c>
      <c r="P22" t="n">
        <v>102.69</v>
      </c>
      <c r="Q22" t="n">
        <v>583.3099999999999</v>
      </c>
      <c r="R22" t="n">
        <v>48.14</v>
      </c>
      <c r="S22" t="n">
        <v>22.35</v>
      </c>
      <c r="T22" t="n">
        <v>11702.29</v>
      </c>
      <c r="U22" t="n">
        <v>0.46</v>
      </c>
      <c r="V22" t="n">
        <v>0.84</v>
      </c>
      <c r="W22" t="n">
        <v>1.05</v>
      </c>
      <c r="X22" t="n">
        <v>0.75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6.4831</v>
      </c>
      <c r="E23" t="n">
        <v>15.42</v>
      </c>
      <c r="F23" t="n">
        <v>13.03</v>
      </c>
      <c r="G23" t="n">
        <v>32.58</v>
      </c>
      <c r="H23" t="n">
        <v>0.57</v>
      </c>
      <c r="I23" t="n">
        <v>24</v>
      </c>
      <c r="J23" t="n">
        <v>92.31999999999999</v>
      </c>
      <c r="K23" t="n">
        <v>37.55</v>
      </c>
      <c r="L23" t="n">
        <v>3</v>
      </c>
      <c r="M23" t="n">
        <v>22</v>
      </c>
      <c r="N23" t="n">
        <v>11.77</v>
      </c>
      <c r="O23" t="n">
        <v>11620.34</v>
      </c>
      <c r="P23" t="n">
        <v>94.43000000000001</v>
      </c>
      <c r="Q23" t="n">
        <v>583.3099999999999</v>
      </c>
      <c r="R23" t="n">
        <v>39.04</v>
      </c>
      <c r="S23" t="n">
        <v>22.35</v>
      </c>
      <c r="T23" t="n">
        <v>7224.25</v>
      </c>
      <c r="U23" t="n">
        <v>0.57</v>
      </c>
      <c r="V23" t="n">
        <v>0.86</v>
      </c>
      <c r="W23" t="n">
        <v>1.03</v>
      </c>
      <c r="X23" t="n">
        <v>0.46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6.5963</v>
      </c>
      <c r="E24" t="n">
        <v>15.16</v>
      </c>
      <c r="F24" t="n">
        <v>12.9</v>
      </c>
      <c r="G24" t="n">
        <v>45.53</v>
      </c>
      <c r="H24" t="n">
        <v>0.75</v>
      </c>
      <c r="I24" t="n">
        <v>17</v>
      </c>
      <c r="J24" t="n">
        <v>93.55</v>
      </c>
      <c r="K24" t="n">
        <v>37.55</v>
      </c>
      <c r="L24" t="n">
        <v>4</v>
      </c>
      <c r="M24" t="n">
        <v>9</v>
      </c>
      <c r="N24" t="n">
        <v>12</v>
      </c>
      <c r="O24" t="n">
        <v>11772.07</v>
      </c>
      <c r="P24" t="n">
        <v>87.11</v>
      </c>
      <c r="Q24" t="n">
        <v>583.29</v>
      </c>
      <c r="R24" t="n">
        <v>34.7</v>
      </c>
      <c r="S24" t="n">
        <v>22.35</v>
      </c>
      <c r="T24" t="n">
        <v>5087.63</v>
      </c>
      <c r="U24" t="n">
        <v>0.64</v>
      </c>
      <c r="V24" t="n">
        <v>0.87</v>
      </c>
      <c r="W24" t="n">
        <v>1.02</v>
      </c>
      <c r="X24" t="n">
        <v>0.33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6.6124</v>
      </c>
      <c r="E25" t="n">
        <v>15.12</v>
      </c>
      <c r="F25" t="n">
        <v>12.88</v>
      </c>
      <c r="G25" t="n">
        <v>48.3</v>
      </c>
      <c r="H25" t="n">
        <v>0.93</v>
      </c>
      <c r="I25" t="n">
        <v>16</v>
      </c>
      <c r="J25" t="n">
        <v>94.79000000000001</v>
      </c>
      <c r="K25" t="n">
        <v>37.55</v>
      </c>
      <c r="L25" t="n">
        <v>5</v>
      </c>
      <c r="M25" t="n">
        <v>0</v>
      </c>
      <c r="N25" t="n">
        <v>12.23</v>
      </c>
      <c r="O25" t="n">
        <v>11924.18</v>
      </c>
      <c r="P25" t="n">
        <v>86.97</v>
      </c>
      <c r="Q25" t="n">
        <v>583.29</v>
      </c>
      <c r="R25" t="n">
        <v>33.84</v>
      </c>
      <c r="S25" t="n">
        <v>22.35</v>
      </c>
      <c r="T25" t="n">
        <v>4664.88</v>
      </c>
      <c r="U25" t="n">
        <v>0.66</v>
      </c>
      <c r="V25" t="n">
        <v>0.87</v>
      </c>
      <c r="W25" t="n">
        <v>1.03</v>
      </c>
      <c r="X25" t="n">
        <v>0.31</v>
      </c>
      <c r="Y25" t="n">
        <v>0.5</v>
      </c>
      <c r="Z25" t="n">
        <v>10</v>
      </c>
    </row>
    <row r="26">
      <c r="A26" t="n">
        <v>0</v>
      </c>
      <c r="B26" t="n">
        <v>30</v>
      </c>
      <c r="C26" t="inlineStr">
        <is>
          <t xml:space="preserve">CONCLUIDO	</t>
        </is>
      </c>
      <c r="D26" t="n">
        <v>5.9217</v>
      </c>
      <c r="E26" t="n">
        <v>16.89</v>
      </c>
      <c r="F26" t="n">
        <v>13.97</v>
      </c>
      <c r="G26" t="n">
        <v>12.15</v>
      </c>
      <c r="H26" t="n">
        <v>0.24</v>
      </c>
      <c r="I26" t="n">
        <v>69</v>
      </c>
      <c r="J26" t="n">
        <v>71.52</v>
      </c>
      <c r="K26" t="n">
        <v>32.27</v>
      </c>
      <c r="L26" t="n">
        <v>1</v>
      </c>
      <c r="M26" t="n">
        <v>67</v>
      </c>
      <c r="N26" t="n">
        <v>8.25</v>
      </c>
      <c r="O26" t="n">
        <v>9054.6</v>
      </c>
      <c r="P26" t="n">
        <v>95.04000000000001</v>
      </c>
      <c r="Q26" t="n">
        <v>583.3200000000001</v>
      </c>
      <c r="R26" t="n">
        <v>68.09</v>
      </c>
      <c r="S26" t="n">
        <v>22.35</v>
      </c>
      <c r="T26" t="n">
        <v>21521.98</v>
      </c>
      <c r="U26" t="n">
        <v>0.33</v>
      </c>
      <c r="V26" t="n">
        <v>0.8</v>
      </c>
      <c r="W26" t="n">
        <v>1.11</v>
      </c>
      <c r="X26" t="n">
        <v>1.4</v>
      </c>
      <c r="Y26" t="n">
        <v>0.5</v>
      </c>
      <c r="Z26" t="n">
        <v>10</v>
      </c>
    </row>
    <row r="27">
      <c r="A27" t="n">
        <v>1</v>
      </c>
      <c r="B27" t="n">
        <v>30</v>
      </c>
      <c r="C27" t="inlineStr">
        <is>
          <t xml:space="preserve">CONCLUIDO	</t>
        </is>
      </c>
      <c r="D27" t="n">
        <v>6.4561</v>
      </c>
      <c r="E27" t="n">
        <v>15.49</v>
      </c>
      <c r="F27" t="n">
        <v>13.16</v>
      </c>
      <c r="G27" t="n">
        <v>25.48</v>
      </c>
      <c r="H27" t="n">
        <v>0.48</v>
      </c>
      <c r="I27" t="n">
        <v>31</v>
      </c>
      <c r="J27" t="n">
        <v>72.7</v>
      </c>
      <c r="K27" t="n">
        <v>32.27</v>
      </c>
      <c r="L27" t="n">
        <v>2</v>
      </c>
      <c r="M27" t="n">
        <v>29</v>
      </c>
      <c r="N27" t="n">
        <v>8.43</v>
      </c>
      <c r="O27" t="n">
        <v>9200.25</v>
      </c>
      <c r="P27" t="n">
        <v>82.23</v>
      </c>
      <c r="Q27" t="n">
        <v>583.29</v>
      </c>
      <c r="R27" t="n">
        <v>43.06</v>
      </c>
      <c r="S27" t="n">
        <v>22.35</v>
      </c>
      <c r="T27" t="n">
        <v>9198.67</v>
      </c>
      <c r="U27" t="n">
        <v>0.52</v>
      </c>
      <c r="V27" t="n">
        <v>0.85</v>
      </c>
      <c r="W27" t="n">
        <v>1.04</v>
      </c>
      <c r="X27" t="n">
        <v>0.59</v>
      </c>
      <c r="Y27" t="n">
        <v>0.5</v>
      </c>
      <c r="Z27" t="n">
        <v>10</v>
      </c>
    </row>
    <row r="28">
      <c r="A28" t="n">
        <v>2</v>
      </c>
      <c r="B28" t="n">
        <v>30</v>
      </c>
      <c r="C28" t="inlineStr">
        <is>
          <t xml:space="preserve">CONCLUIDO	</t>
        </is>
      </c>
      <c r="D28" t="n">
        <v>6.595</v>
      </c>
      <c r="E28" t="n">
        <v>15.16</v>
      </c>
      <c r="F28" t="n">
        <v>12.99</v>
      </c>
      <c r="G28" t="n">
        <v>37.12</v>
      </c>
      <c r="H28" t="n">
        <v>0.71</v>
      </c>
      <c r="I28" t="n">
        <v>21</v>
      </c>
      <c r="J28" t="n">
        <v>73.88</v>
      </c>
      <c r="K28" t="n">
        <v>32.27</v>
      </c>
      <c r="L28" t="n">
        <v>3</v>
      </c>
      <c r="M28" t="n">
        <v>4</v>
      </c>
      <c r="N28" t="n">
        <v>8.609999999999999</v>
      </c>
      <c r="O28" t="n">
        <v>9346.23</v>
      </c>
      <c r="P28" t="n">
        <v>74.88</v>
      </c>
      <c r="Q28" t="n">
        <v>583.3200000000001</v>
      </c>
      <c r="R28" t="n">
        <v>37.25</v>
      </c>
      <c r="S28" t="n">
        <v>22.35</v>
      </c>
      <c r="T28" t="n">
        <v>6341.79</v>
      </c>
      <c r="U28" t="n">
        <v>0.6</v>
      </c>
      <c r="V28" t="n">
        <v>0.86</v>
      </c>
      <c r="W28" t="n">
        <v>1.04</v>
      </c>
      <c r="X28" t="n">
        <v>0.42</v>
      </c>
      <c r="Y28" t="n">
        <v>0.5</v>
      </c>
      <c r="Z28" t="n">
        <v>10</v>
      </c>
    </row>
    <row r="29">
      <c r="A29" t="n">
        <v>3</v>
      </c>
      <c r="B29" t="n">
        <v>30</v>
      </c>
      <c r="C29" t="inlineStr">
        <is>
          <t xml:space="preserve">CONCLUIDO	</t>
        </is>
      </c>
      <c r="D29" t="n">
        <v>6.5932</v>
      </c>
      <c r="E29" t="n">
        <v>15.17</v>
      </c>
      <c r="F29" t="n">
        <v>13</v>
      </c>
      <c r="G29" t="n">
        <v>37.13</v>
      </c>
      <c r="H29" t="n">
        <v>0.93</v>
      </c>
      <c r="I29" t="n">
        <v>21</v>
      </c>
      <c r="J29" t="n">
        <v>75.06999999999999</v>
      </c>
      <c r="K29" t="n">
        <v>32.27</v>
      </c>
      <c r="L29" t="n">
        <v>4</v>
      </c>
      <c r="M29" t="n">
        <v>0</v>
      </c>
      <c r="N29" t="n">
        <v>8.800000000000001</v>
      </c>
      <c r="O29" t="n">
        <v>9492.549999999999</v>
      </c>
      <c r="P29" t="n">
        <v>75.93000000000001</v>
      </c>
      <c r="Q29" t="n">
        <v>583.29</v>
      </c>
      <c r="R29" t="n">
        <v>37.29</v>
      </c>
      <c r="S29" t="n">
        <v>22.35</v>
      </c>
      <c r="T29" t="n">
        <v>6362.37</v>
      </c>
      <c r="U29" t="n">
        <v>0.6</v>
      </c>
      <c r="V29" t="n">
        <v>0.86</v>
      </c>
      <c r="W29" t="n">
        <v>1.05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6.3997</v>
      </c>
      <c r="E30" t="n">
        <v>15.63</v>
      </c>
      <c r="F30" t="n">
        <v>13.45</v>
      </c>
      <c r="G30" t="n">
        <v>18.77</v>
      </c>
      <c r="H30" t="n">
        <v>0.43</v>
      </c>
      <c r="I30" t="n">
        <v>43</v>
      </c>
      <c r="J30" t="n">
        <v>39.78</v>
      </c>
      <c r="K30" t="n">
        <v>19.54</v>
      </c>
      <c r="L30" t="n">
        <v>1</v>
      </c>
      <c r="M30" t="n">
        <v>18</v>
      </c>
      <c r="N30" t="n">
        <v>4.24</v>
      </c>
      <c r="O30" t="n">
        <v>5140</v>
      </c>
      <c r="P30" t="n">
        <v>53.03</v>
      </c>
      <c r="Q30" t="n">
        <v>583.3</v>
      </c>
      <c r="R30" t="n">
        <v>51.03</v>
      </c>
      <c r="S30" t="n">
        <v>22.35</v>
      </c>
      <c r="T30" t="n">
        <v>13123.28</v>
      </c>
      <c r="U30" t="n">
        <v>0.44</v>
      </c>
      <c r="V30" t="n">
        <v>0.83</v>
      </c>
      <c r="W30" t="n">
        <v>1.09</v>
      </c>
      <c r="X30" t="n">
        <v>0.88</v>
      </c>
      <c r="Y30" t="n">
        <v>0.5</v>
      </c>
      <c r="Z30" t="n">
        <v>10</v>
      </c>
    </row>
    <row r="31">
      <c r="A31" t="n">
        <v>1</v>
      </c>
      <c r="B31" t="n">
        <v>15</v>
      </c>
      <c r="C31" t="inlineStr">
        <is>
          <t xml:space="preserve">CONCLUIDO	</t>
        </is>
      </c>
      <c r="D31" t="n">
        <v>6.4285</v>
      </c>
      <c r="E31" t="n">
        <v>15.56</v>
      </c>
      <c r="F31" t="n">
        <v>13.41</v>
      </c>
      <c r="G31" t="n">
        <v>20.12</v>
      </c>
      <c r="H31" t="n">
        <v>0.84</v>
      </c>
      <c r="I31" t="n">
        <v>40</v>
      </c>
      <c r="J31" t="n">
        <v>40.89</v>
      </c>
      <c r="K31" t="n">
        <v>19.54</v>
      </c>
      <c r="L31" t="n">
        <v>2</v>
      </c>
      <c r="M31" t="n">
        <v>0</v>
      </c>
      <c r="N31" t="n">
        <v>4.35</v>
      </c>
      <c r="O31" t="n">
        <v>5277.26</v>
      </c>
      <c r="P31" t="n">
        <v>53.58</v>
      </c>
      <c r="Q31" t="n">
        <v>583.36</v>
      </c>
      <c r="R31" t="n">
        <v>49.23</v>
      </c>
      <c r="S31" t="n">
        <v>22.35</v>
      </c>
      <c r="T31" t="n">
        <v>12238.68</v>
      </c>
      <c r="U31" t="n">
        <v>0.45</v>
      </c>
      <c r="V31" t="n">
        <v>0.83</v>
      </c>
      <c r="W31" t="n">
        <v>1.11</v>
      </c>
      <c r="X31" t="n">
        <v>0.84</v>
      </c>
      <c r="Y31" t="n">
        <v>0.5</v>
      </c>
      <c r="Z31" t="n">
        <v>10</v>
      </c>
    </row>
    <row r="32">
      <c r="A32" t="n">
        <v>0</v>
      </c>
      <c r="B32" t="n">
        <v>70</v>
      </c>
      <c r="C32" t="inlineStr">
        <is>
          <t xml:space="preserve">CONCLUIDO	</t>
        </is>
      </c>
      <c r="D32" t="n">
        <v>4.8069</v>
      </c>
      <c r="E32" t="n">
        <v>20.8</v>
      </c>
      <c r="F32" t="n">
        <v>15.05</v>
      </c>
      <c r="G32" t="n">
        <v>7.4</v>
      </c>
      <c r="H32" t="n">
        <v>0.12</v>
      </c>
      <c r="I32" t="n">
        <v>122</v>
      </c>
      <c r="J32" t="n">
        <v>141.81</v>
      </c>
      <c r="K32" t="n">
        <v>47.83</v>
      </c>
      <c r="L32" t="n">
        <v>1</v>
      </c>
      <c r="M32" t="n">
        <v>120</v>
      </c>
      <c r="N32" t="n">
        <v>22.98</v>
      </c>
      <c r="O32" t="n">
        <v>17723.39</v>
      </c>
      <c r="P32" t="n">
        <v>168.96</v>
      </c>
      <c r="Q32" t="n">
        <v>583.38</v>
      </c>
      <c r="R32" t="n">
        <v>101.72</v>
      </c>
      <c r="S32" t="n">
        <v>22.35</v>
      </c>
      <c r="T32" t="n">
        <v>38074.91</v>
      </c>
      <c r="U32" t="n">
        <v>0.22</v>
      </c>
      <c r="V32" t="n">
        <v>0.74</v>
      </c>
      <c r="W32" t="n">
        <v>1.19</v>
      </c>
      <c r="X32" t="n">
        <v>2.48</v>
      </c>
      <c r="Y32" t="n">
        <v>0.5</v>
      </c>
      <c r="Z32" t="n">
        <v>10</v>
      </c>
    </row>
    <row r="33">
      <c r="A33" t="n">
        <v>1</v>
      </c>
      <c r="B33" t="n">
        <v>70</v>
      </c>
      <c r="C33" t="inlineStr">
        <is>
          <t xml:space="preserve">CONCLUIDO	</t>
        </is>
      </c>
      <c r="D33" t="n">
        <v>5.7182</v>
      </c>
      <c r="E33" t="n">
        <v>17.49</v>
      </c>
      <c r="F33" t="n">
        <v>13.67</v>
      </c>
      <c r="G33" t="n">
        <v>14.91</v>
      </c>
      <c r="H33" t="n">
        <v>0.25</v>
      </c>
      <c r="I33" t="n">
        <v>55</v>
      </c>
      <c r="J33" t="n">
        <v>143.17</v>
      </c>
      <c r="K33" t="n">
        <v>47.83</v>
      </c>
      <c r="L33" t="n">
        <v>2</v>
      </c>
      <c r="M33" t="n">
        <v>53</v>
      </c>
      <c r="N33" t="n">
        <v>23.34</v>
      </c>
      <c r="O33" t="n">
        <v>17891.86</v>
      </c>
      <c r="P33" t="n">
        <v>150.45</v>
      </c>
      <c r="Q33" t="n">
        <v>583.34</v>
      </c>
      <c r="R33" t="n">
        <v>58.65</v>
      </c>
      <c r="S33" t="n">
        <v>22.35</v>
      </c>
      <c r="T33" t="n">
        <v>16874.62</v>
      </c>
      <c r="U33" t="n">
        <v>0.38</v>
      </c>
      <c r="V33" t="n">
        <v>0.82</v>
      </c>
      <c r="W33" t="n">
        <v>1.09</v>
      </c>
      <c r="X33" t="n">
        <v>1.1</v>
      </c>
      <c r="Y33" t="n">
        <v>0.5</v>
      </c>
      <c r="Z33" t="n">
        <v>10</v>
      </c>
    </row>
    <row r="34">
      <c r="A34" t="n">
        <v>2</v>
      </c>
      <c r="B34" t="n">
        <v>70</v>
      </c>
      <c r="C34" t="inlineStr">
        <is>
          <t xml:space="preserve">CONCLUIDO	</t>
        </is>
      </c>
      <c r="D34" t="n">
        <v>6.0633</v>
      </c>
      <c r="E34" t="n">
        <v>16.49</v>
      </c>
      <c r="F34" t="n">
        <v>13.25</v>
      </c>
      <c r="G34" t="n">
        <v>22.72</v>
      </c>
      <c r="H34" t="n">
        <v>0.37</v>
      </c>
      <c r="I34" t="n">
        <v>35</v>
      </c>
      <c r="J34" t="n">
        <v>144.54</v>
      </c>
      <c r="K34" t="n">
        <v>47.83</v>
      </c>
      <c r="L34" t="n">
        <v>3</v>
      </c>
      <c r="M34" t="n">
        <v>33</v>
      </c>
      <c r="N34" t="n">
        <v>23.71</v>
      </c>
      <c r="O34" t="n">
        <v>18060.85</v>
      </c>
      <c r="P34" t="n">
        <v>142.19</v>
      </c>
      <c r="Q34" t="n">
        <v>583.29</v>
      </c>
      <c r="R34" t="n">
        <v>46.13</v>
      </c>
      <c r="S34" t="n">
        <v>22.35</v>
      </c>
      <c r="T34" t="n">
        <v>10713.1</v>
      </c>
      <c r="U34" t="n">
        <v>0.48</v>
      </c>
      <c r="V34" t="n">
        <v>0.84</v>
      </c>
      <c r="W34" t="n">
        <v>1.04</v>
      </c>
      <c r="X34" t="n">
        <v>0.68</v>
      </c>
      <c r="Y34" t="n">
        <v>0.5</v>
      </c>
      <c r="Z34" t="n">
        <v>10</v>
      </c>
    </row>
    <row r="35">
      <c r="A35" t="n">
        <v>3</v>
      </c>
      <c r="B35" t="n">
        <v>70</v>
      </c>
      <c r="C35" t="inlineStr">
        <is>
          <t xml:space="preserve">CONCLUIDO	</t>
        </is>
      </c>
      <c r="D35" t="n">
        <v>6.2313</v>
      </c>
      <c r="E35" t="n">
        <v>16.05</v>
      </c>
      <c r="F35" t="n">
        <v>13.07</v>
      </c>
      <c r="G35" t="n">
        <v>30.16</v>
      </c>
      <c r="H35" t="n">
        <v>0.49</v>
      </c>
      <c r="I35" t="n">
        <v>26</v>
      </c>
      <c r="J35" t="n">
        <v>145.92</v>
      </c>
      <c r="K35" t="n">
        <v>47.83</v>
      </c>
      <c r="L35" t="n">
        <v>4</v>
      </c>
      <c r="M35" t="n">
        <v>24</v>
      </c>
      <c r="N35" t="n">
        <v>24.09</v>
      </c>
      <c r="O35" t="n">
        <v>18230.35</v>
      </c>
      <c r="P35" t="n">
        <v>137.49</v>
      </c>
      <c r="Q35" t="n">
        <v>583.29</v>
      </c>
      <c r="R35" t="n">
        <v>40.36</v>
      </c>
      <c r="S35" t="n">
        <v>22.35</v>
      </c>
      <c r="T35" t="n">
        <v>7874.14</v>
      </c>
      <c r="U35" t="n">
        <v>0.55</v>
      </c>
      <c r="V35" t="n">
        <v>0.85</v>
      </c>
      <c r="W35" t="n">
        <v>1.03</v>
      </c>
      <c r="X35" t="n">
        <v>0.5</v>
      </c>
      <c r="Y35" t="n">
        <v>0.5</v>
      </c>
      <c r="Z35" t="n">
        <v>10</v>
      </c>
    </row>
    <row r="36">
      <c r="A36" t="n">
        <v>4</v>
      </c>
      <c r="B36" t="n">
        <v>70</v>
      </c>
      <c r="C36" t="inlineStr">
        <is>
          <t xml:space="preserve">CONCLUIDO	</t>
        </is>
      </c>
      <c r="D36" t="n">
        <v>6.3448</v>
      </c>
      <c r="E36" t="n">
        <v>15.76</v>
      </c>
      <c r="F36" t="n">
        <v>12.95</v>
      </c>
      <c r="G36" t="n">
        <v>38.86</v>
      </c>
      <c r="H36" t="n">
        <v>0.6</v>
      </c>
      <c r="I36" t="n">
        <v>20</v>
      </c>
      <c r="J36" t="n">
        <v>147.3</v>
      </c>
      <c r="K36" t="n">
        <v>47.83</v>
      </c>
      <c r="L36" t="n">
        <v>5</v>
      </c>
      <c r="M36" t="n">
        <v>18</v>
      </c>
      <c r="N36" t="n">
        <v>24.47</v>
      </c>
      <c r="O36" t="n">
        <v>18400.38</v>
      </c>
      <c r="P36" t="n">
        <v>132.58</v>
      </c>
      <c r="Q36" t="n">
        <v>583.29</v>
      </c>
      <c r="R36" t="n">
        <v>36.62</v>
      </c>
      <c r="S36" t="n">
        <v>22.35</v>
      </c>
      <c r="T36" t="n">
        <v>6032.96</v>
      </c>
      <c r="U36" t="n">
        <v>0.61</v>
      </c>
      <c r="V36" t="n">
        <v>0.86</v>
      </c>
      <c r="W36" t="n">
        <v>1.02</v>
      </c>
      <c r="X36" t="n">
        <v>0.39</v>
      </c>
      <c r="Y36" t="n">
        <v>0.5</v>
      </c>
      <c r="Z36" t="n">
        <v>10</v>
      </c>
    </row>
    <row r="37">
      <c r="A37" t="n">
        <v>5</v>
      </c>
      <c r="B37" t="n">
        <v>70</v>
      </c>
      <c r="C37" t="inlineStr">
        <is>
          <t xml:space="preserve">CONCLUIDO	</t>
        </is>
      </c>
      <c r="D37" t="n">
        <v>6.4031</v>
      </c>
      <c r="E37" t="n">
        <v>15.62</v>
      </c>
      <c r="F37" t="n">
        <v>12.9</v>
      </c>
      <c r="G37" t="n">
        <v>45.52</v>
      </c>
      <c r="H37" t="n">
        <v>0.71</v>
      </c>
      <c r="I37" t="n">
        <v>17</v>
      </c>
      <c r="J37" t="n">
        <v>148.68</v>
      </c>
      <c r="K37" t="n">
        <v>47.83</v>
      </c>
      <c r="L37" t="n">
        <v>6</v>
      </c>
      <c r="M37" t="n">
        <v>15</v>
      </c>
      <c r="N37" t="n">
        <v>24.85</v>
      </c>
      <c r="O37" t="n">
        <v>18570.94</v>
      </c>
      <c r="P37" t="n">
        <v>128.87</v>
      </c>
      <c r="Q37" t="n">
        <v>583.3200000000001</v>
      </c>
      <c r="R37" t="n">
        <v>34.94</v>
      </c>
      <c r="S37" t="n">
        <v>22.35</v>
      </c>
      <c r="T37" t="n">
        <v>5208.71</v>
      </c>
      <c r="U37" t="n">
        <v>0.64</v>
      </c>
      <c r="V37" t="n">
        <v>0.87</v>
      </c>
      <c r="W37" t="n">
        <v>1.02</v>
      </c>
      <c r="X37" t="n">
        <v>0.33</v>
      </c>
      <c r="Y37" t="n">
        <v>0.5</v>
      </c>
      <c r="Z37" t="n">
        <v>10</v>
      </c>
    </row>
    <row r="38">
      <c r="A38" t="n">
        <v>6</v>
      </c>
      <c r="B38" t="n">
        <v>70</v>
      </c>
      <c r="C38" t="inlineStr">
        <is>
          <t xml:space="preserve">CONCLUIDO	</t>
        </is>
      </c>
      <c r="D38" t="n">
        <v>6.471</v>
      </c>
      <c r="E38" t="n">
        <v>15.45</v>
      </c>
      <c r="F38" t="n">
        <v>12.82</v>
      </c>
      <c r="G38" t="n">
        <v>54.95</v>
      </c>
      <c r="H38" t="n">
        <v>0.83</v>
      </c>
      <c r="I38" t="n">
        <v>14</v>
      </c>
      <c r="J38" t="n">
        <v>150.07</v>
      </c>
      <c r="K38" t="n">
        <v>47.83</v>
      </c>
      <c r="L38" t="n">
        <v>7</v>
      </c>
      <c r="M38" t="n">
        <v>12</v>
      </c>
      <c r="N38" t="n">
        <v>25.24</v>
      </c>
      <c r="O38" t="n">
        <v>18742.03</v>
      </c>
      <c r="P38" t="n">
        <v>123.9</v>
      </c>
      <c r="Q38" t="n">
        <v>583.29</v>
      </c>
      <c r="R38" t="n">
        <v>32.39</v>
      </c>
      <c r="S38" t="n">
        <v>22.35</v>
      </c>
      <c r="T38" t="n">
        <v>3947.54</v>
      </c>
      <c r="U38" t="n">
        <v>0.6899999999999999</v>
      </c>
      <c r="V38" t="n">
        <v>0.87</v>
      </c>
      <c r="W38" t="n">
        <v>1.01</v>
      </c>
      <c r="X38" t="n">
        <v>0.25</v>
      </c>
      <c r="Y38" t="n">
        <v>0.5</v>
      </c>
      <c r="Z38" t="n">
        <v>10</v>
      </c>
    </row>
    <row r="39">
      <c r="A39" t="n">
        <v>7</v>
      </c>
      <c r="B39" t="n">
        <v>70</v>
      </c>
      <c r="C39" t="inlineStr">
        <is>
          <t xml:space="preserve">CONCLUIDO	</t>
        </is>
      </c>
      <c r="D39" t="n">
        <v>6.511</v>
      </c>
      <c r="E39" t="n">
        <v>15.36</v>
      </c>
      <c r="F39" t="n">
        <v>12.78</v>
      </c>
      <c r="G39" t="n">
        <v>63.92</v>
      </c>
      <c r="H39" t="n">
        <v>0.9399999999999999</v>
      </c>
      <c r="I39" t="n">
        <v>12</v>
      </c>
      <c r="J39" t="n">
        <v>151.46</v>
      </c>
      <c r="K39" t="n">
        <v>47.83</v>
      </c>
      <c r="L39" t="n">
        <v>8</v>
      </c>
      <c r="M39" t="n">
        <v>10</v>
      </c>
      <c r="N39" t="n">
        <v>25.63</v>
      </c>
      <c r="O39" t="n">
        <v>18913.66</v>
      </c>
      <c r="P39" t="n">
        <v>119.44</v>
      </c>
      <c r="Q39" t="n">
        <v>583.3099999999999</v>
      </c>
      <c r="R39" t="n">
        <v>31.49</v>
      </c>
      <c r="S39" t="n">
        <v>22.35</v>
      </c>
      <c r="T39" t="n">
        <v>3507.11</v>
      </c>
      <c r="U39" t="n">
        <v>0.71</v>
      </c>
      <c r="V39" t="n">
        <v>0.87</v>
      </c>
      <c r="W39" t="n">
        <v>1</v>
      </c>
      <c r="X39" t="n">
        <v>0.21</v>
      </c>
      <c r="Y39" t="n">
        <v>0.5</v>
      </c>
      <c r="Z39" t="n">
        <v>10</v>
      </c>
    </row>
    <row r="40">
      <c r="A40" t="n">
        <v>8</v>
      </c>
      <c r="B40" t="n">
        <v>70</v>
      </c>
      <c r="C40" t="inlineStr">
        <is>
          <t xml:space="preserve">CONCLUIDO	</t>
        </is>
      </c>
      <c r="D40" t="n">
        <v>6.5293</v>
      </c>
      <c r="E40" t="n">
        <v>15.32</v>
      </c>
      <c r="F40" t="n">
        <v>12.77</v>
      </c>
      <c r="G40" t="n">
        <v>69.65000000000001</v>
      </c>
      <c r="H40" t="n">
        <v>1.04</v>
      </c>
      <c r="I40" t="n">
        <v>11</v>
      </c>
      <c r="J40" t="n">
        <v>152.85</v>
      </c>
      <c r="K40" t="n">
        <v>47.83</v>
      </c>
      <c r="L40" t="n">
        <v>9</v>
      </c>
      <c r="M40" t="n">
        <v>7</v>
      </c>
      <c r="N40" t="n">
        <v>26.03</v>
      </c>
      <c r="O40" t="n">
        <v>19085.83</v>
      </c>
      <c r="P40" t="n">
        <v>115.67</v>
      </c>
      <c r="Q40" t="n">
        <v>583.29</v>
      </c>
      <c r="R40" t="n">
        <v>30.87</v>
      </c>
      <c r="S40" t="n">
        <v>22.35</v>
      </c>
      <c r="T40" t="n">
        <v>3201.13</v>
      </c>
      <c r="U40" t="n">
        <v>0.72</v>
      </c>
      <c r="V40" t="n">
        <v>0.87</v>
      </c>
      <c r="W40" t="n">
        <v>1.01</v>
      </c>
      <c r="X40" t="n">
        <v>0.2</v>
      </c>
      <c r="Y40" t="n">
        <v>0.5</v>
      </c>
      <c r="Z40" t="n">
        <v>10</v>
      </c>
    </row>
    <row r="41">
      <c r="A41" t="n">
        <v>9</v>
      </c>
      <c r="B41" t="n">
        <v>70</v>
      </c>
      <c r="C41" t="inlineStr">
        <is>
          <t xml:space="preserve">CONCLUIDO	</t>
        </is>
      </c>
      <c r="D41" t="n">
        <v>6.5499</v>
      </c>
      <c r="E41" t="n">
        <v>15.27</v>
      </c>
      <c r="F41" t="n">
        <v>12.75</v>
      </c>
      <c r="G41" t="n">
        <v>76.5</v>
      </c>
      <c r="H41" t="n">
        <v>1.15</v>
      </c>
      <c r="I41" t="n">
        <v>10</v>
      </c>
      <c r="J41" t="n">
        <v>154.25</v>
      </c>
      <c r="K41" t="n">
        <v>47.83</v>
      </c>
      <c r="L41" t="n">
        <v>10</v>
      </c>
      <c r="M41" t="n">
        <v>3</v>
      </c>
      <c r="N41" t="n">
        <v>26.43</v>
      </c>
      <c r="O41" t="n">
        <v>19258.55</v>
      </c>
      <c r="P41" t="n">
        <v>114.6</v>
      </c>
      <c r="Q41" t="n">
        <v>583.33</v>
      </c>
      <c r="R41" t="n">
        <v>30.02</v>
      </c>
      <c r="S41" t="n">
        <v>22.35</v>
      </c>
      <c r="T41" t="n">
        <v>2782.3</v>
      </c>
      <c r="U41" t="n">
        <v>0.74</v>
      </c>
      <c r="V41" t="n">
        <v>0.88</v>
      </c>
      <c r="W41" t="n">
        <v>1.01</v>
      </c>
      <c r="X41" t="n">
        <v>0.18</v>
      </c>
      <c r="Y41" t="n">
        <v>0.5</v>
      </c>
      <c r="Z41" t="n">
        <v>10</v>
      </c>
    </row>
    <row r="42">
      <c r="A42" t="n">
        <v>10</v>
      </c>
      <c r="B42" t="n">
        <v>70</v>
      </c>
      <c r="C42" t="inlineStr">
        <is>
          <t xml:space="preserve">CONCLUIDO	</t>
        </is>
      </c>
      <c r="D42" t="n">
        <v>6.55</v>
      </c>
      <c r="E42" t="n">
        <v>15.27</v>
      </c>
      <c r="F42" t="n">
        <v>12.75</v>
      </c>
      <c r="G42" t="n">
        <v>76.5</v>
      </c>
      <c r="H42" t="n">
        <v>1.25</v>
      </c>
      <c r="I42" t="n">
        <v>10</v>
      </c>
      <c r="J42" t="n">
        <v>155.66</v>
      </c>
      <c r="K42" t="n">
        <v>47.83</v>
      </c>
      <c r="L42" t="n">
        <v>11</v>
      </c>
      <c r="M42" t="n">
        <v>0</v>
      </c>
      <c r="N42" t="n">
        <v>26.83</v>
      </c>
      <c r="O42" t="n">
        <v>19431.82</v>
      </c>
      <c r="P42" t="n">
        <v>114.39</v>
      </c>
      <c r="Q42" t="n">
        <v>583.29</v>
      </c>
      <c r="R42" t="n">
        <v>29.85</v>
      </c>
      <c r="S42" t="n">
        <v>22.35</v>
      </c>
      <c r="T42" t="n">
        <v>2695.9</v>
      </c>
      <c r="U42" t="n">
        <v>0.75</v>
      </c>
      <c r="V42" t="n">
        <v>0.88</v>
      </c>
      <c r="W42" t="n">
        <v>1.02</v>
      </c>
      <c r="X42" t="n">
        <v>0.18</v>
      </c>
      <c r="Y42" t="n">
        <v>0.5</v>
      </c>
      <c r="Z42" t="n">
        <v>10</v>
      </c>
    </row>
    <row r="43">
      <c r="A43" t="n">
        <v>0</v>
      </c>
      <c r="B43" t="n">
        <v>90</v>
      </c>
      <c r="C43" t="inlineStr">
        <is>
          <t xml:space="preserve">CONCLUIDO	</t>
        </is>
      </c>
      <c r="D43" t="n">
        <v>4.3165</v>
      </c>
      <c r="E43" t="n">
        <v>23.17</v>
      </c>
      <c r="F43" t="n">
        <v>15.55</v>
      </c>
      <c r="G43" t="n">
        <v>6.39</v>
      </c>
      <c r="H43" t="n">
        <v>0.1</v>
      </c>
      <c r="I43" t="n">
        <v>146</v>
      </c>
      <c r="J43" t="n">
        <v>176.73</v>
      </c>
      <c r="K43" t="n">
        <v>52.44</v>
      </c>
      <c r="L43" t="n">
        <v>1</v>
      </c>
      <c r="M43" t="n">
        <v>144</v>
      </c>
      <c r="N43" t="n">
        <v>33.29</v>
      </c>
      <c r="O43" t="n">
        <v>22031.19</v>
      </c>
      <c r="P43" t="n">
        <v>202.34</v>
      </c>
      <c r="Q43" t="n">
        <v>583.36</v>
      </c>
      <c r="R43" t="n">
        <v>117.39</v>
      </c>
      <c r="S43" t="n">
        <v>22.35</v>
      </c>
      <c r="T43" t="n">
        <v>45788.44</v>
      </c>
      <c r="U43" t="n">
        <v>0.19</v>
      </c>
      <c r="V43" t="n">
        <v>0.72</v>
      </c>
      <c r="W43" t="n">
        <v>1.24</v>
      </c>
      <c r="X43" t="n">
        <v>2.98</v>
      </c>
      <c r="Y43" t="n">
        <v>0.5</v>
      </c>
      <c r="Z43" t="n">
        <v>10</v>
      </c>
    </row>
    <row r="44">
      <c r="A44" t="n">
        <v>1</v>
      </c>
      <c r="B44" t="n">
        <v>90</v>
      </c>
      <c r="C44" t="inlineStr">
        <is>
          <t xml:space="preserve">CONCLUIDO	</t>
        </is>
      </c>
      <c r="D44" t="n">
        <v>5.3775</v>
      </c>
      <c r="E44" t="n">
        <v>18.6</v>
      </c>
      <c r="F44" t="n">
        <v>13.86</v>
      </c>
      <c r="G44" t="n">
        <v>12.8</v>
      </c>
      <c r="H44" t="n">
        <v>0.2</v>
      </c>
      <c r="I44" t="n">
        <v>65</v>
      </c>
      <c r="J44" t="n">
        <v>178.21</v>
      </c>
      <c r="K44" t="n">
        <v>52.44</v>
      </c>
      <c r="L44" t="n">
        <v>2</v>
      </c>
      <c r="M44" t="n">
        <v>63</v>
      </c>
      <c r="N44" t="n">
        <v>33.77</v>
      </c>
      <c r="O44" t="n">
        <v>22213.89</v>
      </c>
      <c r="P44" t="n">
        <v>177.76</v>
      </c>
      <c r="Q44" t="n">
        <v>583.3200000000001</v>
      </c>
      <c r="R44" t="n">
        <v>65.15000000000001</v>
      </c>
      <c r="S44" t="n">
        <v>22.35</v>
      </c>
      <c r="T44" t="n">
        <v>20073.41</v>
      </c>
      <c r="U44" t="n">
        <v>0.34</v>
      </c>
      <c r="V44" t="n">
        <v>0.8100000000000001</v>
      </c>
      <c r="W44" t="n">
        <v>1.09</v>
      </c>
      <c r="X44" t="n">
        <v>1.29</v>
      </c>
      <c r="Y44" t="n">
        <v>0.5</v>
      </c>
      <c r="Z44" t="n">
        <v>10</v>
      </c>
    </row>
    <row r="45">
      <c r="A45" t="n">
        <v>2</v>
      </c>
      <c r="B45" t="n">
        <v>90</v>
      </c>
      <c r="C45" t="inlineStr">
        <is>
          <t xml:space="preserve">CONCLUIDO	</t>
        </is>
      </c>
      <c r="D45" t="n">
        <v>5.7745</v>
      </c>
      <c r="E45" t="n">
        <v>17.32</v>
      </c>
      <c r="F45" t="n">
        <v>13.4</v>
      </c>
      <c r="G45" t="n">
        <v>19.15</v>
      </c>
      <c r="H45" t="n">
        <v>0.3</v>
      </c>
      <c r="I45" t="n">
        <v>42</v>
      </c>
      <c r="J45" t="n">
        <v>179.7</v>
      </c>
      <c r="K45" t="n">
        <v>52.44</v>
      </c>
      <c r="L45" t="n">
        <v>3</v>
      </c>
      <c r="M45" t="n">
        <v>40</v>
      </c>
      <c r="N45" t="n">
        <v>34.26</v>
      </c>
      <c r="O45" t="n">
        <v>22397.24</v>
      </c>
      <c r="P45" t="n">
        <v>169.56</v>
      </c>
      <c r="Q45" t="n">
        <v>583.33</v>
      </c>
      <c r="R45" t="n">
        <v>50.61</v>
      </c>
      <c r="S45" t="n">
        <v>22.35</v>
      </c>
      <c r="T45" t="n">
        <v>12916.53</v>
      </c>
      <c r="U45" t="n">
        <v>0.44</v>
      </c>
      <c r="V45" t="n">
        <v>0.83</v>
      </c>
      <c r="W45" t="n">
        <v>1.06</v>
      </c>
      <c r="X45" t="n">
        <v>0.83</v>
      </c>
      <c r="Y45" t="n">
        <v>0.5</v>
      </c>
      <c r="Z45" t="n">
        <v>10</v>
      </c>
    </row>
    <row r="46">
      <c r="A46" t="n">
        <v>3</v>
      </c>
      <c r="B46" t="n">
        <v>90</v>
      </c>
      <c r="C46" t="inlineStr">
        <is>
          <t xml:space="preserve">CONCLUIDO	</t>
        </is>
      </c>
      <c r="D46" t="n">
        <v>5.9912</v>
      </c>
      <c r="E46" t="n">
        <v>16.69</v>
      </c>
      <c r="F46" t="n">
        <v>13.17</v>
      </c>
      <c r="G46" t="n">
        <v>25.49</v>
      </c>
      <c r="H46" t="n">
        <v>0.39</v>
      </c>
      <c r="I46" t="n">
        <v>31</v>
      </c>
      <c r="J46" t="n">
        <v>181.19</v>
      </c>
      <c r="K46" t="n">
        <v>52.44</v>
      </c>
      <c r="L46" t="n">
        <v>4</v>
      </c>
      <c r="M46" t="n">
        <v>29</v>
      </c>
      <c r="N46" t="n">
        <v>34.75</v>
      </c>
      <c r="O46" t="n">
        <v>22581.25</v>
      </c>
      <c r="P46" t="n">
        <v>164.3</v>
      </c>
      <c r="Q46" t="n">
        <v>583.29</v>
      </c>
      <c r="R46" t="n">
        <v>43.14</v>
      </c>
      <c r="S46" t="n">
        <v>22.35</v>
      </c>
      <c r="T46" t="n">
        <v>9237.959999999999</v>
      </c>
      <c r="U46" t="n">
        <v>0.52</v>
      </c>
      <c r="V46" t="n">
        <v>0.85</v>
      </c>
      <c r="W46" t="n">
        <v>1.04</v>
      </c>
      <c r="X46" t="n">
        <v>0.6</v>
      </c>
      <c r="Y46" t="n">
        <v>0.5</v>
      </c>
      <c r="Z46" t="n">
        <v>10</v>
      </c>
    </row>
    <row r="47">
      <c r="A47" t="n">
        <v>4</v>
      </c>
      <c r="B47" t="n">
        <v>90</v>
      </c>
      <c r="C47" t="inlineStr">
        <is>
          <t xml:space="preserve">CONCLUIDO	</t>
        </is>
      </c>
      <c r="D47" t="n">
        <v>6.1351</v>
      </c>
      <c r="E47" t="n">
        <v>16.3</v>
      </c>
      <c r="F47" t="n">
        <v>13.03</v>
      </c>
      <c r="G47" t="n">
        <v>32.56</v>
      </c>
      <c r="H47" t="n">
        <v>0.49</v>
      </c>
      <c r="I47" t="n">
        <v>24</v>
      </c>
      <c r="J47" t="n">
        <v>182.69</v>
      </c>
      <c r="K47" t="n">
        <v>52.44</v>
      </c>
      <c r="L47" t="n">
        <v>5</v>
      </c>
      <c r="M47" t="n">
        <v>22</v>
      </c>
      <c r="N47" t="n">
        <v>35.25</v>
      </c>
      <c r="O47" t="n">
        <v>22766.06</v>
      </c>
      <c r="P47" t="n">
        <v>159.81</v>
      </c>
      <c r="Q47" t="n">
        <v>583.3099999999999</v>
      </c>
      <c r="R47" t="n">
        <v>38.94</v>
      </c>
      <c r="S47" t="n">
        <v>22.35</v>
      </c>
      <c r="T47" t="n">
        <v>7171.89</v>
      </c>
      <c r="U47" t="n">
        <v>0.57</v>
      </c>
      <c r="V47" t="n">
        <v>0.86</v>
      </c>
      <c r="W47" t="n">
        <v>1.03</v>
      </c>
      <c r="X47" t="n">
        <v>0.46</v>
      </c>
      <c r="Y47" t="n">
        <v>0.5</v>
      </c>
      <c r="Z47" t="n">
        <v>10</v>
      </c>
    </row>
    <row r="48">
      <c r="A48" t="n">
        <v>5</v>
      </c>
      <c r="B48" t="n">
        <v>90</v>
      </c>
      <c r="C48" t="inlineStr">
        <is>
          <t xml:space="preserve">CONCLUIDO	</t>
        </is>
      </c>
      <c r="D48" t="n">
        <v>6.22</v>
      </c>
      <c r="E48" t="n">
        <v>16.08</v>
      </c>
      <c r="F48" t="n">
        <v>12.95</v>
      </c>
      <c r="G48" t="n">
        <v>38.84</v>
      </c>
      <c r="H48" t="n">
        <v>0.58</v>
      </c>
      <c r="I48" t="n">
        <v>20</v>
      </c>
      <c r="J48" t="n">
        <v>184.19</v>
      </c>
      <c r="K48" t="n">
        <v>52.44</v>
      </c>
      <c r="L48" t="n">
        <v>6</v>
      </c>
      <c r="M48" t="n">
        <v>18</v>
      </c>
      <c r="N48" t="n">
        <v>35.75</v>
      </c>
      <c r="O48" t="n">
        <v>22951.43</v>
      </c>
      <c r="P48" t="n">
        <v>156.59</v>
      </c>
      <c r="Q48" t="n">
        <v>583.29</v>
      </c>
      <c r="R48" t="n">
        <v>36.44</v>
      </c>
      <c r="S48" t="n">
        <v>22.35</v>
      </c>
      <c r="T48" t="n">
        <v>5943.58</v>
      </c>
      <c r="U48" t="n">
        <v>0.61</v>
      </c>
      <c r="V48" t="n">
        <v>0.86</v>
      </c>
      <c r="W48" t="n">
        <v>1.02</v>
      </c>
      <c r="X48" t="n">
        <v>0.38</v>
      </c>
      <c r="Y48" t="n">
        <v>0.5</v>
      </c>
      <c r="Z48" t="n">
        <v>10</v>
      </c>
    </row>
    <row r="49">
      <c r="A49" t="n">
        <v>6</v>
      </c>
      <c r="B49" t="n">
        <v>90</v>
      </c>
      <c r="C49" t="inlineStr">
        <is>
          <t xml:space="preserve">CONCLUIDO	</t>
        </is>
      </c>
      <c r="D49" t="n">
        <v>6.2782</v>
      </c>
      <c r="E49" t="n">
        <v>15.93</v>
      </c>
      <c r="F49" t="n">
        <v>12.9</v>
      </c>
      <c r="G49" t="n">
        <v>45.54</v>
      </c>
      <c r="H49" t="n">
        <v>0.67</v>
      </c>
      <c r="I49" t="n">
        <v>17</v>
      </c>
      <c r="J49" t="n">
        <v>185.7</v>
      </c>
      <c r="K49" t="n">
        <v>52.44</v>
      </c>
      <c r="L49" t="n">
        <v>7</v>
      </c>
      <c r="M49" t="n">
        <v>15</v>
      </c>
      <c r="N49" t="n">
        <v>36.26</v>
      </c>
      <c r="O49" t="n">
        <v>23137.49</v>
      </c>
      <c r="P49" t="n">
        <v>153.38</v>
      </c>
      <c r="Q49" t="n">
        <v>583.29</v>
      </c>
      <c r="R49" t="n">
        <v>35.2</v>
      </c>
      <c r="S49" t="n">
        <v>22.35</v>
      </c>
      <c r="T49" t="n">
        <v>5337.64</v>
      </c>
      <c r="U49" t="n">
        <v>0.63</v>
      </c>
      <c r="V49" t="n">
        <v>0.87</v>
      </c>
      <c r="W49" t="n">
        <v>1.01</v>
      </c>
      <c r="X49" t="n">
        <v>0.33</v>
      </c>
      <c r="Y49" t="n">
        <v>0.5</v>
      </c>
      <c r="Z49" t="n">
        <v>10</v>
      </c>
    </row>
    <row r="50">
      <c r="A50" t="n">
        <v>7</v>
      </c>
      <c r="B50" t="n">
        <v>90</v>
      </c>
      <c r="C50" t="inlineStr">
        <is>
          <t xml:space="preserve">CONCLUIDO	</t>
        </is>
      </c>
      <c r="D50" t="n">
        <v>6.3279</v>
      </c>
      <c r="E50" t="n">
        <v>15.8</v>
      </c>
      <c r="F50" t="n">
        <v>12.85</v>
      </c>
      <c r="G50" t="n">
        <v>51.4</v>
      </c>
      <c r="H50" t="n">
        <v>0.76</v>
      </c>
      <c r="I50" t="n">
        <v>15</v>
      </c>
      <c r="J50" t="n">
        <v>187.22</v>
      </c>
      <c r="K50" t="n">
        <v>52.44</v>
      </c>
      <c r="L50" t="n">
        <v>8</v>
      </c>
      <c r="M50" t="n">
        <v>13</v>
      </c>
      <c r="N50" t="n">
        <v>36.78</v>
      </c>
      <c r="O50" t="n">
        <v>23324.24</v>
      </c>
      <c r="P50" t="n">
        <v>150.06</v>
      </c>
      <c r="Q50" t="n">
        <v>583.29</v>
      </c>
      <c r="R50" t="n">
        <v>33.37</v>
      </c>
      <c r="S50" t="n">
        <v>22.35</v>
      </c>
      <c r="T50" t="n">
        <v>4432.7</v>
      </c>
      <c r="U50" t="n">
        <v>0.67</v>
      </c>
      <c r="V50" t="n">
        <v>0.87</v>
      </c>
      <c r="W50" t="n">
        <v>1.01</v>
      </c>
      <c r="X50" t="n">
        <v>0.28</v>
      </c>
      <c r="Y50" t="n">
        <v>0.5</v>
      </c>
      <c r="Z50" t="n">
        <v>10</v>
      </c>
    </row>
    <row r="51">
      <c r="A51" t="n">
        <v>8</v>
      </c>
      <c r="B51" t="n">
        <v>90</v>
      </c>
      <c r="C51" t="inlineStr">
        <is>
          <t xml:space="preserve">CONCLUIDO	</t>
        </is>
      </c>
      <c r="D51" t="n">
        <v>6.3703</v>
      </c>
      <c r="E51" t="n">
        <v>15.7</v>
      </c>
      <c r="F51" t="n">
        <v>12.81</v>
      </c>
      <c r="G51" t="n">
        <v>59.15</v>
      </c>
      <c r="H51" t="n">
        <v>0.85</v>
      </c>
      <c r="I51" t="n">
        <v>13</v>
      </c>
      <c r="J51" t="n">
        <v>188.74</v>
      </c>
      <c r="K51" t="n">
        <v>52.44</v>
      </c>
      <c r="L51" t="n">
        <v>9</v>
      </c>
      <c r="M51" t="n">
        <v>11</v>
      </c>
      <c r="N51" t="n">
        <v>37.3</v>
      </c>
      <c r="O51" t="n">
        <v>23511.69</v>
      </c>
      <c r="P51" t="n">
        <v>146.66</v>
      </c>
      <c r="Q51" t="n">
        <v>583.34</v>
      </c>
      <c r="R51" t="n">
        <v>32.3</v>
      </c>
      <c r="S51" t="n">
        <v>22.35</v>
      </c>
      <c r="T51" t="n">
        <v>3905.76</v>
      </c>
      <c r="U51" t="n">
        <v>0.6899999999999999</v>
      </c>
      <c r="V51" t="n">
        <v>0.87</v>
      </c>
      <c r="W51" t="n">
        <v>1.01</v>
      </c>
      <c r="X51" t="n">
        <v>0.25</v>
      </c>
      <c r="Y51" t="n">
        <v>0.5</v>
      </c>
      <c r="Z51" t="n">
        <v>10</v>
      </c>
    </row>
    <row r="52">
      <c r="A52" t="n">
        <v>9</v>
      </c>
      <c r="B52" t="n">
        <v>90</v>
      </c>
      <c r="C52" t="inlineStr">
        <is>
          <t xml:space="preserve">CONCLUIDO	</t>
        </is>
      </c>
      <c r="D52" t="n">
        <v>6.395</v>
      </c>
      <c r="E52" t="n">
        <v>15.64</v>
      </c>
      <c r="F52" t="n">
        <v>12.79</v>
      </c>
      <c r="G52" t="n">
        <v>63.95</v>
      </c>
      <c r="H52" t="n">
        <v>0.93</v>
      </c>
      <c r="I52" t="n">
        <v>12</v>
      </c>
      <c r="J52" t="n">
        <v>190.26</v>
      </c>
      <c r="K52" t="n">
        <v>52.44</v>
      </c>
      <c r="L52" t="n">
        <v>10</v>
      </c>
      <c r="M52" t="n">
        <v>10</v>
      </c>
      <c r="N52" t="n">
        <v>37.82</v>
      </c>
      <c r="O52" t="n">
        <v>23699.85</v>
      </c>
      <c r="P52" t="n">
        <v>144.45</v>
      </c>
      <c r="Q52" t="n">
        <v>583.29</v>
      </c>
      <c r="R52" t="n">
        <v>31.51</v>
      </c>
      <c r="S52" t="n">
        <v>22.35</v>
      </c>
      <c r="T52" t="n">
        <v>3516.57</v>
      </c>
      <c r="U52" t="n">
        <v>0.71</v>
      </c>
      <c r="V52" t="n">
        <v>0.87</v>
      </c>
      <c r="W52" t="n">
        <v>1.01</v>
      </c>
      <c r="X52" t="n">
        <v>0.22</v>
      </c>
      <c r="Y52" t="n">
        <v>0.5</v>
      </c>
      <c r="Z52" t="n">
        <v>10</v>
      </c>
    </row>
    <row r="53">
      <c r="A53" t="n">
        <v>10</v>
      </c>
      <c r="B53" t="n">
        <v>90</v>
      </c>
      <c r="C53" t="inlineStr">
        <is>
          <t xml:space="preserve">CONCLUIDO	</t>
        </is>
      </c>
      <c r="D53" t="n">
        <v>6.4194</v>
      </c>
      <c r="E53" t="n">
        <v>15.58</v>
      </c>
      <c r="F53" t="n">
        <v>12.77</v>
      </c>
      <c r="G53" t="n">
        <v>69.63</v>
      </c>
      <c r="H53" t="n">
        <v>1.02</v>
      </c>
      <c r="I53" t="n">
        <v>11</v>
      </c>
      <c r="J53" t="n">
        <v>191.79</v>
      </c>
      <c r="K53" t="n">
        <v>52.44</v>
      </c>
      <c r="L53" t="n">
        <v>11</v>
      </c>
      <c r="M53" t="n">
        <v>9</v>
      </c>
      <c r="N53" t="n">
        <v>38.35</v>
      </c>
      <c r="O53" t="n">
        <v>23888.73</v>
      </c>
      <c r="P53" t="n">
        <v>140.89</v>
      </c>
      <c r="Q53" t="n">
        <v>583.29</v>
      </c>
      <c r="R53" t="n">
        <v>30.98</v>
      </c>
      <c r="S53" t="n">
        <v>22.35</v>
      </c>
      <c r="T53" t="n">
        <v>3259.6</v>
      </c>
      <c r="U53" t="n">
        <v>0.72</v>
      </c>
      <c r="V53" t="n">
        <v>0.88</v>
      </c>
      <c r="W53" t="n">
        <v>1</v>
      </c>
      <c r="X53" t="n">
        <v>0.2</v>
      </c>
      <c r="Y53" t="n">
        <v>0.5</v>
      </c>
      <c r="Z53" t="n">
        <v>10</v>
      </c>
    </row>
    <row r="54">
      <c r="A54" t="n">
        <v>11</v>
      </c>
      <c r="B54" t="n">
        <v>90</v>
      </c>
      <c r="C54" t="inlineStr">
        <is>
          <t xml:space="preserve">CONCLUIDO	</t>
        </is>
      </c>
      <c r="D54" t="n">
        <v>6.4426</v>
      </c>
      <c r="E54" t="n">
        <v>15.52</v>
      </c>
      <c r="F54" t="n">
        <v>12.75</v>
      </c>
      <c r="G54" t="n">
        <v>76.47</v>
      </c>
      <c r="H54" t="n">
        <v>1.1</v>
      </c>
      <c r="I54" t="n">
        <v>10</v>
      </c>
      <c r="J54" t="n">
        <v>193.33</v>
      </c>
      <c r="K54" t="n">
        <v>52.44</v>
      </c>
      <c r="L54" t="n">
        <v>12</v>
      </c>
      <c r="M54" t="n">
        <v>8</v>
      </c>
      <c r="N54" t="n">
        <v>38.89</v>
      </c>
      <c r="O54" t="n">
        <v>24078.33</v>
      </c>
      <c r="P54" t="n">
        <v>136.64</v>
      </c>
      <c r="Q54" t="n">
        <v>583.29</v>
      </c>
      <c r="R54" t="n">
        <v>30.13</v>
      </c>
      <c r="S54" t="n">
        <v>22.35</v>
      </c>
      <c r="T54" t="n">
        <v>2836.68</v>
      </c>
      <c r="U54" t="n">
        <v>0.74</v>
      </c>
      <c r="V54" t="n">
        <v>0.88</v>
      </c>
      <c r="W54" t="n">
        <v>1.01</v>
      </c>
      <c r="X54" t="n">
        <v>0.18</v>
      </c>
      <c r="Y54" t="n">
        <v>0.5</v>
      </c>
      <c r="Z54" t="n">
        <v>10</v>
      </c>
    </row>
    <row r="55">
      <c r="A55" t="n">
        <v>12</v>
      </c>
      <c r="B55" t="n">
        <v>90</v>
      </c>
      <c r="C55" t="inlineStr">
        <is>
          <t xml:space="preserve">CONCLUIDO	</t>
        </is>
      </c>
      <c r="D55" t="n">
        <v>6.4618</v>
      </c>
      <c r="E55" t="n">
        <v>15.48</v>
      </c>
      <c r="F55" t="n">
        <v>12.73</v>
      </c>
      <c r="G55" t="n">
        <v>84.90000000000001</v>
      </c>
      <c r="H55" t="n">
        <v>1.18</v>
      </c>
      <c r="I55" t="n">
        <v>9</v>
      </c>
      <c r="J55" t="n">
        <v>194.88</v>
      </c>
      <c r="K55" t="n">
        <v>52.44</v>
      </c>
      <c r="L55" t="n">
        <v>13</v>
      </c>
      <c r="M55" t="n">
        <v>7</v>
      </c>
      <c r="N55" t="n">
        <v>39.43</v>
      </c>
      <c r="O55" t="n">
        <v>24268.67</v>
      </c>
      <c r="P55" t="n">
        <v>133.17</v>
      </c>
      <c r="Q55" t="n">
        <v>583.33</v>
      </c>
      <c r="R55" t="n">
        <v>29.82</v>
      </c>
      <c r="S55" t="n">
        <v>22.35</v>
      </c>
      <c r="T55" t="n">
        <v>2687.05</v>
      </c>
      <c r="U55" t="n">
        <v>0.75</v>
      </c>
      <c r="V55" t="n">
        <v>0.88</v>
      </c>
      <c r="W55" t="n">
        <v>1</v>
      </c>
      <c r="X55" t="n">
        <v>0.17</v>
      </c>
      <c r="Y55" t="n">
        <v>0.5</v>
      </c>
      <c r="Z55" t="n">
        <v>10</v>
      </c>
    </row>
    <row r="56">
      <c r="A56" t="n">
        <v>13</v>
      </c>
      <c r="B56" t="n">
        <v>90</v>
      </c>
      <c r="C56" t="inlineStr">
        <is>
          <t xml:space="preserve">CONCLUIDO	</t>
        </is>
      </c>
      <c r="D56" t="n">
        <v>6.4873</v>
      </c>
      <c r="E56" t="n">
        <v>15.41</v>
      </c>
      <c r="F56" t="n">
        <v>12.71</v>
      </c>
      <c r="G56" t="n">
        <v>95.31999999999999</v>
      </c>
      <c r="H56" t="n">
        <v>1.27</v>
      </c>
      <c r="I56" t="n">
        <v>8</v>
      </c>
      <c r="J56" t="n">
        <v>196.42</v>
      </c>
      <c r="K56" t="n">
        <v>52.44</v>
      </c>
      <c r="L56" t="n">
        <v>14</v>
      </c>
      <c r="M56" t="n">
        <v>3</v>
      </c>
      <c r="N56" t="n">
        <v>39.98</v>
      </c>
      <c r="O56" t="n">
        <v>24459.75</v>
      </c>
      <c r="P56" t="n">
        <v>132</v>
      </c>
      <c r="Q56" t="n">
        <v>583.29</v>
      </c>
      <c r="R56" t="n">
        <v>28.92</v>
      </c>
      <c r="S56" t="n">
        <v>22.35</v>
      </c>
      <c r="T56" t="n">
        <v>2245.1</v>
      </c>
      <c r="U56" t="n">
        <v>0.77</v>
      </c>
      <c r="V56" t="n">
        <v>0.88</v>
      </c>
      <c r="W56" t="n">
        <v>1.01</v>
      </c>
      <c r="X56" t="n">
        <v>0.14</v>
      </c>
      <c r="Y56" t="n">
        <v>0.5</v>
      </c>
      <c r="Z56" t="n">
        <v>10</v>
      </c>
    </row>
    <row r="57">
      <c r="A57" t="n">
        <v>14</v>
      </c>
      <c r="B57" t="n">
        <v>90</v>
      </c>
      <c r="C57" t="inlineStr">
        <is>
          <t xml:space="preserve">CONCLUIDO	</t>
        </is>
      </c>
      <c r="D57" t="n">
        <v>6.4836</v>
      </c>
      <c r="E57" t="n">
        <v>15.42</v>
      </c>
      <c r="F57" t="n">
        <v>12.72</v>
      </c>
      <c r="G57" t="n">
        <v>95.39</v>
      </c>
      <c r="H57" t="n">
        <v>1.35</v>
      </c>
      <c r="I57" t="n">
        <v>8</v>
      </c>
      <c r="J57" t="n">
        <v>197.98</v>
      </c>
      <c r="K57" t="n">
        <v>52.44</v>
      </c>
      <c r="L57" t="n">
        <v>15</v>
      </c>
      <c r="M57" t="n">
        <v>1</v>
      </c>
      <c r="N57" t="n">
        <v>40.54</v>
      </c>
      <c r="O57" t="n">
        <v>24651.58</v>
      </c>
      <c r="P57" t="n">
        <v>131.05</v>
      </c>
      <c r="Q57" t="n">
        <v>583.29</v>
      </c>
      <c r="R57" t="n">
        <v>29.08</v>
      </c>
      <c r="S57" t="n">
        <v>22.35</v>
      </c>
      <c r="T57" t="n">
        <v>2320.75</v>
      </c>
      <c r="U57" t="n">
        <v>0.77</v>
      </c>
      <c r="V57" t="n">
        <v>0.88</v>
      </c>
      <c r="W57" t="n">
        <v>1.01</v>
      </c>
      <c r="X57" t="n">
        <v>0.15</v>
      </c>
      <c r="Y57" t="n">
        <v>0.5</v>
      </c>
      <c r="Z57" t="n">
        <v>10</v>
      </c>
    </row>
    <row r="58">
      <c r="A58" t="n">
        <v>15</v>
      </c>
      <c r="B58" t="n">
        <v>90</v>
      </c>
      <c r="C58" t="inlineStr">
        <is>
          <t xml:space="preserve">CONCLUIDO	</t>
        </is>
      </c>
      <c r="D58" t="n">
        <v>6.4838</v>
      </c>
      <c r="E58" t="n">
        <v>15.42</v>
      </c>
      <c r="F58" t="n">
        <v>12.72</v>
      </c>
      <c r="G58" t="n">
        <v>95.39</v>
      </c>
      <c r="H58" t="n">
        <v>1.42</v>
      </c>
      <c r="I58" t="n">
        <v>8</v>
      </c>
      <c r="J58" t="n">
        <v>199.54</v>
      </c>
      <c r="K58" t="n">
        <v>52.44</v>
      </c>
      <c r="L58" t="n">
        <v>16</v>
      </c>
      <c r="M58" t="n">
        <v>0</v>
      </c>
      <c r="N58" t="n">
        <v>41.1</v>
      </c>
      <c r="O58" t="n">
        <v>24844.17</v>
      </c>
      <c r="P58" t="n">
        <v>131.9</v>
      </c>
      <c r="Q58" t="n">
        <v>583.3</v>
      </c>
      <c r="R58" t="n">
        <v>29.02</v>
      </c>
      <c r="S58" t="n">
        <v>22.35</v>
      </c>
      <c r="T58" t="n">
        <v>2294.5</v>
      </c>
      <c r="U58" t="n">
        <v>0.77</v>
      </c>
      <c r="V58" t="n">
        <v>0.88</v>
      </c>
      <c r="W58" t="n">
        <v>1.01</v>
      </c>
      <c r="X58" t="n">
        <v>0.15</v>
      </c>
      <c r="Y58" t="n">
        <v>0.5</v>
      </c>
      <c r="Z58" t="n">
        <v>10</v>
      </c>
    </row>
    <row r="59">
      <c r="A59" t="n">
        <v>0</v>
      </c>
      <c r="B59" t="n">
        <v>10</v>
      </c>
      <c r="C59" t="inlineStr">
        <is>
          <t xml:space="preserve">CONCLUIDO	</t>
        </is>
      </c>
      <c r="D59" t="n">
        <v>6.1948</v>
      </c>
      <c r="E59" t="n">
        <v>16.14</v>
      </c>
      <c r="F59" t="n">
        <v>13.83</v>
      </c>
      <c r="G59" t="n">
        <v>13.83</v>
      </c>
      <c r="H59" t="n">
        <v>0.64</v>
      </c>
      <c r="I59" t="n">
        <v>60</v>
      </c>
      <c r="J59" t="n">
        <v>26.11</v>
      </c>
      <c r="K59" t="n">
        <v>12.1</v>
      </c>
      <c r="L59" t="n">
        <v>1</v>
      </c>
      <c r="M59" t="n">
        <v>0</v>
      </c>
      <c r="N59" t="n">
        <v>3.01</v>
      </c>
      <c r="O59" t="n">
        <v>3454.41</v>
      </c>
      <c r="P59" t="n">
        <v>39.95</v>
      </c>
      <c r="Q59" t="n">
        <v>583.37</v>
      </c>
      <c r="R59" t="n">
        <v>61.37</v>
      </c>
      <c r="S59" t="n">
        <v>22.35</v>
      </c>
      <c r="T59" t="n">
        <v>18208.41</v>
      </c>
      <c r="U59" t="n">
        <v>0.36</v>
      </c>
      <c r="V59" t="n">
        <v>0.8100000000000001</v>
      </c>
      <c r="W59" t="n">
        <v>1.16</v>
      </c>
      <c r="X59" t="n">
        <v>1.26</v>
      </c>
      <c r="Y59" t="n">
        <v>0.5</v>
      </c>
      <c r="Z59" t="n">
        <v>10</v>
      </c>
    </row>
    <row r="60">
      <c r="A60" t="n">
        <v>0</v>
      </c>
      <c r="B60" t="n">
        <v>45</v>
      </c>
      <c r="C60" t="inlineStr">
        <is>
          <t xml:space="preserve">CONCLUIDO	</t>
        </is>
      </c>
      <c r="D60" t="n">
        <v>5.4793</v>
      </c>
      <c r="E60" t="n">
        <v>18.25</v>
      </c>
      <c r="F60" t="n">
        <v>14.39</v>
      </c>
      <c r="G60" t="n">
        <v>9.49</v>
      </c>
      <c r="H60" t="n">
        <v>0.18</v>
      </c>
      <c r="I60" t="n">
        <v>91</v>
      </c>
      <c r="J60" t="n">
        <v>98.70999999999999</v>
      </c>
      <c r="K60" t="n">
        <v>39.72</v>
      </c>
      <c r="L60" t="n">
        <v>1</v>
      </c>
      <c r="M60" t="n">
        <v>89</v>
      </c>
      <c r="N60" t="n">
        <v>12.99</v>
      </c>
      <c r="O60" t="n">
        <v>12407.75</v>
      </c>
      <c r="P60" t="n">
        <v>125.31</v>
      </c>
      <c r="Q60" t="n">
        <v>583.39</v>
      </c>
      <c r="R60" t="n">
        <v>81.29000000000001</v>
      </c>
      <c r="S60" t="n">
        <v>22.35</v>
      </c>
      <c r="T60" t="n">
        <v>28011.76</v>
      </c>
      <c r="U60" t="n">
        <v>0.27</v>
      </c>
      <c r="V60" t="n">
        <v>0.78</v>
      </c>
      <c r="W60" t="n">
        <v>1.14</v>
      </c>
      <c r="X60" t="n">
        <v>1.82</v>
      </c>
      <c r="Y60" t="n">
        <v>0.5</v>
      </c>
      <c r="Z60" t="n">
        <v>10</v>
      </c>
    </row>
    <row r="61">
      <c r="A61" t="n">
        <v>1</v>
      </c>
      <c r="B61" t="n">
        <v>45</v>
      </c>
      <c r="C61" t="inlineStr">
        <is>
          <t xml:space="preserve">CONCLUIDO	</t>
        </is>
      </c>
      <c r="D61" t="n">
        <v>6.1711</v>
      </c>
      <c r="E61" t="n">
        <v>16.2</v>
      </c>
      <c r="F61" t="n">
        <v>13.37</v>
      </c>
      <c r="G61" t="n">
        <v>19.57</v>
      </c>
      <c r="H61" t="n">
        <v>0.35</v>
      </c>
      <c r="I61" t="n">
        <v>41</v>
      </c>
      <c r="J61" t="n">
        <v>99.95</v>
      </c>
      <c r="K61" t="n">
        <v>39.72</v>
      </c>
      <c r="L61" t="n">
        <v>2</v>
      </c>
      <c r="M61" t="n">
        <v>39</v>
      </c>
      <c r="N61" t="n">
        <v>13.24</v>
      </c>
      <c r="O61" t="n">
        <v>12561.45</v>
      </c>
      <c r="P61" t="n">
        <v>111.31</v>
      </c>
      <c r="Q61" t="n">
        <v>583.3</v>
      </c>
      <c r="R61" t="n">
        <v>49.68</v>
      </c>
      <c r="S61" t="n">
        <v>22.35</v>
      </c>
      <c r="T61" t="n">
        <v>12458.37</v>
      </c>
      <c r="U61" t="n">
        <v>0.45</v>
      </c>
      <c r="V61" t="n">
        <v>0.84</v>
      </c>
      <c r="W61" t="n">
        <v>1.05</v>
      </c>
      <c r="X61" t="n">
        <v>0.8</v>
      </c>
      <c r="Y61" t="n">
        <v>0.5</v>
      </c>
      <c r="Z61" t="n">
        <v>10</v>
      </c>
    </row>
    <row r="62">
      <c r="A62" t="n">
        <v>2</v>
      </c>
      <c r="B62" t="n">
        <v>45</v>
      </c>
      <c r="C62" t="inlineStr">
        <is>
          <t xml:space="preserve">CONCLUIDO	</t>
        </is>
      </c>
      <c r="D62" t="n">
        <v>6.413</v>
      </c>
      <c r="E62" t="n">
        <v>15.59</v>
      </c>
      <c r="F62" t="n">
        <v>13.07</v>
      </c>
      <c r="G62" t="n">
        <v>30.16</v>
      </c>
      <c r="H62" t="n">
        <v>0.52</v>
      </c>
      <c r="I62" t="n">
        <v>26</v>
      </c>
      <c r="J62" t="n">
        <v>101.2</v>
      </c>
      <c r="K62" t="n">
        <v>39.72</v>
      </c>
      <c r="L62" t="n">
        <v>3</v>
      </c>
      <c r="M62" t="n">
        <v>24</v>
      </c>
      <c r="N62" t="n">
        <v>13.49</v>
      </c>
      <c r="O62" t="n">
        <v>12715.54</v>
      </c>
      <c r="P62" t="n">
        <v>104.07</v>
      </c>
      <c r="Q62" t="n">
        <v>583.3</v>
      </c>
      <c r="R62" t="n">
        <v>40.4</v>
      </c>
      <c r="S62" t="n">
        <v>22.35</v>
      </c>
      <c r="T62" t="n">
        <v>7892.06</v>
      </c>
      <c r="U62" t="n">
        <v>0.55</v>
      </c>
      <c r="V62" t="n">
        <v>0.85</v>
      </c>
      <c r="W62" t="n">
        <v>1.03</v>
      </c>
      <c r="X62" t="n">
        <v>0.5</v>
      </c>
      <c r="Y62" t="n">
        <v>0.5</v>
      </c>
      <c r="Z62" t="n">
        <v>10</v>
      </c>
    </row>
    <row r="63">
      <c r="A63" t="n">
        <v>3</v>
      </c>
      <c r="B63" t="n">
        <v>45</v>
      </c>
      <c r="C63" t="inlineStr">
        <is>
          <t xml:space="preserve">CONCLUIDO	</t>
        </is>
      </c>
      <c r="D63" t="n">
        <v>6.5316</v>
      </c>
      <c r="E63" t="n">
        <v>15.31</v>
      </c>
      <c r="F63" t="n">
        <v>12.93</v>
      </c>
      <c r="G63" t="n">
        <v>40.84</v>
      </c>
      <c r="H63" t="n">
        <v>0.6899999999999999</v>
      </c>
      <c r="I63" t="n">
        <v>19</v>
      </c>
      <c r="J63" t="n">
        <v>102.45</v>
      </c>
      <c r="K63" t="n">
        <v>39.72</v>
      </c>
      <c r="L63" t="n">
        <v>4</v>
      </c>
      <c r="M63" t="n">
        <v>17</v>
      </c>
      <c r="N63" t="n">
        <v>13.74</v>
      </c>
      <c r="O63" t="n">
        <v>12870.03</v>
      </c>
      <c r="P63" t="n">
        <v>96.20999999999999</v>
      </c>
      <c r="Q63" t="n">
        <v>583.3</v>
      </c>
      <c r="R63" t="n">
        <v>36.14</v>
      </c>
      <c r="S63" t="n">
        <v>22.35</v>
      </c>
      <c r="T63" t="n">
        <v>5798.74</v>
      </c>
      <c r="U63" t="n">
        <v>0.62</v>
      </c>
      <c r="V63" t="n">
        <v>0.86</v>
      </c>
      <c r="W63" t="n">
        <v>1.01</v>
      </c>
      <c r="X63" t="n">
        <v>0.36</v>
      </c>
      <c r="Y63" t="n">
        <v>0.5</v>
      </c>
      <c r="Z63" t="n">
        <v>10</v>
      </c>
    </row>
    <row r="64">
      <c r="A64" t="n">
        <v>4</v>
      </c>
      <c r="B64" t="n">
        <v>45</v>
      </c>
      <c r="C64" t="inlineStr">
        <is>
          <t xml:space="preserve">CONCLUIDO	</t>
        </is>
      </c>
      <c r="D64" t="n">
        <v>6.5996</v>
      </c>
      <c r="E64" t="n">
        <v>15.15</v>
      </c>
      <c r="F64" t="n">
        <v>12.86</v>
      </c>
      <c r="G64" t="n">
        <v>51.42</v>
      </c>
      <c r="H64" t="n">
        <v>0.85</v>
      </c>
      <c r="I64" t="n">
        <v>15</v>
      </c>
      <c r="J64" t="n">
        <v>103.71</v>
      </c>
      <c r="K64" t="n">
        <v>39.72</v>
      </c>
      <c r="L64" t="n">
        <v>5</v>
      </c>
      <c r="M64" t="n">
        <v>7</v>
      </c>
      <c r="N64" t="n">
        <v>14</v>
      </c>
      <c r="O64" t="n">
        <v>13024.91</v>
      </c>
      <c r="P64" t="n">
        <v>92.02</v>
      </c>
      <c r="Q64" t="n">
        <v>583.29</v>
      </c>
      <c r="R64" t="n">
        <v>33.3</v>
      </c>
      <c r="S64" t="n">
        <v>22.35</v>
      </c>
      <c r="T64" t="n">
        <v>4395.79</v>
      </c>
      <c r="U64" t="n">
        <v>0.67</v>
      </c>
      <c r="V64" t="n">
        <v>0.87</v>
      </c>
      <c r="W64" t="n">
        <v>1.02</v>
      </c>
      <c r="X64" t="n">
        <v>0.29</v>
      </c>
      <c r="Y64" t="n">
        <v>0.5</v>
      </c>
      <c r="Z64" t="n">
        <v>10</v>
      </c>
    </row>
    <row r="65">
      <c r="A65" t="n">
        <v>5</v>
      </c>
      <c r="B65" t="n">
        <v>45</v>
      </c>
      <c r="C65" t="inlineStr">
        <is>
          <t xml:space="preserve">CONCLUIDO	</t>
        </is>
      </c>
      <c r="D65" t="n">
        <v>6.6107</v>
      </c>
      <c r="E65" t="n">
        <v>15.13</v>
      </c>
      <c r="F65" t="n">
        <v>12.85</v>
      </c>
      <c r="G65" t="n">
        <v>55.08</v>
      </c>
      <c r="H65" t="n">
        <v>1.01</v>
      </c>
      <c r="I65" t="n">
        <v>14</v>
      </c>
      <c r="J65" t="n">
        <v>104.97</v>
      </c>
      <c r="K65" t="n">
        <v>39.72</v>
      </c>
      <c r="L65" t="n">
        <v>6</v>
      </c>
      <c r="M65" t="n">
        <v>0</v>
      </c>
      <c r="N65" t="n">
        <v>14.25</v>
      </c>
      <c r="O65" t="n">
        <v>13180.19</v>
      </c>
      <c r="P65" t="n">
        <v>90.73999999999999</v>
      </c>
      <c r="Q65" t="n">
        <v>583.3</v>
      </c>
      <c r="R65" t="n">
        <v>32.91</v>
      </c>
      <c r="S65" t="n">
        <v>22.35</v>
      </c>
      <c r="T65" t="n">
        <v>4207.13</v>
      </c>
      <c r="U65" t="n">
        <v>0.68</v>
      </c>
      <c r="V65" t="n">
        <v>0.87</v>
      </c>
      <c r="W65" t="n">
        <v>1.03</v>
      </c>
      <c r="X65" t="n">
        <v>0.28</v>
      </c>
      <c r="Y65" t="n">
        <v>0.5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5.0681</v>
      </c>
      <c r="E66" t="n">
        <v>19.73</v>
      </c>
      <c r="F66" t="n">
        <v>14.79</v>
      </c>
      <c r="G66" t="n">
        <v>8.07</v>
      </c>
      <c r="H66" t="n">
        <v>0.14</v>
      </c>
      <c r="I66" t="n">
        <v>110</v>
      </c>
      <c r="J66" t="n">
        <v>124.63</v>
      </c>
      <c r="K66" t="n">
        <v>45</v>
      </c>
      <c r="L66" t="n">
        <v>1</v>
      </c>
      <c r="M66" t="n">
        <v>108</v>
      </c>
      <c r="N66" t="n">
        <v>18.64</v>
      </c>
      <c r="O66" t="n">
        <v>15605.44</v>
      </c>
      <c r="P66" t="n">
        <v>151.87</v>
      </c>
      <c r="Q66" t="n">
        <v>583.37</v>
      </c>
      <c r="R66" t="n">
        <v>94.20999999999999</v>
      </c>
      <c r="S66" t="n">
        <v>22.35</v>
      </c>
      <c r="T66" t="n">
        <v>34376.09</v>
      </c>
      <c r="U66" t="n">
        <v>0.24</v>
      </c>
      <c r="V66" t="n">
        <v>0.76</v>
      </c>
      <c r="W66" t="n">
        <v>1.16</v>
      </c>
      <c r="X66" t="n">
        <v>2.22</v>
      </c>
      <c r="Y66" t="n">
        <v>0.5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5.8949</v>
      </c>
      <c r="E67" t="n">
        <v>16.96</v>
      </c>
      <c r="F67" t="n">
        <v>13.55</v>
      </c>
      <c r="G67" t="n">
        <v>16.26</v>
      </c>
      <c r="H67" t="n">
        <v>0.28</v>
      </c>
      <c r="I67" t="n">
        <v>50</v>
      </c>
      <c r="J67" t="n">
        <v>125.95</v>
      </c>
      <c r="K67" t="n">
        <v>45</v>
      </c>
      <c r="L67" t="n">
        <v>2</v>
      </c>
      <c r="M67" t="n">
        <v>48</v>
      </c>
      <c r="N67" t="n">
        <v>18.95</v>
      </c>
      <c r="O67" t="n">
        <v>15767.7</v>
      </c>
      <c r="P67" t="n">
        <v>135.65</v>
      </c>
      <c r="Q67" t="n">
        <v>583.3099999999999</v>
      </c>
      <c r="R67" t="n">
        <v>55.3</v>
      </c>
      <c r="S67" t="n">
        <v>22.35</v>
      </c>
      <c r="T67" t="n">
        <v>15221.49</v>
      </c>
      <c r="U67" t="n">
        <v>0.4</v>
      </c>
      <c r="V67" t="n">
        <v>0.82</v>
      </c>
      <c r="W67" t="n">
        <v>1.07</v>
      </c>
      <c r="X67" t="n">
        <v>0.98</v>
      </c>
      <c r="Y67" t="n">
        <v>0.5</v>
      </c>
      <c r="Z67" t="n">
        <v>10</v>
      </c>
    </row>
    <row r="68">
      <c r="A68" t="n">
        <v>2</v>
      </c>
      <c r="B68" t="n">
        <v>60</v>
      </c>
      <c r="C68" t="inlineStr">
        <is>
          <t xml:space="preserve">CONCLUIDO	</t>
        </is>
      </c>
      <c r="D68" t="n">
        <v>6.192</v>
      </c>
      <c r="E68" t="n">
        <v>16.15</v>
      </c>
      <c r="F68" t="n">
        <v>13.2</v>
      </c>
      <c r="G68" t="n">
        <v>24.75</v>
      </c>
      <c r="H68" t="n">
        <v>0.42</v>
      </c>
      <c r="I68" t="n">
        <v>32</v>
      </c>
      <c r="J68" t="n">
        <v>127.27</v>
      </c>
      <c r="K68" t="n">
        <v>45</v>
      </c>
      <c r="L68" t="n">
        <v>3</v>
      </c>
      <c r="M68" t="n">
        <v>30</v>
      </c>
      <c r="N68" t="n">
        <v>19.27</v>
      </c>
      <c r="O68" t="n">
        <v>15930.42</v>
      </c>
      <c r="P68" t="n">
        <v>128.37</v>
      </c>
      <c r="Q68" t="n">
        <v>583.29</v>
      </c>
      <c r="R68" t="n">
        <v>44.4</v>
      </c>
      <c r="S68" t="n">
        <v>22.35</v>
      </c>
      <c r="T68" t="n">
        <v>9862.290000000001</v>
      </c>
      <c r="U68" t="n">
        <v>0.5</v>
      </c>
      <c r="V68" t="n">
        <v>0.85</v>
      </c>
      <c r="W68" t="n">
        <v>1.04</v>
      </c>
      <c r="X68" t="n">
        <v>0.63</v>
      </c>
      <c r="Y68" t="n">
        <v>0.5</v>
      </c>
      <c r="Z68" t="n">
        <v>10</v>
      </c>
    </row>
    <row r="69">
      <c r="A69" t="n">
        <v>3</v>
      </c>
      <c r="B69" t="n">
        <v>60</v>
      </c>
      <c r="C69" t="inlineStr">
        <is>
          <t xml:space="preserve">CONCLUIDO	</t>
        </is>
      </c>
      <c r="D69" t="n">
        <v>6.3569</v>
      </c>
      <c r="E69" t="n">
        <v>15.73</v>
      </c>
      <c r="F69" t="n">
        <v>13.01</v>
      </c>
      <c r="G69" t="n">
        <v>33.94</v>
      </c>
      <c r="H69" t="n">
        <v>0.55</v>
      </c>
      <c r="I69" t="n">
        <v>23</v>
      </c>
      <c r="J69" t="n">
        <v>128.59</v>
      </c>
      <c r="K69" t="n">
        <v>45</v>
      </c>
      <c r="L69" t="n">
        <v>4</v>
      </c>
      <c r="M69" t="n">
        <v>21</v>
      </c>
      <c r="N69" t="n">
        <v>19.59</v>
      </c>
      <c r="O69" t="n">
        <v>16093.6</v>
      </c>
      <c r="P69" t="n">
        <v>122.39</v>
      </c>
      <c r="Q69" t="n">
        <v>583.3</v>
      </c>
      <c r="R69" t="n">
        <v>38.42</v>
      </c>
      <c r="S69" t="n">
        <v>22.35</v>
      </c>
      <c r="T69" t="n">
        <v>6915.72</v>
      </c>
      <c r="U69" t="n">
        <v>0.58</v>
      </c>
      <c r="V69" t="n">
        <v>0.86</v>
      </c>
      <c r="W69" t="n">
        <v>1.02</v>
      </c>
      <c r="X69" t="n">
        <v>0.44</v>
      </c>
      <c r="Y69" t="n">
        <v>0.5</v>
      </c>
      <c r="Z69" t="n">
        <v>10</v>
      </c>
    </row>
    <row r="70">
      <c r="A70" t="n">
        <v>4</v>
      </c>
      <c r="B70" t="n">
        <v>60</v>
      </c>
      <c r="C70" t="inlineStr">
        <is>
          <t xml:space="preserve">CONCLUIDO	</t>
        </is>
      </c>
      <c r="D70" t="n">
        <v>6.4446</v>
      </c>
      <c r="E70" t="n">
        <v>15.52</v>
      </c>
      <c r="F70" t="n">
        <v>12.92</v>
      </c>
      <c r="G70" t="n">
        <v>43.08</v>
      </c>
      <c r="H70" t="n">
        <v>0.68</v>
      </c>
      <c r="I70" t="n">
        <v>18</v>
      </c>
      <c r="J70" t="n">
        <v>129.92</v>
      </c>
      <c r="K70" t="n">
        <v>45</v>
      </c>
      <c r="L70" t="n">
        <v>5</v>
      </c>
      <c r="M70" t="n">
        <v>16</v>
      </c>
      <c r="N70" t="n">
        <v>19.92</v>
      </c>
      <c r="O70" t="n">
        <v>16257.24</v>
      </c>
      <c r="P70" t="n">
        <v>117.09</v>
      </c>
      <c r="Q70" t="n">
        <v>583.3</v>
      </c>
      <c r="R70" t="n">
        <v>35.72</v>
      </c>
      <c r="S70" t="n">
        <v>22.35</v>
      </c>
      <c r="T70" t="n">
        <v>5590.62</v>
      </c>
      <c r="U70" t="n">
        <v>0.63</v>
      </c>
      <c r="V70" t="n">
        <v>0.86</v>
      </c>
      <c r="W70" t="n">
        <v>1.02</v>
      </c>
      <c r="X70" t="n">
        <v>0.36</v>
      </c>
      <c r="Y70" t="n">
        <v>0.5</v>
      </c>
      <c r="Z70" t="n">
        <v>10</v>
      </c>
    </row>
    <row r="71">
      <c r="A71" t="n">
        <v>5</v>
      </c>
      <c r="B71" t="n">
        <v>60</v>
      </c>
      <c r="C71" t="inlineStr">
        <is>
          <t xml:space="preserve">CONCLUIDO	</t>
        </is>
      </c>
      <c r="D71" t="n">
        <v>6.5103</v>
      </c>
      <c r="E71" t="n">
        <v>15.36</v>
      </c>
      <c r="F71" t="n">
        <v>12.84</v>
      </c>
      <c r="G71" t="n">
        <v>51.38</v>
      </c>
      <c r="H71" t="n">
        <v>0.8100000000000001</v>
      </c>
      <c r="I71" t="n">
        <v>15</v>
      </c>
      <c r="J71" t="n">
        <v>131.25</v>
      </c>
      <c r="K71" t="n">
        <v>45</v>
      </c>
      <c r="L71" t="n">
        <v>6</v>
      </c>
      <c r="M71" t="n">
        <v>13</v>
      </c>
      <c r="N71" t="n">
        <v>20.25</v>
      </c>
      <c r="O71" t="n">
        <v>16421.36</v>
      </c>
      <c r="P71" t="n">
        <v>111.65</v>
      </c>
      <c r="Q71" t="n">
        <v>583.3</v>
      </c>
      <c r="R71" t="n">
        <v>33.21</v>
      </c>
      <c r="S71" t="n">
        <v>22.35</v>
      </c>
      <c r="T71" t="n">
        <v>4354.17</v>
      </c>
      <c r="U71" t="n">
        <v>0.67</v>
      </c>
      <c r="V71" t="n">
        <v>0.87</v>
      </c>
      <c r="W71" t="n">
        <v>1.01</v>
      </c>
      <c r="X71" t="n">
        <v>0.28</v>
      </c>
      <c r="Y71" t="n">
        <v>0.5</v>
      </c>
      <c r="Z71" t="n">
        <v>10</v>
      </c>
    </row>
    <row r="72">
      <c r="A72" t="n">
        <v>6</v>
      </c>
      <c r="B72" t="n">
        <v>60</v>
      </c>
      <c r="C72" t="inlineStr">
        <is>
          <t xml:space="preserve">CONCLUIDO	</t>
        </is>
      </c>
      <c r="D72" t="n">
        <v>6.5452</v>
      </c>
      <c r="E72" t="n">
        <v>15.28</v>
      </c>
      <c r="F72" t="n">
        <v>12.81</v>
      </c>
      <c r="G72" t="n">
        <v>59.14</v>
      </c>
      <c r="H72" t="n">
        <v>0.93</v>
      </c>
      <c r="I72" t="n">
        <v>13</v>
      </c>
      <c r="J72" t="n">
        <v>132.58</v>
      </c>
      <c r="K72" t="n">
        <v>45</v>
      </c>
      <c r="L72" t="n">
        <v>7</v>
      </c>
      <c r="M72" t="n">
        <v>9</v>
      </c>
      <c r="N72" t="n">
        <v>20.59</v>
      </c>
      <c r="O72" t="n">
        <v>16585.95</v>
      </c>
      <c r="P72" t="n">
        <v>108.09</v>
      </c>
      <c r="Q72" t="n">
        <v>583.29</v>
      </c>
      <c r="R72" t="n">
        <v>32.28</v>
      </c>
      <c r="S72" t="n">
        <v>22.35</v>
      </c>
      <c r="T72" t="n">
        <v>3898.59</v>
      </c>
      <c r="U72" t="n">
        <v>0.6899999999999999</v>
      </c>
      <c r="V72" t="n">
        <v>0.87</v>
      </c>
      <c r="W72" t="n">
        <v>1.01</v>
      </c>
      <c r="X72" t="n">
        <v>0.24</v>
      </c>
      <c r="Y72" t="n">
        <v>0.5</v>
      </c>
      <c r="Z72" t="n">
        <v>10</v>
      </c>
    </row>
    <row r="73">
      <c r="A73" t="n">
        <v>7</v>
      </c>
      <c r="B73" t="n">
        <v>60</v>
      </c>
      <c r="C73" t="inlineStr">
        <is>
          <t xml:space="preserve">CONCLUIDO	</t>
        </is>
      </c>
      <c r="D73" t="n">
        <v>6.5806</v>
      </c>
      <c r="E73" t="n">
        <v>15.2</v>
      </c>
      <c r="F73" t="n">
        <v>12.78</v>
      </c>
      <c r="G73" t="n">
        <v>69.72</v>
      </c>
      <c r="H73" t="n">
        <v>1.06</v>
      </c>
      <c r="I73" t="n">
        <v>11</v>
      </c>
      <c r="J73" t="n">
        <v>133.92</v>
      </c>
      <c r="K73" t="n">
        <v>45</v>
      </c>
      <c r="L73" t="n">
        <v>8</v>
      </c>
      <c r="M73" t="n">
        <v>1</v>
      </c>
      <c r="N73" t="n">
        <v>20.93</v>
      </c>
      <c r="O73" t="n">
        <v>16751.02</v>
      </c>
      <c r="P73" t="n">
        <v>105.16</v>
      </c>
      <c r="Q73" t="n">
        <v>583.29</v>
      </c>
      <c r="R73" t="n">
        <v>31.05</v>
      </c>
      <c r="S73" t="n">
        <v>22.35</v>
      </c>
      <c r="T73" t="n">
        <v>3292.2</v>
      </c>
      <c r="U73" t="n">
        <v>0.72</v>
      </c>
      <c r="V73" t="n">
        <v>0.87</v>
      </c>
      <c r="W73" t="n">
        <v>1.02</v>
      </c>
      <c r="X73" t="n">
        <v>0.21</v>
      </c>
      <c r="Y73" t="n">
        <v>0.5</v>
      </c>
      <c r="Z73" t="n">
        <v>10</v>
      </c>
    </row>
    <row r="74">
      <c r="A74" t="n">
        <v>8</v>
      </c>
      <c r="B74" t="n">
        <v>60</v>
      </c>
      <c r="C74" t="inlineStr">
        <is>
          <t xml:space="preserve">CONCLUIDO	</t>
        </is>
      </c>
      <c r="D74" t="n">
        <v>6.58</v>
      </c>
      <c r="E74" t="n">
        <v>15.2</v>
      </c>
      <c r="F74" t="n">
        <v>12.78</v>
      </c>
      <c r="G74" t="n">
        <v>69.73</v>
      </c>
      <c r="H74" t="n">
        <v>1.18</v>
      </c>
      <c r="I74" t="n">
        <v>11</v>
      </c>
      <c r="J74" t="n">
        <v>135.27</v>
      </c>
      <c r="K74" t="n">
        <v>45</v>
      </c>
      <c r="L74" t="n">
        <v>9</v>
      </c>
      <c r="M74" t="n">
        <v>0</v>
      </c>
      <c r="N74" t="n">
        <v>21.27</v>
      </c>
      <c r="O74" t="n">
        <v>16916.71</v>
      </c>
      <c r="P74" t="n">
        <v>105.65</v>
      </c>
      <c r="Q74" t="n">
        <v>583.29</v>
      </c>
      <c r="R74" t="n">
        <v>30.93</v>
      </c>
      <c r="S74" t="n">
        <v>22.35</v>
      </c>
      <c r="T74" t="n">
        <v>3232.19</v>
      </c>
      <c r="U74" t="n">
        <v>0.72</v>
      </c>
      <c r="V74" t="n">
        <v>0.87</v>
      </c>
      <c r="W74" t="n">
        <v>1.02</v>
      </c>
      <c r="X74" t="n">
        <v>0.21</v>
      </c>
      <c r="Y74" t="n">
        <v>0.5</v>
      </c>
      <c r="Z74" t="n">
        <v>10</v>
      </c>
    </row>
    <row r="75">
      <c r="A75" t="n">
        <v>0</v>
      </c>
      <c r="B75" t="n">
        <v>80</v>
      </c>
      <c r="C75" t="inlineStr">
        <is>
          <t xml:space="preserve">CONCLUIDO	</t>
        </is>
      </c>
      <c r="D75" t="n">
        <v>4.5566</v>
      </c>
      <c r="E75" t="n">
        <v>21.95</v>
      </c>
      <c r="F75" t="n">
        <v>15.3</v>
      </c>
      <c r="G75" t="n">
        <v>6.85</v>
      </c>
      <c r="H75" t="n">
        <v>0.11</v>
      </c>
      <c r="I75" t="n">
        <v>134</v>
      </c>
      <c r="J75" t="n">
        <v>159.12</v>
      </c>
      <c r="K75" t="n">
        <v>50.28</v>
      </c>
      <c r="L75" t="n">
        <v>1</v>
      </c>
      <c r="M75" t="n">
        <v>132</v>
      </c>
      <c r="N75" t="n">
        <v>27.84</v>
      </c>
      <c r="O75" t="n">
        <v>19859.16</v>
      </c>
      <c r="P75" t="n">
        <v>185.69</v>
      </c>
      <c r="Q75" t="n">
        <v>583.4</v>
      </c>
      <c r="R75" t="n">
        <v>109.69</v>
      </c>
      <c r="S75" t="n">
        <v>22.35</v>
      </c>
      <c r="T75" t="n">
        <v>41995.81</v>
      </c>
      <c r="U75" t="n">
        <v>0.2</v>
      </c>
      <c r="V75" t="n">
        <v>0.73</v>
      </c>
      <c r="W75" t="n">
        <v>1.21</v>
      </c>
      <c r="X75" t="n">
        <v>2.73</v>
      </c>
      <c r="Y75" t="n">
        <v>0.5</v>
      </c>
      <c r="Z75" t="n">
        <v>10</v>
      </c>
    </row>
    <row r="76">
      <c r="A76" t="n">
        <v>1</v>
      </c>
      <c r="B76" t="n">
        <v>80</v>
      </c>
      <c r="C76" t="inlineStr">
        <is>
          <t xml:space="preserve">CONCLUIDO	</t>
        </is>
      </c>
      <c r="D76" t="n">
        <v>5.5471</v>
      </c>
      <c r="E76" t="n">
        <v>18.03</v>
      </c>
      <c r="F76" t="n">
        <v>13.77</v>
      </c>
      <c r="G76" t="n">
        <v>13.77</v>
      </c>
      <c r="H76" t="n">
        <v>0.22</v>
      </c>
      <c r="I76" t="n">
        <v>60</v>
      </c>
      <c r="J76" t="n">
        <v>160.54</v>
      </c>
      <c r="K76" t="n">
        <v>50.28</v>
      </c>
      <c r="L76" t="n">
        <v>2</v>
      </c>
      <c r="M76" t="n">
        <v>58</v>
      </c>
      <c r="N76" t="n">
        <v>28.26</v>
      </c>
      <c r="O76" t="n">
        <v>20034.4</v>
      </c>
      <c r="P76" t="n">
        <v>164.17</v>
      </c>
      <c r="Q76" t="n">
        <v>583.29</v>
      </c>
      <c r="R76" t="n">
        <v>61.79</v>
      </c>
      <c r="S76" t="n">
        <v>22.35</v>
      </c>
      <c r="T76" t="n">
        <v>18418.48</v>
      </c>
      <c r="U76" t="n">
        <v>0.36</v>
      </c>
      <c r="V76" t="n">
        <v>0.8100000000000001</v>
      </c>
      <c r="W76" t="n">
        <v>1.09</v>
      </c>
      <c r="X76" t="n">
        <v>1.2</v>
      </c>
      <c r="Y76" t="n">
        <v>0.5</v>
      </c>
      <c r="Z76" t="n">
        <v>10</v>
      </c>
    </row>
    <row r="77">
      <c r="A77" t="n">
        <v>2</v>
      </c>
      <c r="B77" t="n">
        <v>80</v>
      </c>
      <c r="C77" t="inlineStr">
        <is>
          <t xml:space="preserve">CONCLUIDO	</t>
        </is>
      </c>
      <c r="D77" t="n">
        <v>5.915</v>
      </c>
      <c r="E77" t="n">
        <v>16.91</v>
      </c>
      <c r="F77" t="n">
        <v>13.32</v>
      </c>
      <c r="G77" t="n">
        <v>20.5</v>
      </c>
      <c r="H77" t="n">
        <v>0.33</v>
      </c>
      <c r="I77" t="n">
        <v>39</v>
      </c>
      <c r="J77" t="n">
        <v>161.97</v>
      </c>
      <c r="K77" t="n">
        <v>50.28</v>
      </c>
      <c r="L77" t="n">
        <v>3</v>
      </c>
      <c r="M77" t="n">
        <v>37</v>
      </c>
      <c r="N77" t="n">
        <v>28.69</v>
      </c>
      <c r="O77" t="n">
        <v>20210.21</v>
      </c>
      <c r="P77" t="n">
        <v>156.32</v>
      </c>
      <c r="Q77" t="n">
        <v>583.3099999999999</v>
      </c>
      <c r="R77" t="n">
        <v>48.12</v>
      </c>
      <c r="S77" t="n">
        <v>22.35</v>
      </c>
      <c r="T77" t="n">
        <v>11688.4</v>
      </c>
      <c r="U77" t="n">
        <v>0.46</v>
      </c>
      <c r="V77" t="n">
        <v>0.84</v>
      </c>
      <c r="W77" t="n">
        <v>1.05</v>
      </c>
      <c r="X77" t="n">
        <v>0.76</v>
      </c>
      <c r="Y77" t="n">
        <v>0.5</v>
      </c>
      <c r="Z77" t="n">
        <v>10</v>
      </c>
    </row>
    <row r="78">
      <c r="A78" t="n">
        <v>3</v>
      </c>
      <c r="B78" t="n">
        <v>80</v>
      </c>
      <c r="C78" t="inlineStr">
        <is>
          <t xml:space="preserve">CONCLUIDO	</t>
        </is>
      </c>
      <c r="D78" t="n">
        <v>6.0979</v>
      </c>
      <c r="E78" t="n">
        <v>16.4</v>
      </c>
      <c r="F78" t="n">
        <v>13.14</v>
      </c>
      <c r="G78" t="n">
        <v>27.19</v>
      </c>
      <c r="H78" t="n">
        <v>0.43</v>
      </c>
      <c r="I78" t="n">
        <v>29</v>
      </c>
      <c r="J78" t="n">
        <v>163.4</v>
      </c>
      <c r="K78" t="n">
        <v>50.28</v>
      </c>
      <c r="L78" t="n">
        <v>4</v>
      </c>
      <c r="M78" t="n">
        <v>27</v>
      </c>
      <c r="N78" t="n">
        <v>29.12</v>
      </c>
      <c r="O78" t="n">
        <v>20386.62</v>
      </c>
      <c r="P78" t="n">
        <v>151.35</v>
      </c>
      <c r="Q78" t="n">
        <v>583.29</v>
      </c>
      <c r="R78" t="n">
        <v>42.35</v>
      </c>
      <c r="S78" t="n">
        <v>22.35</v>
      </c>
      <c r="T78" t="n">
        <v>8852.58</v>
      </c>
      <c r="U78" t="n">
        <v>0.53</v>
      </c>
      <c r="V78" t="n">
        <v>0.85</v>
      </c>
      <c r="W78" t="n">
        <v>1.04</v>
      </c>
      <c r="X78" t="n">
        <v>0.57</v>
      </c>
      <c r="Y78" t="n">
        <v>0.5</v>
      </c>
      <c r="Z78" t="n">
        <v>10</v>
      </c>
    </row>
    <row r="79">
      <c r="A79" t="n">
        <v>4</v>
      </c>
      <c r="B79" t="n">
        <v>80</v>
      </c>
      <c r="C79" t="inlineStr">
        <is>
          <t xml:space="preserve">CONCLUIDO	</t>
        </is>
      </c>
      <c r="D79" t="n">
        <v>6.2408</v>
      </c>
      <c r="E79" t="n">
        <v>16.02</v>
      </c>
      <c r="F79" t="n">
        <v>12.99</v>
      </c>
      <c r="G79" t="n">
        <v>35.43</v>
      </c>
      <c r="H79" t="n">
        <v>0.54</v>
      </c>
      <c r="I79" t="n">
        <v>22</v>
      </c>
      <c r="J79" t="n">
        <v>164.83</v>
      </c>
      <c r="K79" t="n">
        <v>50.28</v>
      </c>
      <c r="L79" t="n">
        <v>5</v>
      </c>
      <c r="M79" t="n">
        <v>20</v>
      </c>
      <c r="N79" t="n">
        <v>29.55</v>
      </c>
      <c r="O79" t="n">
        <v>20563.61</v>
      </c>
      <c r="P79" t="n">
        <v>146.57</v>
      </c>
      <c r="Q79" t="n">
        <v>583.3099999999999</v>
      </c>
      <c r="R79" t="n">
        <v>37.91</v>
      </c>
      <c r="S79" t="n">
        <v>22.35</v>
      </c>
      <c r="T79" t="n">
        <v>6667.56</v>
      </c>
      <c r="U79" t="n">
        <v>0.59</v>
      </c>
      <c r="V79" t="n">
        <v>0.86</v>
      </c>
      <c r="W79" t="n">
        <v>1.02</v>
      </c>
      <c r="X79" t="n">
        <v>0.42</v>
      </c>
      <c r="Y79" t="n">
        <v>0.5</v>
      </c>
      <c r="Z79" t="n">
        <v>10</v>
      </c>
    </row>
    <row r="80">
      <c r="A80" t="n">
        <v>5</v>
      </c>
      <c r="B80" t="n">
        <v>80</v>
      </c>
      <c r="C80" t="inlineStr">
        <is>
          <t xml:space="preserve">CONCLUIDO	</t>
        </is>
      </c>
      <c r="D80" t="n">
        <v>6.3198</v>
      </c>
      <c r="E80" t="n">
        <v>15.82</v>
      </c>
      <c r="F80" t="n">
        <v>12.92</v>
      </c>
      <c r="G80" t="n">
        <v>43.06</v>
      </c>
      <c r="H80" t="n">
        <v>0.64</v>
      </c>
      <c r="I80" t="n">
        <v>18</v>
      </c>
      <c r="J80" t="n">
        <v>166.27</v>
      </c>
      <c r="K80" t="n">
        <v>50.28</v>
      </c>
      <c r="L80" t="n">
        <v>6</v>
      </c>
      <c r="M80" t="n">
        <v>16</v>
      </c>
      <c r="N80" t="n">
        <v>29.99</v>
      </c>
      <c r="O80" t="n">
        <v>20741.2</v>
      </c>
      <c r="P80" t="n">
        <v>142.37</v>
      </c>
      <c r="Q80" t="n">
        <v>583.29</v>
      </c>
      <c r="R80" t="n">
        <v>35.41</v>
      </c>
      <c r="S80" t="n">
        <v>22.35</v>
      </c>
      <c r="T80" t="n">
        <v>5439.98</v>
      </c>
      <c r="U80" t="n">
        <v>0.63</v>
      </c>
      <c r="V80" t="n">
        <v>0.86</v>
      </c>
      <c r="W80" t="n">
        <v>1.02</v>
      </c>
      <c r="X80" t="n">
        <v>0.35</v>
      </c>
      <c r="Y80" t="n">
        <v>0.5</v>
      </c>
      <c r="Z80" t="n">
        <v>10</v>
      </c>
    </row>
    <row r="81">
      <c r="A81" t="n">
        <v>6</v>
      </c>
      <c r="B81" t="n">
        <v>80</v>
      </c>
      <c r="C81" t="inlineStr">
        <is>
          <t xml:space="preserve">CONCLUIDO	</t>
        </is>
      </c>
      <c r="D81" t="n">
        <v>6.3641</v>
      </c>
      <c r="E81" t="n">
        <v>15.71</v>
      </c>
      <c r="F81" t="n">
        <v>12.87</v>
      </c>
      <c r="G81" t="n">
        <v>48.27</v>
      </c>
      <c r="H81" t="n">
        <v>0.74</v>
      </c>
      <c r="I81" t="n">
        <v>16</v>
      </c>
      <c r="J81" t="n">
        <v>167.72</v>
      </c>
      <c r="K81" t="n">
        <v>50.28</v>
      </c>
      <c r="L81" t="n">
        <v>7</v>
      </c>
      <c r="M81" t="n">
        <v>14</v>
      </c>
      <c r="N81" t="n">
        <v>30.44</v>
      </c>
      <c r="O81" t="n">
        <v>20919.39</v>
      </c>
      <c r="P81" t="n">
        <v>138.7</v>
      </c>
      <c r="Q81" t="n">
        <v>583.29</v>
      </c>
      <c r="R81" t="n">
        <v>34.46</v>
      </c>
      <c r="S81" t="n">
        <v>22.35</v>
      </c>
      <c r="T81" t="n">
        <v>4971.21</v>
      </c>
      <c r="U81" t="n">
        <v>0.65</v>
      </c>
      <c r="V81" t="n">
        <v>0.87</v>
      </c>
      <c r="W81" t="n">
        <v>1.01</v>
      </c>
      <c r="X81" t="n">
        <v>0.3</v>
      </c>
      <c r="Y81" t="n">
        <v>0.5</v>
      </c>
      <c r="Z81" t="n">
        <v>10</v>
      </c>
    </row>
    <row r="82">
      <c r="A82" t="n">
        <v>7</v>
      </c>
      <c r="B82" t="n">
        <v>80</v>
      </c>
      <c r="C82" t="inlineStr">
        <is>
          <t xml:space="preserve">CONCLUIDO	</t>
        </is>
      </c>
      <c r="D82" t="n">
        <v>6.4066</v>
      </c>
      <c r="E82" t="n">
        <v>15.61</v>
      </c>
      <c r="F82" t="n">
        <v>12.83</v>
      </c>
      <c r="G82" t="n">
        <v>55</v>
      </c>
      <c r="H82" t="n">
        <v>0.84</v>
      </c>
      <c r="I82" t="n">
        <v>14</v>
      </c>
      <c r="J82" t="n">
        <v>169.17</v>
      </c>
      <c r="K82" t="n">
        <v>50.28</v>
      </c>
      <c r="L82" t="n">
        <v>8</v>
      </c>
      <c r="M82" t="n">
        <v>12</v>
      </c>
      <c r="N82" t="n">
        <v>30.89</v>
      </c>
      <c r="O82" t="n">
        <v>21098.19</v>
      </c>
      <c r="P82" t="n">
        <v>134.88</v>
      </c>
      <c r="Q82" t="n">
        <v>583.33</v>
      </c>
      <c r="R82" t="n">
        <v>32.92</v>
      </c>
      <c r="S82" t="n">
        <v>22.35</v>
      </c>
      <c r="T82" t="n">
        <v>4211.26</v>
      </c>
      <c r="U82" t="n">
        <v>0.68</v>
      </c>
      <c r="V82" t="n">
        <v>0.87</v>
      </c>
      <c r="W82" t="n">
        <v>1.01</v>
      </c>
      <c r="X82" t="n">
        <v>0.26</v>
      </c>
      <c r="Y82" t="n">
        <v>0.5</v>
      </c>
      <c r="Z82" t="n">
        <v>10</v>
      </c>
    </row>
    <row r="83">
      <c r="A83" t="n">
        <v>8</v>
      </c>
      <c r="B83" t="n">
        <v>80</v>
      </c>
      <c r="C83" t="inlineStr">
        <is>
          <t xml:space="preserve">CONCLUIDO	</t>
        </is>
      </c>
      <c r="D83" t="n">
        <v>6.4486</v>
      </c>
      <c r="E83" t="n">
        <v>15.51</v>
      </c>
      <c r="F83" t="n">
        <v>12.8</v>
      </c>
      <c r="G83" t="n">
        <v>63.98</v>
      </c>
      <c r="H83" t="n">
        <v>0.9399999999999999</v>
      </c>
      <c r="I83" t="n">
        <v>12</v>
      </c>
      <c r="J83" t="n">
        <v>170.62</v>
      </c>
      <c r="K83" t="n">
        <v>50.28</v>
      </c>
      <c r="L83" t="n">
        <v>9</v>
      </c>
      <c r="M83" t="n">
        <v>10</v>
      </c>
      <c r="N83" t="n">
        <v>31.34</v>
      </c>
      <c r="O83" t="n">
        <v>21277.6</v>
      </c>
      <c r="P83" t="n">
        <v>132.07</v>
      </c>
      <c r="Q83" t="n">
        <v>583.29</v>
      </c>
      <c r="R83" t="n">
        <v>31.87</v>
      </c>
      <c r="S83" t="n">
        <v>22.35</v>
      </c>
      <c r="T83" t="n">
        <v>3695.99</v>
      </c>
      <c r="U83" t="n">
        <v>0.7</v>
      </c>
      <c r="V83" t="n">
        <v>0.87</v>
      </c>
      <c r="W83" t="n">
        <v>1.01</v>
      </c>
      <c r="X83" t="n">
        <v>0.23</v>
      </c>
      <c r="Y83" t="n">
        <v>0.5</v>
      </c>
      <c r="Z83" t="n">
        <v>10</v>
      </c>
    </row>
    <row r="84">
      <c r="A84" t="n">
        <v>9</v>
      </c>
      <c r="B84" t="n">
        <v>80</v>
      </c>
      <c r="C84" t="inlineStr">
        <is>
          <t xml:space="preserve">CONCLUIDO	</t>
        </is>
      </c>
      <c r="D84" t="n">
        <v>6.4719</v>
      </c>
      <c r="E84" t="n">
        <v>15.45</v>
      </c>
      <c r="F84" t="n">
        <v>12.77</v>
      </c>
      <c r="G84" t="n">
        <v>69.67</v>
      </c>
      <c r="H84" t="n">
        <v>1.03</v>
      </c>
      <c r="I84" t="n">
        <v>11</v>
      </c>
      <c r="J84" t="n">
        <v>172.08</v>
      </c>
      <c r="K84" t="n">
        <v>50.28</v>
      </c>
      <c r="L84" t="n">
        <v>10</v>
      </c>
      <c r="M84" t="n">
        <v>9</v>
      </c>
      <c r="N84" t="n">
        <v>31.8</v>
      </c>
      <c r="O84" t="n">
        <v>21457.64</v>
      </c>
      <c r="P84" t="n">
        <v>128.41</v>
      </c>
      <c r="Q84" t="n">
        <v>583.29</v>
      </c>
      <c r="R84" t="n">
        <v>31</v>
      </c>
      <c r="S84" t="n">
        <v>22.35</v>
      </c>
      <c r="T84" t="n">
        <v>3265.89</v>
      </c>
      <c r="U84" t="n">
        <v>0.72</v>
      </c>
      <c r="V84" t="n">
        <v>0.87</v>
      </c>
      <c r="W84" t="n">
        <v>1.01</v>
      </c>
      <c r="X84" t="n">
        <v>0.2</v>
      </c>
      <c r="Y84" t="n">
        <v>0.5</v>
      </c>
      <c r="Z84" t="n">
        <v>10</v>
      </c>
    </row>
    <row r="85">
      <c r="A85" t="n">
        <v>10</v>
      </c>
      <c r="B85" t="n">
        <v>80</v>
      </c>
      <c r="C85" t="inlineStr">
        <is>
          <t xml:space="preserve">CONCLUIDO	</t>
        </is>
      </c>
      <c r="D85" t="n">
        <v>6.4964</v>
      </c>
      <c r="E85" t="n">
        <v>15.39</v>
      </c>
      <c r="F85" t="n">
        <v>12.75</v>
      </c>
      <c r="G85" t="n">
        <v>76.48</v>
      </c>
      <c r="H85" t="n">
        <v>1.12</v>
      </c>
      <c r="I85" t="n">
        <v>10</v>
      </c>
      <c r="J85" t="n">
        <v>173.55</v>
      </c>
      <c r="K85" t="n">
        <v>50.28</v>
      </c>
      <c r="L85" t="n">
        <v>11</v>
      </c>
      <c r="M85" t="n">
        <v>6</v>
      </c>
      <c r="N85" t="n">
        <v>32.27</v>
      </c>
      <c r="O85" t="n">
        <v>21638.31</v>
      </c>
      <c r="P85" t="n">
        <v>123.09</v>
      </c>
      <c r="Q85" t="n">
        <v>583.3</v>
      </c>
      <c r="R85" t="n">
        <v>30.07</v>
      </c>
      <c r="S85" t="n">
        <v>22.35</v>
      </c>
      <c r="T85" t="n">
        <v>2808.29</v>
      </c>
      <c r="U85" t="n">
        <v>0.74</v>
      </c>
      <c r="V85" t="n">
        <v>0.88</v>
      </c>
      <c r="W85" t="n">
        <v>1.01</v>
      </c>
      <c r="X85" t="n">
        <v>0.18</v>
      </c>
      <c r="Y85" t="n">
        <v>0.5</v>
      </c>
      <c r="Z85" t="n">
        <v>10</v>
      </c>
    </row>
    <row r="86">
      <c r="A86" t="n">
        <v>11</v>
      </c>
      <c r="B86" t="n">
        <v>80</v>
      </c>
      <c r="C86" t="inlineStr">
        <is>
          <t xml:space="preserve">CONCLUIDO	</t>
        </is>
      </c>
      <c r="D86" t="n">
        <v>6.5144</v>
      </c>
      <c r="E86" t="n">
        <v>15.35</v>
      </c>
      <c r="F86" t="n">
        <v>12.74</v>
      </c>
      <c r="G86" t="n">
        <v>84.91</v>
      </c>
      <c r="H86" t="n">
        <v>1.22</v>
      </c>
      <c r="I86" t="n">
        <v>9</v>
      </c>
      <c r="J86" t="n">
        <v>175.02</v>
      </c>
      <c r="K86" t="n">
        <v>50.28</v>
      </c>
      <c r="L86" t="n">
        <v>12</v>
      </c>
      <c r="M86" t="n">
        <v>3</v>
      </c>
      <c r="N86" t="n">
        <v>32.74</v>
      </c>
      <c r="O86" t="n">
        <v>21819.6</v>
      </c>
      <c r="P86" t="n">
        <v>123.42</v>
      </c>
      <c r="Q86" t="n">
        <v>583.29</v>
      </c>
      <c r="R86" t="n">
        <v>29.77</v>
      </c>
      <c r="S86" t="n">
        <v>22.35</v>
      </c>
      <c r="T86" t="n">
        <v>2660.74</v>
      </c>
      <c r="U86" t="n">
        <v>0.75</v>
      </c>
      <c r="V86" t="n">
        <v>0.88</v>
      </c>
      <c r="W86" t="n">
        <v>1.01</v>
      </c>
      <c r="X86" t="n">
        <v>0.17</v>
      </c>
      <c r="Y86" t="n">
        <v>0.5</v>
      </c>
      <c r="Z86" t="n">
        <v>10</v>
      </c>
    </row>
    <row r="87">
      <c r="A87" t="n">
        <v>12</v>
      </c>
      <c r="B87" t="n">
        <v>80</v>
      </c>
      <c r="C87" t="inlineStr">
        <is>
          <t xml:space="preserve">CONCLUIDO	</t>
        </is>
      </c>
      <c r="D87" t="n">
        <v>6.5143</v>
      </c>
      <c r="E87" t="n">
        <v>15.35</v>
      </c>
      <c r="F87" t="n">
        <v>12.74</v>
      </c>
      <c r="G87" t="n">
        <v>84.91</v>
      </c>
      <c r="H87" t="n">
        <v>1.31</v>
      </c>
      <c r="I87" t="n">
        <v>9</v>
      </c>
      <c r="J87" t="n">
        <v>176.49</v>
      </c>
      <c r="K87" t="n">
        <v>50.28</v>
      </c>
      <c r="L87" t="n">
        <v>13</v>
      </c>
      <c r="M87" t="n">
        <v>0</v>
      </c>
      <c r="N87" t="n">
        <v>33.21</v>
      </c>
      <c r="O87" t="n">
        <v>22001.54</v>
      </c>
      <c r="P87" t="n">
        <v>123.28</v>
      </c>
      <c r="Q87" t="n">
        <v>583.29</v>
      </c>
      <c r="R87" t="n">
        <v>29.64</v>
      </c>
      <c r="S87" t="n">
        <v>22.35</v>
      </c>
      <c r="T87" t="n">
        <v>2598.57</v>
      </c>
      <c r="U87" t="n">
        <v>0.75</v>
      </c>
      <c r="V87" t="n">
        <v>0.88</v>
      </c>
      <c r="W87" t="n">
        <v>1.01</v>
      </c>
      <c r="X87" t="n">
        <v>0.17</v>
      </c>
      <c r="Y87" t="n">
        <v>0.5</v>
      </c>
      <c r="Z87" t="n">
        <v>10</v>
      </c>
    </row>
    <row r="88">
      <c r="A88" t="n">
        <v>0</v>
      </c>
      <c r="B88" t="n">
        <v>35</v>
      </c>
      <c r="C88" t="inlineStr">
        <is>
          <t xml:space="preserve">CONCLUIDO	</t>
        </is>
      </c>
      <c r="D88" t="n">
        <v>5.7688</v>
      </c>
      <c r="E88" t="n">
        <v>17.33</v>
      </c>
      <c r="F88" t="n">
        <v>14.12</v>
      </c>
      <c r="G88" t="n">
        <v>11</v>
      </c>
      <c r="H88" t="n">
        <v>0.22</v>
      </c>
      <c r="I88" t="n">
        <v>77</v>
      </c>
      <c r="J88" t="n">
        <v>80.84</v>
      </c>
      <c r="K88" t="n">
        <v>35.1</v>
      </c>
      <c r="L88" t="n">
        <v>1</v>
      </c>
      <c r="M88" t="n">
        <v>75</v>
      </c>
      <c r="N88" t="n">
        <v>9.74</v>
      </c>
      <c r="O88" t="n">
        <v>10204.21</v>
      </c>
      <c r="P88" t="n">
        <v>105.94</v>
      </c>
      <c r="Q88" t="n">
        <v>583.35</v>
      </c>
      <c r="R88" t="n">
        <v>73.01000000000001</v>
      </c>
      <c r="S88" t="n">
        <v>22.35</v>
      </c>
      <c r="T88" t="n">
        <v>23941.22</v>
      </c>
      <c r="U88" t="n">
        <v>0.31</v>
      </c>
      <c r="V88" t="n">
        <v>0.79</v>
      </c>
      <c r="W88" t="n">
        <v>1.11</v>
      </c>
      <c r="X88" t="n">
        <v>1.55</v>
      </c>
      <c r="Y88" t="n">
        <v>0.5</v>
      </c>
      <c r="Z88" t="n">
        <v>10</v>
      </c>
    </row>
    <row r="89">
      <c r="A89" t="n">
        <v>1</v>
      </c>
      <c r="B89" t="n">
        <v>35</v>
      </c>
      <c r="C89" t="inlineStr">
        <is>
          <t xml:space="preserve">CONCLUIDO	</t>
        </is>
      </c>
      <c r="D89" t="n">
        <v>6.3461</v>
      </c>
      <c r="E89" t="n">
        <v>15.76</v>
      </c>
      <c r="F89" t="n">
        <v>13.26</v>
      </c>
      <c r="G89" t="n">
        <v>22.74</v>
      </c>
      <c r="H89" t="n">
        <v>0.43</v>
      </c>
      <c r="I89" t="n">
        <v>35</v>
      </c>
      <c r="J89" t="n">
        <v>82.04000000000001</v>
      </c>
      <c r="K89" t="n">
        <v>35.1</v>
      </c>
      <c r="L89" t="n">
        <v>2</v>
      </c>
      <c r="M89" t="n">
        <v>33</v>
      </c>
      <c r="N89" t="n">
        <v>9.94</v>
      </c>
      <c r="O89" t="n">
        <v>10352.53</v>
      </c>
      <c r="P89" t="n">
        <v>92.84999999999999</v>
      </c>
      <c r="Q89" t="n">
        <v>583.29</v>
      </c>
      <c r="R89" t="n">
        <v>46.36</v>
      </c>
      <c r="S89" t="n">
        <v>22.35</v>
      </c>
      <c r="T89" t="n">
        <v>10826.18</v>
      </c>
      <c r="U89" t="n">
        <v>0.48</v>
      </c>
      <c r="V89" t="n">
        <v>0.84</v>
      </c>
      <c r="W89" t="n">
        <v>1.04</v>
      </c>
      <c r="X89" t="n">
        <v>0.6899999999999999</v>
      </c>
      <c r="Y89" t="n">
        <v>0.5</v>
      </c>
      <c r="Z89" t="n">
        <v>10</v>
      </c>
    </row>
    <row r="90">
      <c r="A90" t="n">
        <v>2</v>
      </c>
      <c r="B90" t="n">
        <v>35</v>
      </c>
      <c r="C90" t="inlineStr">
        <is>
          <t xml:space="preserve">CONCLUIDO	</t>
        </is>
      </c>
      <c r="D90" t="n">
        <v>6.5686</v>
      </c>
      <c r="E90" t="n">
        <v>15.22</v>
      </c>
      <c r="F90" t="n">
        <v>12.97</v>
      </c>
      <c r="G90" t="n">
        <v>37.06</v>
      </c>
      <c r="H90" t="n">
        <v>0.63</v>
      </c>
      <c r="I90" t="n">
        <v>21</v>
      </c>
      <c r="J90" t="n">
        <v>83.25</v>
      </c>
      <c r="K90" t="n">
        <v>35.1</v>
      </c>
      <c r="L90" t="n">
        <v>3</v>
      </c>
      <c r="M90" t="n">
        <v>16</v>
      </c>
      <c r="N90" t="n">
        <v>10.15</v>
      </c>
      <c r="O90" t="n">
        <v>10501.19</v>
      </c>
      <c r="P90" t="n">
        <v>83.33</v>
      </c>
      <c r="Q90" t="n">
        <v>583.29</v>
      </c>
      <c r="R90" t="n">
        <v>37</v>
      </c>
      <c r="S90" t="n">
        <v>22.35</v>
      </c>
      <c r="T90" t="n">
        <v>6215.99</v>
      </c>
      <c r="U90" t="n">
        <v>0.6</v>
      </c>
      <c r="V90" t="n">
        <v>0.86</v>
      </c>
      <c r="W90" t="n">
        <v>1.03</v>
      </c>
      <c r="X90" t="n">
        <v>0.4</v>
      </c>
      <c r="Y90" t="n">
        <v>0.5</v>
      </c>
      <c r="Z90" t="n">
        <v>10</v>
      </c>
    </row>
    <row r="91">
      <c r="A91" t="n">
        <v>3</v>
      </c>
      <c r="B91" t="n">
        <v>35</v>
      </c>
      <c r="C91" t="inlineStr">
        <is>
          <t xml:space="preserve">CONCLUIDO	</t>
        </is>
      </c>
      <c r="D91" t="n">
        <v>6.6121</v>
      </c>
      <c r="E91" t="n">
        <v>15.12</v>
      </c>
      <c r="F91" t="n">
        <v>12.92</v>
      </c>
      <c r="G91" t="n">
        <v>43.07</v>
      </c>
      <c r="H91" t="n">
        <v>0.83</v>
      </c>
      <c r="I91" t="n">
        <v>18</v>
      </c>
      <c r="J91" t="n">
        <v>84.45999999999999</v>
      </c>
      <c r="K91" t="n">
        <v>35.1</v>
      </c>
      <c r="L91" t="n">
        <v>4</v>
      </c>
      <c r="M91" t="n">
        <v>2</v>
      </c>
      <c r="N91" t="n">
        <v>10.36</v>
      </c>
      <c r="O91" t="n">
        <v>10650.22</v>
      </c>
      <c r="P91" t="n">
        <v>81.59999999999999</v>
      </c>
      <c r="Q91" t="n">
        <v>583.3</v>
      </c>
      <c r="R91" t="n">
        <v>34.96</v>
      </c>
      <c r="S91" t="n">
        <v>22.35</v>
      </c>
      <c r="T91" t="n">
        <v>5212.96</v>
      </c>
      <c r="U91" t="n">
        <v>0.64</v>
      </c>
      <c r="V91" t="n">
        <v>0.86</v>
      </c>
      <c r="W91" t="n">
        <v>1.04</v>
      </c>
      <c r="X91" t="n">
        <v>0.35</v>
      </c>
      <c r="Y91" t="n">
        <v>0.5</v>
      </c>
      <c r="Z91" t="n">
        <v>10</v>
      </c>
    </row>
    <row r="92">
      <c r="A92" t="n">
        <v>4</v>
      </c>
      <c r="B92" t="n">
        <v>35</v>
      </c>
      <c r="C92" t="inlineStr">
        <is>
          <t xml:space="preserve">CONCLUIDO	</t>
        </is>
      </c>
      <c r="D92" t="n">
        <v>6.6111</v>
      </c>
      <c r="E92" t="n">
        <v>15.13</v>
      </c>
      <c r="F92" t="n">
        <v>12.92</v>
      </c>
      <c r="G92" t="n">
        <v>43.08</v>
      </c>
      <c r="H92" t="n">
        <v>1.02</v>
      </c>
      <c r="I92" t="n">
        <v>18</v>
      </c>
      <c r="J92" t="n">
        <v>85.67</v>
      </c>
      <c r="K92" t="n">
        <v>35.1</v>
      </c>
      <c r="L92" t="n">
        <v>5</v>
      </c>
      <c r="M92" t="n">
        <v>0</v>
      </c>
      <c r="N92" t="n">
        <v>10.57</v>
      </c>
      <c r="O92" t="n">
        <v>10799.59</v>
      </c>
      <c r="P92" t="n">
        <v>82.39</v>
      </c>
      <c r="Q92" t="n">
        <v>583.29</v>
      </c>
      <c r="R92" t="n">
        <v>34.88</v>
      </c>
      <c r="S92" t="n">
        <v>22.35</v>
      </c>
      <c r="T92" t="n">
        <v>5174.89</v>
      </c>
      <c r="U92" t="n">
        <v>0.64</v>
      </c>
      <c r="V92" t="n">
        <v>0.86</v>
      </c>
      <c r="W92" t="n">
        <v>1.04</v>
      </c>
      <c r="X92" t="n">
        <v>0.35</v>
      </c>
      <c r="Y92" t="n">
        <v>0.5</v>
      </c>
      <c r="Z92" t="n">
        <v>10</v>
      </c>
    </row>
    <row r="93">
      <c r="A93" t="n">
        <v>0</v>
      </c>
      <c r="B93" t="n">
        <v>50</v>
      </c>
      <c r="C93" t="inlineStr">
        <is>
          <t xml:space="preserve">CONCLUIDO	</t>
        </is>
      </c>
      <c r="D93" t="n">
        <v>5.3281</v>
      </c>
      <c r="E93" t="n">
        <v>18.77</v>
      </c>
      <c r="F93" t="n">
        <v>14.55</v>
      </c>
      <c r="G93" t="n">
        <v>8.91</v>
      </c>
      <c r="H93" t="n">
        <v>0.16</v>
      </c>
      <c r="I93" t="n">
        <v>98</v>
      </c>
      <c r="J93" t="n">
        <v>107.41</v>
      </c>
      <c r="K93" t="n">
        <v>41.65</v>
      </c>
      <c r="L93" t="n">
        <v>1</v>
      </c>
      <c r="M93" t="n">
        <v>96</v>
      </c>
      <c r="N93" t="n">
        <v>14.77</v>
      </c>
      <c r="O93" t="n">
        <v>13481.73</v>
      </c>
      <c r="P93" t="n">
        <v>134.79</v>
      </c>
      <c r="Q93" t="n">
        <v>583.37</v>
      </c>
      <c r="R93" t="n">
        <v>86.40000000000001</v>
      </c>
      <c r="S93" t="n">
        <v>22.35</v>
      </c>
      <c r="T93" t="n">
        <v>30532.82</v>
      </c>
      <c r="U93" t="n">
        <v>0.26</v>
      </c>
      <c r="V93" t="n">
        <v>0.77</v>
      </c>
      <c r="W93" t="n">
        <v>1.15</v>
      </c>
      <c r="X93" t="n">
        <v>1.98</v>
      </c>
      <c r="Y93" t="n">
        <v>0.5</v>
      </c>
      <c r="Z93" t="n">
        <v>10</v>
      </c>
    </row>
    <row r="94">
      <c r="A94" t="n">
        <v>1</v>
      </c>
      <c r="B94" t="n">
        <v>50</v>
      </c>
      <c r="C94" t="inlineStr">
        <is>
          <t xml:space="preserve">CONCLUIDO	</t>
        </is>
      </c>
      <c r="D94" t="n">
        <v>6.0728</v>
      </c>
      <c r="E94" t="n">
        <v>16.47</v>
      </c>
      <c r="F94" t="n">
        <v>13.45</v>
      </c>
      <c r="G94" t="n">
        <v>18.35</v>
      </c>
      <c r="H94" t="n">
        <v>0.32</v>
      </c>
      <c r="I94" t="n">
        <v>44</v>
      </c>
      <c r="J94" t="n">
        <v>108.68</v>
      </c>
      <c r="K94" t="n">
        <v>41.65</v>
      </c>
      <c r="L94" t="n">
        <v>2</v>
      </c>
      <c r="M94" t="n">
        <v>42</v>
      </c>
      <c r="N94" t="n">
        <v>15.03</v>
      </c>
      <c r="O94" t="n">
        <v>13638.32</v>
      </c>
      <c r="P94" t="n">
        <v>119.98</v>
      </c>
      <c r="Q94" t="n">
        <v>583.33</v>
      </c>
      <c r="R94" t="n">
        <v>52.09</v>
      </c>
      <c r="S94" t="n">
        <v>22.35</v>
      </c>
      <c r="T94" t="n">
        <v>13647.45</v>
      </c>
      <c r="U94" t="n">
        <v>0.43</v>
      </c>
      <c r="V94" t="n">
        <v>0.83</v>
      </c>
      <c r="W94" t="n">
        <v>1.06</v>
      </c>
      <c r="X94" t="n">
        <v>0.88</v>
      </c>
      <c r="Y94" t="n">
        <v>0.5</v>
      </c>
      <c r="Z94" t="n">
        <v>10</v>
      </c>
    </row>
    <row r="95">
      <c r="A95" t="n">
        <v>2</v>
      </c>
      <c r="B95" t="n">
        <v>50</v>
      </c>
      <c r="C95" t="inlineStr">
        <is>
          <t xml:space="preserve">CONCLUIDO	</t>
        </is>
      </c>
      <c r="D95" t="n">
        <v>6.3393</v>
      </c>
      <c r="E95" t="n">
        <v>15.77</v>
      </c>
      <c r="F95" t="n">
        <v>13.12</v>
      </c>
      <c r="G95" t="n">
        <v>28.11</v>
      </c>
      <c r="H95" t="n">
        <v>0.48</v>
      </c>
      <c r="I95" t="n">
        <v>28</v>
      </c>
      <c r="J95" t="n">
        <v>109.96</v>
      </c>
      <c r="K95" t="n">
        <v>41.65</v>
      </c>
      <c r="L95" t="n">
        <v>3</v>
      </c>
      <c r="M95" t="n">
        <v>26</v>
      </c>
      <c r="N95" t="n">
        <v>15.31</v>
      </c>
      <c r="O95" t="n">
        <v>13795.21</v>
      </c>
      <c r="P95" t="n">
        <v>112.7</v>
      </c>
      <c r="Q95" t="n">
        <v>583.3</v>
      </c>
      <c r="R95" t="n">
        <v>41.75</v>
      </c>
      <c r="S95" t="n">
        <v>22.35</v>
      </c>
      <c r="T95" t="n">
        <v>8560.139999999999</v>
      </c>
      <c r="U95" t="n">
        <v>0.54</v>
      </c>
      <c r="V95" t="n">
        <v>0.85</v>
      </c>
      <c r="W95" t="n">
        <v>1.03</v>
      </c>
      <c r="X95" t="n">
        <v>0.55</v>
      </c>
      <c r="Y95" t="n">
        <v>0.5</v>
      </c>
      <c r="Z95" t="n">
        <v>10</v>
      </c>
    </row>
    <row r="96">
      <c r="A96" t="n">
        <v>3</v>
      </c>
      <c r="B96" t="n">
        <v>50</v>
      </c>
      <c r="C96" t="inlineStr">
        <is>
          <t xml:space="preserve">CONCLUIDO	</t>
        </is>
      </c>
      <c r="D96" t="n">
        <v>6.4791</v>
      </c>
      <c r="E96" t="n">
        <v>15.43</v>
      </c>
      <c r="F96" t="n">
        <v>12.95</v>
      </c>
      <c r="G96" t="n">
        <v>38.86</v>
      </c>
      <c r="H96" t="n">
        <v>0.63</v>
      </c>
      <c r="I96" t="n">
        <v>20</v>
      </c>
      <c r="J96" t="n">
        <v>111.23</v>
      </c>
      <c r="K96" t="n">
        <v>41.65</v>
      </c>
      <c r="L96" t="n">
        <v>4</v>
      </c>
      <c r="M96" t="n">
        <v>18</v>
      </c>
      <c r="N96" t="n">
        <v>15.58</v>
      </c>
      <c r="O96" t="n">
        <v>13952.52</v>
      </c>
      <c r="P96" t="n">
        <v>106.02</v>
      </c>
      <c r="Q96" t="n">
        <v>583.29</v>
      </c>
      <c r="R96" t="n">
        <v>36.72</v>
      </c>
      <c r="S96" t="n">
        <v>22.35</v>
      </c>
      <c r="T96" t="n">
        <v>6082.35</v>
      </c>
      <c r="U96" t="n">
        <v>0.61</v>
      </c>
      <c r="V96" t="n">
        <v>0.86</v>
      </c>
      <c r="W96" t="n">
        <v>1.02</v>
      </c>
      <c r="X96" t="n">
        <v>0.38</v>
      </c>
      <c r="Y96" t="n">
        <v>0.5</v>
      </c>
      <c r="Z96" t="n">
        <v>10</v>
      </c>
    </row>
    <row r="97">
      <c r="A97" t="n">
        <v>4</v>
      </c>
      <c r="B97" t="n">
        <v>50</v>
      </c>
      <c r="C97" t="inlineStr">
        <is>
          <t xml:space="preserve">CONCLUIDO	</t>
        </is>
      </c>
      <c r="D97" t="n">
        <v>6.5481</v>
      </c>
      <c r="E97" t="n">
        <v>15.27</v>
      </c>
      <c r="F97" t="n">
        <v>12.88</v>
      </c>
      <c r="G97" t="n">
        <v>48.3</v>
      </c>
      <c r="H97" t="n">
        <v>0.78</v>
      </c>
      <c r="I97" t="n">
        <v>16</v>
      </c>
      <c r="J97" t="n">
        <v>112.51</v>
      </c>
      <c r="K97" t="n">
        <v>41.65</v>
      </c>
      <c r="L97" t="n">
        <v>5</v>
      </c>
      <c r="M97" t="n">
        <v>13</v>
      </c>
      <c r="N97" t="n">
        <v>15.86</v>
      </c>
      <c r="O97" t="n">
        <v>14110.24</v>
      </c>
      <c r="P97" t="n">
        <v>99.53</v>
      </c>
      <c r="Q97" t="n">
        <v>583.3099999999999</v>
      </c>
      <c r="R97" t="n">
        <v>34.42</v>
      </c>
      <c r="S97" t="n">
        <v>22.35</v>
      </c>
      <c r="T97" t="n">
        <v>4955.54</v>
      </c>
      <c r="U97" t="n">
        <v>0.65</v>
      </c>
      <c r="V97" t="n">
        <v>0.87</v>
      </c>
      <c r="W97" t="n">
        <v>1.01</v>
      </c>
      <c r="X97" t="n">
        <v>0.31</v>
      </c>
      <c r="Y97" t="n">
        <v>0.5</v>
      </c>
      <c r="Z97" t="n">
        <v>10</v>
      </c>
    </row>
    <row r="98">
      <c r="A98" t="n">
        <v>5</v>
      </c>
      <c r="B98" t="n">
        <v>50</v>
      </c>
      <c r="C98" t="inlineStr">
        <is>
          <t xml:space="preserve">CONCLUIDO	</t>
        </is>
      </c>
      <c r="D98" t="n">
        <v>6.6076</v>
      </c>
      <c r="E98" t="n">
        <v>15.13</v>
      </c>
      <c r="F98" t="n">
        <v>12.81</v>
      </c>
      <c r="G98" t="n">
        <v>59.12</v>
      </c>
      <c r="H98" t="n">
        <v>0.93</v>
      </c>
      <c r="I98" t="n">
        <v>13</v>
      </c>
      <c r="J98" t="n">
        <v>113.79</v>
      </c>
      <c r="K98" t="n">
        <v>41.65</v>
      </c>
      <c r="L98" t="n">
        <v>6</v>
      </c>
      <c r="M98" t="n">
        <v>4</v>
      </c>
      <c r="N98" t="n">
        <v>16.14</v>
      </c>
      <c r="O98" t="n">
        <v>14268.39</v>
      </c>
      <c r="P98" t="n">
        <v>94.8</v>
      </c>
      <c r="Q98" t="n">
        <v>583.29</v>
      </c>
      <c r="R98" t="n">
        <v>31.89</v>
      </c>
      <c r="S98" t="n">
        <v>22.35</v>
      </c>
      <c r="T98" t="n">
        <v>3702.93</v>
      </c>
      <c r="U98" t="n">
        <v>0.7</v>
      </c>
      <c r="V98" t="n">
        <v>0.87</v>
      </c>
      <c r="W98" t="n">
        <v>1.02</v>
      </c>
      <c r="X98" t="n">
        <v>0.24</v>
      </c>
      <c r="Y98" t="n">
        <v>0.5</v>
      </c>
      <c r="Z98" t="n">
        <v>10</v>
      </c>
    </row>
    <row r="99">
      <c r="A99" t="n">
        <v>6</v>
      </c>
      <c r="B99" t="n">
        <v>50</v>
      </c>
      <c r="C99" t="inlineStr">
        <is>
          <t xml:space="preserve">CONCLUIDO	</t>
        </is>
      </c>
      <c r="D99" t="n">
        <v>6.6021</v>
      </c>
      <c r="E99" t="n">
        <v>15.15</v>
      </c>
      <c r="F99" t="n">
        <v>12.82</v>
      </c>
      <c r="G99" t="n">
        <v>59.18</v>
      </c>
      <c r="H99" t="n">
        <v>1.07</v>
      </c>
      <c r="I99" t="n">
        <v>13</v>
      </c>
      <c r="J99" t="n">
        <v>115.08</v>
      </c>
      <c r="K99" t="n">
        <v>41.65</v>
      </c>
      <c r="L99" t="n">
        <v>7</v>
      </c>
      <c r="M99" t="n">
        <v>0</v>
      </c>
      <c r="N99" t="n">
        <v>16.43</v>
      </c>
      <c r="O99" t="n">
        <v>14426.96</v>
      </c>
      <c r="P99" t="n">
        <v>95.45</v>
      </c>
      <c r="Q99" t="n">
        <v>583.29</v>
      </c>
      <c r="R99" t="n">
        <v>32.08</v>
      </c>
      <c r="S99" t="n">
        <v>22.35</v>
      </c>
      <c r="T99" t="n">
        <v>3797.79</v>
      </c>
      <c r="U99" t="n">
        <v>0.7</v>
      </c>
      <c r="V99" t="n">
        <v>0.87</v>
      </c>
      <c r="W99" t="n">
        <v>1.02</v>
      </c>
      <c r="X99" t="n">
        <v>0.25</v>
      </c>
      <c r="Y99" t="n">
        <v>0.5</v>
      </c>
      <c r="Z99" t="n">
        <v>10</v>
      </c>
    </row>
    <row r="100">
      <c r="A100" t="n">
        <v>0</v>
      </c>
      <c r="B100" t="n">
        <v>25</v>
      </c>
      <c r="C100" t="inlineStr">
        <is>
          <t xml:space="preserve">CONCLUIDO	</t>
        </is>
      </c>
      <c r="D100" t="n">
        <v>6.0888</v>
      </c>
      <c r="E100" t="n">
        <v>16.42</v>
      </c>
      <c r="F100" t="n">
        <v>13.78</v>
      </c>
      <c r="G100" t="n">
        <v>13.55</v>
      </c>
      <c r="H100" t="n">
        <v>0.28</v>
      </c>
      <c r="I100" t="n">
        <v>61</v>
      </c>
      <c r="J100" t="n">
        <v>61.76</v>
      </c>
      <c r="K100" t="n">
        <v>28.92</v>
      </c>
      <c r="L100" t="n">
        <v>1</v>
      </c>
      <c r="M100" t="n">
        <v>59</v>
      </c>
      <c r="N100" t="n">
        <v>6.84</v>
      </c>
      <c r="O100" t="n">
        <v>7851.41</v>
      </c>
      <c r="P100" t="n">
        <v>82.91</v>
      </c>
      <c r="Q100" t="n">
        <v>583.29</v>
      </c>
      <c r="R100" t="n">
        <v>62.31</v>
      </c>
      <c r="S100" t="n">
        <v>22.35</v>
      </c>
      <c r="T100" t="n">
        <v>18674.05</v>
      </c>
      <c r="U100" t="n">
        <v>0.36</v>
      </c>
      <c r="V100" t="n">
        <v>0.8100000000000001</v>
      </c>
      <c r="W100" t="n">
        <v>1.09</v>
      </c>
      <c r="X100" t="n">
        <v>1.21</v>
      </c>
      <c r="Y100" t="n">
        <v>0.5</v>
      </c>
      <c r="Z100" t="n">
        <v>10</v>
      </c>
    </row>
    <row r="101">
      <c r="A101" t="n">
        <v>1</v>
      </c>
      <c r="B101" t="n">
        <v>25</v>
      </c>
      <c r="C101" t="inlineStr">
        <is>
          <t xml:space="preserve">CONCLUIDO	</t>
        </is>
      </c>
      <c r="D101" t="n">
        <v>6.5516</v>
      </c>
      <c r="E101" t="n">
        <v>15.26</v>
      </c>
      <c r="F101" t="n">
        <v>13.09</v>
      </c>
      <c r="G101" t="n">
        <v>29.09</v>
      </c>
      <c r="H101" t="n">
        <v>0.55</v>
      </c>
      <c r="I101" t="n">
        <v>27</v>
      </c>
      <c r="J101" t="n">
        <v>62.92</v>
      </c>
      <c r="K101" t="n">
        <v>28.92</v>
      </c>
      <c r="L101" t="n">
        <v>2</v>
      </c>
      <c r="M101" t="n">
        <v>16</v>
      </c>
      <c r="N101" t="n">
        <v>7</v>
      </c>
      <c r="O101" t="n">
        <v>7994.37</v>
      </c>
      <c r="P101" t="n">
        <v>70.43000000000001</v>
      </c>
      <c r="Q101" t="n">
        <v>583.29</v>
      </c>
      <c r="R101" t="n">
        <v>40.46</v>
      </c>
      <c r="S101" t="n">
        <v>22.35</v>
      </c>
      <c r="T101" t="n">
        <v>7918.45</v>
      </c>
      <c r="U101" t="n">
        <v>0.55</v>
      </c>
      <c r="V101" t="n">
        <v>0.85</v>
      </c>
      <c r="W101" t="n">
        <v>1.05</v>
      </c>
      <c r="X101" t="n">
        <v>0.52</v>
      </c>
      <c r="Y101" t="n">
        <v>0.5</v>
      </c>
      <c r="Z101" t="n">
        <v>10</v>
      </c>
    </row>
    <row r="102">
      <c r="A102" t="n">
        <v>2</v>
      </c>
      <c r="B102" t="n">
        <v>25</v>
      </c>
      <c r="C102" t="inlineStr">
        <is>
          <t xml:space="preserve">CONCLUIDO	</t>
        </is>
      </c>
      <c r="D102" t="n">
        <v>6.5683</v>
      </c>
      <c r="E102" t="n">
        <v>15.22</v>
      </c>
      <c r="F102" t="n">
        <v>13.08</v>
      </c>
      <c r="G102" t="n">
        <v>31.4</v>
      </c>
      <c r="H102" t="n">
        <v>0.8100000000000001</v>
      </c>
      <c r="I102" t="n">
        <v>25</v>
      </c>
      <c r="J102" t="n">
        <v>64.08</v>
      </c>
      <c r="K102" t="n">
        <v>28.92</v>
      </c>
      <c r="L102" t="n">
        <v>3</v>
      </c>
      <c r="M102" t="n">
        <v>0</v>
      </c>
      <c r="N102" t="n">
        <v>7.16</v>
      </c>
      <c r="O102" t="n">
        <v>8137.65</v>
      </c>
      <c r="P102" t="n">
        <v>69.48</v>
      </c>
      <c r="Q102" t="n">
        <v>583.33</v>
      </c>
      <c r="R102" t="n">
        <v>39.65</v>
      </c>
      <c r="S102" t="n">
        <v>22.35</v>
      </c>
      <c r="T102" t="n">
        <v>7521.88</v>
      </c>
      <c r="U102" t="n">
        <v>0.5600000000000001</v>
      </c>
      <c r="V102" t="n">
        <v>0.85</v>
      </c>
      <c r="W102" t="n">
        <v>1.06</v>
      </c>
      <c r="X102" t="n">
        <v>0.51</v>
      </c>
      <c r="Y102" t="n">
        <v>0.5</v>
      </c>
      <c r="Z102" t="n">
        <v>10</v>
      </c>
    </row>
    <row r="103">
      <c r="A103" t="n">
        <v>0</v>
      </c>
      <c r="B103" t="n">
        <v>85</v>
      </c>
      <c r="C103" t="inlineStr">
        <is>
          <t xml:space="preserve">CONCLUIDO	</t>
        </is>
      </c>
      <c r="D103" t="n">
        <v>4.4353</v>
      </c>
      <c r="E103" t="n">
        <v>22.55</v>
      </c>
      <c r="F103" t="n">
        <v>15.43</v>
      </c>
      <c r="G103" t="n">
        <v>6.61</v>
      </c>
      <c r="H103" t="n">
        <v>0.11</v>
      </c>
      <c r="I103" t="n">
        <v>140</v>
      </c>
      <c r="J103" t="n">
        <v>167.88</v>
      </c>
      <c r="K103" t="n">
        <v>51.39</v>
      </c>
      <c r="L103" t="n">
        <v>1</v>
      </c>
      <c r="M103" t="n">
        <v>138</v>
      </c>
      <c r="N103" t="n">
        <v>30.49</v>
      </c>
      <c r="O103" t="n">
        <v>20939.59</v>
      </c>
      <c r="P103" t="n">
        <v>194.03</v>
      </c>
      <c r="Q103" t="n">
        <v>583.45</v>
      </c>
      <c r="R103" t="n">
        <v>113.78</v>
      </c>
      <c r="S103" t="n">
        <v>22.35</v>
      </c>
      <c r="T103" t="n">
        <v>44012.91</v>
      </c>
      <c r="U103" t="n">
        <v>0.2</v>
      </c>
      <c r="V103" t="n">
        <v>0.72</v>
      </c>
      <c r="W103" t="n">
        <v>1.22</v>
      </c>
      <c r="X103" t="n">
        <v>2.86</v>
      </c>
      <c r="Y103" t="n">
        <v>0.5</v>
      </c>
      <c r="Z103" t="n">
        <v>10</v>
      </c>
    </row>
    <row r="104">
      <c r="A104" t="n">
        <v>1</v>
      </c>
      <c r="B104" t="n">
        <v>85</v>
      </c>
      <c r="C104" t="inlineStr">
        <is>
          <t xml:space="preserve">CONCLUIDO	</t>
        </is>
      </c>
      <c r="D104" t="n">
        <v>5.444</v>
      </c>
      <c r="E104" t="n">
        <v>18.37</v>
      </c>
      <c r="F104" t="n">
        <v>13.86</v>
      </c>
      <c r="G104" t="n">
        <v>13.2</v>
      </c>
      <c r="H104" t="n">
        <v>0.21</v>
      </c>
      <c r="I104" t="n">
        <v>63</v>
      </c>
      <c r="J104" t="n">
        <v>169.33</v>
      </c>
      <c r="K104" t="n">
        <v>51.39</v>
      </c>
      <c r="L104" t="n">
        <v>2</v>
      </c>
      <c r="M104" t="n">
        <v>61</v>
      </c>
      <c r="N104" t="n">
        <v>30.94</v>
      </c>
      <c r="O104" t="n">
        <v>21118.46</v>
      </c>
      <c r="P104" t="n">
        <v>171.71</v>
      </c>
      <c r="Q104" t="n">
        <v>583.3099999999999</v>
      </c>
      <c r="R104" t="n">
        <v>64.77</v>
      </c>
      <c r="S104" t="n">
        <v>22.35</v>
      </c>
      <c r="T104" t="n">
        <v>19894.29</v>
      </c>
      <c r="U104" t="n">
        <v>0.34</v>
      </c>
      <c r="V104" t="n">
        <v>0.8100000000000001</v>
      </c>
      <c r="W104" t="n">
        <v>1.1</v>
      </c>
      <c r="X104" t="n">
        <v>1.29</v>
      </c>
      <c r="Y104" t="n">
        <v>0.5</v>
      </c>
      <c r="Z104" t="n">
        <v>10</v>
      </c>
    </row>
    <row r="105">
      <c r="A105" t="n">
        <v>2</v>
      </c>
      <c r="B105" t="n">
        <v>85</v>
      </c>
      <c r="C105" t="inlineStr">
        <is>
          <t xml:space="preserve">CONCLUIDO	</t>
        </is>
      </c>
      <c r="D105" t="n">
        <v>5.8584</v>
      </c>
      <c r="E105" t="n">
        <v>17.07</v>
      </c>
      <c r="F105" t="n">
        <v>13.34</v>
      </c>
      <c r="G105" t="n">
        <v>20.01</v>
      </c>
      <c r="H105" t="n">
        <v>0.31</v>
      </c>
      <c r="I105" t="n">
        <v>40</v>
      </c>
      <c r="J105" t="n">
        <v>170.79</v>
      </c>
      <c r="K105" t="n">
        <v>51.39</v>
      </c>
      <c r="L105" t="n">
        <v>3</v>
      </c>
      <c r="M105" t="n">
        <v>38</v>
      </c>
      <c r="N105" t="n">
        <v>31.4</v>
      </c>
      <c r="O105" t="n">
        <v>21297.94</v>
      </c>
      <c r="P105" t="n">
        <v>162.65</v>
      </c>
      <c r="Q105" t="n">
        <v>583.3099999999999</v>
      </c>
      <c r="R105" t="n">
        <v>48.72</v>
      </c>
      <c r="S105" t="n">
        <v>22.35</v>
      </c>
      <c r="T105" t="n">
        <v>11983.42</v>
      </c>
      <c r="U105" t="n">
        <v>0.46</v>
      </c>
      <c r="V105" t="n">
        <v>0.84</v>
      </c>
      <c r="W105" t="n">
        <v>1.05</v>
      </c>
      <c r="X105" t="n">
        <v>0.77</v>
      </c>
      <c r="Y105" t="n">
        <v>0.5</v>
      </c>
      <c r="Z105" t="n">
        <v>10</v>
      </c>
    </row>
    <row r="106">
      <c r="A106" t="n">
        <v>3</v>
      </c>
      <c r="B106" t="n">
        <v>85</v>
      </c>
      <c r="C106" t="inlineStr">
        <is>
          <t xml:space="preserve">CONCLUIDO	</t>
        </is>
      </c>
      <c r="D106" t="n">
        <v>6.041</v>
      </c>
      <c r="E106" t="n">
        <v>16.55</v>
      </c>
      <c r="F106" t="n">
        <v>13.16</v>
      </c>
      <c r="G106" t="n">
        <v>26.33</v>
      </c>
      <c r="H106" t="n">
        <v>0.41</v>
      </c>
      <c r="I106" t="n">
        <v>30</v>
      </c>
      <c r="J106" t="n">
        <v>172.25</v>
      </c>
      <c r="K106" t="n">
        <v>51.39</v>
      </c>
      <c r="L106" t="n">
        <v>4</v>
      </c>
      <c r="M106" t="n">
        <v>28</v>
      </c>
      <c r="N106" t="n">
        <v>31.86</v>
      </c>
      <c r="O106" t="n">
        <v>21478.05</v>
      </c>
      <c r="P106" t="n">
        <v>157.92</v>
      </c>
      <c r="Q106" t="n">
        <v>583.3</v>
      </c>
      <c r="R106" t="n">
        <v>43.14</v>
      </c>
      <c r="S106" t="n">
        <v>22.35</v>
      </c>
      <c r="T106" t="n">
        <v>9243.57</v>
      </c>
      <c r="U106" t="n">
        <v>0.52</v>
      </c>
      <c r="V106" t="n">
        <v>0.85</v>
      </c>
      <c r="W106" t="n">
        <v>1.04</v>
      </c>
      <c r="X106" t="n">
        <v>0.59</v>
      </c>
      <c r="Y106" t="n">
        <v>0.5</v>
      </c>
      <c r="Z106" t="n">
        <v>10</v>
      </c>
    </row>
    <row r="107">
      <c r="A107" t="n">
        <v>4</v>
      </c>
      <c r="B107" t="n">
        <v>85</v>
      </c>
      <c r="C107" t="inlineStr">
        <is>
          <t xml:space="preserve">CONCLUIDO	</t>
        </is>
      </c>
      <c r="D107" t="n">
        <v>6.1877</v>
      </c>
      <c r="E107" t="n">
        <v>16.16</v>
      </c>
      <c r="F107" t="n">
        <v>13.01</v>
      </c>
      <c r="G107" t="n">
        <v>33.94</v>
      </c>
      <c r="H107" t="n">
        <v>0.51</v>
      </c>
      <c r="I107" t="n">
        <v>23</v>
      </c>
      <c r="J107" t="n">
        <v>173.71</v>
      </c>
      <c r="K107" t="n">
        <v>51.39</v>
      </c>
      <c r="L107" t="n">
        <v>5</v>
      </c>
      <c r="M107" t="n">
        <v>21</v>
      </c>
      <c r="N107" t="n">
        <v>32.32</v>
      </c>
      <c r="O107" t="n">
        <v>21658.78</v>
      </c>
      <c r="P107" t="n">
        <v>153.19</v>
      </c>
      <c r="Q107" t="n">
        <v>583.29</v>
      </c>
      <c r="R107" t="n">
        <v>38.43</v>
      </c>
      <c r="S107" t="n">
        <v>22.35</v>
      </c>
      <c r="T107" t="n">
        <v>6922.16</v>
      </c>
      <c r="U107" t="n">
        <v>0.58</v>
      </c>
      <c r="V107" t="n">
        <v>0.86</v>
      </c>
      <c r="W107" t="n">
        <v>1.03</v>
      </c>
      <c r="X107" t="n">
        <v>0.44</v>
      </c>
      <c r="Y107" t="n">
        <v>0.5</v>
      </c>
      <c r="Z107" t="n">
        <v>10</v>
      </c>
    </row>
    <row r="108">
      <c r="A108" t="n">
        <v>5</v>
      </c>
      <c r="B108" t="n">
        <v>85</v>
      </c>
      <c r="C108" t="inlineStr">
        <is>
          <t xml:space="preserve">CONCLUIDO	</t>
        </is>
      </c>
      <c r="D108" t="n">
        <v>6.2689</v>
      </c>
      <c r="E108" t="n">
        <v>15.95</v>
      </c>
      <c r="F108" t="n">
        <v>12.94</v>
      </c>
      <c r="G108" t="n">
        <v>40.85</v>
      </c>
      <c r="H108" t="n">
        <v>0.61</v>
      </c>
      <c r="I108" t="n">
        <v>19</v>
      </c>
      <c r="J108" t="n">
        <v>175.18</v>
      </c>
      <c r="K108" t="n">
        <v>51.39</v>
      </c>
      <c r="L108" t="n">
        <v>6</v>
      </c>
      <c r="M108" t="n">
        <v>17</v>
      </c>
      <c r="N108" t="n">
        <v>32.79</v>
      </c>
      <c r="O108" t="n">
        <v>21840.16</v>
      </c>
      <c r="P108" t="n">
        <v>150.07</v>
      </c>
      <c r="Q108" t="n">
        <v>583.3099999999999</v>
      </c>
      <c r="R108" t="n">
        <v>35.86</v>
      </c>
      <c r="S108" t="n">
        <v>22.35</v>
      </c>
      <c r="T108" t="n">
        <v>5658.16</v>
      </c>
      <c r="U108" t="n">
        <v>0.62</v>
      </c>
      <c r="V108" t="n">
        <v>0.86</v>
      </c>
      <c r="W108" t="n">
        <v>1.03</v>
      </c>
      <c r="X108" t="n">
        <v>0.37</v>
      </c>
      <c r="Y108" t="n">
        <v>0.5</v>
      </c>
      <c r="Z108" t="n">
        <v>10</v>
      </c>
    </row>
    <row r="109">
      <c r="A109" t="n">
        <v>6</v>
      </c>
      <c r="B109" t="n">
        <v>85</v>
      </c>
      <c r="C109" t="inlineStr">
        <is>
          <t xml:space="preserve">CONCLUIDO	</t>
        </is>
      </c>
      <c r="D109" t="n">
        <v>6.3434</v>
      </c>
      <c r="E109" t="n">
        <v>15.76</v>
      </c>
      <c r="F109" t="n">
        <v>12.85</v>
      </c>
      <c r="G109" t="n">
        <v>48.19</v>
      </c>
      <c r="H109" t="n">
        <v>0.7</v>
      </c>
      <c r="I109" t="n">
        <v>16</v>
      </c>
      <c r="J109" t="n">
        <v>176.66</v>
      </c>
      <c r="K109" t="n">
        <v>51.39</v>
      </c>
      <c r="L109" t="n">
        <v>7</v>
      </c>
      <c r="M109" t="n">
        <v>14</v>
      </c>
      <c r="N109" t="n">
        <v>33.27</v>
      </c>
      <c r="O109" t="n">
        <v>22022.17</v>
      </c>
      <c r="P109" t="n">
        <v>146.1</v>
      </c>
      <c r="Q109" t="n">
        <v>583.3</v>
      </c>
      <c r="R109" t="n">
        <v>33.49</v>
      </c>
      <c r="S109" t="n">
        <v>22.35</v>
      </c>
      <c r="T109" t="n">
        <v>4488.04</v>
      </c>
      <c r="U109" t="n">
        <v>0.67</v>
      </c>
      <c r="V109" t="n">
        <v>0.87</v>
      </c>
      <c r="W109" t="n">
        <v>1.01</v>
      </c>
      <c r="X109" t="n">
        <v>0.28</v>
      </c>
      <c r="Y109" t="n">
        <v>0.5</v>
      </c>
      <c r="Z109" t="n">
        <v>10</v>
      </c>
    </row>
    <row r="110">
      <c r="A110" t="n">
        <v>7</v>
      </c>
      <c r="B110" t="n">
        <v>85</v>
      </c>
      <c r="C110" t="inlineStr">
        <is>
          <t xml:space="preserve">CONCLUIDO	</t>
        </is>
      </c>
      <c r="D110" t="n">
        <v>6.3802</v>
      </c>
      <c r="E110" t="n">
        <v>15.67</v>
      </c>
      <c r="F110" t="n">
        <v>12.83</v>
      </c>
      <c r="G110" t="n">
        <v>54.97</v>
      </c>
      <c r="H110" t="n">
        <v>0.8</v>
      </c>
      <c r="I110" t="n">
        <v>14</v>
      </c>
      <c r="J110" t="n">
        <v>178.14</v>
      </c>
      <c r="K110" t="n">
        <v>51.39</v>
      </c>
      <c r="L110" t="n">
        <v>8</v>
      </c>
      <c r="M110" t="n">
        <v>12</v>
      </c>
      <c r="N110" t="n">
        <v>33.75</v>
      </c>
      <c r="O110" t="n">
        <v>22204.83</v>
      </c>
      <c r="P110" t="n">
        <v>142.75</v>
      </c>
      <c r="Q110" t="n">
        <v>583.29</v>
      </c>
      <c r="R110" t="n">
        <v>32.76</v>
      </c>
      <c r="S110" t="n">
        <v>22.35</v>
      </c>
      <c r="T110" t="n">
        <v>4135.02</v>
      </c>
      <c r="U110" t="n">
        <v>0.68</v>
      </c>
      <c r="V110" t="n">
        <v>0.87</v>
      </c>
      <c r="W110" t="n">
        <v>1.01</v>
      </c>
      <c r="X110" t="n">
        <v>0.26</v>
      </c>
      <c r="Y110" t="n">
        <v>0.5</v>
      </c>
      <c r="Z110" t="n">
        <v>10</v>
      </c>
    </row>
    <row r="111">
      <c r="A111" t="n">
        <v>8</v>
      </c>
      <c r="B111" t="n">
        <v>85</v>
      </c>
      <c r="C111" t="inlineStr">
        <is>
          <t xml:space="preserve">CONCLUIDO	</t>
        </is>
      </c>
      <c r="D111" t="n">
        <v>6.3986</v>
      </c>
      <c r="E111" t="n">
        <v>15.63</v>
      </c>
      <c r="F111" t="n">
        <v>12.82</v>
      </c>
      <c r="G111" t="n">
        <v>59.15</v>
      </c>
      <c r="H111" t="n">
        <v>0.89</v>
      </c>
      <c r="I111" t="n">
        <v>13</v>
      </c>
      <c r="J111" t="n">
        <v>179.63</v>
      </c>
      <c r="K111" t="n">
        <v>51.39</v>
      </c>
      <c r="L111" t="n">
        <v>9</v>
      </c>
      <c r="M111" t="n">
        <v>11</v>
      </c>
      <c r="N111" t="n">
        <v>34.24</v>
      </c>
      <c r="O111" t="n">
        <v>22388.15</v>
      </c>
      <c r="P111" t="n">
        <v>140.29</v>
      </c>
      <c r="Q111" t="n">
        <v>583.29</v>
      </c>
      <c r="R111" t="n">
        <v>32.36</v>
      </c>
      <c r="S111" t="n">
        <v>22.35</v>
      </c>
      <c r="T111" t="n">
        <v>3935.7</v>
      </c>
      <c r="U111" t="n">
        <v>0.6899999999999999</v>
      </c>
      <c r="V111" t="n">
        <v>0.87</v>
      </c>
      <c r="W111" t="n">
        <v>1.01</v>
      </c>
      <c r="X111" t="n">
        <v>0.25</v>
      </c>
      <c r="Y111" t="n">
        <v>0.5</v>
      </c>
      <c r="Z111" t="n">
        <v>10</v>
      </c>
    </row>
    <row r="112">
      <c r="A112" t="n">
        <v>9</v>
      </c>
      <c r="B112" t="n">
        <v>85</v>
      </c>
      <c r="C112" t="inlineStr">
        <is>
          <t xml:space="preserve">CONCLUIDO	</t>
        </is>
      </c>
      <c r="D112" t="n">
        <v>6.4492</v>
      </c>
      <c r="E112" t="n">
        <v>15.51</v>
      </c>
      <c r="F112" t="n">
        <v>12.76</v>
      </c>
      <c r="G112" t="n">
        <v>69.59999999999999</v>
      </c>
      <c r="H112" t="n">
        <v>0.98</v>
      </c>
      <c r="I112" t="n">
        <v>11</v>
      </c>
      <c r="J112" t="n">
        <v>181.12</v>
      </c>
      <c r="K112" t="n">
        <v>51.39</v>
      </c>
      <c r="L112" t="n">
        <v>10</v>
      </c>
      <c r="M112" t="n">
        <v>9</v>
      </c>
      <c r="N112" t="n">
        <v>34.73</v>
      </c>
      <c r="O112" t="n">
        <v>22572.13</v>
      </c>
      <c r="P112" t="n">
        <v>136.91</v>
      </c>
      <c r="Q112" t="n">
        <v>583.3</v>
      </c>
      <c r="R112" t="n">
        <v>30.39</v>
      </c>
      <c r="S112" t="n">
        <v>22.35</v>
      </c>
      <c r="T112" t="n">
        <v>2964.68</v>
      </c>
      <c r="U112" t="n">
        <v>0.74</v>
      </c>
      <c r="V112" t="n">
        <v>0.88</v>
      </c>
      <c r="W112" t="n">
        <v>1.01</v>
      </c>
      <c r="X112" t="n">
        <v>0.19</v>
      </c>
      <c r="Y112" t="n">
        <v>0.5</v>
      </c>
      <c r="Z112" t="n">
        <v>10</v>
      </c>
    </row>
    <row r="113">
      <c r="A113" t="n">
        <v>10</v>
      </c>
      <c r="B113" t="n">
        <v>85</v>
      </c>
      <c r="C113" t="inlineStr">
        <is>
          <t xml:space="preserve">CONCLUIDO	</t>
        </is>
      </c>
      <c r="D113" t="n">
        <v>6.4705</v>
      </c>
      <c r="E113" t="n">
        <v>15.45</v>
      </c>
      <c r="F113" t="n">
        <v>12.74</v>
      </c>
      <c r="G113" t="n">
        <v>76.45999999999999</v>
      </c>
      <c r="H113" t="n">
        <v>1.07</v>
      </c>
      <c r="I113" t="n">
        <v>10</v>
      </c>
      <c r="J113" t="n">
        <v>182.62</v>
      </c>
      <c r="K113" t="n">
        <v>51.39</v>
      </c>
      <c r="L113" t="n">
        <v>11</v>
      </c>
      <c r="M113" t="n">
        <v>8</v>
      </c>
      <c r="N113" t="n">
        <v>35.22</v>
      </c>
      <c r="O113" t="n">
        <v>22756.91</v>
      </c>
      <c r="P113" t="n">
        <v>132.43</v>
      </c>
      <c r="Q113" t="n">
        <v>583.3</v>
      </c>
      <c r="R113" t="n">
        <v>30.19</v>
      </c>
      <c r="S113" t="n">
        <v>22.35</v>
      </c>
      <c r="T113" t="n">
        <v>2868.43</v>
      </c>
      <c r="U113" t="n">
        <v>0.74</v>
      </c>
      <c r="V113" t="n">
        <v>0.88</v>
      </c>
      <c r="W113" t="n">
        <v>1</v>
      </c>
      <c r="X113" t="n">
        <v>0.17</v>
      </c>
      <c r="Y113" t="n">
        <v>0.5</v>
      </c>
      <c r="Z113" t="n">
        <v>10</v>
      </c>
    </row>
    <row r="114">
      <c r="A114" t="n">
        <v>11</v>
      </c>
      <c r="B114" t="n">
        <v>85</v>
      </c>
      <c r="C114" t="inlineStr">
        <is>
          <t xml:space="preserve">CONCLUIDO	</t>
        </is>
      </c>
      <c r="D114" t="n">
        <v>6.4882</v>
      </c>
      <c r="E114" t="n">
        <v>15.41</v>
      </c>
      <c r="F114" t="n">
        <v>12.73</v>
      </c>
      <c r="G114" t="n">
        <v>84.90000000000001</v>
      </c>
      <c r="H114" t="n">
        <v>1.16</v>
      </c>
      <c r="I114" t="n">
        <v>9</v>
      </c>
      <c r="J114" t="n">
        <v>184.12</v>
      </c>
      <c r="K114" t="n">
        <v>51.39</v>
      </c>
      <c r="L114" t="n">
        <v>12</v>
      </c>
      <c r="M114" t="n">
        <v>4</v>
      </c>
      <c r="N114" t="n">
        <v>35.73</v>
      </c>
      <c r="O114" t="n">
        <v>22942.24</v>
      </c>
      <c r="P114" t="n">
        <v>129.01</v>
      </c>
      <c r="Q114" t="n">
        <v>583.3</v>
      </c>
      <c r="R114" t="n">
        <v>29.63</v>
      </c>
      <c r="S114" t="n">
        <v>22.35</v>
      </c>
      <c r="T114" t="n">
        <v>2595.04</v>
      </c>
      <c r="U114" t="n">
        <v>0.75</v>
      </c>
      <c r="V114" t="n">
        <v>0.88</v>
      </c>
      <c r="W114" t="n">
        <v>1.01</v>
      </c>
      <c r="X114" t="n">
        <v>0.17</v>
      </c>
      <c r="Y114" t="n">
        <v>0.5</v>
      </c>
      <c r="Z114" t="n">
        <v>10</v>
      </c>
    </row>
    <row r="115">
      <c r="A115" t="n">
        <v>12</v>
      </c>
      <c r="B115" t="n">
        <v>85</v>
      </c>
      <c r="C115" t="inlineStr">
        <is>
          <t xml:space="preserve">CONCLUIDO	</t>
        </is>
      </c>
      <c r="D115" t="n">
        <v>6.4866</v>
      </c>
      <c r="E115" t="n">
        <v>15.42</v>
      </c>
      <c r="F115" t="n">
        <v>12.74</v>
      </c>
      <c r="G115" t="n">
        <v>84.93000000000001</v>
      </c>
      <c r="H115" t="n">
        <v>1.24</v>
      </c>
      <c r="I115" t="n">
        <v>9</v>
      </c>
      <c r="J115" t="n">
        <v>185.63</v>
      </c>
      <c r="K115" t="n">
        <v>51.39</v>
      </c>
      <c r="L115" t="n">
        <v>13</v>
      </c>
      <c r="M115" t="n">
        <v>4</v>
      </c>
      <c r="N115" t="n">
        <v>36.24</v>
      </c>
      <c r="O115" t="n">
        <v>23128.27</v>
      </c>
      <c r="P115" t="n">
        <v>126.61</v>
      </c>
      <c r="Q115" t="n">
        <v>583.29</v>
      </c>
      <c r="R115" t="n">
        <v>29.8</v>
      </c>
      <c r="S115" t="n">
        <v>22.35</v>
      </c>
      <c r="T115" t="n">
        <v>2680.2</v>
      </c>
      <c r="U115" t="n">
        <v>0.75</v>
      </c>
      <c r="V115" t="n">
        <v>0.88</v>
      </c>
      <c r="W115" t="n">
        <v>1.01</v>
      </c>
      <c r="X115" t="n">
        <v>0.17</v>
      </c>
      <c r="Y115" t="n">
        <v>0.5</v>
      </c>
      <c r="Z115" t="n">
        <v>10</v>
      </c>
    </row>
    <row r="116">
      <c r="A116" t="n">
        <v>13</v>
      </c>
      <c r="B116" t="n">
        <v>85</v>
      </c>
      <c r="C116" t="inlineStr">
        <is>
          <t xml:space="preserve">CONCLUIDO	</t>
        </is>
      </c>
      <c r="D116" t="n">
        <v>6.5065</v>
      </c>
      <c r="E116" t="n">
        <v>15.37</v>
      </c>
      <c r="F116" t="n">
        <v>12.73</v>
      </c>
      <c r="G116" t="n">
        <v>95.44</v>
      </c>
      <c r="H116" t="n">
        <v>1.33</v>
      </c>
      <c r="I116" t="n">
        <v>8</v>
      </c>
      <c r="J116" t="n">
        <v>187.14</v>
      </c>
      <c r="K116" t="n">
        <v>51.39</v>
      </c>
      <c r="L116" t="n">
        <v>14</v>
      </c>
      <c r="M116" t="n">
        <v>1</v>
      </c>
      <c r="N116" t="n">
        <v>36.75</v>
      </c>
      <c r="O116" t="n">
        <v>23314.98</v>
      </c>
      <c r="P116" t="n">
        <v>126.05</v>
      </c>
      <c r="Q116" t="n">
        <v>583.29</v>
      </c>
      <c r="R116" t="n">
        <v>29.27</v>
      </c>
      <c r="S116" t="n">
        <v>22.35</v>
      </c>
      <c r="T116" t="n">
        <v>2416.64</v>
      </c>
      <c r="U116" t="n">
        <v>0.76</v>
      </c>
      <c r="V116" t="n">
        <v>0.88</v>
      </c>
      <c r="W116" t="n">
        <v>1.01</v>
      </c>
      <c r="X116" t="n">
        <v>0.16</v>
      </c>
      <c r="Y116" t="n">
        <v>0.5</v>
      </c>
      <c r="Z116" t="n">
        <v>10</v>
      </c>
    </row>
    <row r="117">
      <c r="A117" t="n">
        <v>14</v>
      </c>
      <c r="B117" t="n">
        <v>85</v>
      </c>
      <c r="C117" t="inlineStr">
        <is>
          <t xml:space="preserve">CONCLUIDO	</t>
        </is>
      </c>
      <c r="D117" t="n">
        <v>6.5085</v>
      </c>
      <c r="E117" t="n">
        <v>15.36</v>
      </c>
      <c r="F117" t="n">
        <v>12.72</v>
      </c>
      <c r="G117" t="n">
        <v>95.41</v>
      </c>
      <c r="H117" t="n">
        <v>1.41</v>
      </c>
      <c r="I117" t="n">
        <v>8</v>
      </c>
      <c r="J117" t="n">
        <v>188.66</v>
      </c>
      <c r="K117" t="n">
        <v>51.39</v>
      </c>
      <c r="L117" t="n">
        <v>15</v>
      </c>
      <c r="M117" t="n">
        <v>0</v>
      </c>
      <c r="N117" t="n">
        <v>37.27</v>
      </c>
      <c r="O117" t="n">
        <v>23502.4</v>
      </c>
      <c r="P117" t="n">
        <v>126.95</v>
      </c>
      <c r="Q117" t="n">
        <v>583.29</v>
      </c>
      <c r="R117" t="n">
        <v>29.13</v>
      </c>
      <c r="S117" t="n">
        <v>22.35</v>
      </c>
      <c r="T117" t="n">
        <v>2345.8</v>
      </c>
      <c r="U117" t="n">
        <v>0.77</v>
      </c>
      <c r="V117" t="n">
        <v>0.88</v>
      </c>
      <c r="W117" t="n">
        <v>1.01</v>
      </c>
      <c r="X117" t="n">
        <v>0.15</v>
      </c>
      <c r="Y117" t="n">
        <v>0.5</v>
      </c>
      <c r="Z117" t="n">
        <v>10</v>
      </c>
    </row>
    <row r="118">
      <c r="A118" t="n">
        <v>0</v>
      </c>
      <c r="B118" t="n">
        <v>20</v>
      </c>
      <c r="C118" t="inlineStr">
        <is>
          <t xml:space="preserve">CONCLUIDO	</t>
        </is>
      </c>
      <c r="D118" t="n">
        <v>6.2675</v>
      </c>
      <c r="E118" t="n">
        <v>15.96</v>
      </c>
      <c r="F118" t="n">
        <v>13.58</v>
      </c>
      <c r="G118" t="n">
        <v>15.98</v>
      </c>
      <c r="H118" t="n">
        <v>0.34</v>
      </c>
      <c r="I118" t="n">
        <v>51</v>
      </c>
      <c r="J118" t="n">
        <v>51.33</v>
      </c>
      <c r="K118" t="n">
        <v>24.83</v>
      </c>
      <c r="L118" t="n">
        <v>1</v>
      </c>
      <c r="M118" t="n">
        <v>49</v>
      </c>
      <c r="N118" t="n">
        <v>5.51</v>
      </c>
      <c r="O118" t="n">
        <v>6564.78</v>
      </c>
      <c r="P118" t="n">
        <v>68.83</v>
      </c>
      <c r="Q118" t="n">
        <v>583.3</v>
      </c>
      <c r="R118" t="n">
        <v>56.02</v>
      </c>
      <c r="S118" t="n">
        <v>22.35</v>
      </c>
      <c r="T118" t="n">
        <v>15575.93</v>
      </c>
      <c r="U118" t="n">
        <v>0.4</v>
      </c>
      <c r="V118" t="n">
        <v>0.82</v>
      </c>
      <c r="W118" t="n">
        <v>1.08</v>
      </c>
      <c r="X118" t="n">
        <v>1.01</v>
      </c>
      <c r="Y118" t="n">
        <v>0.5</v>
      </c>
      <c r="Z118" t="n">
        <v>10</v>
      </c>
    </row>
    <row r="119">
      <c r="A119" t="n">
        <v>1</v>
      </c>
      <c r="B119" t="n">
        <v>20</v>
      </c>
      <c r="C119" t="inlineStr">
        <is>
          <t xml:space="preserve">CONCLUIDO	</t>
        </is>
      </c>
      <c r="D119" t="n">
        <v>6.5213</v>
      </c>
      <c r="E119" t="n">
        <v>15.33</v>
      </c>
      <c r="F119" t="n">
        <v>13.21</v>
      </c>
      <c r="G119" t="n">
        <v>25.56</v>
      </c>
      <c r="H119" t="n">
        <v>0.66</v>
      </c>
      <c r="I119" t="n">
        <v>31</v>
      </c>
      <c r="J119" t="n">
        <v>52.47</v>
      </c>
      <c r="K119" t="n">
        <v>24.83</v>
      </c>
      <c r="L119" t="n">
        <v>2</v>
      </c>
      <c r="M119" t="n">
        <v>0</v>
      </c>
      <c r="N119" t="n">
        <v>5.64</v>
      </c>
      <c r="O119" t="n">
        <v>6705.1</v>
      </c>
      <c r="P119" t="n">
        <v>61.91</v>
      </c>
      <c r="Q119" t="n">
        <v>583.29</v>
      </c>
      <c r="R119" t="n">
        <v>43.51</v>
      </c>
      <c r="S119" t="n">
        <v>22.35</v>
      </c>
      <c r="T119" t="n">
        <v>9423.049999999999</v>
      </c>
      <c r="U119" t="n">
        <v>0.51</v>
      </c>
      <c r="V119" t="n">
        <v>0.85</v>
      </c>
      <c r="W119" t="n">
        <v>1.07</v>
      </c>
      <c r="X119" t="n">
        <v>0.64</v>
      </c>
      <c r="Y119" t="n">
        <v>0.5</v>
      </c>
      <c r="Z119" t="n">
        <v>10</v>
      </c>
    </row>
    <row r="120">
      <c r="A120" t="n">
        <v>0</v>
      </c>
      <c r="B120" t="n">
        <v>65</v>
      </c>
      <c r="C120" t="inlineStr">
        <is>
          <t xml:space="preserve">CONCLUIDO	</t>
        </is>
      </c>
      <c r="D120" t="n">
        <v>4.9368</v>
      </c>
      <c r="E120" t="n">
        <v>20.26</v>
      </c>
      <c r="F120" t="n">
        <v>14.92</v>
      </c>
      <c r="G120" t="n">
        <v>7.72</v>
      </c>
      <c r="H120" t="n">
        <v>0.13</v>
      </c>
      <c r="I120" t="n">
        <v>116</v>
      </c>
      <c r="J120" t="n">
        <v>133.21</v>
      </c>
      <c r="K120" t="n">
        <v>46.47</v>
      </c>
      <c r="L120" t="n">
        <v>1</v>
      </c>
      <c r="M120" t="n">
        <v>114</v>
      </c>
      <c r="N120" t="n">
        <v>20.75</v>
      </c>
      <c r="O120" t="n">
        <v>16663.42</v>
      </c>
      <c r="P120" t="n">
        <v>160.48</v>
      </c>
      <c r="Q120" t="n">
        <v>583.46</v>
      </c>
      <c r="R120" t="n">
        <v>97.81</v>
      </c>
      <c r="S120" t="n">
        <v>22.35</v>
      </c>
      <c r="T120" t="n">
        <v>36145.58</v>
      </c>
      <c r="U120" t="n">
        <v>0.23</v>
      </c>
      <c r="V120" t="n">
        <v>0.75</v>
      </c>
      <c r="W120" t="n">
        <v>1.18</v>
      </c>
      <c r="X120" t="n">
        <v>2.35</v>
      </c>
      <c r="Y120" t="n">
        <v>0.5</v>
      </c>
      <c r="Z120" t="n">
        <v>10</v>
      </c>
    </row>
    <row r="121">
      <c r="A121" t="n">
        <v>1</v>
      </c>
      <c r="B121" t="n">
        <v>65</v>
      </c>
      <c r="C121" t="inlineStr">
        <is>
          <t xml:space="preserve">CONCLUIDO	</t>
        </is>
      </c>
      <c r="D121" t="n">
        <v>5.796</v>
      </c>
      <c r="E121" t="n">
        <v>17.25</v>
      </c>
      <c r="F121" t="n">
        <v>13.63</v>
      </c>
      <c r="G121" t="n">
        <v>15.43</v>
      </c>
      <c r="H121" t="n">
        <v>0.26</v>
      </c>
      <c r="I121" t="n">
        <v>53</v>
      </c>
      <c r="J121" t="n">
        <v>134.55</v>
      </c>
      <c r="K121" t="n">
        <v>46.47</v>
      </c>
      <c r="L121" t="n">
        <v>2</v>
      </c>
      <c r="M121" t="n">
        <v>51</v>
      </c>
      <c r="N121" t="n">
        <v>21.09</v>
      </c>
      <c r="O121" t="n">
        <v>16828.84</v>
      </c>
      <c r="P121" t="n">
        <v>143.26</v>
      </c>
      <c r="Q121" t="n">
        <v>583.39</v>
      </c>
      <c r="R121" t="n">
        <v>57.7</v>
      </c>
      <c r="S121" t="n">
        <v>22.35</v>
      </c>
      <c r="T121" t="n">
        <v>16410.43</v>
      </c>
      <c r="U121" t="n">
        <v>0.39</v>
      </c>
      <c r="V121" t="n">
        <v>0.82</v>
      </c>
      <c r="W121" t="n">
        <v>1.08</v>
      </c>
      <c r="X121" t="n">
        <v>1.06</v>
      </c>
      <c r="Y121" t="n">
        <v>0.5</v>
      </c>
      <c r="Z121" t="n">
        <v>10</v>
      </c>
    </row>
    <row r="122">
      <c r="A122" t="n">
        <v>2</v>
      </c>
      <c r="B122" t="n">
        <v>65</v>
      </c>
      <c r="C122" t="inlineStr">
        <is>
          <t xml:space="preserve">CONCLUIDO	</t>
        </is>
      </c>
      <c r="D122" t="n">
        <v>6.1194</v>
      </c>
      <c r="E122" t="n">
        <v>16.34</v>
      </c>
      <c r="F122" t="n">
        <v>13.24</v>
      </c>
      <c r="G122" t="n">
        <v>23.36</v>
      </c>
      <c r="H122" t="n">
        <v>0.39</v>
      </c>
      <c r="I122" t="n">
        <v>34</v>
      </c>
      <c r="J122" t="n">
        <v>135.9</v>
      </c>
      <c r="K122" t="n">
        <v>46.47</v>
      </c>
      <c r="L122" t="n">
        <v>3</v>
      </c>
      <c r="M122" t="n">
        <v>32</v>
      </c>
      <c r="N122" t="n">
        <v>21.43</v>
      </c>
      <c r="O122" t="n">
        <v>16994.64</v>
      </c>
      <c r="P122" t="n">
        <v>135.53</v>
      </c>
      <c r="Q122" t="n">
        <v>583.29</v>
      </c>
      <c r="R122" t="n">
        <v>45.44</v>
      </c>
      <c r="S122" t="n">
        <v>22.35</v>
      </c>
      <c r="T122" t="n">
        <v>10372.14</v>
      </c>
      <c r="U122" t="n">
        <v>0.49</v>
      </c>
      <c r="V122" t="n">
        <v>0.84</v>
      </c>
      <c r="W122" t="n">
        <v>1.04</v>
      </c>
      <c r="X122" t="n">
        <v>0.67</v>
      </c>
      <c r="Y122" t="n">
        <v>0.5</v>
      </c>
      <c r="Z122" t="n">
        <v>10</v>
      </c>
    </row>
    <row r="123">
      <c r="A123" t="n">
        <v>3</v>
      </c>
      <c r="B123" t="n">
        <v>65</v>
      </c>
      <c r="C123" t="inlineStr">
        <is>
          <t xml:space="preserve">CONCLUIDO	</t>
        </is>
      </c>
      <c r="D123" t="n">
        <v>6.2856</v>
      </c>
      <c r="E123" t="n">
        <v>15.91</v>
      </c>
      <c r="F123" t="n">
        <v>13.05</v>
      </c>
      <c r="G123" t="n">
        <v>31.32</v>
      </c>
      <c r="H123" t="n">
        <v>0.52</v>
      </c>
      <c r="I123" t="n">
        <v>25</v>
      </c>
      <c r="J123" t="n">
        <v>137.25</v>
      </c>
      <c r="K123" t="n">
        <v>46.47</v>
      </c>
      <c r="L123" t="n">
        <v>4</v>
      </c>
      <c r="M123" t="n">
        <v>23</v>
      </c>
      <c r="N123" t="n">
        <v>21.78</v>
      </c>
      <c r="O123" t="n">
        <v>17160.92</v>
      </c>
      <c r="P123" t="n">
        <v>129.65</v>
      </c>
      <c r="Q123" t="n">
        <v>583.34</v>
      </c>
      <c r="R123" t="n">
        <v>39.49</v>
      </c>
      <c r="S123" t="n">
        <v>22.35</v>
      </c>
      <c r="T123" t="n">
        <v>7443.26</v>
      </c>
      <c r="U123" t="n">
        <v>0.57</v>
      </c>
      <c r="V123" t="n">
        <v>0.86</v>
      </c>
      <c r="W123" t="n">
        <v>1.03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65</v>
      </c>
      <c r="C124" t="inlineStr">
        <is>
          <t xml:space="preserve">CONCLUIDO	</t>
        </is>
      </c>
      <c r="D124" t="n">
        <v>6.3978</v>
      </c>
      <c r="E124" t="n">
        <v>15.63</v>
      </c>
      <c r="F124" t="n">
        <v>12.93</v>
      </c>
      <c r="G124" t="n">
        <v>40.84</v>
      </c>
      <c r="H124" t="n">
        <v>0.64</v>
      </c>
      <c r="I124" t="n">
        <v>19</v>
      </c>
      <c r="J124" t="n">
        <v>138.6</v>
      </c>
      <c r="K124" t="n">
        <v>46.47</v>
      </c>
      <c r="L124" t="n">
        <v>5</v>
      </c>
      <c r="M124" t="n">
        <v>17</v>
      </c>
      <c r="N124" t="n">
        <v>22.13</v>
      </c>
      <c r="O124" t="n">
        <v>17327.69</v>
      </c>
      <c r="P124" t="n">
        <v>125.32</v>
      </c>
      <c r="Q124" t="n">
        <v>583.3</v>
      </c>
      <c r="R124" t="n">
        <v>35.86</v>
      </c>
      <c r="S124" t="n">
        <v>22.35</v>
      </c>
      <c r="T124" t="n">
        <v>5660.24</v>
      </c>
      <c r="U124" t="n">
        <v>0.62</v>
      </c>
      <c r="V124" t="n">
        <v>0.86</v>
      </c>
      <c r="W124" t="n">
        <v>1.02</v>
      </c>
      <c r="X124" t="n">
        <v>0.36</v>
      </c>
      <c r="Y124" t="n">
        <v>0.5</v>
      </c>
      <c r="Z124" t="n">
        <v>10</v>
      </c>
    </row>
    <row r="125">
      <c r="A125" t="n">
        <v>5</v>
      </c>
      <c r="B125" t="n">
        <v>65</v>
      </c>
      <c r="C125" t="inlineStr">
        <is>
          <t xml:space="preserve">CONCLUIDO	</t>
        </is>
      </c>
      <c r="D125" t="n">
        <v>6.4565</v>
      </c>
      <c r="E125" t="n">
        <v>15.49</v>
      </c>
      <c r="F125" t="n">
        <v>12.87</v>
      </c>
      <c r="G125" t="n">
        <v>48.27</v>
      </c>
      <c r="H125" t="n">
        <v>0.76</v>
      </c>
      <c r="I125" t="n">
        <v>16</v>
      </c>
      <c r="J125" t="n">
        <v>139.95</v>
      </c>
      <c r="K125" t="n">
        <v>46.47</v>
      </c>
      <c r="L125" t="n">
        <v>6</v>
      </c>
      <c r="M125" t="n">
        <v>14</v>
      </c>
      <c r="N125" t="n">
        <v>22.49</v>
      </c>
      <c r="O125" t="n">
        <v>17494.97</v>
      </c>
      <c r="P125" t="n">
        <v>120.64</v>
      </c>
      <c r="Q125" t="n">
        <v>583.29</v>
      </c>
      <c r="R125" t="n">
        <v>34.37</v>
      </c>
      <c r="S125" t="n">
        <v>22.35</v>
      </c>
      <c r="T125" t="n">
        <v>4927.02</v>
      </c>
      <c r="U125" t="n">
        <v>0.65</v>
      </c>
      <c r="V125" t="n">
        <v>0.87</v>
      </c>
      <c r="W125" t="n">
        <v>1.01</v>
      </c>
      <c r="X125" t="n">
        <v>0.3</v>
      </c>
      <c r="Y125" t="n">
        <v>0.5</v>
      </c>
      <c r="Z125" t="n">
        <v>10</v>
      </c>
    </row>
    <row r="126">
      <c r="A126" t="n">
        <v>6</v>
      </c>
      <c r="B126" t="n">
        <v>65</v>
      </c>
      <c r="C126" t="inlineStr">
        <is>
          <t xml:space="preserve">CONCLUIDO	</t>
        </is>
      </c>
      <c r="D126" t="n">
        <v>6.5189</v>
      </c>
      <c r="E126" t="n">
        <v>15.34</v>
      </c>
      <c r="F126" t="n">
        <v>12.81</v>
      </c>
      <c r="G126" t="n">
        <v>59.1</v>
      </c>
      <c r="H126" t="n">
        <v>0.88</v>
      </c>
      <c r="I126" t="n">
        <v>13</v>
      </c>
      <c r="J126" t="n">
        <v>141.31</v>
      </c>
      <c r="K126" t="n">
        <v>46.47</v>
      </c>
      <c r="L126" t="n">
        <v>7</v>
      </c>
      <c r="M126" t="n">
        <v>11</v>
      </c>
      <c r="N126" t="n">
        <v>22.85</v>
      </c>
      <c r="O126" t="n">
        <v>17662.75</v>
      </c>
      <c r="P126" t="n">
        <v>115.01</v>
      </c>
      <c r="Q126" t="n">
        <v>583.29</v>
      </c>
      <c r="R126" t="n">
        <v>32.07</v>
      </c>
      <c r="S126" t="n">
        <v>22.35</v>
      </c>
      <c r="T126" t="n">
        <v>3793.62</v>
      </c>
      <c r="U126" t="n">
        <v>0.7</v>
      </c>
      <c r="V126" t="n">
        <v>0.87</v>
      </c>
      <c r="W126" t="n">
        <v>1.01</v>
      </c>
      <c r="X126" t="n">
        <v>0.24</v>
      </c>
      <c r="Y126" t="n">
        <v>0.5</v>
      </c>
      <c r="Z126" t="n">
        <v>10</v>
      </c>
    </row>
    <row r="127">
      <c r="A127" t="n">
        <v>7</v>
      </c>
      <c r="B127" t="n">
        <v>65</v>
      </c>
      <c r="C127" t="inlineStr">
        <is>
          <t xml:space="preserve">CONCLUIDO	</t>
        </is>
      </c>
      <c r="D127" t="n">
        <v>6.535</v>
      </c>
      <c r="E127" t="n">
        <v>15.3</v>
      </c>
      <c r="F127" t="n">
        <v>12.8</v>
      </c>
      <c r="G127" t="n">
        <v>63.98</v>
      </c>
      <c r="H127" t="n">
        <v>0.99</v>
      </c>
      <c r="I127" t="n">
        <v>12</v>
      </c>
      <c r="J127" t="n">
        <v>142.68</v>
      </c>
      <c r="K127" t="n">
        <v>46.47</v>
      </c>
      <c r="L127" t="n">
        <v>8</v>
      </c>
      <c r="M127" t="n">
        <v>7</v>
      </c>
      <c r="N127" t="n">
        <v>23.21</v>
      </c>
      <c r="O127" t="n">
        <v>17831.04</v>
      </c>
      <c r="P127" t="n">
        <v>111.82</v>
      </c>
      <c r="Q127" t="n">
        <v>583.3099999999999</v>
      </c>
      <c r="R127" t="n">
        <v>31.66</v>
      </c>
      <c r="S127" t="n">
        <v>22.35</v>
      </c>
      <c r="T127" t="n">
        <v>3592.04</v>
      </c>
      <c r="U127" t="n">
        <v>0.71</v>
      </c>
      <c r="V127" t="n">
        <v>0.87</v>
      </c>
      <c r="W127" t="n">
        <v>1.01</v>
      </c>
      <c r="X127" t="n">
        <v>0.23</v>
      </c>
      <c r="Y127" t="n">
        <v>0.5</v>
      </c>
      <c r="Z127" t="n">
        <v>10</v>
      </c>
    </row>
    <row r="128">
      <c r="A128" t="n">
        <v>8</v>
      </c>
      <c r="B128" t="n">
        <v>65</v>
      </c>
      <c r="C128" t="inlineStr">
        <is>
          <t xml:space="preserve">CONCLUIDO	</t>
        </is>
      </c>
      <c r="D128" t="n">
        <v>6.5567</v>
      </c>
      <c r="E128" t="n">
        <v>15.25</v>
      </c>
      <c r="F128" t="n">
        <v>12.77</v>
      </c>
      <c r="G128" t="n">
        <v>69.67</v>
      </c>
      <c r="H128" t="n">
        <v>1.11</v>
      </c>
      <c r="I128" t="n">
        <v>11</v>
      </c>
      <c r="J128" t="n">
        <v>144.05</v>
      </c>
      <c r="K128" t="n">
        <v>46.47</v>
      </c>
      <c r="L128" t="n">
        <v>9</v>
      </c>
      <c r="M128" t="n">
        <v>3</v>
      </c>
      <c r="N128" t="n">
        <v>23.58</v>
      </c>
      <c r="O128" t="n">
        <v>17999.83</v>
      </c>
      <c r="P128" t="n">
        <v>108.57</v>
      </c>
      <c r="Q128" t="n">
        <v>583.33</v>
      </c>
      <c r="R128" t="n">
        <v>30.71</v>
      </c>
      <c r="S128" t="n">
        <v>22.35</v>
      </c>
      <c r="T128" t="n">
        <v>3124.09</v>
      </c>
      <c r="U128" t="n">
        <v>0.73</v>
      </c>
      <c r="V128" t="n">
        <v>0.87</v>
      </c>
      <c r="W128" t="n">
        <v>1.01</v>
      </c>
      <c r="X128" t="n">
        <v>0.2</v>
      </c>
      <c r="Y128" t="n">
        <v>0.5</v>
      </c>
      <c r="Z128" t="n">
        <v>10</v>
      </c>
    </row>
    <row r="129">
      <c r="A129" t="n">
        <v>9</v>
      </c>
      <c r="B129" t="n">
        <v>65</v>
      </c>
      <c r="C129" t="inlineStr">
        <is>
          <t xml:space="preserve">CONCLUIDO	</t>
        </is>
      </c>
      <c r="D129" t="n">
        <v>6.5738</v>
      </c>
      <c r="E129" t="n">
        <v>15.21</v>
      </c>
      <c r="F129" t="n">
        <v>12.76</v>
      </c>
      <c r="G129" t="n">
        <v>76.56</v>
      </c>
      <c r="H129" t="n">
        <v>1.22</v>
      </c>
      <c r="I129" t="n">
        <v>10</v>
      </c>
      <c r="J129" t="n">
        <v>145.42</v>
      </c>
      <c r="K129" t="n">
        <v>46.47</v>
      </c>
      <c r="L129" t="n">
        <v>10</v>
      </c>
      <c r="M129" t="n">
        <v>0</v>
      </c>
      <c r="N129" t="n">
        <v>23.95</v>
      </c>
      <c r="O129" t="n">
        <v>18169.15</v>
      </c>
      <c r="P129" t="n">
        <v>109.11</v>
      </c>
      <c r="Q129" t="n">
        <v>583.3099999999999</v>
      </c>
      <c r="R129" t="n">
        <v>30.28</v>
      </c>
      <c r="S129" t="n">
        <v>22.35</v>
      </c>
      <c r="T129" t="n">
        <v>2914.89</v>
      </c>
      <c r="U129" t="n">
        <v>0.74</v>
      </c>
      <c r="V129" t="n">
        <v>0.88</v>
      </c>
      <c r="W129" t="n">
        <v>1.02</v>
      </c>
      <c r="X129" t="n">
        <v>0.19</v>
      </c>
      <c r="Y129" t="n">
        <v>0.5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4.6822</v>
      </c>
      <c r="E130" t="n">
        <v>21.36</v>
      </c>
      <c r="F130" t="n">
        <v>15.17</v>
      </c>
      <c r="G130" t="n">
        <v>7.11</v>
      </c>
      <c r="H130" t="n">
        <v>0.12</v>
      </c>
      <c r="I130" t="n">
        <v>128</v>
      </c>
      <c r="J130" t="n">
        <v>150.44</v>
      </c>
      <c r="K130" t="n">
        <v>49.1</v>
      </c>
      <c r="L130" t="n">
        <v>1</v>
      </c>
      <c r="M130" t="n">
        <v>126</v>
      </c>
      <c r="N130" t="n">
        <v>25.34</v>
      </c>
      <c r="O130" t="n">
        <v>18787.76</v>
      </c>
      <c r="P130" t="n">
        <v>177.25</v>
      </c>
      <c r="Q130" t="n">
        <v>583.42</v>
      </c>
      <c r="R130" t="n">
        <v>105.74</v>
      </c>
      <c r="S130" t="n">
        <v>22.35</v>
      </c>
      <c r="T130" t="n">
        <v>40055.47</v>
      </c>
      <c r="U130" t="n">
        <v>0.21</v>
      </c>
      <c r="V130" t="n">
        <v>0.74</v>
      </c>
      <c r="W130" t="n">
        <v>1.2</v>
      </c>
      <c r="X130" t="n">
        <v>2.6</v>
      </c>
      <c r="Y130" t="n">
        <v>0.5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5.626</v>
      </c>
      <c r="E131" t="n">
        <v>17.77</v>
      </c>
      <c r="F131" t="n">
        <v>13.73</v>
      </c>
      <c r="G131" t="n">
        <v>14.2</v>
      </c>
      <c r="H131" t="n">
        <v>0.23</v>
      </c>
      <c r="I131" t="n">
        <v>58</v>
      </c>
      <c r="J131" t="n">
        <v>151.83</v>
      </c>
      <c r="K131" t="n">
        <v>49.1</v>
      </c>
      <c r="L131" t="n">
        <v>2</v>
      </c>
      <c r="M131" t="n">
        <v>56</v>
      </c>
      <c r="N131" t="n">
        <v>25.73</v>
      </c>
      <c r="O131" t="n">
        <v>18959.54</v>
      </c>
      <c r="P131" t="n">
        <v>157.43</v>
      </c>
      <c r="Q131" t="n">
        <v>583.3099999999999</v>
      </c>
      <c r="R131" t="n">
        <v>60.51</v>
      </c>
      <c r="S131" t="n">
        <v>22.35</v>
      </c>
      <c r="T131" t="n">
        <v>17785.98</v>
      </c>
      <c r="U131" t="n">
        <v>0.37</v>
      </c>
      <c r="V131" t="n">
        <v>0.8100000000000001</v>
      </c>
      <c r="W131" t="n">
        <v>1.09</v>
      </c>
      <c r="X131" t="n">
        <v>1.16</v>
      </c>
      <c r="Y131" t="n">
        <v>0.5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5.9902</v>
      </c>
      <c r="E132" t="n">
        <v>16.69</v>
      </c>
      <c r="F132" t="n">
        <v>13.29</v>
      </c>
      <c r="G132" t="n">
        <v>21.55</v>
      </c>
      <c r="H132" t="n">
        <v>0.35</v>
      </c>
      <c r="I132" t="n">
        <v>37</v>
      </c>
      <c r="J132" t="n">
        <v>153.23</v>
      </c>
      <c r="K132" t="n">
        <v>49.1</v>
      </c>
      <c r="L132" t="n">
        <v>3</v>
      </c>
      <c r="M132" t="n">
        <v>35</v>
      </c>
      <c r="N132" t="n">
        <v>26.13</v>
      </c>
      <c r="O132" t="n">
        <v>19131.85</v>
      </c>
      <c r="P132" t="n">
        <v>149.52</v>
      </c>
      <c r="Q132" t="n">
        <v>583.29</v>
      </c>
      <c r="R132" t="n">
        <v>46.86</v>
      </c>
      <c r="S132" t="n">
        <v>22.35</v>
      </c>
      <c r="T132" t="n">
        <v>11065.8</v>
      </c>
      <c r="U132" t="n">
        <v>0.48</v>
      </c>
      <c r="V132" t="n">
        <v>0.84</v>
      </c>
      <c r="W132" t="n">
        <v>1.05</v>
      </c>
      <c r="X132" t="n">
        <v>0.72</v>
      </c>
      <c r="Y132" t="n">
        <v>0.5</v>
      </c>
      <c r="Z132" t="n">
        <v>10</v>
      </c>
    </row>
    <row r="133">
      <c r="A133" t="n">
        <v>3</v>
      </c>
      <c r="B133" t="n">
        <v>75</v>
      </c>
      <c r="C133" t="inlineStr">
        <is>
          <t xml:space="preserve">CONCLUIDO	</t>
        </is>
      </c>
      <c r="D133" t="n">
        <v>6.1776</v>
      </c>
      <c r="E133" t="n">
        <v>16.19</v>
      </c>
      <c r="F133" t="n">
        <v>13.09</v>
      </c>
      <c r="G133" t="n">
        <v>29.08</v>
      </c>
      <c r="H133" t="n">
        <v>0.46</v>
      </c>
      <c r="I133" t="n">
        <v>27</v>
      </c>
      <c r="J133" t="n">
        <v>154.63</v>
      </c>
      <c r="K133" t="n">
        <v>49.1</v>
      </c>
      <c r="L133" t="n">
        <v>4</v>
      </c>
      <c r="M133" t="n">
        <v>25</v>
      </c>
      <c r="N133" t="n">
        <v>26.53</v>
      </c>
      <c r="O133" t="n">
        <v>19304.72</v>
      </c>
      <c r="P133" t="n">
        <v>144.1</v>
      </c>
      <c r="Q133" t="n">
        <v>583.29</v>
      </c>
      <c r="R133" t="n">
        <v>40.83</v>
      </c>
      <c r="S133" t="n">
        <v>22.35</v>
      </c>
      <c r="T133" t="n">
        <v>8102.87</v>
      </c>
      <c r="U133" t="n">
        <v>0.55</v>
      </c>
      <c r="V133" t="n">
        <v>0.85</v>
      </c>
      <c r="W133" t="n">
        <v>1.03</v>
      </c>
      <c r="X133" t="n">
        <v>0.52</v>
      </c>
      <c r="Y133" t="n">
        <v>0.5</v>
      </c>
      <c r="Z133" t="n">
        <v>10</v>
      </c>
    </row>
    <row r="134">
      <c r="A134" t="n">
        <v>4</v>
      </c>
      <c r="B134" t="n">
        <v>75</v>
      </c>
      <c r="C134" t="inlineStr">
        <is>
          <t xml:space="preserve">CONCLUIDO	</t>
        </is>
      </c>
      <c r="D134" t="n">
        <v>6.2916</v>
      </c>
      <c r="E134" t="n">
        <v>15.89</v>
      </c>
      <c r="F134" t="n">
        <v>12.98</v>
      </c>
      <c r="G134" t="n">
        <v>37.07</v>
      </c>
      <c r="H134" t="n">
        <v>0.57</v>
      </c>
      <c r="I134" t="n">
        <v>21</v>
      </c>
      <c r="J134" t="n">
        <v>156.03</v>
      </c>
      <c r="K134" t="n">
        <v>49.1</v>
      </c>
      <c r="L134" t="n">
        <v>5</v>
      </c>
      <c r="M134" t="n">
        <v>19</v>
      </c>
      <c r="N134" t="n">
        <v>26.94</v>
      </c>
      <c r="O134" t="n">
        <v>19478.15</v>
      </c>
      <c r="P134" t="n">
        <v>139.32</v>
      </c>
      <c r="Q134" t="n">
        <v>583.29</v>
      </c>
      <c r="R134" t="n">
        <v>37.03</v>
      </c>
      <c r="S134" t="n">
        <v>22.35</v>
      </c>
      <c r="T134" t="n">
        <v>6234.46</v>
      </c>
      <c r="U134" t="n">
        <v>0.6</v>
      </c>
      <c r="V134" t="n">
        <v>0.86</v>
      </c>
      <c r="W134" t="n">
        <v>1.03</v>
      </c>
      <c r="X134" t="n">
        <v>0.41</v>
      </c>
      <c r="Y134" t="n">
        <v>0.5</v>
      </c>
      <c r="Z134" t="n">
        <v>10</v>
      </c>
    </row>
    <row r="135">
      <c r="A135" t="n">
        <v>5</v>
      </c>
      <c r="B135" t="n">
        <v>75</v>
      </c>
      <c r="C135" t="inlineStr">
        <is>
          <t xml:space="preserve">CONCLUIDO	</t>
        </is>
      </c>
      <c r="D135" t="n">
        <v>6.3586</v>
      </c>
      <c r="E135" t="n">
        <v>15.73</v>
      </c>
      <c r="F135" t="n">
        <v>12.9</v>
      </c>
      <c r="G135" t="n">
        <v>43</v>
      </c>
      <c r="H135" t="n">
        <v>0.67</v>
      </c>
      <c r="I135" t="n">
        <v>18</v>
      </c>
      <c r="J135" t="n">
        <v>157.44</v>
      </c>
      <c r="K135" t="n">
        <v>49.1</v>
      </c>
      <c r="L135" t="n">
        <v>6</v>
      </c>
      <c r="M135" t="n">
        <v>16</v>
      </c>
      <c r="N135" t="n">
        <v>27.35</v>
      </c>
      <c r="O135" t="n">
        <v>19652.13</v>
      </c>
      <c r="P135" t="n">
        <v>135.16</v>
      </c>
      <c r="Q135" t="n">
        <v>583.3</v>
      </c>
      <c r="R135" t="n">
        <v>34.97</v>
      </c>
      <c r="S135" t="n">
        <v>22.35</v>
      </c>
      <c r="T135" t="n">
        <v>5215.95</v>
      </c>
      <c r="U135" t="n">
        <v>0.64</v>
      </c>
      <c r="V135" t="n">
        <v>0.87</v>
      </c>
      <c r="W135" t="n">
        <v>1.02</v>
      </c>
      <c r="X135" t="n">
        <v>0.33</v>
      </c>
      <c r="Y135" t="n">
        <v>0.5</v>
      </c>
      <c r="Z135" t="n">
        <v>10</v>
      </c>
    </row>
    <row r="136">
      <c r="A136" t="n">
        <v>6</v>
      </c>
      <c r="B136" t="n">
        <v>75</v>
      </c>
      <c r="C136" t="inlineStr">
        <is>
          <t xml:space="preserve">CONCLUIDO	</t>
        </is>
      </c>
      <c r="D136" t="n">
        <v>6.4177</v>
      </c>
      <c r="E136" t="n">
        <v>15.58</v>
      </c>
      <c r="F136" t="n">
        <v>12.85</v>
      </c>
      <c r="G136" t="n">
        <v>51.39</v>
      </c>
      <c r="H136" t="n">
        <v>0.78</v>
      </c>
      <c r="I136" t="n">
        <v>15</v>
      </c>
      <c r="J136" t="n">
        <v>158.86</v>
      </c>
      <c r="K136" t="n">
        <v>49.1</v>
      </c>
      <c r="L136" t="n">
        <v>7</v>
      </c>
      <c r="M136" t="n">
        <v>13</v>
      </c>
      <c r="N136" t="n">
        <v>27.77</v>
      </c>
      <c r="O136" t="n">
        <v>19826.68</v>
      </c>
      <c r="P136" t="n">
        <v>132.15</v>
      </c>
      <c r="Q136" t="n">
        <v>583.29</v>
      </c>
      <c r="R136" t="n">
        <v>33.33</v>
      </c>
      <c r="S136" t="n">
        <v>22.35</v>
      </c>
      <c r="T136" t="n">
        <v>4412.24</v>
      </c>
      <c r="U136" t="n">
        <v>0.67</v>
      </c>
      <c r="V136" t="n">
        <v>0.87</v>
      </c>
      <c r="W136" t="n">
        <v>1.01</v>
      </c>
      <c r="X136" t="n">
        <v>0.28</v>
      </c>
      <c r="Y136" t="n">
        <v>0.5</v>
      </c>
      <c r="Z136" t="n">
        <v>10</v>
      </c>
    </row>
    <row r="137">
      <c r="A137" t="n">
        <v>7</v>
      </c>
      <c r="B137" t="n">
        <v>75</v>
      </c>
      <c r="C137" t="inlineStr">
        <is>
          <t xml:space="preserve">CONCLUIDO	</t>
        </is>
      </c>
      <c r="D137" t="n">
        <v>6.4573</v>
      </c>
      <c r="E137" t="n">
        <v>15.49</v>
      </c>
      <c r="F137" t="n">
        <v>12.81</v>
      </c>
      <c r="G137" t="n">
        <v>59.14</v>
      </c>
      <c r="H137" t="n">
        <v>0.88</v>
      </c>
      <c r="I137" t="n">
        <v>13</v>
      </c>
      <c r="J137" t="n">
        <v>160.28</v>
      </c>
      <c r="K137" t="n">
        <v>49.1</v>
      </c>
      <c r="L137" t="n">
        <v>8</v>
      </c>
      <c r="M137" t="n">
        <v>11</v>
      </c>
      <c r="N137" t="n">
        <v>28.19</v>
      </c>
      <c r="O137" t="n">
        <v>20001.93</v>
      </c>
      <c r="P137" t="n">
        <v>128.48</v>
      </c>
      <c r="Q137" t="n">
        <v>583.3099999999999</v>
      </c>
      <c r="R137" t="n">
        <v>32.39</v>
      </c>
      <c r="S137" t="n">
        <v>22.35</v>
      </c>
      <c r="T137" t="n">
        <v>3954.59</v>
      </c>
      <c r="U137" t="n">
        <v>0.6899999999999999</v>
      </c>
      <c r="V137" t="n">
        <v>0.87</v>
      </c>
      <c r="W137" t="n">
        <v>1.01</v>
      </c>
      <c r="X137" t="n">
        <v>0.24</v>
      </c>
      <c r="Y137" t="n">
        <v>0.5</v>
      </c>
      <c r="Z137" t="n">
        <v>10</v>
      </c>
    </row>
    <row r="138">
      <c r="A138" t="n">
        <v>8</v>
      </c>
      <c r="B138" t="n">
        <v>75</v>
      </c>
      <c r="C138" t="inlineStr">
        <is>
          <t xml:space="preserve">CONCLUIDO	</t>
        </is>
      </c>
      <c r="D138" t="n">
        <v>6.5059</v>
      </c>
      <c r="E138" t="n">
        <v>15.37</v>
      </c>
      <c r="F138" t="n">
        <v>12.76</v>
      </c>
      <c r="G138" t="n">
        <v>69.59</v>
      </c>
      <c r="H138" t="n">
        <v>0.99</v>
      </c>
      <c r="I138" t="n">
        <v>11</v>
      </c>
      <c r="J138" t="n">
        <v>161.71</v>
      </c>
      <c r="K138" t="n">
        <v>49.1</v>
      </c>
      <c r="L138" t="n">
        <v>9</v>
      </c>
      <c r="M138" t="n">
        <v>9</v>
      </c>
      <c r="N138" t="n">
        <v>28.61</v>
      </c>
      <c r="O138" t="n">
        <v>20177.64</v>
      </c>
      <c r="P138" t="n">
        <v>124.3</v>
      </c>
      <c r="Q138" t="n">
        <v>583.3</v>
      </c>
      <c r="R138" t="n">
        <v>30.47</v>
      </c>
      <c r="S138" t="n">
        <v>22.35</v>
      </c>
      <c r="T138" t="n">
        <v>3003.01</v>
      </c>
      <c r="U138" t="n">
        <v>0.73</v>
      </c>
      <c r="V138" t="n">
        <v>0.88</v>
      </c>
      <c r="W138" t="n">
        <v>1.01</v>
      </c>
      <c r="X138" t="n">
        <v>0.19</v>
      </c>
      <c r="Y138" t="n">
        <v>0.5</v>
      </c>
      <c r="Z138" t="n">
        <v>10</v>
      </c>
    </row>
    <row r="139">
      <c r="A139" t="n">
        <v>9</v>
      </c>
      <c r="B139" t="n">
        <v>75</v>
      </c>
      <c r="C139" t="inlineStr">
        <is>
          <t xml:space="preserve">CONCLUIDO	</t>
        </is>
      </c>
      <c r="D139" t="n">
        <v>6.5221</v>
      </c>
      <c r="E139" t="n">
        <v>15.33</v>
      </c>
      <c r="F139" t="n">
        <v>12.75</v>
      </c>
      <c r="G139" t="n">
        <v>76.5</v>
      </c>
      <c r="H139" t="n">
        <v>1.09</v>
      </c>
      <c r="I139" t="n">
        <v>10</v>
      </c>
      <c r="J139" t="n">
        <v>163.13</v>
      </c>
      <c r="K139" t="n">
        <v>49.1</v>
      </c>
      <c r="L139" t="n">
        <v>10</v>
      </c>
      <c r="M139" t="n">
        <v>6</v>
      </c>
      <c r="N139" t="n">
        <v>29.04</v>
      </c>
      <c r="O139" t="n">
        <v>20353.94</v>
      </c>
      <c r="P139" t="n">
        <v>120.82</v>
      </c>
      <c r="Q139" t="n">
        <v>583.29</v>
      </c>
      <c r="R139" t="n">
        <v>30.19</v>
      </c>
      <c r="S139" t="n">
        <v>22.35</v>
      </c>
      <c r="T139" t="n">
        <v>2868.66</v>
      </c>
      <c r="U139" t="n">
        <v>0.74</v>
      </c>
      <c r="V139" t="n">
        <v>0.88</v>
      </c>
      <c r="W139" t="n">
        <v>1.01</v>
      </c>
      <c r="X139" t="n">
        <v>0.18</v>
      </c>
      <c r="Y139" t="n">
        <v>0.5</v>
      </c>
      <c r="Z139" t="n">
        <v>10</v>
      </c>
    </row>
    <row r="140">
      <c r="A140" t="n">
        <v>10</v>
      </c>
      <c r="B140" t="n">
        <v>75</v>
      </c>
      <c r="C140" t="inlineStr">
        <is>
          <t xml:space="preserve">CONCLUIDO	</t>
        </is>
      </c>
      <c r="D140" t="n">
        <v>6.5229</v>
      </c>
      <c r="E140" t="n">
        <v>15.33</v>
      </c>
      <c r="F140" t="n">
        <v>12.75</v>
      </c>
      <c r="G140" t="n">
        <v>76.48999999999999</v>
      </c>
      <c r="H140" t="n">
        <v>1.18</v>
      </c>
      <c r="I140" t="n">
        <v>10</v>
      </c>
      <c r="J140" t="n">
        <v>164.57</v>
      </c>
      <c r="K140" t="n">
        <v>49.1</v>
      </c>
      <c r="L140" t="n">
        <v>11</v>
      </c>
      <c r="M140" t="n">
        <v>4</v>
      </c>
      <c r="N140" t="n">
        <v>29.47</v>
      </c>
      <c r="O140" t="n">
        <v>20530.82</v>
      </c>
      <c r="P140" t="n">
        <v>117.42</v>
      </c>
      <c r="Q140" t="n">
        <v>583.37</v>
      </c>
      <c r="R140" t="n">
        <v>30.05</v>
      </c>
      <c r="S140" t="n">
        <v>22.35</v>
      </c>
      <c r="T140" t="n">
        <v>2796.17</v>
      </c>
      <c r="U140" t="n">
        <v>0.74</v>
      </c>
      <c r="V140" t="n">
        <v>0.88</v>
      </c>
      <c r="W140" t="n">
        <v>1.01</v>
      </c>
      <c r="X140" t="n">
        <v>0.18</v>
      </c>
      <c r="Y140" t="n">
        <v>0.5</v>
      </c>
      <c r="Z140" t="n">
        <v>10</v>
      </c>
    </row>
    <row r="141">
      <c r="A141" t="n">
        <v>11</v>
      </c>
      <c r="B141" t="n">
        <v>75</v>
      </c>
      <c r="C141" t="inlineStr">
        <is>
          <t xml:space="preserve">CONCLUIDO	</t>
        </is>
      </c>
      <c r="D141" t="n">
        <v>6.5415</v>
      </c>
      <c r="E141" t="n">
        <v>15.29</v>
      </c>
      <c r="F141" t="n">
        <v>12.74</v>
      </c>
      <c r="G141" t="n">
        <v>84.90000000000001</v>
      </c>
      <c r="H141" t="n">
        <v>1.28</v>
      </c>
      <c r="I141" t="n">
        <v>9</v>
      </c>
      <c r="J141" t="n">
        <v>166.01</v>
      </c>
      <c r="K141" t="n">
        <v>49.1</v>
      </c>
      <c r="L141" t="n">
        <v>12</v>
      </c>
      <c r="M141" t="n">
        <v>1</v>
      </c>
      <c r="N141" t="n">
        <v>29.91</v>
      </c>
      <c r="O141" t="n">
        <v>20708.3</v>
      </c>
      <c r="P141" t="n">
        <v>117.77</v>
      </c>
      <c r="Q141" t="n">
        <v>583.33</v>
      </c>
      <c r="R141" t="n">
        <v>29.58</v>
      </c>
      <c r="S141" t="n">
        <v>22.35</v>
      </c>
      <c r="T141" t="n">
        <v>2568.34</v>
      </c>
      <c r="U141" t="n">
        <v>0.76</v>
      </c>
      <c r="V141" t="n">
        <v>0.88</v>
      </c>
      <c r="W141" t="n">
        <v>1.01</v>
      </c>
      <c r="X141" t="n">
        <v>0.17</v>
      </c>
      <c r="Y141" t="n">
        <v>0.5</v>
      </c>
      <c r="Z141" t="n">
        <v>10</v>
      </c>
    </row>
    <row r="142">
      <c r="A142" t="n">
        <v>12</v>
      </c>
      <c r="B142" t="n">
        <v>75</v>
      </c>
      <c r="C142" t="inlineStr">
        <is>
          <t xml:space="preserve">CONCLUIDO	</t>
        </is>
      </c>
      <c r="D142" t="n">
        <v>6.5408</v>
      </c>
      <c r="E142" t="n">
        <v>15.29</v>
      </c>
      <c r="F142" t="n">
        <v>12.74</v>
      </c>
      <c r="G142" t="n">
        <v>84.91</v>
      </c>
      <c r="H142" t="n">
        <v>1.38</v>
      </c>
      <c r="I142" t="n">
        <v>9</v>
      </c>
      <c r="J142" t="n">
        <v>167.45</v>
      </c>
      <c r="K142" t="n">
        <v>49.1</v>
      </c>
      <c r="L142" t="n">
        <v>13</v>
      </c>
      <c r="M142" t="n">
        <v>0</v>
      </c>
      <c r="N142" t="n">
        <v>30.36</v>
      </c>
      <c r="O142" t="n">
        <v>20886.38</v>
      </c>
      <c r="P142" t="n">
        <v>118.81</v>
      </c>
      <c r="Q142" t="n">
        <v>583.33</v>
      </c>
      <c r="R142" t="n">
        <v>29.59</v>
      </c>
      <c r="S142" t="n">
        <v>22.35</v>
      </c>
      <c r="T142" t="n">
        <v>2572.95</v>
      </c>
      <c r="U142" t="n">
        <v>0.76</v>
      </c>
      <c r="V142" t="n">
        <v>0.88</v>
      </c>
      <c r="W142" t="n">
        <v>1.01</v>
      </c>
      <c r="X142" t="n">
        <v>0.17</v>
      </c>
      <c r="Y142" t="n">
        <v>0.5</v>
      </c>
      <c r="Z142" t="n">
        <v>10</v>
      </c>
    </row>
    <row r="143">
      <c r="A143" t="n">
        <v>0</v>
      </c>
      <c r="B143" t="n">
        <v>95</v>
      </c>
      <c r="C143" t="inlineStr">
        <is>
          <t xml:space="preserve">CONCLUIDO	</t>
        </is>
      </c>
      <c r="D143" t="n">
        <v>4.2018</v>
      </c>
      <c r="E143" t="n">
        <v>23.8</v>
      </c>
      <c r="F143" t="n">
        <v>15.67</v>
      </c>
      <c r="G143" t="n">
        <v>6.19</v>
      </c>
      <c r="H143" t="n">
        <v>0.1</v>
      </c>
      <c r="I143" t="n">
        <v>152</v>
      </c>
      <c r="J143" t="n">
        <v>185.69</v>
      </c>
      <c r="K143" t="n">
        <v>53.44</v>
      </c>
      <c r="L143" t="n">
        <v>1</v>
      </c>
      <c r="M143" t="n">
        <v>150</v>
      </c>
      <c r="N143" t="n">
        <v>36.26</v>
      </c>
      <c r="O143" t="n">
        <v>23136.14</v>
      </c>
      <c r="P143" t="n">
        <v>210.62</v>
      </c>
      <c r="Q143" t="n">
        <v>583.39</v>
      </c>
      <c r="R143" t="n">
        <v>121.56</v>
      </c>
      <c r="S143" t="n">
        <v>22.35</v>
      </c>
      <c r="T143" t="n">
        <v>47844.76</v>
      </c>
      <c r="U143" t="n">
        <v>0.18</v>
      </c>
      <c r="V143" t="n">
        <v>0.71</v>
      </c>
      <c r="W143" t="n">
        <v>1.23</v>
      </c>
      <c r="X143" t="n">
        <v>3.1</v>
      </c>
      <c r="Y143" t="n">
        <v>0.5</v>
      </c>
      <c r="Z143" t="n">
        <v>10</v>
      </c>
    </row>
    <row r="144">
      <c r="A144" t="n">
        <v>1</v>
      </c>
      <c r="B144" t="n">
        <v>95</v>
      </c>
      <c r="C144" t="inlineStr">
        <is>
          <t xml:space="preserve">CONCLUIDO	</t>
        </is>
      </c>
      <c r="D144" t="n">
        <v>5.2837</v>
      </c>
      <c r="E144" t="n">
        <v>18.93</v>
      </c>
      <c r="F144" t="n">
        <v>13.93</v>
      </c>
      <c r="G144" t="n">
        <v>12.29</v>
      </c>
      <c r="H144" t="n">
        <v>0.19</v>
      </c>
      <c r="I144" t="n">
        <v>68</v>
      </c>
      <c r="J144" t="n">
        <v>187.21</v>
      </c>
      <c r="K144" t="n">
        <v>53.44</v>
      </c>
      <c r="L144" t="n">
        <v>2</v>
      </c>
      <c r="M144" t="n">
        <v>66</v>
      </c>
      <c r="N144" t="n">
        <v>36.77</v>
      </c>
      <c r="O144" t="n">
        <v>23322.88</v>
      </c>
      <c r="P144" t="n">
        <v>184.77</v>
      </c>
      <c r="Q144" t="n">
        <v>583.35</v>
      </c>
      <c r="R144" t="n">
        <v>66.78</v>
      </c>
      <c r="S144" t="n">
        <v>22.35</v>
      </c>
      <c r="T144" t="n">
        <v>20873.12</v>
      </c>
      <c r="U144" t="n">
        <v>0.33</v>
      </c>
      <c r="V144" t="n">
        <v>0.8</v>
      </c>
      <c r="W144" t="n">
        <v>1.1</v>
      </c>
      <c r="X144" t="n">
        <v>1.36</v>
      </c>
      <c r="Y144" t="n">
        <v>0.5</v>
      </c>
      <c r="Z144" t="n">
        <v>10</v>
      </c>
    </row>
    <row r="145">
      <c r="A145" t="n">
        <v>2</v>
      </c>
      <c r="B145" t="n">
        <v>95</v>
      </c>
      <c r="C145" t="inlineStr">
        <is>
          <t xml:space="preserve">CONCLUIDO	</t>
        </is>
      </c>
      <c r="D145" t="n">
        <v>5.7189</v>
      </c>
      <c r="E145" t="n">
        <v>17.49</v>
      </c>
      <c r="F145" t="n">
        <v>13.42</v>
      </c>
      <c r="G145" t="n">
        <v>18.72</v>
      </c>
      <c r="H145" t="n">
        <v>0.28</v>
      </c>
      <c r="I145" t="n">
        <v>43</v>
      </c>
      <c r="J145" t="n">
        <v>188.73</v>
      </c>
      <c r="K145" t="n">
        <v>53.44</v>
      </c>
      <c r="L145" t="n">
        <v>3</v>
      </c>
      <c r="M145" t="n">
        <v>41</v>
      </c>
      <c r="N145" t="n">
        <v>37.29</v>
      </c>
      <c r="O145" t="n">
        <v>23510.33</v>
      </c>
      <c r="P145" t="n">
        <v>175.92</v>
      </c>
      <c r="Q145" t="n">
        <v>583.39</v>
      </c>
      <c r="R145" t="n">
        <v>51.06</v>
      </c>
      <c r="S145" t="n">
        <v>22.35</v>
      </c>
      <c r="T145" t="n">
        <v>13139.45</v>
      </c>
      <c r="U145" t="n">
        <v>0.44</v>
      </c>
      <c r="V145" t="n">
        <v>0.83</v>
      </c>
      <c r="W145" t="n">
        <v>1.06</v>
      </c>
      <c r="X145" t="n">
        <v>0.85</v>
      </c>
      <c r="Y145" t="n">
        <v>0.5</v>
      </c>
      <c r="Z145" t="n">
        <v>10</v>
      </c>
    </row>
    <row r="146">
      <c r="A146" t="n">
        <v>3</v>
      </c>
      <c r="B146" t="n">
        <v>95</v>
      </c>
      <c r="C146" t="inlineStr">
        <is>
          <t xml:space="preserve">CONCLUIDO	</t>
        </is>
      </c>
      <c r="D146" t="n">
        <v>5.9322</v>
      </c>
      <c r="E146" t="n">
        <v>16.86</v>
      </c>
      <c r="F146" t="n">
        <v>13.2</v>
      </c>
      <c r="G146" t="n">
        <v>24.75</v>
      </c>
      <c r="H146" t="n">
        <v>0.37</v>
      </c>
      <c r="I146" t="n">
        <v>32</v>
      </c>
      <c r="J146" t="n">
        <v>190.25</v>
      </c>
      <c r="K146" t="n">
        <v>53.44</v>
      </c>
      <c r="L146" t="n">
        <v>4</v>
      </c>
      <c r="M146" t="n">
        <v>30</v>
      </c>
      <c r="N146" t="n">
        <v>37.82</v>
      </c>
      <c r="O146" t="n">
        <v>23698.48</v>
      </c>
      <c r="P146" t="n">
        <v>170.83</v>
      </c>
      <c r="Q146" t="n">
        <v>583.34</v>
      </c>
      <c r="R146" t="n">
        <v>44.28</v>
      </c>
      <c r="S146" t="n">
        <v>22.35</v>
      </c>
      <c r="T146" t="n">
        <v>9802.059999999999</v>
      </c>
      <c r="U146" t="n">
        <v>0.5</v>
      </c>
      <c r="V146" t="n">
        <v>0.85</v>
      </c>
      <c r="W146" t="n">
        <v>1.04</v>
      </c>
      <c r="X146" t="n">
        <v>0.63</v>
      </c>
      <c r="Y146" t="n">
        <v>0.5</v>
      </c>
      <c r="Z146" t="n">
        <v>10</v>
      </c>
    </row>
    <row r="147">
      <c r="A147" t="n">
        <v>4</v>
      </c>
      <c r="B147" t="n">
        <v>95</v>
      </c>
      <c r="C147" t="inlineStr">
        <is>
          <t xml:space="preserve">CONCLUIDO	</t>
        </is>
      </c>
      <c r="D147" t="n">
        <v>6.0776</v>
      </c>
      <c r="E147" t="n">
        <v>16.45</v>
      </c>
      <c r="F147" t="n">
        <v>13.05</v>
      </c>
      <c r="G147" t="n">
        <v>31.33</v>
      </c>
      <c r="H147" t="n">
        <v>0.46</v>
      </c>
      <c r="I147" t="n">
        <v>25</v>
      </c>
      <c r="J147" t="n">
        <v>191.78</v>
      </c>
      <c r="K147" t="n">
        <v>53.44</v>
      </c>
      <c r="L147" t="n">
        <v>5</v>
      </c>
      <c r="M147" t="n">
        <v>23</v>
      </c>
      <c r="N147" t="n">
        <v>38.35</v>
      </c>
      <c r="O147" t="n">
        <v>23887.36</v>
      </c>
      <c r="P147" t="n">
        <v>166.68</v>
      </c>
      <c r="Q147" t="n">
        <v>583.3200000000001</v>
      </c>
      <c r="R147" t="n">
        <v>39.84</v>
      </c>
      <c r="S147" t="n">
        <v>22.35</v>
      </c>
      <c r="T147" t="n">
        <v>7618.1</v>
      </c>
      <c r="U147" t="n">
        <v>0.5600000000000001</v>
      </c>
      <c r="V147" t="n">
        <v>0.86</v>
      </c>
      <c r="W147" t="n">
        <v>1.03</v>
      </c>
      <c r="X147" t="n">
        <v>0.48</v>
      </c>
      <c r="Y147" t="n">
        <v>0.5</v>
      </c>
      <c r="Z147" t="n">
        <v>10</v>
      </c>
    </row>
    <row r="148">
      <c r="A148" t="n">
        <v>5</v>
      </c>
      <c r="B148" t="n">
        <v>95</v>
      </c>
      <c r="C148" t="inlineStr">
        <is>
          <t xml:space="preserve">CONCLUIDO	</t>
        </is>
      </c>
      <c r="D148" t="n">
        <v>6.1708</v>
      </c>
      <c r="E148" t="n">
        <v>16.21</v>
      </c>
      <c r="F148" t="n">
        <v>12.96</v>
      </c>
      <c r="G148" t="n">
        <v>37.01</v>
      </c>
      <c r="H148" t="n">
        <v>0.55</v>
      </c>
      <c r="I148" t="n">
        <v>21</v>
      </c>
      <c r="J148" t="n">
        <v>193.32</v>
      </c>
      <c r="K148" t="n">
        <v>53.44</v>
      </c>
      <c r="L148" t="n">
        <v>6</v>
      </c>
      <c r="M148" t="n">
        <v>19</v>
      </c>
      <c r="N148" t="n">
        <v>38.89</v>
      </c>
      <c r="O148" t="n">
        <v>24076.95</v>
      </c>
      <c r="P148" t="n">
        <v>163.16</v>
      </c>
      <c r="Q148" t="n">
        <v>583.29</v>
      </c>
      <c r="R148" t="n">
        <v>36.51</v>
      </c>
      <c r="S148" t="n">
        <v>22.35</v>
      </c>
      <c r="T148" t="n">
        <v>5974.08</v>
      </c>
      <c r="U148" t="n">
        <v>0.61</v>
      </c>
      <c r="V148" t="n">
        <v>0.86</v>
      </c>
      <c r="W148" t="n">
        <v>1.02</v>
      </c>
      <c r="X148" t="n">
        <v>0.39</v>
      </c>
      <c r="Y148" t="n">
        <v>0.5</v>
      </c>
      <c r="Z148" t="n">
        <v>10</v>
      </c>
    </row>
    <row r="149">
      <c r="A149" t="n">
        <v>6</v>
      </c>
      <c r="B149" t="n">
        <v>95</v>
      </c>
      <c r="C149" t="inlineStr">
        <is>
          <t xml:space="preserve">CONCLUIDO	</t>
        </is>
      </c>
      <c r="D149" t="n">
        <v>6.2343</v>
      </c>
      <c r="E149" t="n">
        <v>16.04</v>
      </c>
      <c r="F149" t="n">
        <v>12.9</v>
      </c>
      <c r="G149" t="n">
        <v>43.01</v>
      </c>
      <c r="H149" t="n">
        <v>0.64</v>
      </c>
      <c r="I149" t="n">
        <v>18</v>
      </c>
      <c r="J149" t="n">
        <v>194.86</v>
      </c>
      <c r="K149" t="n">
        <v>53.44</v>
      </c>
      <c r="L149" t="n">
        <v>7</v>
      </c>
      <c r="M149" t="n">
        <v>16</v>
      </c>
      <c r="N149" t="n">
        <v>39.43</v>
      </c>
      <c r="O149" t="n">
        <v>24267.28</v>
      </c>
      <c r="P149" t="n">
        <v>159.79</v>
      </c>
      <c r="Q149" t="n">
        <v>583.3</v>
      </c>
      <c r="R149" t="n">
        <v>34.89</v>
      </c>
      <c r="S149" t="n">
        <v>22.35</v>
      </c>
      <c r="T149" t="n">
        <v>5176.03</v>
      </c>
      <c r="U149" t="n">
        <v>0.64</v>
      </c>
      <c r="V149" t="n">
        <v>0.87</v>
      </c>
      <c r="W149" t="n">
        <v>1.02</v>
      </c>
      <c r="X149" t="n">
        <v>0.33</v>
      </c>
      <c r="Y149" t="n">
        <v>0.5</v>
      </c>
      <c r="Z149" t="n">
        <v>10</v>
      </c>
    </row>
    <row r="150">
      <c r="A150" t="n">
        <v>7</v>
      </c>
      <c r="B150" t="n">
        <v>95</v>
      </c>
      <c r="C150" t="inlineStr">
        <is>
          <t xml:space="preserve">CONCLUIDO	</t>
        </is>
      </c>
      <c r="D150" t="n">
        <v>6.2926</v>
      </c>
      <c r="E150" t="n">
        <v>15.89</v>
      </c>
      <c r="F150" t="n">
        <v>12.86</v>
      </c>
      <c r="G150" t="n">
        <v>51.46</v>
      </c>
      <c r="H150" t="n">
        <v>0.72</v>
      </c>
      <c r="I150" t="n">
        <v>15</v>
      </c>
      <c r="J150" t="n">
        <v>196.41</v>
      </c>
      <c r="K150" t="n">
        <v>53.44</v>
      </c>
      <c r="L150" t="n">
        <v>8</v>
      </c>
      <c r="M150" t="n">
        <v>13</v>
      </c>
      <c r="N150" t="n">
        <v>39.98</v>
      </c>
      <c r="O150" t="n">
        <v>24458.36</v>
      </c>
      <c r="P150" t="n">
        <v>156.3</v>
      </c>
      <c r="Q150" t="n">
        <v>583.29</v>
      </c>
      <c r="R150" t="n">
        <v>33.99</v>
      </c>
      <c r="S150" t="n">
        <v>22.35</v>
      </c>
      <c r="T150" t="n">
        <v>4743.13</v>
      </c>
      <c r="U150" t="n">
        <v>0.66</v>
      </c>
      <c r="V150" t="n">
        <v>0.87</v>
      </c>
      <c r="W150" t="n">
        <v>1.01</v>
      </c>
      <c r="X150" t="n">
        <v>0.3</v>
      </c>
      <c r="Y150" t="n">
        <v>0.5</v>
      </c>
      <c r="Z150" t="n">
        <v>10</v>
      </c>
    </row>
    <row r="151">
      <c r="A151" t="n">
        <v>8</v>
      </c>
      <c r="B151" t="n">
        <v>95</v>
      </c>
      <c r="C151" t="inlineStr">
        <is>
          <t xml:space="preserve">CONCLUIDO	</t>
        </is>
      </c>
      <c r="D151" t="n">
        <v>6.3184</v>
      </c>
      <c r="E151" t="n">
        <v>15.83</v>
      </c>
      <c r="F151" t="n">
        <v>12.84</v>
      </c>
      <c r="G151" t="n">
        <v>55.02</v>
      </c>
      <c r="H151" t="n">
        <v>0.8100000000000001</v>
      </c>
      <c r="I151" t="n">
        <v>14</v>
      </c>
      <c r="J151" t="n">
        <v>197.97</v>
      </c>
      <c r="K151" t="n">
        <v>53.44</v>
      </c>
      <c r="L151" t="n">
        <v>9</v>
      </c>
      <c r="M151" t="n">
        <v>12</v>
      </c>
      <c r="N151" t="n">
        <v>40.53</v>
      </c>
      <c r="O151" t="n">
        <v>24650.18</v>
      </c>
      <c r="P151" t="n">
        <v>154.7</v>
      </c>
      <c r="Q151" t="n">
        <v>583.29</v>
      </c>
      <c r="R151" t="n">
        <v>32.96</v>
      </c>
      <c r="S151" t="n">
        <v>22.35</v>
      </c>
      <c r="T151" t="n">
        <v>4233.66</v>
      </c>
      <c r="U151" t="n">
        <v>0.68</v>
      </c>
      <c r="V151" t="n">
        <v>0.87</v>
      </c>
      <c r="W151" t="n">
        <v>1.01</v>
      </c>
      <c r="X151" t="n">
        <v>0.27</v>
      </c>
      <c r="Y151" t="n">
        <v>0.5</v>
      </c>
      <c r="Z151" t="n">
        <v>10</v>
      </c>
    </row>
    <row r="152">
      <c r="A152" t="n">
        <v>9</v>
      </c>
      <c r="B152" t="n">
        <v>95</v>
      </c>
      <c r="C152" t="inlineStr">
        <is>
          <t xml:space="preserve">CONCLUIDO	</t>
        </is>
      </c>
      <c r="D152" t="n">
        <v>6.3676</v>
      </c>
      <c r="E152" t="n">
        <v>15.7</v>
      </c>
      <c r="F152" t="n">
        <v>12.79</v>
      </c>
      <c r="G152" t="n">
        <v>63.95</v>
      </c>
      <c r="H152" t="n">
        <v>0.89</v>
      </c>
      <c r="I152" t="n">
        <v>12</v>
      </c>
      <c r="J152" t="n">
        <v>199.53</v>
      </c>
      <c r="K152" t="n">
        <v>53.44</v>
      </c>
      <c r="L152" t="n">
        <v>10</v>
      </c>
      <c r="M152" t="n">
        <v>10</v>
      </c>
      <c r="N152" t="n">
        <v>41.1</v>
      </c>
      <c r="O152" t="n">
        <v>24842.77</v>
      </c>
      <c r="P152" t="n">
        <v>150.89</v>
      </c>
      <c r="Q152" t="n">
        <v>583.3</v>
      </c>
      <c r="R152" t="n">
        <v>31.4</v>
      </c>
      <c r="S152" t="n">
        <v>22.35</v>
      </c>
      <c r="T152" t="n">
        <v>3462.07</v>
      </c>
      <c r="U152" t="n">
        <v>0.71</v>
      </c>
      <c r="V152" t="n">
        <v>0.87</v>
      </c>
      <c r="W152" t="n">
        <v>1.01</v>
      </c>
      <c r="X152" t="n">
        <v>0.22</v>
      </c>
      <c r="Y152" t="n">
        <v>0.5</v>
      </c>
      <c r="Z152" t="n">
        <v>10</v>
      </c>
    </row>
    <row r="153">
      <c r="A153" t="n">
        <v>10</v>
      </c>
      <c r="B153" t="n">
        <v>95</v>
      </c>
      <c r="C153" t="inlineStr">
        <is>
          <t xml:space="preserve">CONCLUIDO	</t>
        </is>
      </c>
      <c r="D153" t="n">
        <v>6.3945</v>
      </c>
      <c r="E153" t="n">
        <v>15.64</v>
      </c>
      <c r="F153" t="n">
        <v>12.76</v>
      </c>
      <c r="G153" t="n">
        <v>69.59999999999999</v>
      </c>
      <c r="H153" t="n">
        <v>0.97</v>
      </c>
      <c r="I153" t="n">
        <v>11</v>
      </c>
      <c r="J153" t="n">
        <v>201.1</v>
      </c>
      <c r="K153" t="n">
        <v>53.44</v>
      </c>
      <c r="L153" t="n">
        <v>11</v>
      </c>
      <c r="M153" t="n">
        <v>9</v>
      </c>
      <c r="N153" t="n">
        <v>41.66</v>
      </c>
      <c r="O153" t="n">
        <v>25036.12</v>
      </c>
      <c r="P153" t="n">
        <v>148.16</v>
      </c>
      <c r="Q153" t="n">
        <v>583.29</v>
      </c>
      <c r="R153" t="n">
        <v>30.59</v>
      </c>
      <c r="S153" t="n">
        <v>22.35</v>
      </c>
      <c r="T153" t="n">
        <v>3064.2</v>
      </c>
      <c r="U153" t="n">
        <v>0.73</v>
      </c>
      <c r="V153" t="n">
        <v>0.88</v>
      </c>
      <c r="W153" t="n">
        <v>1.01</v>
      </c>
      <c r="X153" t="n">
        <v>0.19</v>
      </c>
      <c r="Y153" t="n">
        <v>0.5</v>
      </c>
      <c r="Z153" t="n">
        <v>10</v>
      </c>
    </row>
    <row r="154">
      <c r="A154" t="n">
        <v>11</v>
      </c>
      <c r="B154" t="n">
        <v>95</v>
      </c>
      <c r="C154" t="inlineStr">
        <is>
          <t xml:space="preserve">CONCLUIDO	</t>
        </is>
      </c>
      <c r="D154" t="n">
        <v>6.4143</v>
      </c>
      <c r="E154" t="n">
        <v>15.59</v>
      </c>
      <c r="F154" t="n">
        <v>12.75</v>
      </c>
      <c r="G154" t="n">
        <v>76.5</v>
      </c>
      <c r="H154" t="n">
        <v>1.05</v>
      </c>
      <c r="I154" t="n">
        <v>10</v>
      </c>
      <c r="J154" t="n">
        <v>202.67</v>
      </c>
      <c r="K154" t="n">
        <v>53.44</v>
      </c>
      <c r="L154" t="n">
        <v>12</v>
      </c>
      <c r="M154" t="n">
        <v>8</v>
      </c>
      <c r="N154" t="n">
        <v>42.24</v>
      </c>
      <c r="O154" t="n">
        <v>25230.25</v>
      </c>
      <c r="P154" t="n">
        <v>145.98</v>
      </c>
      <c r="Q154" t="n">
        <v>583.29</v>
      </c>
      <c r="R154" t="n">
        <v>30.2</v>
      </c>
      <c r="S154" t="n">
        <v>22.35</v>
      </c>
      <c r="T154" t="n">
        <v>2872.47</v>
      </c>
      <c r="U154" t="n">
        <v>0.74</v>
      </c>
      <c r="V154" t="n">
        <v>0.88</v>
      </c>
      <c r="W154" t="n">
        <v>1.01</v>
      </c>
      <c r="X154" t="n">
        <v>0.18</v>
      </c>
      <c r="Y154" t="n">
        <v>0.5</v>
      </c>
      <c r="Z154" t="n">
        <v>10</v>
      </c>
    </row>
    <row r="155">
      <c r="A155" t="n">
        <v>12</v>
      </c>
      <c r="B155" t="n">
        <v>95</v>
      </c>
      <c r="C155" t="inlineStr">
        <is>
          <t xml:space="preserve">CONCLUIDO	</t>
        </is>
      </c>
      <c r="D155" t="n">
        <v>6.4367</v>
      </c>
      <c r="E155" t="n">
        <v>15.54</v>
      </c>
      <c r="F155" t="n">
        <v>12.73</v>
      </c>
      <c r="G155" t="n">
        <v>84.88</v>
      </c>
      <c r="H155" t="n">
        <v>1.13</v>
      </c>
      <c r="I155" t="n">
        <v>9</v>
      </c>
      <c r="J155" t="n">
        <v>204.25</v>
      </c>
      <c r="K155" t="n">
        <v>53.44</v>
      </c>
      <c r="L155" t="n">
        <v>13</v>
      </c>
      <c r="M155" t="n">
        <v>7</v>
      </c>
      <c r="N155" t="n">
        <v>42.82</v>
      </c>
      <c r="O155" t="n">
        <v>25425.3</v>
      </c>
      <c r="P155" t="n">
        <v>141.9</v>
      </c>
      <c r="Q155" t="n">
        <v>583.29</v>
      </c>
      <c r="R155" t="n">
        <v>29.79</v>
      </c>
      <c r="S155" t="n">
        <v>22.35</v>
      </c>
      <c r="T155" t="n">
        <v>2671.82</v>
      </c>
      <c r="U155" t="n">
        <v>0.75</v>
      </c>
      <c r="V155" t="n">
        <v>0.88</v>
      </c>
      <c r="W155" t="n">
        <v>1</v>
      </c>
      <c r="X155" t="n">
        <v>0.16</v>
      </c>
      <c r="Y155" t="n">
        <v>0.5</v>
      </c>
      <c r="Z155" t="n">
        <v>10</v>
      </c>
    </row>
    <row r="156">
      <c r="A156" t="n">
        <v>13</v>
      </c>
      <c r="B156" t="n">
        <v>95</v>
      </c>
      <c r="C156" t="inlineStr">
        <is>
          <t xml:space="preserve">CONCLUIDO	</t>
        </is>
      </c>
      <c r="D156" t="n">
        <v>6.4351</v>
      </c>
      <c r="E156" t="n">
        <v>15.54</v>
      </c>
      <c r="F156" t="n">
        <v>12.74</v>
      </c>
      <c r="G156" t="n">
        <v>84.91</v>
      </c>
      <c r="H156" t="n">
        <v>1.21</v>
      </c>
      <c r="I156" t="n">
        <v>9</v>
      </c>
      <c r="J156" t="n">
        <v>205.84</v>
      </c>
      <c r="K156" t="n">
        <v>53.44</v>
      </c>
      <c r="L156" t="n">
        <v>14</v>
      </c>
      <c r="M156" t="n">
        <v>7</v>
      </c>
      <c r="N156" t="n">
        <v>43.4</v>
      </c>
      <c r="O156" t="n">
        <v>25621.03</v>
      </c>
      <c r="P156" t="n">
        <v>137.76</v>
      </c>
      <c r="Q156" t="n">
        <v>583.29</v>
      </c>
      <c r="R156" t="n">
        <v>29.83</v>
      </c>
      <c r="S156" t="n">
        <v>22.35</v>
      </c>
      <c r="T156" t="n">
        <v>2694.58</v>
      </c>
      <c r="U156" t="n">
        <v>0.75</v>
      </c>
      <c r="V156" t="n">
        <v>0.88</v>
      </c>
      <c r="W156" t="n">
        <v>1.01</v>
      </c>
      <c r="X156" t="n">
        <v>0.17</v>
      </c>
      <c r="Y156" t="n">
        <v>0.5</v>
      </c>
      <c r="Z156" t="n">
        <v>10</v>
      </c>
    </row>
    <row r="157">
      <c r="A157" t="n">
        <v>14</v>
      </c>
      <c r="B157" t="n">
        <v>95</v>
      </c>
      <c r="C157" t="inlineStr">
        <is>
          <t xml:space="preserve">CONCLUIDO	</t>
        </is>
      </c>
      <c r="D157" t="n">
        <v>6.4642</v>
      </c>
      <c r="E157" t="n">
        <v>15.47</v>
      </c>
      <c r="F157" t="n">
        <v>12.7</v>
      </c>
      <c r="G157" t="n">
        <v>95.28</v>
      </c>
      <c r="H157" t="n">
        <v>1.28</v>
      </c>
      <c r="I157" t="n">
        <v>8</v>
      </c>
      <c r="J157" t="n">
        <v>207.43</v>
      </c>
      <c r="K157" t="n">
        <v>53.44</v>
      </c>
      <c r="L157" t="n">
        <v>15</v>
      </c>
      <c r="M157" t="n">
        <v>3</v>
      </c>
      <c r="N157" t="n">
        <v>44</v>
      </c>
      <c r="O157" t="n">
        <v>25817.56</v>
      </c>
      <c r="P157" t="n">
        <v>136.11</v>
      </c>
      <c r="Q157" t="n">
        <v>583.29</v>
      </c>
      <c r="R157" t="n">
        <v>28.62</v>
      </c>
      <c r="S157" t="n">
        <v>22.35</v>
      </c>
      <c r="T157" t="n">
        <v>2093.54</v>
      </c>
      <c r="U157" t="n">
        <v>0.78</v>
      </c>
      <c r="V157" t="n">
        <v>0.88</v>
      </c>
      <c r="W157" t="n">
        <v>1.01</v>
      </c>
      <c r="X157" t="n">
        <v>0.13</v>
      </c>
      <c r="Y157" t="n">
        <v>0.5</v>
      </c>
      <c r="Z157" t="n">
        <v>10</v>
      </c>
    </row>
    <row r="158">
      <c r="A158" t="n">
        <v>15</v>
      </c>
      <c r="B158" t="n">
        <v>95</v>
      </c>
      <c r="C158" t="inlineStr">
        <is>
          <t xml:space="preserve">CONCLUIDO	</t>
        </is>
      </c>
      <c r="D158" t="n">
        <v>6.4617</v>
      </c>
      <c r="E158" t="n">
        <v>15.48</v>
      </c>
      <c r="F158" t="n">
        <v>12.71</v>
      </c>
      <c r="G158" t="n">
        <v>95.31999999999999</v>
      </c>
      <c r="H158" t="n">
        <v>1.36</v>
      </c>
      <c r="I158" t="n">
        <v>8</v>
      </c>
      <c r="J158" t="n">
        <v>209.03</v>
      </c>
      <c r="K158" t="n">
        <v>53.44</v>
      </c>
      <c r="L158" t="n">
        <v>16</v>
      </c>
      <c r="M158" t="n">
        <v>2</v>
      </c>
      <c r="N158" t="n">
        <v>44.6</v>
      </c>
      <c r="O158" t="n">
        <v>26014.91</v>
      </c>
      <c r="P158" t="n">
        <v>135.05</v>
      </c>
      <c r="Q158" t="n">
        <v>583.29</v>
      </c>
      <c r="R158" t="n">
        <v>28.82</v>
      </c>
      <c r="S158" t="n">
        <v>22.35</v>
      </c>
      <c r="T158" t="n">
        <v>2192.83</v>
      </c>
      <c r="U158" t="n">
        <v>0.78</v>
      </c>
      <c r="V158" t="n">
        <v>0.88</v>
      </c>
      <c r="W158" t="n">
        <v>1.01</v>
      </c>
      <c r="X158" t="n">
        <v>0.14</v>
      </c>
      <c r="Y158" t="n">
        <v>0.5</v>
      </c>
      <c r="Z158" t="n">
        <v>10</v>
      </c>
    </row>
    <row r="159">
      <c r="A159" t="n">
        <v>16</v>
      </c>
      <c r="B159" t="n">
        <v>95</v>
      </c>
      <c r="C159" t="inlineStr">
        <is>
          <t xml:space="preserve">CONCLUIDO	</t>
        </is>
      </c>
      <c r="D159" t="n">
        <v>6.4628</v>
      </c>
      <c r="E159" t="n">
        <v>15.47</v>
      </c>
      <c r="F159" t="n">
        <v>12.71</v>
      </c>
      <c r="G159" t="n">
        <v>95.3</v>
      </c>
      <c r="H159" t="n">
        <v>1.43</v>
      </c>
      <c r="I159" t="n">
        <v>8</v>
      </c>
      <c r="J159" t="n">
        <v>210.64</v>
      </c>
      <c r="K159" t="n">
        <v>53.44</v>
      </c>
      <c r="L159" t="n">
        <v>17</v>
      </c>
      <c r="M159" t="n">
        <v>0</v>
      </c>
      <c r="N159" t="n">
        <v>45.21</v>
      </c>
      <c r="O159" t="n">
        <v>26213.09</v>
      </c>
      <c r="P159" t="n">
        <v>135.11</v>
      </c>
      <c r="Q159" t="n">
        <v>583.29</v>
      </c>
      <c r="R159" t="n">
        <v>28.76</v>
      </c>
      <c r="S159" t="n">
        <v>22.35</v>
      </c>
      <c r="T159" t="n">
        <v>2163.97</v>
      </c>
      <c r="U159" t="n">
        <v>0.78</v>
      </c>
      <c r="V159" t="n">
        <v>0.88</v>
      </c>
      <c r="W159" t="n">
        <v>1.01</v>
      </c>
      <c r="X159" t="n">
        <v>0.14</v>
      </c>
      <c r="Y159" t="n">
        <v>0.5</v>
      </c>
      <c r="Z159" t="n">
        <v>10</v>
      </c>
    </row>
    <row r="160">
      <c r="A160" t="n">
        <v>0</v>
      </c>
      <c r="B160" t="n">
        <v>55</v>
      </c>
      <c r="C160" t="inlineStr">
        <is>
          <t xml:space="preserve">CONCLUIDO	</t>
        </is>
      </c>
      <c r="D160" t="n">
        <v>5.1973</v>
      </c>
      <c r="E160" t="n">
        <v>19.24</v>
      </c>
      <c r="F160" t="n">
        <v>14.67</v>
      </c>
      <c r="G160" t="n">
        <v>8.460000000000001</v>
      </c>
      <c r="H160" t="n">
        <v>0.15</v>
      </c>
      <c r="I160" t="n">
        <v>104</v>
      </c>
      <c r="J160" t="n">
        <v>116.05</v>
      </c>
      <c r="K160" t="n">
        <v>43.4</v>
      </c>
      <c r="L160" t="n">
        <v>1</v>
      </c>
      <c r="M160" t="n">
        <v>102</v>
      </c>
      <c r="N160" t="n">
        <v>16.65</v>
      </c>
      <c r="O160" t="n">
        <v>14546.17</v>
      </c>
      <c r="P160" t="n">
        <v>143.44</v>
      </c>
      <c r="Q160" t="n">
        <v>583.33</v>
      </c>
      <c r="R160" t="n">
        <v>90.09</v>
      </c>
      <c r="S160" t="n">
        <v>22.35</v>
      </c>
      <c r="T160" t="n">
        <v>32345.75</v>
      </c>
      <c r="U160" t="n">
        <v>0.25</v>
      </c>
      <c r="V160" t="n">
        <v>0.76</v>
      </c>
      <c r="W160" t="n">
        <v>1.16</v>
      </c>
      <c r="X160" t="n">
        <v>2.1</v>
      </c>
      <c r="Y160" t="n">
        <v>0.5</v>
      </c>
      <c r="Z160" t="n">
        <v>10</v>
      </c>
    </row>
    <row r="161">
      <c r="A161" t="n">
        <v>1</v>
      </c>
      <c r="B161" t="n">
        <v>55</v>
      </c>
      <c r="C161" t="inlineStr">
        <is>
          <t xml:space="preserve">CONCLUIDO	</t>
        </is>
      </c>
      <c r="D161" t="n">
        <v>5.9887</v>
      </c>
      <c r="E161" t="n">
        <v>16.7</v>
      </c>
      <c r="F161" t="n">
        <v>13.49</v>
      </c>
      <c r="G161" t="n">
        <v>17.22</v>
      </c>
      <c r="H161" t="n">
        <v>0.3</v>
      </c>
      <c r="I161" t="n">
        <v>47</v>
      </c>
      <c r="J161" t="n">
        <v>117.34</v>
      </c>
      <c r="K161" t="n">
        <v>43.4</v>
      </c>
      <c r="L161" t="n">
        <v>2</v>
      </c>
      <c r="M161" t="n">
        <v>45</v>
      </c>
      <c r="N161" t="n">
        <v>16.94</v>
      </c>
      <c r="O161" t="n">
        <v>14705.49</v>
      </c>
      <c r="P161" t="n">
        <v>127.91</v>
      </c>
      <c r="Q161" t="n">
        <v>583.33</v>
      </c>
      <c r="R161" t="n">
        <v>53.35</v>
      </c>
      <c r="S161" t="n">
        <v>22.35</v>
      </c>
      <c r="T161" t="n">
        <v>14261.91</v>
      </c>
      <c r="U161" t="n">
        <v>0.42</v>
      </c>
      <c r="V161" t="n">
        <v>0.83</v>
      </c>
      <c r="W161" t="n">
        <v>1.07</v>
      </c>
      <c r="X161" t="n">
        <v>0.92</v>
      </c>
      <c r="Y161" t="n">
        <v>0.5</v>
      </c>
      <c r="Z161" t="n">
        <v>10</v>
      </c>
    </row>
    <row r="162">
      <c r="A162" t="n">
        <v>2</v>
      </c>
      <c r="B162" t="n">
        <v>55</v>
      </c>
      <c r="C162" t="inlineStr">
        <is>
          <t xml:space="preserve">CONCLUIDO	</t>
        </is>
      </c>
      <c r="D162" t="n">
        <v>6.2748</v>
      </c>
      <c r="E162" t="n">
        <v>15.94</v>
      </c>
      <c r="F162" t="n">
        <v>13.14</v>
      </c>
      <c r="G162" t="n">
        <v>26.27</v>
      </c>
      <c r="H162" t="n">
        <v>0.45</v>
      </c>
      <c r="I162" t="n">
        <v>30</v>
      </c>
      <c r="J162" t="n">
        <v>118.63</v>
      </c>
      <c r="K162" t="n">
        <v>43.4</v>
      </c>
      <c r="L162" t="n">
        <v>3</v>
      </c>
      <c r="M162" t="n">
        <v>28</v>
      </c>
      <c r="N162" t="n">
        <v>17.23</v>
      </c>
      <c r="O162" t="n">
        <v>14865.24</v>
      </c>
      <c r="P162" t="n">
        <v>120.26</v>
      </c>
      <c r="Q162" t="n">
        <v>583.3</v>
      </c>
      <c r="R162" t="n">
        <v>42.34</v>
      </c>
      <c r="S162" t="n">
        <v>22.35</v>
      </c>
      <c r="T162" t="n">
        <v>8840.58</v>
      </c>
      <c r="U162" t="n">
        <v>0.53</v>
      </c>
      <c r="V162" t="n">
        <v>0.85</v>
      </c>
      <c r="W162" t="n">
        <v>1.03</v>
      </c>
      <c r="X162" t="n">
        <v>0.57</v>
      </c>
      <c r="Y162" t="n">
        <v>0.5</v>
      </c>
      <c r="Z162" t="n">
        <v>10</v>
      </c>
    </row>
    <row r="163">
      <c r="A163" t="n">
        <v>3</v>
      </c>
      <c r="B163" t="n">
        <v>55</v>
      </c>
      <c r="C163" t="inlineStr">
        <is>
          <t xml:space="preserve">CONCLUIDO	</t>
        </is>
      </c>
      <c r="D163" t="n">
        <v>6.408</v>
      </c>
      <c r="E163" t="n">
        <v>15.61</v>
      </c>
      <c r="F163" t="n">
        <v>13</v>
      </c>
      <c r="G163" t="n">
        <v>35.44</v>
      </c>
      <c r="H163" t="n">
        <v>0.59</v>
      </c>
      <c r="I163" t="n">
        <v>22</v>
      </c>
      <c r="J163" t="n">
        <v>119.93</v>
      </c>
      <c r="K163" t="n">
        <v>43.4</v>
      </c>
      <c r="L163" t="n">
        <v>4</v>
      </c>
      <c r="M163" t="n">
        <v>20</v>
      </c>
      <c r="N163" t="n">
        <v>17.53</v>
      </c>
      <c r="O163" t="n">
        <v>15025.44</v>
      </c>
      <c r="P163" t="n">
        <v>114.59</v>
      </c>
      <c r="Q163" t="n">
        <v>583.3099999999999</v>
      </c>
      <c r="R163" t="n">
        <v>37.7</v>
      </c>
      <c r="S163" t="n">
        <v>22.35</v>
      </c>
      <c r="T163" t="n">
        <v>6564.52</v>
      </c>
      <c r="U163" t="n">
        <v>0.59</v>
      </c>
      <c r="V163" t="n">
        <v>0.86</v>
      </c>
      <c r="W163" t="n">
        <v>1.03</v>
      </c>
      <c r="X163" t="n">
        <v>0.43</v>
      </c>
      <c r="Y163" t="n">
        <v>0.5</v>
      </c>
      <c r="Z163" t="n">
        <v>10</v>
      </c>
    </row>
    <row r="164">
      <c r="A164" t="n">
        <v>4</v>
      </c>
      <c r="B164" t="n">
        <v>55</v>
      </c>
      <c r="C164" t="inlineStr">
        <is>
          <t xml:space="preserve">CONCLUIDO	</t>
        </is>
      </c>
      <c r="D164" t="n">
        <v>6.4966</v>
      </c>
      <c r="E164" t="n">
        <v>15.39</v>
      </c>
      <c r="F164" t="n">
        <v>12.9</v>
      </c>
      <c r="G164" t="n">
        <v>45.54</v>
      </c>
      <c r="H164" t="n">
        <v>0.73</v>
      </c>
      <c r="I164" t="n">
        <v>17</v>
      </c>
      <c r="J164" t="n">
        <v>121.23</v>
      </c>
      <c r="K164" t="n">
        <v>43.4</v>
      </c>
      <c r="L164" t="n">
        <v>5</v>
      </c>
      <c r="M164" t="n">
        <v>15</v>
      </c>
      <c r="N164" t="n">
        <v>17.83</v>
      </c>
      <c r="O164" t="n">
        <v>15186.08</v>
      </c>
      <c r="P164" t="n">
        <v>109.2</v>
      </c>
      <c r="Q164" t="n">
        <v>583.3</v>
      </c>
      <c r="R164" t="n">
        <v>35.06</v>
      </c>
      <c r="S164" t="n">
        <v>22.35</v>
      </c>
      <c r="T164" t="n">
        <v>5268.88</v>
      </c>
      <c r="U164" t="n">
        <v>0.64</v>
      </c>
      <c r="V164" t="n">
        <v>0.87</v>
      </c>
      <c r="W164" t="n">
        <v>1.02</v>
      </c>
      <c r="X164" t="n">
        <v>0.33</v>
      </c>
      <c r="Y164" t="n">
        <v>0.5</v>
      </c>
      <c r="Z164" t="n">
        <v>10</v>
      </c>
    </row>
    <row r="165">
      <c r="A165" t="n">
        <v>5</v>
      </c>
      <c r="B165" t="n">
        <v>55</v>
      </c>
      <c r="C165" t="inlineStr">
        <is>
          <t xml:space="preserve">CONCLUIDO	</t>
        </is>
      </c>
      <c r="D165" t="n">
        <v>6.5564</v>
      </c>
      <c r="E165" t="n">
        <v>15.25</v>
      </c>
      <c r="F165" t="n">
        <v>12.83</v>
      </c>
      <c r="G165" t="n">
        <v>55</v>
      </c>
      <c r="H165" t="n">
        <v>0.86</v>
      </c>
      <c r="I165" t="n">
        <v>14</v>
      </c>
      <c r="J165" t="n">
        <v>122.54</v>
      </c>
      <c r="K165" t="n">
        <v>43.4</v>
      </c>
      <c r="L165" t="n">
        <v>6</v>
      </c>
      <c r="M165" t="n">
        <v>10</v>
      </c>
      <c r="N165" t="n">
        <v>18.14</v>
      </c>
      <c r="O165" t="n">
        <v>15347.16</v>
      </c>
      <c r="P165" t="n">
        <v>104.47</v>
      </c>
      <c r="Q165" t="n">
        <v>583.29</v>
      </c>
      <c r="R165" t="n">
        <v>32.67</v>
      </c>
      <c r="S165" t="n">
        <v>22.35</v>
      </c>
      <c r="T165" t="n">
        <v>4087.99</v>
      </c>
      <c r="U165" t="n">
        <v>0.68</v>
      </c>
      <c r="V165" t="n">
        <v>0.87</v>
      </c>
      <c r="W165" t="n">
        <v>1.02</v>
      </c>
      <c r="X165" t="n">
        <v>0.26</v>
      </c>
      <c r="Y165" t="n">
        <v>0.5</v>
      </c>
      <c r="Z165" t="n">
        <v>10</v>
      </c>
    </row>
    <row r="166">
      <c r="A166" t="n">
        <v>6</v>
      </c>
      <c r="B166" t="n">
        <v>55</v>
      </c>
      <c r="C166" t="inlineStr">
        <is>
          <t xml:space="preserve">CONCLUIDO	</t>
        </is>
      </c>
      <c r="D166" t="n">
        <v>6.5888</v>
      </c>
      <c r="E166" t="n">
        <v>15.18</v>
      </c>
      <c r="F166" t="n">
        <v>12.81</v>
      </c>
      <c r="G166" t="n">
        <v>64.03</v>
      </c>
      <c r="H166" t="n">
        <v>1</v>
      </c>
      <c r="I166" t="n">
        <v>12</v>
      </c>
      <c r="J166" t="n">
        <v>123.85</v>
      </c>
      <c r="K166" t="n">
        <v>43.4</v>
      </c>
      <c r="L166" t="n">
        <v>7</v>
      </c>
      <c r="M166" t="n">
        <v>3</v>
      </c>
      <c r="N166" t="n">
        <v>18.45</v>
      </c>
      <c r="O166" t="n">
        <v>15508.69</v>
      </c>
      <c r="P166" t="n">
        <v>100.77</v>
      </c>
      <c r="Q166" t="n">
        <v>583.3099999999999</v>
      </c>
      <c r="R166" t="n">
        <v>31.67</v>
      </c>
      <c r="S166" t="n">
        <v>22.35</v>
      </c>
      <c r="T166" t="n">
        <v>3596.27</v>
      </c>
      <c r="U166" t="n">
        <v>0.71</v>
      </c>
      <c r="V166" t="n">
        <v>0.87</v>
      </c>
      <c r="W166" t="n">
        <v>1.02</v>
      </c>
      <c r="X166" t="n">
        <v>0.24</v>
      </c>
      <c r="Y166" t="n">
        <v>0.5</v>
      </c>
      <c r="Z166" t="n">
        <v>10</v>
      </c>
    </row>
    <row r="167">
      <c r="A167" t="n">
        <v>7</v>
      </c>
      <c r="B167" t="n">
        <v>55</v>
      </c>
      <c r="C167" t="inlineStr">
        <is>
          <t xml:space="preserve">CONCLUIDO	</t>
        </is>
      </c>
      <c r="D167" t="n">
        <v>6.5936</v>
      </c>
      <c r="E167" t="n">
        <v>15.17</v>
      </c>
      <c r="F167" t="n">
        <v>12.8</v>
      </c>
      <c r="G167" t="n">
        <v>63.98</v>
      </c>
      <c r="H167" t="n">
        <v>1.13</v>
      </c>
      <c r="I167" t="n">
        <v>12</v>
      </c>
      <c r="J167" t="n">
        <v>125.16</v>
      </c>
      <c r="K167" t="n">
        <v>43.4</v>
      </c>
      <c r="L167" t="n">
        <v>8</v>
      </c>
      <c r="M167" t="n">
        <v>0</v>
      </c>
      <c r="N167" t="n">
        <v>18.76</v>
      </c>
      <c r="O167" t="n">
        <v>15670.68</v>
      </c>
      <c r="P167" t="n">
        <v>100.58</v>
      </c>
      <c r="Q167" t="n">
        <v>583.29</v>
      </c>
      <c r="R167" t="n">
        <v>31.36</v>
      </c>
      <c r="S167" t="n">
        <v>22.35</v>
      </c>
      <c r="T167" t="n">
        <v>3443.32</v>
      </c>
      <c r="U167" t="n">
        <v>0.71</v>
      </c>
      <c r="V167" t="n">
        <v>0.87</v>
      </c>
      <c r="W167" t="n">
        <v>1.02</v>
      </c>
      <c r="X167" t="n">
        <v>0.23</v>
      </c>
      <c r="Y167" t="n">
        <v>0.5</v>
      </c>
      <c r="Z1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INDEX(resultados!$A$2:$ZZ$167, 1, MATCH($B$1, resultados!$A$1:$ZZ$1, 0))</f>
        <v/>
      </c>
      <c r="B7">
        <f>INDEX(resultados!$A$2:$ZZ$167, 1, MATCH($B$2, resultados!$A$1:$ZZ$1, 0))</f>
        <v/>
      </c>
      <c r="C7">
        <f>INDEX(resultados!$A$2:$ZZ$167, 1, MATCH($B$3, resultados!$A$1:$ZZ$1, 0))</f>
        <v/>
      </c>
    </row>
    <row r="8">
      <c r="A8">
        <f>INDEX(resultados!$A$2:$ZZ$167, 2, MATCH($B$1, resultados!$A$1:$ZZ$1, 0))</f>
        <v/>
      </c>
      <c r="B8">
        <f>INDEX(resultados!$A$2:$ZZ$167, 2, MATCH($B$2, resultados!$A$1:$ZZ$1, 0))</f>
        <v/>
      </c>
      <c r="C8">
        <f>INDEX(resultados!$A$2:$ZZ$167, 2, MATCH($B$3, resultados!$A$1:$ZZ$1, 0))</f>
        <v/>
      </c>
    </row>
    <row r="9">
      <c r="A9">
        <f>INDEX(resultados!$A$2:$ZZ$167, 3, MATCH($B$1, resultados!$A$1:$ZZ$1, 0))</f>
        <v/>
      </c>
      <c r="B9">
        <f>INDEX(resultados!$A$2:$ZZ$167, 3, MATCH($B$2, resultados!$A$1:$ZZ$1, 0))</f>
        <v/>
      </c>
      <c r="C9">
        <f>INDEX(resultados!$A$2:$ZZ$167, 3, MATCH($B$3, resultados!$A$1:$ZZ$1, 0))</f>
        <v/>
      </c>
    </row>
    <row r="10">
      <c r="A10">
        <f>INDEX(resultados!$A$2:$ZZ$167, 4, MATCH($B$1, resultados!$A$1:$ZZ$1, 0))</f>
        <v/>
      </c>
      <c r="B10">
        <f>INDEX(resultados!$A$2:$ZZ$167, 4, MATCH($B$2, resultados!$A$1:$ZZ$1, 0))</f>
        <v/>
      </c>
      <c r="C10">
        <f>INDEX(resultados!$A$2:$ZZ$167, 4, MATCH($B$3, resultados!$A$1:$ZZ$1, 0))</f>
        <v/>
      </c>
    </row>
    <row r="11">
      <c r="A11">
        <f>INDEX(resultados!$A$2:$ZZ$167, 5, MATCH($B$1, resultados!$A$1:$ZZ$1, 0))</f>
        <v/>
      </c>
      <c r="B11">
        <f>INDEX(resultados!$A$2:$ZZ$167, 5, MATCH($B$2, resultados!$A$1:$ZZ$1, 0))</f>
        <v/>
      </c>
      <c r="C11">
        <f>INDEX(resultados!$A$2:$ZZ$167, 5, MATCH($B$3, resultados!$A$1:$ZZ$1, 0))</f>
        <v/>
      </c>
    </row>
    <row r="12">
      <c r="A12">
        <f>INDEX(resultados!$A$2:$ZZ$167, 6, MATCH($B$1, resultados!$A$1:$ZZ$1, 0))</f>
        <v/>
      </c>
      <c r="B12">
        <f>INDEX(resultados!$A$2:$ZZ$167, 6, MATCH($B$2, resultados!$A$1:$ZZ$1, 0))</f>
        <v/>
      </c>
      <c r="C12">
        <f>INDEX(resultados!$A$2:$ZZ$167, 6, MATCH($B$3, resultados!$A$1:$ZZ$1, 0))</f>
        <v/>
      </c>
    </row>
    <row r="13">
      <c r="A13">
        <f>INDEX(resultados!$A$2:$ZZ$167, 7, MATCH($B$1, resultados!$A$1:$ZZ$1, 0))</f>
        <v/>
      </c>
      <c r="B13">
        <f>INDEX(resultados!$A$2:$ZZ$167, 7, MATCH($B$2, resultados!$A$1:$ZZ$1, 0))</f>
        <v/>
      </c>
      <c r="C13">
        <f>INDEX(resultados!$A$2:$ZZ$167, 7, MATCH($B$3, resultados!$A$1:$ZZ$1, 0))</f>
        <v/>
      </c>
    </row>
    <row r="14">
      <c r="A14">
        <f>INDEX(resultados!$A$2:$ZZ$167, 8, MATCH($B$1, resultados!$A$1:$ZZ$1, 0))</f>
        <v/>
      </c>
      <c r="B14">
        <f>INDEX(resultados!$A$2:$ZZ$167, 8, MATCH($B$2, resultados!$A$1:$ZZ$1, 0))</f>
        <v/>
      </c>
      <c r="C14">
        <f>INDEX(resultados!$A$2:$ZZ$167, 8, MATCH($B$3, resultados!$A$1:$ZZ$1, 0))</f>
        <v/>
      </c>
    </row>
    <row r="15">
      <c r="A15">
        <f>INDEX(resultados!$A$2:$ZZ$167, 9, MATCH($B$1, resultados!$A$1:$ZZ$1, 0))</f>
        <v/>
      </c>
      <c r="B15">
        <f>INDEX(resultados!$A$2:$ZZ$167, 9, MATCH($B$2, resultados!$A$1:$ZZ$1, 0))</f>
        <v/>
      </c>
      <c r="C15">
        <f>INDEX(resultados!$A$2:$ZZ$167, 9, MATCH($B$3, resultados!$A$1:$ZZ$1, 0))</f>
        <v/>
      </c>
    </row>
    <row r="16">
      <c r="A16">
        <f>INDEX(resultados!$A$2:$ZZ$167, 10, MATCH($B$1, resultados!$A$1:$ZZ$1, 0))</f>
        <v/>
      </c>
      <c r="B16">
        <f>INDEX(resultados!$A$2:$ZZ$167, 10, MATCH($B$2, resultados!$A$1:$ZZ$1, 0))</f>
        <v/>
      </c>
      <c r="C16">
        <f>INDEX(resultados!$A$2:$ZZ$167, 10, MATCH($B$3, resultados!$A$1:$ZZ$1, 0))</f>
        <v/>
      </c>
    </row>
    <row r="17">
      <c r="A17">
        <f>INDEX(resultados!$A$2:$ZZ$167, 11, MATCH($B$1, resultados!$A$1:$ZZ$1, 0))</f>
        <v/>
      </c>
      <c r="B17">
        <f>INDEX(resultados!$A$2:$ZZ$167, 11, MATCH($B$2, resultados!$A$1:$ZZ$1, 0))</f>
        <v/>
      </c>
      <c r="C17">
        <f>INDEX(resultados!$A$2:$ZZ$167, 11, MATCH($B$3, resultados!$A$1:$ZZ$1, 0))</f>
        <v/>
      </c>
    </row>
    <row r="18">
      <c r="A18">
        <f>INDEX(resultados!$A$2:$ZZ$167, 12, MATCH($B$1, resultados!$A$1:$ZZ$1, 0))</f>
        <v/>
      </c>
      <c r="B18">
        <f>INDEX(resultados!$A$2:$ZZ$167, 12, MATCH($B$2, resultados!$A$1:$ZZ$1, 0))</f>
        <v/>
      </c>
      <c r="C18">
        <f>INDEX(resultados!$A$2:$ZZ$167, 12, MATCH($B$3, resultados!$A$1:$ZZ$1, 0))</f>
        <v/>
      </c>
    </row>
    <row r="19">
      <c r="A19">
        <f>INDEX(resultados!$A$2:$ZZ$167, 13, MATCH($B$1, resultados!$A$1:$ZZ$1, 0))</f>
        <v/>
      </c>
      <c r="B19">
        <f>INDEX(resultados!$A$2:$ZZ$167, 13, MATCH($B$2, resultados!$A$1:$ZZ$1, 0))</f>
        <v/>
      </c>
      <c r="C19">
        <f>INDEX(resultados!$A$2:$ZZ$167, 13, MATCH($B$3, resultados!$A$1:$ZZ$1, 0))</f>
        <v/>
      </c>
    </row>
    <row r="20">
      <c r="A20">
        <f>INDEX(resultados!$A$2:$ZZ$167, 14, MATCH($B$1, resultados!$A$1:$ZZ$1, 0))</f>
        <v/>
      </c>
      <c r="B20">
        <f>INDEX(resultados!$A$2:$ZZ$167, 14, MATCH($B$2, resultados!$A$1:$ZZ$1, 0))</f>
        <v/>
      </c>
      <c r="C20">
        <f>INDEX(resultados!$A$2:$ZZ$167, 14, MATCH($B$3, resultados!$A$1:$ZZ$1, 0))</f>
        <v/>
      </c>
    </row>
    <row r="21">
      <c r="A21">
        <f>INDEX(resultados!$A$2:$ZZ$167, 15, MATCH($B$1, resultados!$A$1:$ZZ$1, 0))</f>
        <v/>
      </c>
      <c r="B21">
        <f>INDEX(resultados!$A$2:$ZZ$167, 15, MATCH($B$2, resultados!$A$1:$ZZ$1, 0))</f>
        <v/>
      </c>
      <c r="C21">
        <f>INDEX(resultados!$A$2:$ZZ$167, 15, MATCH($B$3, resultados!$A$1:$ZZ$1, 0))</f>
        <v/>
      </c>
    </row>
    <row r="22">
      <c r="A22">
        <f>INDEX(resultados!$A$2:$ZZ$167, 16, MATCH($B$1, resultados!$A$1:$ZZ$1, 0))</f>
        <v/>
      </c>
      <c r="B22">
        <f>INDEX(resultados!$A$2:$ZZ$167, 16, MATCH($B$2, resultados!$A$1:$ZZ$1, 0))</f>
        <v/>
      </c>
      <c r="C22">
        <f>INDEX(resultados!$A$2:$ZZ$167, 16, MATCH($B$3, resultados!$A$1:$ZZ$1, 0))</f>
        <v/>
      </c>
    </row>
    <row r="23">
      <c r="A23">
        <f>INDEX(resultados!$A$2:$ZZ$167, 17, MATCH($B$1, resultados!$A$1:$ZZ$1, 0))</f>
        <v/>
      </c>
      <c r="B23">
        <f>INDEX(resultados!$A$2:$ZZ$167, 17, MATCH($B$2, resultados!$A$1:$ZZ$1, 0))</f>
        <v/>
      </c>
      <c r="C23">
        <f>INDEX(resultados!$A$2:$ZZ$167, 17, MATCH($B$3, resultados!$A$1:$ZZ$1, 0))</f>
        <v/>
      </c>
    </row>
    <row r="24">
      <c r="A24">
        <f>INDEX(resultados!$A$2:$ZZ$167, 18, MATCH($B$1, resultados!$A$1:$ZZ$1, 0))</f>
        <v/>
      </c>
      <c r="B24">
        <f>INDEX(resultados!$A$2:$ZZ$167, 18, MATCH($B$2, resultados!$A$1:$ZZ$1, 0))</f>
        <v/>
      </c>
      <c r="C24">
        <f>INDEX(resultados!$A$2:$ZZ$167, 18, MATCH($B$3, resultados!$A$1:$ZZ$1, 0))</f>
        <v/>
      </c>
    </row>
    <row r="25">
      <c r="A25">
        <f>INDEX(resultados!$A$2:$ZZ$167, 19, MATCH($B$1, resultados!$A$1:$ZZ$1, 0))</f>
        <v/>
      </c>
      <c r="B25">
        <f>INDEX(resultados!$A$2:$ZZ$167, 19, MATCH($B$2, resultados!$A$1:$ZZ$1, 0))</f>
        <v/>
      </c>
      <c r="C25">
        <f>INDEX(resultados!$A$2:$ZZ$167, 19, MATCH($B$3, resultados!$A$1:$ZZ$1, 0))</f>
        <v/>
      </c>
    </row>
    <row r="26">
      <c r="A26">
        <f>INDEX(resultados!$A$2:$ZZ$167, 20, MATCH($B$1, resultados!$A$1:$ZZ$1, 0))</f>
        <v/>
      </c>
      <c r="B26">
        <f>INDEX(resultados!$A$2:$ZZ$167, 20, MATCH($B$2, resultados!$A$1:$ZZ$1, 0))</f>
        <v/>
      </c>
      <c r="C26">
        <f>INDEX(resultados!$A$2:$ZZ$167, 20, MATCH($B$3, resultados!$A$1:$ZZ$1, 0))</f>
        <v/>
      </c>
    </row>
    <row r="27">
      <c r="A27">
        <f>INDEX(resultados!$A$2:$ZZ$167, 21, MATCH($B$1, resultados!$A$1:$ZZ$1, 0))</f>
        <v/>
      </c>
      <c r="B27">
        <f>INDEX(resultados!$A$2:$ZZ$167, 21, MATCH($B$2, resultados!$A$1:$ZZ$1, 0))</f>
        <v/>
      </c>
      <c r="C27">
        <f>INDEX(resultados!$A$2:$ZZ$167, 21, MATCH($B$3, resultados!$A$1:$ZZ$1, 0))</f>
        <v/>
      </c>
    </row>
    <row r="28">
      <c r="A28">
        <f>INDEX(resultados!$A$2:$ZZ$167, 22, MATCH($B$1, resultados!$A$1:$ZZ$1, 0))</f>
        <v/>
      </c>
      <c r="B28">
        <f>INDEX(resultados!$A$2:$ZZ$167, 22, MATCH($B$2, resultados!$A$1:$ZZ$1, 0))</f>
        <v/>
      </c>
      <c r="C28">
        <f>INDEX(resultados!$A$2:$ZZ$167, 22, MATCH($B$3, resultados!$A$1:$ZZ$1, 0))</f>
        <v/>
      </c>
    </row>
    <row r="29">
      <c r="A29">
        <f>INDEX(resultados!$A$2:$ZZ$167, 23, MATCH($B$1, resultados!$A$1:$ZZ$1, 0))</f>
        <v/>
      </c>
      <c r="B29">
        <f>INDEX(resultados!$A$2:$ZZ$167, 23, MATCH($B$2, resultados!$A$1:$ZZ$1, 0))</f>
        <v/>
      </c>
      <c r="C29">
        <f>INDEX(resultados!$A$2:$ZZ$167, 23, MATCH($B$3, resultados!$A$1:$ZZ$1, 0))</f>
        <v/>
      </c>
    </row>
    <row r="30">
      <c r="A30">
        <f>INDEX(resultados!$A$2:$ZZ$167, 24, MATCH($B$1, resultados!$A$1:$ZZ$1, 0))</f>
        <v/>
      </c>
      <c r="B30">
        <f>INDEX(resultados!$A$2:$ZZ$167, 24, MATCH($B$2, resultados!$A$1:$ZZ$1, 0))</f>
        <v/>
      </c>
      <c r="C30">
        <f>INDEX(resultados!$A$2:$ZZ$167, 24, MATCH($B$3, resultados!$A$1:$ZZ$1, 0))</f>
        <v/>
      </c>
    </row>
    <row r="31">
      <c r="A31">
        <f>INDEX(resultados!$A$2:$ZZ$167, 25, MATCH($B$1, resultados!$A$1:$ZZ$1, 0))</f>
        <v/>
      </c>
      <c r="B31">
        <f>INDEX(resultados!$A$2:$ZZ$167, 25, MATCH($B$2, resultados!$A$1:$ZZ$1, 0))</f>
        <v/>
      </c>
      <c r="C31">
        <f>INDEX(resultados!$A$2:$ZZ$167, 25, MATCH($B$3, resultados!$A$1:$ZZ$1, 0))</f>
        <v/>
      </c>
    </row>
    <row r="32">
      <c r="A32">
        <f>INDEX(resultados!$A$2:$ZZ$167, 26, MATCH($B$1, resultados!$A$1:$ZZ$1, 0))</f>
        <v/>
      </c>
      <c r="B32">
        <f>INDEX(resultados!$A$2:$ZZ$167, 26, MATCH($B$2, resultados!$A$1:$ZZ$1, 0))</f>
        <v/>
      </c>
      <c r="C32">
        <f>INDEX(resultados!$A$2:$ZZ$167, 26, MATCH($B$3, resultados!$A$1:$ZZ$1, 0))</f>
        <v/>
      </c>
    </row>
    <row r="33">
      <c r="A33">
        <f>INDEX(resultados!$A$2:$ZZ$167, 27, MATCH($B$1, resultados!$A$1:$ZZ$1, 0))</f>
        <v/>
      </c>
      <c r="B33">
        <f>INDEX(resultados!$A$2:$ZZ$167, 27, MATCH($B$2, resultados!$A$1:$ZZ$1, 0))</f>
        <v/>
      </c>
      <c r="C33">
        <f>INDEX(resultados!$A$2:$ZZ$167, 27, MATCH($B$3, resultados!$A$1:$ZZ$1, 0))</f>
        <v/>
      </c>
    </row>
    <row r="34">
      <c r="A34">
        <f>INDEX(resultados!$A$2:$ZZ$167, 28, MATCH($B$1, resultados!$A$1:$ZZ$1, 0))</f>
        <v/>
      </c>
      <c r="B34">
        <f>INDEX(resultados!$A$2:$ZZ$167, 28, MATCH($B$2, resultados!$A$1:$ZZ$1, 0))</f>
        <v/>
      </c>
      <c r="C34">
        <f>INDEX(resultados!$A$2:$ZZ$167, 28, MATCH($B$3, resultados!$A$1:$ZZ$1, 0))</f>
        <v/>
      </c>
    </row>
    <row r="35">
      <c r="A35">
        <f>INDEX(resultados!$A$2:$ZZ$167, 29, MATCH($B$1, resultados!$A$1:$ZZ$1, 0))</f>
        <v/>
      </c>
      <c r="B35">
        <f>INDEX(resultados!$A$2:$ZZ$167, 29, MATCH($B$2, resultados!$A$1:$ZZ$1, 0))</f>
        <v/>
      </c>
      <c r="C35">
        <f>INDEX(resultados!$A$2:$ZZ$167, 29, MATCH($B$3, resultados!$A$1:$ZZ$1, 0))</f>
        <v/>
      </c>
    </row>
    <row r="36">
      <c r="A36">
        <f>INDEX(resultados!$A$2:$ZZ$167, 30, MATCH($B$1, resultados!$A$1:$ZZ$1, 0))</f>
        <v/>
      </c>
      <c r="B36">
        <f>INDEX(resultados!$A$2:$ZZ$167, 30, MATCH($B$2, resultados!$A$1:$ZZ$1, 0))</f>
        <v/>
      </c>
      <c r="C36">
        <f>INDEX(resultados!$A$2:$ZZ$167, 30, MATCH($B$3, resultados!$A$1:$ZZ$1, 0))</f>
        <v/>
      </c>
    </row>
    <row r="37">
      <c r="A37">
        <f>INDEX(resultados!$A$2:$ZZ$167, 31, MATCH($B$1, resultados!$A$1:$ZZ$1, 0))</f>
        <v/>
      </c>
      <c r="B37">
        <f>INDEX(resultados!$A$2:$ZZ$167, 31, MATCH($B$2, resultados!$A$1:$ZZ$1, 0))</f>
        <v/>
      </c>
      <c r="C37">
        <f>INDEX(resultados!$A$2:$ZZ$167, 31, MATCH($B$3, resultados!$A$1:$ZZ$1, 0))</f>
        <v/>
      </c>
    </row>
    <row r="38">
      <c r="A38">
        <f>INDEX(resultados!$A$2:$ZZ$167, 32, MATCH($B$1, resultados!$A$1:$ZZ$1, 0))</f>
        <v/>
      </c>
      <c r="B38">
        <f>INDEX(resultados!$A$2:$ZZ$167, 32, MATCH($B$2, resultados!$A$1:$ZZ$1, 0))</f>
        <v/>
      </c>
      <c r="C38">
        <f>INDEX(resultados!$A$2:$ZZ$167, 32, MATCH($B$3, resultados!$A$1:$ZZ$1, 0))</f>
        <v/>
      </c>
    </row>
    <row r="39">
      <c r="A39">
        <f>INDEX(resultados!$A$2:$ZZ$167, 33, MATCH($B$1, resultados!$A$1:$ZZ$1, 0))</f>
        <v/>
      </c>
      <c r="B39">
        <f>INDEX(resultados!$A$2:$ZZ$167, 33, MATCH($B$2, resultados!$A$1:$ZZ$1, 0))</f>
        <v/>
      </c>
      <c r="C39">
        <f>INDEX(resultados!$A$2:$ZZ$167, 33, MATCH($B$3, resultados!$A$1:$ZZ$1, 0))</f>
        <v/>
      </c>
    </row>
    <row r="40">
      <c r="A40">
        <f>INDEX(resultados!$A$2:$ZZ$167, 34, MATCH($B$1, resultados!$A$1:$ZZ$1, 0))</f>
        <v/>
      </c>
      <c r="B40">
        <f>INDEX(resultados!$A$2:$ZZ$167, 34, MATCH($B$2, resultados!$A$1:$ZZ$1, 0))</f>
        <v/>
      </c>
      <c r="C40">
        <f>INDEX(resultados!$A$2:$ZZ$167, 34, MATCH($B$3, resultados!$A$1:$ZZ$1, 0))</f>
        <v/>
      </c>
    </row>
    <row r="41">
      <c r="A41">
        <f>INDEX(resultados!$A$2:$ZZ$167, 35, MATCH($B$1, resultados!$A$1:$ZZ$1, 0))</f>
        <v/>
      </c>
      <c r="B41">
        <f>INDEX(resultados!$A$2:$ZZ$167, 35, MATCH($B$2, resultados!$A$1:$ZZ$1, 0))</f>
        <v/>
      </c>
      <c r="C41">
        <f>INDEX(resultados!$A$2:$ZZ$167, 35, MATCH($B$3, resultados!$A$1:$ZZ$1, 0))</f>
        <v/>
      </c>
    </row>
    <row r="42">
      <c r="A42">
        <f>INDEX(resultados!$A$2:$ZZ$167, 36, MATCH($B$1, resultados!$A$1:$ZZ$1, 0))</f>
        <v/>
      </c>
      <c r="B42">
        <f>INDEX(resultados!$A$2:$ZZ$167, 36, MATCH($B$2, resultados!$A$1:$ZZ$1, 0))</f>
        <v/>
      </c>
      <c r="C42">
        <f>INDEX(resultados!$A$2:$ZZ$167, 36, MATCH($B$3, resultados!$A$1:$ZZ$1, 0))</f>
        <v/>
      </c>
    </row>
    <row r="43">
      <c r="A43">
        <f>INDEX(resultados!$A$2:$ZZ$167, 37, MATCH($B$1, resultados!$A$1:$ZZ$1, 0))</f>
        <v/>
      </c>
      <c r="B43">
        <f>INDEX(resultados!$A$2:$ZZ$167, 37, MATCH($B$2, resultados!$A$1:$ZZ$1, 0))</f>
        <v/>
      </c>
      <c r="C43">
        <f>INDEX(resultados!$A$2:$ZZ$167, 37, MATCH($B$3, resultados!$A$1:$ZZ$1, 0))</f>
        <v/>
      </c>
    </row>
    <row r="44">
      <c r="A44">
        <f>INDEX(resultados!$A$2:$ZZ$167, 38, MATCH($B$1, resultados!$A$1:$ZZ$1, 0))</f>
        <v/>
      </c>
      <c r="B44">
        <f>INDEX(resultados!$A$2:$ZZ$167, 38, MATCH($B$2, resultados!$A$1:$ZZ$1, 0))</f>
        <v/>
      </c>
      <c r="C44">
        <f>INDEX(resultados!$A$2:$ZZ$167, 38, MATCH($B$3, resultados!$A$1:$ZZ$1, 0))</f>
        <v/>
      </c>
    </row>
    <row r="45">
      <c r="A45">
        <f>INDEX(resultados!$A$2:$ZZ$167, 39, MATCH($B$1, resultados!$A$1:$ZZ$1, 0))</f>
        <v/>
      </c>
      <c r="B45">
        <f>INDEX(resultados!$A$2:$ZZ$167, 39, MATCH($B$2, resultados!$A$1:$ZZ$1, 0))</f>
        <v/>
      </c>
      <c r="C45">
        <f>INDEX(resultados!$A$2:$ZZ$167, 39, MATCH($B$3, resultados!$A$1:$ZZ$1, 0))</f>
        <v/>
      </c>
    </row>
    <row r="46">
      <c r="A46">
        <f>INDEX(resultados!$A$2:$ZZ$167, 40, MATCH($B$1, resultados!$A$1:$ZZ$1, 0))</f>
        <v/>
      </c>
      <c r="B46">
        <f>INDEX(resultados!$A$2:$ZZ$167, 40, MATCH($B$2, resultados!$A$1:$ZZ$1, 0))</f>
        <v/>
      </c>
      <c r="C46">
        <f>INDEX(resultados!$A$2:$ZZ$167, 40, MATCH($B$3, resultados!$A$1:$ZZ$1, 0))</f>
        <v/>
      </c>
    </row>
    <row r="47">
      <c r="A47">
        <f>INDEX(resultados!$A$2:$ZZ$167, 41, MATCH($B$1, resultados!$A$1:$ZZ$1, 0))</f>
        <v/>
      </c>
      <c r="B47">
        <f>INDEX(resultados!$A$2:$ZZ$167, 41, MATCH($B$2, resultados!$A$1:$ZZ$1, 0))</f>
        <v/>
      </c>
      <c r="C47">
        <f>INDEX(resultados!$A$2:$ZZ$167, 41, MATCH($B$3, resultados!$A$1:$ZZ$1, 0))</f>
        <v/>
      </c>
    </row>
    <row r="48">
      <c r="A48">
        <f>INDEX(resultados!$A$2:$ZZ$167, 42, MATCH($B$1, resultados!$A$1:$ZZ$1, 0))</f>
        <v/>
      </c>
      <c r="B48">
        <f>INDEX(resultados!$A$2:$ZZ$167, 42, MATCH($B$2, resultados!$A$1:$ZZ$1, 0))</f>
        <v/>
      </c>
      <c r="C48">
        <f>INDEX(resultados!$A$2:$ZZ$167, 42, MATCH($B$3, resultados!$A$1:$ZZ$1, 0))</f>
        <v/>
      </c>
    </row>
    <row r="49">
      <c r="A49">
        <f>INDEX(resultados!$A$2:$ZZ$167, 43, MATCH($B$1, resultados!$A$1:$ZZ$1, 0))</f>
        <v/>
      </c>
      <c r="B49">
        <f>INDEX(resultados!$A$2:$ZZ$167, 43, MATCH($B$2, resultados!$A$1:$ZZ$1, 0))</f>
        <v/>
      </c>
      <c r="C49">
        <f>INDEX(resultados!$A$2:$ZZ$167, 43, MATCH($B$3, resultados!$A$1:$ZZ$1, 0))</f>
        <v/>
      </c>
    </row>
    <row r="50">
      <c r="A50">
        <f>INDEX(resultados!$A$2:$ZZ$167, 44, MATCH($B$1, resultados!$A$1:$ZZ$1, 0))</f>
        <v/>
      </c>
      <c r="B50">
        <f>INDEX(resultados!$A$2:$ZZ$167, 44, MATCH($B$2, resultados!$A$1:$ZZ$1, 0))</f>
        <v/>
      </c>
      <c r="C50">
        <f>INDEX(resultados!$A$2:$ZZ$167, 44, MATCH($B$3, resultados!$A$1:$ZZ$1, 0))</f>
        <v/>
      </c>
    </row>
    <row r="51">
      <c r="A51">
        <f>INDEX(resultados!$A$2:$ZZ$167, 45, MATCH($B$1, resultados!$A$1:$ZZ$1, 0))</f>
        <v/>
      </c>
      <c r="B51">
        <f>INDEX(resultados!$A$2:$ZZ$167, 45, MATCH($B$2, resultados!$A$1:$ZZ$1, 0))</f>
        <v/>
      </c>
      <c r="C51">
        <f>INDEX(resultados!$A$2:$ZZ$167, 45, MATCH($B$3, resultados!$A$1:$ZZ$1, 0))</f>
        <v/>
      </c>
    </row>
    <row r="52">
      <c r="A52">
        <f>INDEX(resultados!$A$2:$ZZ$167, 46, MATCH($B$1, resultados!$A$1:$ZZ$1, 0))</f>
        <v/>
      </c>
      <c r="B52">
        <f>INDEX(resultados!$A$2:$ZZ$167, 46, MATCH($B$2, resultados!$A$1:$ZZ$1, 0))</f>
        <v/>
      </c>
      <c r="C52">
        <f>INDEX(resultados!$A$2:$ZZ$167, 46, MATCH($B$3, resultados!$A$1:$ZZ$1, 0))</f>
        <v/>
      </c>
    </row>
    <row r="53">
      <c r="A53">
        <f>INDEX(resultados!$A$2:$ZZ$167, 47, MATCH($B$1, resultados!$A$1:$ZZ$1, 0))</f>
        <v/>
      </c>
      <c r="B53">
        <f>INDEX(resultados!$A$2:$ZZ$167, 47, MATCH($B$2, resultados!$A$1:$ZZ$1, 0))</f>
        <v/>
      </c>
      <c r="C53">
        <f>INDEX(resultados!$A$2:$ZZ$167, 47, MATCH($B$3, resultados!$A$1:$ZZ$1, 0))</f>
        <v/>
      </c>
    </row>
    <row r="54">
      <c r="A54">
        <f>INDEX(resultados!$A$2:$ZZ$167, 48, MATCH($B$1, resultados!$A$1:$ZZ$1, 0))</f>
        <v/>
      </c>
      <c r="B54">
        <f>INDEX(resultados!$A$2:$ZZ$167, 48, MATCH($B$2, resultados!$A$1:$ZZ$1, 0))</f>
        <v/>
      </c>
      <c r="C54">
        <f>INDEX(resultados!$A$2:$ZZ$167, 48, MATCH($B$3, resultados!$A$1:$ZZ$1, 0))</f>
        <v/>
      </c>
    </row>
    <row r="55">
      <c r="A55">
        <f>INDEX(resultados!$A$2:$ZZ$167, 49, MATCH($B$1, resultados!$A$1:$ZZ$1, 0))</f>
        <v/>
      </c>
      <c r="B55">
        <f>INDEX(resultados!$A$2:$ZZ$167, 49, MATCH($B$2, resultados!$A$1:$ZZ$1, 0))</f>
        <v/>
      </c>
      <c r="C55">
        <f>INDEX(resultados!$A$2:$ZZ$167, 49, MATCH($B$3, resultados!$A$1:$ZZ$1, 0))</f>
        <v/>
      </c>
    </row>
    <row r="56">
      <c r="A56">
        <f>INDEX(resultados!$A$2:$ZZ$167, 50, MATCH($B$1, resultados!$A$1:$ZZ$1, 0))</f>
        <v/>
      </c>
      <c r="B56">
        <f>INDEX(resultados!$A$2:$ZZ$167, 50, MATCH($B$2, resultados!$A$1:$ZZ$1, 0))</f>
        <v/>
      </c>
      <c r="C56">
        <f>INDEX(resultados!$A$2:$ZZ$167, 50, MATCH($B$3, resultados!$A$1:$ZZ$1, 0))</f>
        <v/>
      </c>
    </row>
    <row r="57">
      <c r="A57">
        <f>INDEX(resultados!$A$2:$ZZ$167, 51, MATCH($B$1, resultados!$A$1:$ZZ$1, 0))</f>
        <v/>
      </c>
      <c r="B57">
        <f>INDEX(resultados!$A$2:$ZZ$167, 51, MATCH($B$2, resultados!$A$1:$ZZ$1, 0))</f>
        <v/>
      </c>
      <c r="C57">
        <f>INDEX(resultados!$A$2:$ZZ$167, 51, MATCH($B$3, resultados!$A$1:$ZZ$1, 0))</f>
        <v/>
      </c>
    </row>
    <row r="58">
      <c r="A58">
        <f>INDEX(resultados!$A$2:$ZZ$167, 52, MATCH($B$1, resultados!$A$1:$ZZ$1, 0))</f>
        <v/>
      </c>
      <c r="B58">
        <f>INDEX(resultados!$A$2:$ZZ$167, 52, MATCH($B$2, resultados!$A$1:$ZZ$1, 0))</f>
        <v/>
      </c>
      <c r="C58">
        <f>INDEX(resultados!$A$2:$ZZ$167, 52, MATCH($B$3, resultados!$A$1:$ZZ$1, 0))</f>
        <v/>
      </c>
    </row>
    <row r="59">
      <c r="A59">
        <f>INDEX(resultados!$A$2:$ZZ$167, 53, MATCH($B$1, resultados!$A$1:$ZZ$1, 0))</f>
        <v/>
      </c>
      <c r="B59">
        <f>INDEX(resultados!$A$2:$ZZ$167, 53, MATCH($B$2, resultados!$A$1:$ZZ$1, 0))</f>
        <v/>
      </c>
      <c r="C59">
        <f>INDEX(resultados!$A$2:$ZZ$167, 53, MATCH($B$3, resultados!$A$1:$ZZ$1, 0))</f>
        <v/>
      </c>
    </row>
    <row r="60">
      <c r="A60">
        <f>INDEX(resultados!$A$2:$ZZ$167, 54, MATCH($B$1, resultados!$A$1:$ZZ$1, 0))</f>
        <v/>
      </c>
      <c r="B60">
        <f>INDEX(resultados!$A$2:$ZZ$167, 54, MATCH($B$2, resultados!$A$1:$ZZ$1, 0))</f>
        <v/>
      </c>
      <c r="C60">
        <f>INDEX(resultados!$A$2:$ZZ$167, 54, MATCH($B$3, resultados!$A$1:$ZZ$1, 0))</f>
        <v/>
      </c>
    </row>
    <row r="61">
      <c r="A61">
        <f>INDEX(resultados!$A$2:$ZZ$167, 55, MATCH($B$1, resultados!$A$1:$ZZ$1, 0))</f>
        <v/>
      </c>
      <c r="B61">
        <f>INDEX(resultados!$A$2:$ZZ$167, 55, MATCH($B$2, resultados!$A$1:$ZZ$1, 0))</f>
        <v/>
      </c>
      <c r="C61">
        <f>INDEX(resultados!$A$2:$ZZ$167, 55, MATCH($B$3, resultados!$A$1:$ZZ$1, 0))</f>
        <v/>
      </c>
    </row>
    <row r="62">
      <c r="A62">
        <f>INDEX(resultados!$A$2:$ZZ$167, 56, MATCH($B$1, resultados!$A$1:$ZZ$1, 0))</f>
        <v/>
      </c>
      <c r="B62">
        <f>INDEX(resultados!$A$2:$ZZ$167, 56, MATCH($B$2, resultados!$A$1:$ZZ$1, 0))</f>
        <v/>
      </c>
      <c r="C62">
        <f>INDEX(resultados!$A$2:$ZZ$167, 56, MATCH($B$3, resultados!$A$1:$ZZ$1, 0))</f>
        <v/>
      </c>
    </row>
    <row r="63">
      <c r="A63">
        <f>INDEX(resultados!$A$2:$ZZ$167, 57, MATCH($B$1, resultados!$A$1:$ZZ$1, 0))</f>
        <v/>
      </c>
      <c r="B63">
        <f>INDEX(resultados!$A$2:$ZZ$167, 57, MATCH($B$2, resultados!$A$1:$ZZ$1, 0))</f>
        <v/>
      </c>
      <c r="C63">
        <f>INDEX(resultados!$A$2:$ZZ$167, 57, MATCH($B$3, resultados!$A$1:$ZZ$1, 0))</f>
        <v/>
      </c>
    </row>
    <row r="64">
      <c r="A64">
        <f>INDEX(resultados!$A$2:$ZZ$167, 58, MATCH($B$1, resultados!$A$1:$ZZ$1, 0))</f>
        <v/>
      </c>
      <c r="B64">
        <f>INDEX(resultados!$A$2:$ZZ$167, 58, MATCH($B$2, resultados!$A$1:$ZZ$1, 0))</f>
        <v/>
      </c>
      <c r="C64">
        <f>INDEX(resultados!$A$2:$ZZ$167, 58, MATCH($B$3, resultados!$A$1:$ZZ$1, 0))</f>
        <v/>
      </c>
    </row>
    <row r="65">
      <c r="A65">
        <f>INDEX(resultados!$A$2:$ZZ$167, 59, MATCH($B$1, resultados!$A$1:$ZZ$1, 0))</f>
        <v/>
      </c>
      <c r="B65">
        <f>INDEX(resultados!$A$2:$ZZ$167, 59, MATCH($B$2, resultados!$A$1:$ZZ$1, 0))</f>
        <v/>
      </c>
      <c r="C65">
        <f>INDEX(resultados!$A$2:$ZZ$167, 59, MATCH($B$3, resultados!$A$1:$ZZ$1, 0))</f>
        <v/>
      </c>
    </row>
    <row r="66">
      <c r="A66">
        <f>INDEX(resultados!$A$2:$ZZ$167, 60, MATCH($B$1, resultados!$A$1:$ZZ$1, 0))</f>
        <v/>
      </c>
      <c r="B66">
        <f>INDEX(resultados!$A$2:$ZZ$167, 60, MATCH($B$2, resultados!$A$1:$ZZ$1, 0))</f>
        <v/>
      </c>
      <c r="C66">
        <f>INDEX(resultados!$A$2:$ZZ$167, 60, MATCH($B$3, resultados!$A$1:$ZZ$1, 0))</f>
        <v/>
      </c>
    </row>
    <row r="67">
      <c r="A67">
        <f>INDEX(resultados!$A$2:$ZZ$167, 61, MATCH($B$1, resultados!$A$1:$ZZ$1, 0))</f>
        <v/>
      </c>
      <c r="B67">
        <f>INDEX(resultados!$A$2:$ZZ$167, 61, MATCH($B$2, resultados!$A$1:$ZZ$1, 0))</f>
        <v/>
      </c>
      <c r="C67">
        <f>INDEX(resultados!$A$2:$ZZ$167, 61, MATCH($B$3, resultados!$A$1:$ZZ$1, 0))</f>
        <v/>
      </c>
    </row>
    <row r="68">
      <c r="A68">
        <f>INDEX(resultados!$A$2:$ZZ$167, 62, MATCH($B$1, resultados!$A$1:$ZZ$1, 0))</f>
        <v/>
      </c>
      <c r="B68">
        <f>INDEX(resultados!$A$2:$ZZ$167, 62, MATCH($B$2, resultados!$A$1:$ZZ$1, 0))</f>
        <v/>
      </c>
      <c r="C68">
        <f>INDEX(resultados!$A$2:$ZZ$167, 62, MATCH($B$3, resultados!$A$1:$ZZ$1, 0))</f>
        <v/>
      </c>
    </row>
    <row r="69">
      <c r="A69">
        <f>INDEX(resultados!$A$2:$ZZ$167, 63, MATCH($B$1, resultados!$A$1:$ZZ$1, 0))</f>
        <v/>
      </c>
      <c r="B69">
        <f>INDEX(resultados!$A$2:$ZZ$167, 63, MATCH($B$2, resultados!$A$1:$ZZ$1, 0))</f>
        <v/>
      </c>
      <c r="C69">
        <f>INDEX(resultados!$A$2:$ZZ$167, 63, MATCH($B$3, resultados!$A$1:$ZZ$1, 0))</f>
        <v/>
      </c>
    </row>
    <row r="70">
      <c r="A70">
        <f>INDEX(resultados!$A$2:$ZZ$167, 64, MATCH($B$1, resultados!$A$1:$ZZ$1, 0))</f>
        <v/>
      </c>
      <c r="B70">
        <f>INDEX(resultados!$A$2:$ZZ$167, 64, MATCH($B$2, resultados!$A$1:$ZZ$1, 0))</f>
        <v/>
      </c>
      <c r="C70">
        <f>INDEX(resultados!$A$2:$ZZ$167, 64, MATCH($B$3, resultados!$A$1:$ZZ$1, 0))</f>
        <v/>
      </c>
    </row>
    <row r="71">
      <c r="A71">
        <f>INDEX(resultados!$A$2:$ZZ$167, 65, MATCH($B$1, resultados!$A$1:$ZZ$1, 0))</f>
        <v/>
      </c>
      <c r="B71">
        <f>INDEX(resultados!$A$2:$ZZ$167, 65, MATCH($B$2, resultados!$A$1:$ZZ$1, 0))</f>
        <v/>
      </c>
      <c r="C71">
        <f>INDEX(resultados!$A$2:$ZZ$167, 65, MATCH($B$3, resultados!$A$1:$ZZ$1, 0))</f>
        <v/>
      </c>
    </row>
    <row r="72">
      <c r="A72">
        <f>INDEX(resultados!$A$2:$ZZ$167, 66, MATCH($B$1, resultados!$A$1:$ZZ$1, 0))</f>
        <v/>
      </c>
      <c r="B72">
        <f>INDEX(resultados!$A$2:$ZZ$167, 66, MATCH($B$2, resultados!$A$1:$ZZ$1, 0))</f>
        <v/>
      </c>
      <c r="C72">
        <f>INDEX(resultados!$A$2:$ZZ$167, 66, MATCH($B$3, resultados!$A$1:$ZZ$1, 0))</f>
        <v/>
      </c>
    </row>
    <row r="73">
      <c r="A73">
        <f>INDEX(resultados!$A$2:$ZZ$167, 67, MATCH($B$1, resultados!$A$1:$ZZ$1, 0))</f>
        <v/>
      </c>
      <c r="B73">
        <f>INDEX(resultados!$A$2:$ZZ$167, 67, MATCH($B$2, resultados!$A$1:$ZZ$1, 0))</f>
        <v/>
      </c>
      <c r="C73">
        <f>INDEX(resultados!$A$2:$ZZ$167, 67, MATCH($B$3, resultados!$A$1:$ZZ$1, 0))</f>
        <v/>
      </c>
    </row>
    <row r="74">
      <c r="A74">
        <f>INDEX(resultados!$A$2:$ZZ$167, 68, MATCH($B$1, resultados!$A$1:$ZZ$1, 0))</f>
        <v/>
      </c>
      <c r="B74">
        <f>INDEX(resultados!$A$2:$ZZ$167, 68, MATCH($B$2, resultados!$A$1:$ZZ$1, 0))</f>
        <v/>
      </c>
      <c r="C74">
        <f>INDEX(resultados!$A$2:$ZZ$167, 68, MATCH($B$3, resultados!$A$1:$ZZ$1, 0))</f>
        <v/>
      </c>
    </row>
    <row r="75">
      <c r="A75">
        <f>INDEX(resultados!$A$2:$ZZ$167, 69, MATCH($B$1, resultados!$A$1:$ZZ$1, 0))</f>
        <v/>
      </c>
      <c r="B75">
        <f>INDEX(resultados!$A$2:$ZZ$167, 69, MATCH($B$2, resultados!$A$1:$ZZ$1, 0))</f>
        <v/>
      </c>
      <c r="C75">
        <f>INDEX(resultados!$A$2:$ZZ$167, 69, MATCH($B$3, resultados!$A$1:$ZZ$1, 0))</f>
        <v/>
      </c>
    </row>
    <row r="76">
      <c r="A76">
        <f>INDEX(resultados!$A$2:$ZZ$167, 70, MATCH($B$1, resultados!$A$1:$ZZ$1, 0))</f>
        <v/>
      </c>
      <c r="B76">
        <f>INDEX(resultados!$A$2:$ZZ$167, 70, MATCH($B$2, resultados!$A$1:$ZZ$1, 0))</f>
        <v/>
      </c>
      <c r="C76">
        <f>INDEX(resultados!$A$2:$ZZ$167, 70, MATCH($B$3, resultados!$A$1:$ZZ$1, 0))</f>
        <v/>
      </c>
    </row>
    <row r="77">
      <c r="A77">
        <f>INDEX(resultados!$A$2:$ZZ$167, 71, MATCH($B$1, resultados!$A$1:$ZZ$1, 0))</f>
        <v/>
      </c>
      <c r="B77">
        <f>INDEX(resultados!$A$2:$ZZ$167, 71, MATCH($B$2, resultados!$A$1:$ZZ$1, 0))</f>
        <v/>
      </c>
      <c r="C77">
        <f>INDEX(resultados!$A$2:$ZZ$167, 71, MATCH($B$3, resultados!$A$1:$ZZ$1, 0))</f>
        <v/>
      </c>
    </row>
    <row r="78">
      <c r="A78">
        <f>INDEX(resultados!$A$2:$ZZ$167, 72, MATCH($B$1, resultados!$A$1:$ZZ$1, 0))</f>
        <v/>
      </c>
      <c r="B78">
        <f>INDEX(resultados!$A$2:$ZZ$167, 72, MATCH($B$2, resultados!$A$1:$ZZ$1, 0))</f>
        <v/>
      </c>
      <c r="C78">
        <f>INDEX(resultados!$A$2:$ZZ$167, 72, MATCH($B$3, resultados!$A$1:$ZZ$1, 0))</f>
        <v/>
      </c>
    </row>
    <row r="79">
      <c r="A79">
        <f>INDEX(resultados!$A$2:$ZZ$167, 73, MATCH($B$1, resultados!$A$1:$ZZ$1, 0))</f>
        <v/>
      </c>
      <c r="B79">
        <f>INDEX(resultados!$A$2:$ZZ$167, 73, MATCH($B$2, resultados!$A$1:$ZZ$1, 0))</f>
        <v/>
      </c>
      <c r="C79">
        <f>INDEX(resultados!$A$2:$ZZ$167, 73, MATCH($B$3, resultados!$A$1:$ZZ$1, 0))</f>
        <v/>
      </c>
    </row>
    <row r="80">
      <c r="A80">
        <f>INDEX(resultados!$A$2:$ZZ$167, 74, MATCH($B$1, resultados!$A$1:$ZZ$1, 0))</f>
        <v/>
      </c>
      <c r="B80">
        <f>INDEX(resultados!$A$2:$ZZ$167, 74, MATCH($B$2, resultados!$A$1:$ZZ$1, 0))</f>
        <v/>
      </c>
      <c r="C80">
        <f>INDEX(resultados!$A$2:$ZZ$167, 74, MATCH($B$3, resultados!$A$1:$ZZ$1, 0))</f>
        <v/>
      </c>
    </row>
    <row r="81">
      <c r="A81">
        <f>INDEX(resultados!$A$2:$ZZ$167, 75, MATCH($B$1, resultados!$A$1:$ZZ$1, 0))</f>
        <v/>
      </c>
      <c r="B81">
        <f>INDEX(resultados!$A$2:$ZZ$167, 75, MATCH($B$2, resultados!$A$1:$ZZ$1, 0))</f>
        <v/>
      </c>
      <c r="C81">
        <f>INDEX(resultados!$A$2:$ZZ$167, 75, MATCH($B$3, resultados!$A$1:$ZZ$1, 0))</f>
        <v/>
      </c>
    </row>
    <row r="82">
      <c r="A82">
        <f>INDEX(resultados!$A$2:$ZZ$167, 76, MATCH($B$1, resultados!$A$1:$ZZ$1, 0))</f>
        <v/>
      </c>
      <c r="B82">
        <f>INDEX(resultados!$A$2:$ZZ$167, 76, MATCH($B$2, resultados!$A$1:$ZZ$1, 0))</f>
        <v/>
      </c>
      <c r="C82">
        <f>INDEX(resultados!$A$2:$ZZ$167, 76, MATCH($B$3, resultados!$A$1:$ZZ$1, 0))</f>
        <v/>
      </c>
    </row>
    <row r="83">
      <c r="A83">
        <f>INDEX(resultados!$A$2:$ZZ$167, 77, MATCH($B$1, resultados!$A$1:$ZZ$1, 0))</f>
        <v/>
      </c>
      <c r="B83">
        <f>INDEX(resultados!$A$2:$ZZ$167, 77, MATCH($B$2, resultados!$A$1:$ZZ$1, 0))</f>
        <v/>
      </c>
      <c r="C83">
        <f>INDEX(resultados!$A$2:$ZZ$167, 77, MATCH($B$3, resultados!$A$1:$ZZ$1, 0))</f>
        <v/>
      </c>
    </row>
    <row r="84">
      <c r="A84">
        <f>INDEX(resultados!$A$2:$ZZ$167, 78, MATCH($B$1, resultados!$A$1:$ZZ$1, 0))</f>
        <v/>
      </c>
      <c r="B84">
        <f>INDEX(resultados!$A$2:$ZZ$167, 78, MATCH($B$2, resultados!$A$1:$ZZ$1, 0))</f>
        <v/>
      </c>
      <c r="C84">
        <f>INDEX(resultados!$A$2:$ZZ$167, 78, MATCH($B$3, resultados!$A$1:$ZZ$1, 0))</f>
        <v/>
      </c>
    </row>
    <row r="85">
      <c r="A85">
        <f>INDEX(resultados!$A$2:$ZZ$167, 79, MATCH($B$1, resultados!$A$1:$ZZ$1, 0))</f>
        <v/>
      </c>
      <c r="B85">
        <f>INDEX(resultados!$A$2:$ZZ$167, 79, MATCH($B$2, resultados!$A$1:$ZZ$1, 0))</f>
        <v/>
      </c>
      <c r="C85">
        <f>INDEX(resultados!$A$2:$ZZ$167, 79, MATCH($B$3, resultados!$A$1:$ZZ$1, 0))</f>
        <v/>
      </c>
    </row>
    <row r="86">
      <c r="A86">
        <f>INDEX(resultados!$A$2:$ZZ$167, 80, MATCH($B$1, resultados!$A$1:$ZZ$1, 0))</f>
        <v/>
      </c>
      <c r="B86">
        <f>INDEX(resultados!$A$2:$ZZ$167, 80, MATCH($B$2, resultados!$A$1:$ZZ$1, 0))</f>
        <v/>
      </c>
      <c r="C86">
        <f>INDEX(resultados!$A$2:$ZZ$167, 80, MATCH($B$3, resultados!$A$1:$ZZ$1, 0))</f>
        <v/>
      </c>
    </row>
    <row r="87">
      <c r="A87">
        <f>INDEX(resultados!$A$2:$ZZ$167, 81, MATCH($B$1, resultados!$A$1:$ZZ$1, 0))</f>
        <v/>
      </c>
      <c r="B87">
        <f>INDEX(resultados!$A$2:$ZZ$167, 81, MATCH($B$2, resultados!$A$1:$ZZ$1, 0))</f>
        <v/>
      </c>
      <c r="C87">
        <f>INDEX(resultados!$A$2:$ZZ$167, 81, MATCH($B$3, resultados!$A$1:$ZZ$1, 0))</f>
        <v/>
      </c>
    </row>
    <row r="88">
      <c r="A88">
        <f>INDEX(resultados!$A$2:$ZZ$167, 82, MATCH($B$1, resultados!$A$1:$ZZ$1, 0))</f>
        <v/>
      </c>
      <c r="B88">
        <f>INDEX(resultados!$A$2:$ZZ$167, 82, MATCH($B$2, resultados!$A$1:$ZZ$1, 0))</f>
        <v/>
      </c>
      <c r="C88">
        <f>INDEX(resultados!$A$2:$ZZ$167, 82, MATCH($B$3, resultados!$A$1:$ZZ$1, 0))</f>
        <v/>
      </c>
    </row>
    <row r="89">
      <c r="A89">
        <f>INDEX(resultados!$A$2:$ZZ$167, 83, MATCH($B$1, resultados!$A$1:$ZZ$1, 0))</f>
        <v/>
      </c>
      <c r="B89">
        <f>INDEX(resultados!$A$2:$ZZ$167, 83, MATCH($B$2, resultados!$A$1:$ZZ$1, 0))</f>
        <v/>
      </c>
      <c r="C89">
        <f>INDEX(resultados!$A$2:$ZZ$167, 83, MATCH($B$3, resultados!$A$1:$ZZ$1, 0))</f>
        <v/>
      </c>
    </row>
    <row r="90">
      <c r="A90">
        <f>INDEX(resultados!$A$2:$ZZ$167, 84, MATCH($B$1, resultados!$A$1:$ZZ$1, 0))</f>
        <v/>
      </c>
      <c r="B90">
        <f>INDEX(resultados!$A$2:$ZZ$167, 84, MATCH($B$2, resultados!$A$1:$ZZ$1, 0))</f>
        <v/>
      </c>
      <c r="C90">
        <f>INDEX(resultados!$A$2:$ZZ$167, 84, MATCH($B$3, resultados!$A$1:$ZZ$1, 0))</f>
        <v/>
      </c>
    </row>
    <row r="91">
      <c r="A91">
        <f>INDEX(resultados!$A$2:$ZZ$167, 85, MATCH($B$1, resultados!$A$1:$ZZ$1, 0))</f>
        <v/>
      </c>
      <c r="B91">
        <f>INDEX(resultados!$A$2:$ZZ$167, 85, MATCH($B$2, resultados!$A$1:$ZZ$1, 0))</f>
        <v/>
      </c>
      <c r="C91">
        <f>INDEX(resultados!$A$2:$ZZ$167, 85, MATCH($B$3, resultados!$A$1:$ZZ$1, 0))</f>
        <v/>
      </c>
    </row>
    <row r="92">
      <c r="A92">
        <f>INDEX(resultados!$A$2:$ZZ$167, 86, MATCH($B$1, resultados!$A$1:$ZZ$1, 0))</f>
        <v/>
      </c>
      <c r="B92">
        <f>INDEX(resultados!$A$2:$ZZ$167, 86, MATCH($B$2, resultados!$A$1:$ZZ$1, 0))</f>
        <v/>
      </c>
      <c r="C92">
        <f>INDEX(resultados!$A$2:$ZZ$167, 86, MATCH($B$3, resultados!$A$1:$ZZ$1, 0))</f>
        <v/>
      </c>
    </row>
    <row r="93">
      <c r="A93">
        <f>INDEX(resultados!$A$2:$ZZ$167, 87, MATCH($B$1, resultados!$A$1:$ZZ$1, 0))</f>
        <v/>
      </c>
      <c r="B93">
        <f>INDEX(resultados!$A$2:$ZZ$167, 87, MATCH($B$2, resultados!$A$1:$ZZ$1, 0))</f>
        <v/>
      </c>
      <c r="C93">
        <f>INDEX(resultados!$A$2:$ZZ$167, 87, MATCH($B$3, resultados!$A$1:$ZZ$1, 0))</f>
        <v/>
      </c>
    </row>
    <row r="94">
      <c r="A94">
        <f>INDEX(resultados!$A$2:$ZZ$167, 88, MATCH($B$1, resultados!$A$1:$ZZ$1, 0))</f>
        <v/>
      </c>
      <c r="B94">
        <f>INDEX(resultados!$A$2:$ZZ$167, 88, MATCH($B$2, resultados!$A$1:$ZZ$1, 0))</f>
        <v/>
      </c>
      <c r="C94">
        <f>INDEX(resultados!$A$2:$ZZ$167, 88, MATCH($B$3, resultados!$A$1:$ZZ$1, 0))</f>
        <v/>
      </c>
    </row>
    <row r="95">
      <c r="A95">
        <f>INDEX(resultados!$A$2:$ZZ$167, 89, MATCH($B$1, resultados!$A$1:$ZZ$1, 0))</f>
        <v/>
      </c>
      <c r="B95">
        <f>INDEX(resultados!$A$2:$ZZ$167, 89, MATCH($B$2, resultados!$A$1:$ZZ$1, 0))</f>
        <v/>
      </c>
      <c r="C95">
        <f>INDEX(resultados!$A$2:$ZZ$167, 89, MATCH($B$3, resultados!$A$1:$ZZ$1, 0))</f>
        <v/>
      </c>
    </row>
    <row r="96">
      <c r="A96">
        <f>INDEX(resultados!$A$2:$ZZ$167, 90, MATCH($B$1, resultados!$A$1:$ZZ$1, 0))</f>
        <v/>
      </c>
      <c r="B96">
        <f>INDEX(resultados!$A$2:$ZZ$167, 90, MATCH($B$2, resultados!$A$1:$ZZ$1, 0))</f>
        <v/>
      </c>
      <c r="C96">
        <f>INDEX(resultados!$A$2:$ZZ$167, 90, MATCH($B$3, resultados!$A$1:$ZZ$1, 0))</f>
        <v/>
      </c>
    </row>
    <row r="97">
      <c r="A97">
        <f>INDEX(resultados!$A$2:$ZZ$167, 91, MATCH($B$1, resultados!$A$1:$ZZ$1, 0))</f>
        <v/>
      </c>
      <c r="B97">
        <f>INDEX(resultados!$A$2:$ZZ$167, 91, MATCH($B$2, resultados!$A$1:$ZZ$1, 0))</f>
        <v/>
      </c>
      <c r="C97">
        <f>INDEX(resultados!$A$2:$ZZ$167, 91, MATCH($B$3, resultados!$A$1:$ZZ$1, 0))</f>
        <v/>
      </c>
    </row>
    <row r="98">
      <c r="A98">
        <f>INDEX(resultados!$A$2:$ZZ$167, 92, MATCH($B$1, resultados!$A$1:$ZZ$1, 0))</f>
        <v/>
      </c>
      <c r="B98">
        <f>INDEX(resultados!$A$2:$ZZ$167, 92, MATCH($B$2, resultados!$A$1:$ZZ$1, 0))</f>
        <v/>
      </c>
      <c r="C98">
        <f>INDEX(resultados!$A$2:$ZZ$167, 92, MATCH($B$3, resultados!$A$1:$ZZ$1, 0))</f>
        <v/>
      </c>
    </row>
    <row r="99">
      <c r="A99">
        <f>INDEX(resultados!$A$2:$ZZ$167, 93, MATCH($B$1, resultados!$A$1:$ZZ$1, 0))</f>
        <v/>
      </c>
      <c r="B99">
        <f>INDEX(resultados!$A$2:$ZZ$167, 93, MATCH($B$2, resultados!$A$1:$ZZ$1, 0))</f>
        <v/>
      </c>
      <c r="C99">
        <f>INDEX(resultados!$A$2:$ZZ$167, 93, MATCH($B$3, resultados!$A$1:$ZZ$1, 0))</f>
        <v/>
      </c>
    </row>
    <row r="100">
      <c r="A100">
        <f>INDEX(resultados!$A$2:$ZZ$167, 94, MATCH($B$1, resultados!$A$1:$ZZ$1, 0))</f>
        <v/>
      </c>
      <c r="B100">
        <f>INDEX(resultados!$A$2:$ZZ$167, 94, MATCH($B$2, resultados!$A$1:$ZZ$1, 0))</f>
        <v/>
      </c>
      <c r="C100">
        <f>INDEX(resultados!$A$2:$ZZ$167, 94, MATCH($B$3, resultados!$A$1:$ZZ$1, 0))</f>
        <v/>
      </c>
    </row>
    <row r="101">
      <c r="A101">
        <f>INDEX(resultados!$A$2:$ZZ$167, 95, MATCH($B$1, resultados!$A$1:$ZZ$1, 0))</f>
        <v/>
      </c>
      <c r="B101">
        <f>INDEX(resultados!$A$2:$ZZ$167, 95, MATCH($B$2, resultados!$A$1:$ZZ$1, 0))</f>
        <v/>
      </c>
      <c r="C101">
        <f>INDEX(resultados!$A$2:$ZZ$167, 95, MATCH($B$3, resultados!$A$1:$ZZ$1, 0))</f>
        <v/>
      </c>
    </row>
    <row r="102">
      <c r="A102">
        <f>INDEX(resultados!$A$2:$ZZ$167, 96, MATCH($B$1, resultados!$A$1:$ZZ$1, 0))</f>
        <v/>
      </c>
      <c r="B102">
        <f>INDEX(resultados!$A$2:$ZZ$167, 96, MATCH($B$2, resultados!$A$1:$ZZ$1, 0))</f>
        <v/>
      </c>
      <c r="C102">
        <f>INDEX(resultados!$A$2:$ZZ$167, 96, MATCH($B$3, resultados!$A$1:$ZZ$1, 0))</f>
        <v/>
      </c>
    </row>
    <row r="103">
      <c r="A103">
        <f>INDEX(resultados!$A$2:$ZZ$167, 97, MATCH($B$1, resultados!$A$1:$ZZ$1, 0))</f>
        <v/>
      </c>
      <c r="B103">
        <f>INDEX(resultados!$A$2:$ZZ$167, 97, MATCH($B$2, resultados!$A$1:$ZZ$1, 0))</f>
        <v/>
      </c>
      <c r="C103">
        <f>INDEX(resultados!$A$2:$ZZ$167, 97, MATCH($B$3, resultados!$A$1:$ZZ$1, 0))</f>
        <v/>
      </c>
    </row>
    <row r="104">
      <c r="A104">
        <f>INDEX(resultados!$A$2:$ZZ$167, 98, MATCH($B$1, resultados!$A$1:$ZZ$1, 0))</f>
        <v/>
      </c>
      <c r="B104">
        <f>INDEX(resultados!$A$2:$ZZ$167, 98, MATCH($B$2, resultados!$A$1:$ZZ$1, 0))</f>
        <v/>
      </c>
      <c r="C104">
        <f>INDEX(resultados!$A$2:$ZZ$167, 98, MATCH($B$3, resultados!$A$1:$ZZ$1, 0))</f>
        <v/>
      </c>
    </row>
    <row r="105">
      <c r="A105">
        <f>INDEX(resultados!$A$2:$ZZ$167, 99, MATCH($B$1, resultados!$A$1:$ZZ$1, 0))</f>
        <v/>
      </c>
      <c r="B105">
        <f>INDEX(resultados!$A$2:$ZZ$167, 99, MATCH($B$2, resultados!$A$1:$ZZ$1, 0))</f>
        <v/>
      </c>
      <c r="C105">
        <f>INDEX(resultados!$A$2:$ZZ$167, 99, MATCH($B$3, resultados!$A$1:$ZZ$1, 0))</f>
        <v/>
      </c>
    </row>
    <row r="106">
      <c r="A106">
        <f>INDEX(resultados!$A$2:$ZZ$167, 100, MATCH($B$1, resultados!$A$1:$ZZ$1, 0))</f>
        <v/>
      </c>
      <c r="B106">
        <f>INDEX(resultados!$A$2:$ZZ$167, 100, MATCH($B$2, resultados!$A$1:$ZZ$1, 0))</f>
        <v/>
      </c>
      <c r="C106">
        <f>INDEX(resultados!$A$2:$ZZ$167, 100, MATCH($B$3, resultados!$A$1:$ZZ$1, 0))</f>
        <v/>
      </c>
    </row>
    <row r="107">
      <c r="A107">
        <f>INDEX(resultados!$A$2:$ZZ$167, 101, MATCH($B$1, resultados!$A$1:$ZZ$1, 0))</f>
        <v/>
      </c>
      <c r="B107">
        <f>INDEX(resultados!$A$2:$ZZ$167, 101, MATCH($B$2, resultados!$A$1:$ZZ$1, 0))</f>
        <v/>
      </c>
      <c r="C107">
        <f>INDEX(resultados!$A$2:$ZZ$167, 101, MATCH($B$3, resultados!$A$1:$ZZ$1, 0))</f>
        <v/>
      </c>
    </row>
    <row r="108">
      <c r="A108">
        <f>INDEX(resultados!$A$2:$ZZ$167, 102, MATCH($B$1, resultados!$A$1:$ZZ$1, 0))</f>
        <v/>
      </c>
      <c r="B108">
        <f>INDEX(resultados!$A$2:$ZZ$167, 102, MATCH($B$2, resultados!$A$1:$ZZ$1, 0))</f>
        <v/>
      </c>
      <c r="C108">
        <f>INDEX(resultados!$A$2:$ZZ$167, 102, MATCH($B$3, resultados!$A$1:$ZZ$1, 0))</f>
        <v/>
      </c>
    </row>
    <row r="109">
      <c r="A109">
        <f>INDEX(resultados!$A$2:$ZZ$167, 103, MATCH($B$1, resultados!$A$1:$ZZ$1, 0))</f>
        <v/>
      </c>
      <c r="B109">
        <f>INDEX(resultados!$A$2:$ZZ$167, 103, MATCH($B$2, resultados!$A$1:$ZZ$1, 0))</f>
        <v/>
      </c>
      <c r="C109">
        <f>INDEX(resultados!$A$2:$ZZ$167, 103, MATCH($B$3, resultados!$A$1:$ZZ$1, 0))</f>
        <v/>
      </c>
    </row>
    <row r="110">
      <c r="A110">
        <f>INDEX(resultados!$A$2:$ZZ$167, 104, MATCH($B$1, resultados!$A$1:$ZZ$1, 0))</f>
        <v/>
      </c>
      <c r="B110">
        <f>INDEX(resultados!$A$2:$ZZ$167, 104, MATCH($B$2, resultados!$A$1:$ZZ$1, 0))</f>
        <v/>
      </c>
      <c r="C110">
        <f>INDEX(resultados!$A$2:$ZZ$167, 104, MATCH($B$3, resultados!$A$1:$ZZ$1, 0))</f>
        <v/>
      </c>
    </row>
    <row r="111">
      <c r="A111">
        <f>INDEX(resultados!$A$2:$ZZ$167, 105, MATCH($B$1, resultados!$A$1:$ZZ$1, 0))</f>
        <v/>
      </c>
      <c r="B111">
        <f>INDEX(resultados!$A$2:$ZZ$167, 105, MATCH($B$2, resultados!$A$1:$ZZ$1, 0))</f>
        <v/>
      </c>
      <c r="C111">
        <f>INDEX(resultados!$A$2:$ZZ$167, 105, MATCH($B$3, resultados!$A$1:$ZZ$1, 0))</f>
        <v/>
      </c>
    </row>
    <row r="112">
      <c r="A112">
        <f>INDEX(resultados!$A$2:$ZZ$167, 106, MATCH($B$1, resultados!$A$1:$ZZ$1, 0))</f>
        <v/>
      </c>
      <c r="B112">
        <f>INDEX(resultados!$A$2:$ZZ$167, 106, MATCH($B$2, resultados!$A$1:$ZZ$1, 0))</f>
        <v/>
      </c>
      <c r="C112">
        <f>INDEX(resultados!$A$2:$ZZ$167, 106, MATCH($B$3, resultados!$A$1:$ZZ$1, 0))</f>
        <v/>
      </c>
    </row>
    <row r="113">
      <c r="A113">
        <f>INDEX(resultados!$A$2:$ZZ$167, 107, MATCH($B$1, resultados!$A$1:$ZZ$1, 0))</f>
        <v/>
      </c>
      <c r="B113">
        <f>INDEX(resultados!$A$2:$ZZ$167, 107, MATCH($B$2, resultados!$A$1:$ZZ$1, 0))</f>
        <v/>
      </c>
      <c r="C113">
        <f>INDEX(resultados!$A$2:$ZZ$167, 107, MATCH($B$3, resultados!$A$1:$ZZ$1, 0))</f>
        <v/>
      </c>
    </row>
    <row r="114">
      <c r="A114">
        <f>INDEX(resultados!$A$2:$ZZ$167, 108, MATCH($B$1, resultados!$A$1:$ZZ$1, 0))</f>
        <v/>
      </c>
      <c r="B114">
        <f>INDEX(resultados!$A$2:$ZZ$167, 108, MATCH($B$2, resultados!$A$1:$ZZ$1, 0))</f>
        <v/>
      </c>
      <c r="C114">
        <f>INDEX(resultados!$A$2:$ZZ$167, 108, MATCH($B$3, resultados!$A$1:$ZZ$1, 0))</f>
        <v/>
      </c>
    </row>
    <row r="115">
      <c r="A115">
        <f>INDEX(resultados!$A$2:$ZZ$167, 109, MATCH($B$1, resultados!$A$1:$ZZ$1, 0))</f>
        <v/>
      </c>
      <c r="B115">
        <f>INDEX(resultados!$A$2:$ZZ$167, 109, MATCH($B$2, resultados!$A$1:$ZZ$1, 0))</f>
        <v/>
      </c>
      <c r="C115">
        <f>INDEX(resultados!$A$2:$ZZ$167, 109, MATCH($B$3, resultados!$A$1:$ZZ$1, 0))</f>
        <v/>
      </c>
    </row>
    <row r="116">
      <c r="A116">
        <f>INDEX(resultados!$A$2:$ZZ$167, 110, MATCH($B$1, resultados!$A$1:$ZZ$1, 0))</f>
        <v/>
      </c>
      <c r="B116">
        <f>INDEX(resultados!$A$2:$ZZ$167, 110, MATCH($B$2, resultados!$A$1:$ZZ$1, 0))</f>
        <v/>
      </c>
      <c r="C116">
        <f>INDEX(resultados!$A$2:$ZZ$167, 110, MATCH($B$3, resultados!$A$1:$ZZ$1, 0))</f>
        <v/>
      </c>
    </row>
    <row r="117">
      <c r="A117">
        <f>INDEX(resultados!$A$2:$ZZ$167, 111, MATCH($B$1, resultados!$A$1:$ZZ$1, 0))</f>
        <v/>
      </c>
      <c r="B117">
        <f>INDEX(resultados!$A$2:$ZZ$167, 111, MATCH($B$2, resultados!$A$1:$ZZ$1, 0))</f>
        <v/>
      </c>
      <c r="C117">
        <f>INDEX(resultados!$A$2:$ZZ$167, 111, MATCH($B$3, resultados!$A$1:$ZZ$1, 0))</f>
        <v/>
      </c>
    </row>
    <row r="118">
      <c r="A118">
        <f>INDEX(resultados!$A$2:$ZZ$167, 112, MATCH($B$1, resultados!$A$1:$ZZ$1, 0))</f>
        <v/>
      </c>
      <c r="B118">
        <f>INDEX(resultados!$A$2:$ZZ$167, 112, MATCH($B$2, resultados!$A$1:$ZZ$1, 0))</f>
        <v/>
      </c>
      <c r="C118">
        <f>INDEX(resultados!$A$2:$ZZ$167, 112, MATCH($B$3, resultados!$A$1:$ZZ$1, 0))</f>
        <v/>
      </c>
    </row>
    <row r="119">
      <c r="A119">
        <f>INDEX(resultados!$A$2:$ZZ$167, 113, MATCH($B$1, resultados!$A$1:$ZZ$1, 0))</f>
        <v/>
      </c>
      <c r="B119">
        <f>INDEX(resultados!$A$2:$ZZ$167, 113, MATCH($B$2, resultados!$A$1:$ZZ$1, 0))</f>
        <v/>
      </c>
      <c r="C119">
        <f>INDEX(resultados!$A$2:$ZZ$167, 113, MATCH($B$3, resultados!$A$1:$ZZ$1, 0))</f>
        <v/>
      </c>
    </row>
    <row r="120">
      <c r="A120">
        <f>INDEX(resultados!$A$2:$ZZ$167, 114, MATCH($B$1, resultados!$A$1:$ZZ$1, 0))</f>
        <v/>
      </c>
      <c r="B120">
        <f>INDEX(resultados!$A$2:$ZZ$167, 114, MATCH($B$2, resultados!$A$1:$ZZ$1, 0))</f>
        <v/>
      </c>
      <c r="C120">
        <f>INDEX(resultados!$A$2:$ZZ$167, 114, MATCH($B$3, resultados!$A$1:$ZZ$1, 0))</f>
        <v/>
      </c>
    </row>
    <row r="121">
      <c r="A121">
        <f>INDEX(resultados!$A$2:$ZZ$167, 115, MATCH($B$1, resultados!$A$1:$ZZ$1, 0))</f>
        <v/>
      </c>
      <c r="B121">
        <f>INDEX(resultados!$A$2:$ZZ$167, 115, MATCH($B$2, resultados!$A$1:$ZZ$1, 0))</f>
        <v/>
      </c>
      <c r="C121">
        <f>INDEX(resultados!$A$2:$ZZ$167, 115, MATCH($B$3, resultados!$A$1:$ZZ$1, 0))</f>
        <v/>
      </c>
    </row>
    <row r="122">
      <c r="A122">
        <f>INDEX(resultados!$A$2:$ZZ$167, 116, MATCH($B$1, resultados!$A$1:$ZZ$1, 0))</f>
        <v/>
      </c>
      <c r="B122">
        <f>INDEX(resultados!$A$2:$ZZ$167, 116, MATCH($B$2, resultados!$A$1:$ZZ$1, 0))</f>
        <v/>
      </c>
      <c r="C122">
        <f>INDEX(resultados!$A$2:$ZZ$167, 116, MATCH($B$3, resultados!$A$1:$ZZ$1, 0))</f>
        <v/>
      </c>
    </row>
    <row r="123">
      <c r="A123">
        <f>INDEX(resultados!$A$2:$ZZ$167, 117, MATCH($B$1, resultados!$A$1:$ZZ$1, 0))</f>
        <v/>
      </c>
      <c r="B123">
        <f>INDEX(resultados!$A$2:$ZZ$167, 117, MATCH($B$2, resultados!$A$1:$ZZ$1, 0))</f>
        <v/>
      </c>
      <c r="C123">
        <f>INDEX(resultados!$A$2:$ZZ$167, 117, MATCH($B$3, resultados!$A$1:$ZZ$1, 0))</f>
        <v/>
      </c>
    </row>
    <row r="124">
      <c r="A124">
        <f>INDEX(resultados!$A$2:$ZZ$167, 118, MATCH($B$1, resultados!$A$1:$ZZ$1, 0))</f>
        <v/>
      </c>
      <c r="B124">
        <f>INDEX(resultados!$A$2:$ZZ$167, 118, MATCH($B$2, resultados!$A$1:$ZZ$1, 0))</f>
        <v/>
      </c>
      <c r="C124">
        <f>INDEX(resultados!$A$2:$ZZ$167, 118, MATCH($B$3, resultados!$A$1:$ZZ$1, 0))</f>
        <v/>
      </c>
    </row>
    <row r="125">
      <c r="A125">
        <f>INDEX(resultados!$A$2:$ZZ$167, 119, MATCH($B$1, resultados!$A$1:$ZZ$1, 0))</f>
        <v/>
      </c>
      <c r="B125">
        <f>INDEX(resultados!$A$2:$ZZ$167, 119, MATCH($B$2, resultados!$A$1:$ZZ$1, 0))</f>
        <v/>
      </c>
      <c r="C125">
        <f>INDEX(resultados!$A$2:$ZZ$167, 119, MATCH($B$3, resultados!$A$1:$ZZ$1, 0))</f>
        <v/>
      </c>
    </row>
    <row r="126">
      <c r="A126">
        <f>INDEX(resultados!$A$2:$ZZ$167, 120, MATCH($B$1, resultados!$A$1:$ZZ$1, 0))</f>
        <v/>
      </c>
      <c r="B126">
        <f>INDEX(resultados!$A$2:$ZZ$167, 120, MATCH($B$2, resultados!$A$1:$ZZ$1, 0))</f>
        <v/>
      </c>
      <c r="C126">
        <f>INDEX(resultados!$A$2:$ZZ$167, 120, MATCH($B$3, resultados!$A$1:$ZZ$1, 0))</f>
        <v/>
      </c>
    </row>
    <row r="127">
      <c r="A127">
        <f>INDEX(resultados!$A$2:$ZZ$167, 121, MATCH($B$1, resultados!$A$1:$ZZ$1, 0))</f>
        <v/>
      </c>
      <c r="B127">
        <f>INDEX(resultados!$A$2:$ZZ$167, 121, MATCH($B$2, resultados!$A$1:$ZZ$1, 0))</f>
        <v/>
      </c>
      <c r="C127">
        <f>INDEX(resultados!$A$2:$ZZ$167, 121, MATCH($B$3, resultados!$A$1:$ZZ$1, 0))</f>
        <v/>
      </c>
    </row>
    <row r="128">
      <c r="A128">
        <f>INDEX(resultados!$A$2:$ZZ$167, 122, MATCH($B$1, resultados!$A$1:$ZZ$1, 0))</f>
        <v/>
      </c>
      <c r="B128">
        <f>INDEX(resultados!$A$2:$ZZ$167, 122, MATCH($B$2, resultados!$A$1:$ZZ$1, 0))</f>
        <v/>
      </c>
      <c r="C128">
        <f>INDEX(resultados!$A$2:$ZZ$167, 122, MATCH($B$3, resultados!$A$1:$ZZ$1, 0))</f>
        <v/>
      </c>
    </row>
    <row r="129">
      <c r="A129">
        <f>INDEX(resultados!$A$2:$ZZ$167, 123, MATCH($B$1, resultados!$A$1:$ZZ$1, 0))</f>
        <v/>
      </c>
      <c r="B129">
        <f>INDEX(resultados!$A$2:$ZZ$167, 123, MATCH($B$2, resultados!$A$1:$ZZ$1, 0))</f>
        <v/>
      </c>
      <c r="C129">
        <f>INDEX(resultados!$A$2:$ZZ$167, 123, MATCH($B$3, resultados!$A$1:$ZZ$1, 0))</f>
        <v/>
      </c>
    </row>
    <row r="130">
      <c r="A130">
        <f>INDEX(resultados!$A$2:$ZZ$167, 124, MATCH($B$1, resultados!$A$1:$ZZ$1, 0))</f>
        <v/>
      </c>
      <c r="B130">
        <f>INDEX(resultados!$A$2:$ZZ$167, 124, MATCH($B$2, resultados!$A$1:$ZZ$1, 0))</f>
        <v/>
      </c>
      <c r="C130">
        <f>INDEX(resultados!$A$2:$ZZ$167, 124, MATCH($B$3, resultados!$A$1:$ZZ$1, 0))</f>
        <v/>
      </c>
    </row>
    <row r="131">
      <c r="A131">
        <f>INDEX(resultados!$A$2:$ZZ$167, 125, MATCH($B$1, resultados!$A$1:$ZZ$1, 0))</f>
        <v/>
      </c>
      <c r="B131">
        <f>INDEX(resultados!$A$2:$ZZ$167, 125, MATCH($B$2, resultados!$A$1:$ZZ$1, 0))</f>
        <v/>
      </c>
      <c r="C131">
        <f>INDEX(resultados!$A$2:$ZZ$167, 125, MATCH($B$3, resultados!$A$1:$ZZ$1, 0))</f>
        <v/>
      </c>
    </row>
    <row r="132">
      <c r="A132">
        <f>INDEX(resultados!$A$2:$ZZ$167, 126, MATCH($B$1, resultados!$A$1:$ZZ$1, 0))</f>
        <v/>
      </c>
      <c r="B132">
        <f>INDEX(resultados!$A$2:$ZZ$167, 126, MATCH($B$2, resultados!$A$1:$ZZ$1, 0))</f>
        <v/>
      </c>
      <c r="C132">
        <f>INDEX(resultados!$A$2:$ZZ$167, 126, MATCH($B$3, resultados!$A$1:$ZZ$1, 0))</f>
        <v/>
      </c>
    </row>
    <row r="133">
      <c r="A133">
        <f>INDEX(resultados!$A$2:$ZZ$167, 127, MATCH($B$1, resultados!$A$1:$ZZ$1, 0))</f>
        <v/>
      </c>
      <c r="B133">
        <f>INDEX(resultados!$A$2:$ZZ$167, 127, MATCH($B$2, resultados!$A$1:$ZZ$1, 0))</f>
        <v/>
      </c>
      <c r="C133">
        <f>INDEX(resultados!$A$2:$ZZ$167, 127, MATCH($B$3, resultados!$A$1:$ZZ$1, 0))</f>
        <v/>
      </c>
    </row>
    <row r="134">
      <c r="A134">
        <f>INDEX(resultados!$A$2:$ZZ$167, 128, MATCH($B$1, resultados!$A$1:$ZZ$1, 0))</f>
        <v/>
      </c>
      <c r="B134">
        <f>INDEX(resultados!$A$2:$ZZ$167, 128, MATCH($B$2, resultados!$A$1:$ZZ$1, 0))</f>
        <v/>
      </c>
      <c r="C134">
        <f>INDEX(resultados!$A$2:$ZZ$167, 128, MATCH($B$3, resultados!$A$1:$ZZ$1, 0))</f>
        <v/>
      </c>
    </row>
    <row r="135">
      <c r="A135">
        <f>INDEX(resultados!$A$2:$ZZ$167, 129, MATCH($B$1, resultados!$A$1:$ZZ$1, 0))</f>
        <v/>
      </c>
      <c r="B135">
        <f>INDEX(resultados!$A$2:$ZZ$167, 129, MATCH($B$2, resultados!$A$1:$ZZ$1, 0))</f>
        <v/>
      </c>
      <c r="C135">
        <f>INDEX(resultados!$A$2:$ZZ$167, 129, MATCH($B$3, resultados!$A$1:$ZZ$1, 0))</f>
        <v/>
      </c>
    </row>
    <row r="136">
      <c r="A136">
        <f>INDEX(resultados!$A$2:$ZZ$167, 130, MATCH($B$1, resultados!$A$1:$ZZ$1, 0))</f>
        <v/>
      </c>
      <c r="B136">
        <f>INDEX(resultados!$A$2:$ZZ$167, 130, MATCH($B$2, resultados!$A$1:$ZZ$1, 0))</f>
        <v/>
      </c>
      <c r="C136">
        <f>INDEX(resultados!$A$2:$ZZ$167, 130, MATCH($B$3, resultados!$A$1:$ZZ$1, 0))</f>
        <v/>
      </c>
    </row>
    <row r="137">
      <c r="A137">
        <f>INDEX(resultados!$A$2:$ZZ$167, 131, MATCH($B$1, resultados!$A$1:$ZZ$1, 0))</f>
        <v/>
      </c>
      <c r="B137">
        <f>INDEX(resultados!$A$2:$ZZ$167, 131, MATCH($B$2, resultados!$A$1:$ZZ$1, 0))</f>
        <v/>
      </c>
      <c r="C137">
        <f>INDEX(resultados!$A$2:$ZZ$167, 131, MATCH($B$3, resultados!$A$1:$ZZ$1, 0))</f>
        <v/>
      </c>
    </row>
    <row r="138">
      <c r="A138">
        <f>INDEX(resultados!$A$2:$ZZ$167, 132, MATCH($B$1, resultados!$A$1:$ZZ$1, 0))</f>
        <v/>
      </c>
      <c r="B138">
        <f>INDEX(resultados!$A$2:$ZZ$167, 132, MATCH($B$2, resultados!$A$1:$ZZ$1, 0))</f>
        <v/>
      </c>
      <c r="C138">
        <f>INDEX(resultados!$A$2:$ZZ$167, 132, MATCH($B$3, resultados!$A$1:$ZZ$1, 0))</f>
        <v/>
      </c>
    </row>
    <row r="139">
      <c r="A139">
        <f>INDEX(resultados!$A$2:$ZZ$167, 133, MATCH($B$1, resultados!$A$1:$ZZ$1, 0))</f>
        <v/>
      </c>
      <c r="B139">
        <f>INDEX(resultados!$A$2:$ZZ$167, 133, MATCH($B$2, resultados!$A$1:$ZZ$1, 0))</f>
        <v/>
      </c>
      <c r="C139">
        <f>INDEX(resultados!$A$2:$ZZ$167, 133, MATCH($B$3, resultados!$A$1:$ZZ$1, 0))</f>
        <v/>
      </c>
    </row>
    <row r="140">
      <c r="A140">
        <f>INDEX(resultados!$A$2:$ZZ$167, 134, MATCH($B$1, resultados!$A$1:$ZZ$1, 0))</f>
        <v/>
      </c>
      <c r="B140">
        <f>INDEX(resultados!$A$2:$ZZ$167, 134, MATCH($B$2, resultados!$A$1:$ZZ$1, 0))</f>
        <v/>
      </c>
      <c r="C140">
        <f>INDEX(resultados!$A$2:$ZZ$167, 134, MATCH($B$3, resultados!$A$1:$ZZ$1, 0))</f>
        <v/>
      </c>
    </row>
    <row r="141">
      <c r="A141">
        <f>INDEX(resultados!$A$2:$ZZ$167, 135, MATCH($B$1, resultados!$A$1:$ZZ$1, 0))</f>
        <v/>
      </c>
      <c r="B141">
        <f>INDEX(resultados!$A$2:$ZZ$167, 135, MATCH($B$2, resultados!$A$1:$ZZ$1, 0))</f>
        <v/>
      </c>
      <c r="C141">
        <f>INDEX(resultados!$A$2:$ZZ$167, 135, MATCH($B$3, resultados!$A$1:$ZZ$1, 0))</f>
        <v/>
      </c>
    </row>
    <row r="142">
      <c r="A142">
        <f>INDEX(resultados!$A$2:$ZZ$167, 136, MATCH($B$1, resultados!$A$1:$ZZ$1, 0))</f>
        <v/>
      </c>
      <c r="B142">
        <f>INDEX(resultados!$A$2:$ZZ$167, 136, MATCH($B$2, resultados!$A$1:$ZZ$1, 0))</f>
        <v/>
      </c>
      <c r="C142">
        <f>INDEX(resultados!$A$2:$ZZ$167, 136, MATCH($B$3, resultados!$A$1:$ZZ$1, 0))</f>
        <v/>
      </c>
    </row>
    <row r="143">
      <c r="A143">
        <f>INDEX(resultados!$A$2:$ZZ$167, 137, MATCH($B$1, resultados!$A$1:$ZZ$1, 0))</f>
        <v/>
      </c>
      <c r="B143">
        <f>INDEX(resultados!$A$2:$ZZ$167, 137, MATCH($B$2, resultados!$A$1:$ZZ$1, 0))</f>
        <v/>
      </c>
      <c r="C143">
        <f>INDEX(resultados!$A$2:$ZZ$167, 137, MATCH($B$3, resultados!$A$1:$ZZ$1, 0))</f>
        <v/>
      </c>
    </row>
    <row r="144">
      <c r="A144">
        <f>INDEX(resultados!$A$2:$ZZ$167, 138, MATCH($B$1, resultados!$A$1:$ZZ$1, 0))</f>
        <v/>
      </c>
      <c r="B144">
        <f>INDEX(resultados!$A$2:$ZZ$167, 138, MATCH($B$2, resultados!$A$1:$ZZ$1, 0))</f>
        <v/>
      </c>
      <c r="C144">
        <f>INDEX(resultados!$A$2:$ZZ$167, 138, MATCH($B$3, resultados!$A$1:$ZZ$1, 0))</f>
        <v/>
      </c>
    </row>
    <row r="145">
      <c r="A145">
        <f>INDEX(resultados!$A$2:$ZZ$167, 139, MATCH($B$1, resultados!$A$1:$ZZ$1, 0))</f>
        <v/>
      </c>
      <c r="B145">
        <f>INDEX(resultados!$A$2:$ZZ$167, 139, MATCH($B$2, resultados!$A$1:$ZZ$1, 0))</f>
        <v/>
      </c>
      <c r="C145">
        <f>INDEX(resultados!$A$2:$ZZ$167, 139, MATCH($B$3, resultados!$A$1:$ZZ$1, 0))</f>
        <v/>
      </c>
    </row>
    <row r="146">
      <c r="A146">
        <f>INDEX(resultados!$A$2:$ZZ$167, 140, MATCH($B$1, resultados!$A$1:$ZZ$1, 0))</f>
        <v/>
      </c>
      <c r="B146">
        <f>INDEX(resultados!$A$2:$ZZ$167, 140, MATCH($B$2, resultados!$A$1:$ZZ$1, 0))</f>
        <v/>
      </c>
      <c r="C146">
        <f>INDEX(resultados!$A$2:$ZZ$167, 140, MATCH($B$3, resultados!$A$1:$ZZ$1, 0))</f>
        <v/>
      </c>
    </row>
    <row r="147">
      <c r="A147">
        <f>INDEX(resultados!$A$2:$ZZ$167, 141, MATCH($B$1, resultados!$A$1:$ZZ$1, 0))</f>
        <v/>
      </c>
      <c r="B147">
        <f>INDEX(resultados!$A$2:$ZZ$167, 141, MATCH($B$2, resultados!$A$1:$ZZ$1, 0))</f>
        <v/>
      </c>
      <c r="C147">
        <f>INDEX(resultados!$A$2:$ZZ$167, 141, MATCH($B$3, resultados!$A$1:$ZZ$1, 0))</f>
        <v/>
      </c>
    </row>
    <row r="148">
      <c r="A148">
        <f>INDEX(resultados!$A$2:$ZZ$167, 142, MATCH($B$1, resultados!$A$1:$ZZ$1, 0))</f>
        <v/>
      </c>
      <c r="B148">
        <f>INDEX(resultados!$A$2:$ZZ$167, 142, MATCH($B$2, resultados!$A$1:$ZZ$1, 0))</f>
        <v/>
      </c>
      <c r="C148">
        <f>INDEX(resultados!$A$2:$ZZ$167, 142, MATCH($B$3, resultados!$A$1:$ZZ$1, 0))</f>
        <v/>
      </c>
    </row>
    <row r="149">
      <c r="A149">
        <f>INDEX(resultados!$A$2:$ZZ$167, 143, MATCH($B$1, resultados!$A$1:$ZZ$1, 0))</f>
        <v/>
      </c>
      <c r="B149">
        <f>INDEX(resultados!$A$2:$ZZ$167, 143, MATCH($B$2, resultados!$A$1:$ZZ$1, 0))</f>
        <v/>
      </c>
      <c r="C149">
        <f>INDEX(resultados!$A$2:$ZZ$167, 143, MATCH($B$3, resultados!$A$1:$ZZ$1, 0))</f>
        <v/>
      </c>
    </row>
    <row r="150">
      <c r="A150">
        <f>INDEX(resultados!$A$2:$ZZ$167, 144, MATCH($B$1, resultados!$A$1:$ZZ$1, 0))</f>
        <v/>
      </c>
      <c r="B150">
        <f>INDEX(resultados!$A$2:$ZZ$167, 144, MATCH($B$2, resultados!$A$1:$ZZ$1, 0))</f>
        <v/>
      </c>
      <c r="C150">
        <f>INDEX(resultados!$A$2:$ZZ$167, 144, MATCH($B$3, resultados!$A$1:$ZZ$1, 0))</f>
        <v/>
      </c>
    </row>
    <row r="151">
      <c r="A151">
        <f>INDEX(resultados!$A$2:$ZZ$167, 145, MATCH($B$1, resultados!$A$1:$ZZ$1, 0))</f>
        <v/>
      </c>
      <c r="B151">
        <f>INDEX(resultados!$A$2:$ZZ$167, 145, MATCH($B$2, resultados!$A$1:$ZZ$1, 0))</f>
        <v/>
      </c>
      <c r="C151">
        <f>INDEX(resultados!$A$2:$ZZ$167, 145, MATCH($B$3, resultados!$A$1:$ZZ$1, 0))</f>
        <v/>
      </c>
    </row>
    <row r="152">
      <c r="A152">
        <f>INDEX(resultados!$A$2:$ZZ$167, 146, MATCH($B$1, resultados!$A$1:$ZZ$1, 0))</f>
        <v/>
      </c>
      <c r="B152">
        <f>INDEX(resultados!$A$2:$ZZ$167, 146, MATCH($B$2, resultados!$A$1:$ZZ$1, 0))</f>
        <v/>
      </c>
      <c r="C152">
        <f>INDEX(resultados!$A$2:$ZZ$167, 146, MATCH($B$3, resultados!$A$1:$ZZ$1, 0))</f>
        <v/>
      </c>
    </row>
    <row r="153">
      <c r="A153">
        <f>INDEX(resultados!$A$2:$ZZ$167, 147, MATCH($B$1, resultados!$A$1:$ZZ$1, 0))</f>
        <v/>
      </c>
      <c r="B153">
        <f>INDEX(resultados!$A$2:$ZZ$167, 147, MATCH($B$2, resultados!$A$1:$ZZ$1, 0))</f>
        <v/>
      </c>
      <c r="C153">
        <f>INDEX(resultados!$A$2:$ZZ$167, 147, MATCH($B$3, resultados!$A$1:$ZZ$1, 0))</f>
        <v/>
      </c>
    </row>
    <row r="154">
      <c r="A154">
        <f>INDEX(resultados!$A$2:$ZZ$167, 148, MATCH($B$1, resultados!$A$1:$ZZ$1, 0))</f>
        <v/>
      </c>
      <c r="B154">
        <f>INDEX(resultados!$A$2:$ZZ$167, 148, MATCH($B$2, resultados!$A$1:$ZZ$1, 0))</f>
        <v/>
      </c>
      <c r="C154">
        <f>INDEX(resultados!$A$2:$ZZ$167, 148, MATCH($B$3, resultados!$A$1:$ZZ$1, 0))</f>
        <v/>
      </c>
    </row>
    <row r="155">
      <c r="A155">
        <f>INDEX(resultados!$A$2:$ZZ$167, 149, MATCH($B$1, resultados!$A$1:$ZZ$1, 0))</f>
        <v/>
      </c>
      <c r="B155">
        <f>INDEX(resultados!$A$2:$ZZ$167, 149, MATCH($B$2, resultados!$A$1:$ZZ$1, 0))</f>
        <v/>
      </c>
      <c r="C155">
        <f>INDEX(resultados!$A$2:$ZZ$167, 149, MATCH($B$3, resultados!$A$1:$ZZ$1, 0))</f>
        <v/>
      </c>
    </row>
    <row r="156">
      <c r="A156">
        <f>INDEX(resultados!$A$2:$ZZ$167, 150, MATCH($B$1, resultados!$A$1:$ZZ$1, 0))</f>
        <v/>
      </c>
      <c r="B156">
        <f>INDEX(resultados!$A$2:$ZZ$167, 150, MATCH($B$2, resultados!$A$1:$ZZ$1, 0))</f>
        <v/>
      </c>
      <c r="C156">
        <f>INDEX(resultados!$A$2:$ZZ$167, 150, MATCH($B$3, resultados!$A$1:$ZZ$1, 0))</f>
        <v/>
      </c>
    </row>
    <row r="157">
      <c r="A157">
        <f>INDEX(resultados!$A$2:$ZZ$167, 151, MATCH($B$1, resultados!$A$1:$ZZ$1, 0))</f>
        <v/>
      </c>
      <c r="B157">
        <f>INDEX(resultados!$A$2:$ZZ$167, 151, MATCH($B$2, resultados!$A$1:$ZZ$1, 0))</f>
        <v/>
      </c>
      <c r="C157">
        <f>INDEX(resultados!$A$2:$ZZ$167, 151, MATCH($B$3, resultados!$A$1:$ZZ$1, 0))</f>
        <v/>
      </c>
    </row>
    <row r="158">
      <c r="A158">
        <f>INDEX(resultados!$A$2:$ZZ$167, 152, MATCH($B$1, resultados!$A$1:$ZZ$1, 0))</f>
        <v/>
      </c>
      <c r="B158">
        <f>INDEX(resultados!$A$2:$ZZ$167, 152, MATCH($B$2, resultados!$A$1:$ZZ$1, 0))</f>
        <v/>
      </c>
      <c r="C158">
        <f>INDEX(resultados!$A$2:$ZZ$167, 152, MATCH($B$3, resultados!$A$1:$ZZ$1, 0))</f>
        <v/>
      </c>
    </row>
    <row r="159">
      <c r="A159">
        <f>INDEX(resultados!$A$2:$ZZ$167, 153, MATCH($B$1, resultados!$A$1:$ZZ$1, 0))</f>
        <v/>
      </c>
      <c r="B159">
        <f>INDEX(resultados!$A$2:$ZZ$167, 153, MATCH($B$2, resultados!$A$1:$ZZ$1, 0))</f>
        <v/>
      </c>
      <c r="C159">
        <f>INDEX(resultados!$A$2:$ZZ$167, 153, MATCH($B$3, resultados!$A$1:$ZZ$1, 0))</f>
        <v/>
      </c>
    </row>
    <row r="160">
      <c r="A160">
        <f>INDEX(resultados!$A$2:$ZZ$167, 154, MATCH($B$1, resultados!$A$1:$ZZ$1, 0))</f>
        <v/>
      </c>
      <c r="B160">
        <f>INDEX(resultados!$A$2:$ZZ$167, 154, MATCH($B$2, resultados!$A$1:$ZZ$1, 0))</f>
        <v/>
      </c>
      <c r="C160">
        <f>INDEX(resultados!$A$2:$ZZ$167, 154, MATCH($B$3, resultados!$A$1:$ZZ$1, 0))</f>
        <v/>
      </c>
    </row>
    <row r="161">
      <c r="A161">
        <f>INDEX(resultados!$A$2:$ZZ$167, 155, MATCH($B$1, resultados!$A$1:$ZZ$1, 0))</f>
        <v/>
      </c>
      <c r="B161">
        <f>INDEX(resultados!$A$2:$ZZ$167, 155, MATCH($B$2, resultados!$A$1:$ZZ$1, 0))</f>
        <v/>
      </c>
      <c r="C161">
        <f>INDEX(resultados!$A$2:$ZZ$167, 155, MATCH($B$3, resultados!$A$1:$ZZ$1, 0))</f>
        <v/>
      </c>
    </row>
    <row r="162">
      <c r="A162">
        <f>INDEX(resultados!$A$2:$ZZ$167, 156, MATCH($B$1, resultados!$A$1:$ZZ$1, 0))</f>
        <v/>
      </c>
      <c r="B162">
        <f>INDEX(resultados!$A$2:$ZZ$167, 156, MATCH($B$2, resultados!$A$1:$ZZ$1, 0))</f>
        <v/>
      </c>
      <c r="C162">
        <f>INDEX(resultados!$A$2:$ZZ$167, 156, MATCH($B$3, resultados!$A$1:$ZZ$1, 0))</f>
        <v/>
      </c>
    </row>
    <row r="163">
      <c r="A163">
        <f>INDEX(resultados!$A$2:$ZZ$167, 157, MATCH($B$1, resultados!$A$1:$ZZ$1, 0))</f>
        <v/>
      </c>
      <c r="B163">
        <f>INDEX(resultados!$A$2:$ZZ$167, 157, MATCH($B$2, resultados!$A$1:$ZZ$1, 0))</f>
        <v/>
      </c>
      <c r="C163">
        <f>INDEX(resultados!$A$2:$ZZ$167, 157, MATCH($B$3, resultados!$A$1:$ZZ$1, 0))</f>
        <v/>
      </c>
    </row>
    <row r="164">
      <c r="A164">
        <f>INDEX(resultados!$A$2:$ZZ$167, 158, MATCH($B$1, resultados!$A$1:$ZZ$1, 0))</f>
        <v/>
      </c>
      <c r="B164">
        <f>INDEX(resultados!$A$2:$ZZ$167, 158, MATCH($B$2, resultados!$A$1:$ZZ$1, 0))</f>
        <v/>
      </c>
      <c r="C164">
        <f>INDEX(resultados!$A$2:$ZZ$167, 158, MATCH($B$3, resultados!$A$1:$ZZ$1, 0))</f>
        <v/>
      </c>
    </row>
    <row r="165">
      <c r="A165">
        <f>INDEX(resultados!$A$2:$ZZ$167, 159, MATCH($B$1, resultados!$A$1:$ZZ$1, 0))</f>
        <v/>
      </c>
      <c r="B165">
        <f>INDEX(resultados!$A$2:$ZZ$167, 159, MATCH($B$2, resultados!$A$1:$ZZ$1, 0))</f>
        <v/>
      </c>
      <c r="C165">
        <f>INDEX(resultados!$A$2:$ZZ$167, 159, MATCH($B$3, resultados!$A$1:$ZZ$1, 0))</f>
        <v/>
      </c>
    </row>
    <row r="166">
      <c r="A166">
        <f>INDEX(resultados!$A$2:$ZZ$167, 160, MATCH($B$1, resultados!$A$1:$ZZ$1, 0))</f>
        <v/>
      </c>
      <c r="B166">
        <f>INDEX(resultados!$A$2:$ZZ$167, 160, MATCH($B$2, resultados!$A$1:$ZZ$1, 0))</f>
        <v/>
      </c>
      <c r="C166">
        <f>INDEX(resultados!$A$2:$ZZ$167, 160, MATCH($B$3, resultados!$A$1:$ZZ$1, 0))</f>
        <v/>
      </c>
    </row>
    <row r="167">
      <c r="A167">
        <f>INDEX(resultados!$A$2:$ZZ$167, 161, MATCH($B$1, resultados!$A$1:$ZZ$1, 0))</f>
        <v/>
      </c>
      <c r="B167">
        <f>INDEX(resultados!$A$2:$ZZ$167, 161, MATCH($B$2, resultados!$A$1:$ZZ$1, 0))</f>
        <v/>
      </c>
      <c r="C167">
        <f>INDEX(resultados!$A$2:$ZZ$167, 161, MATCH($B$3, resultados!$A$1:$ZZ$1, 0))</f>
        <v/>
      </c>
    </row>
    <row r="168">
      <c r="A168">
        <f>INDEX(resultados!$A$2:$ZZ$167, 162, MATCH($B$1, resultados!$A$1:$ZZ$1, 0))</f>
        <v/>
      </c>
      <c r="B168">
        <f>INDEX(resultados!$A$2:$ZZ$167, 162, MATCH($B$2, resultados!$A$1:$ZZ$1, 0))</f>
        <v/>
      </c>
      <c r="C168">
        <f>INDEX(resultados!$A$2:$ZZ$167, 162, MATCH($B$3, resultados!$A$1:$ZZ$1, 0))</f>
        <v/>
      </c>
    </row>
    <row r="169">
      <c r="A169">
        <f>INDEX(resultados!$A$2:$ZZ$167, 163, MATCH($B$1, resultados!$A$1:$ZZ$1, 0))</f>
        <v/>
      </c>
      <c r="B169">
        <f>INDEX(resultados!$A$2:$ZZ$167, 163, MATCH($B$2, resultados!$A$1:$ZZ$1, 0))</f>
        <v/>
      </c>
      <c r="C169">
        <f>INDEX(resultados!$A$2:$ZZ$167, 163, MATCH($B$3, resultados!$A$1:$ZZ$1, 0))</f>
        <v/>
      </c>
    </row>
    <row r="170">
      <c r="A170">
        <f>INDEX(resultados!$A$2:$ZZ$167, 164, MATCH($B$1, resultados!$A$1:$ZZ$1, 0))</f>
        <v/>
      </c>
      <c r="B170">
        <f>INDEX(resultados!$A$2:$ZZ$167, 164, MATCH($B$2, resultados!$A$1:$ZZ$1, 0))</f>
        <v/>
      </c>
      <c r="C170">
        <f>INDEX(resultados!$A$2:$ZZ$167, 164, MATCH($B$3, resultados!$A$1:$ZZ$1, 0))</f>
        <v/>
      </c>
    </row>
    <row r="171">
      <c r="A171">
        <f>INDEX(resultados!$A$2:$ZZ$167, 165, MATCH($B$1, resultados!$A$1:$ZZ$1, 0))</f>
        <v/>
      </c>
      <c r="B171">
        <f>INDEX(resultados!$A$2:$ZZ$167, 165, MATCH($B$2, resultados!$A$1:$ZZ$1, 0))</f>
        <v/>
      </c>
      <c r="C171">
        <f>INDEX(resultados!$A$2:$ZZ$167, 165, MATCH($B$3, resultados!$A$1:$ZZ$1, 0))</f>
        <v/>
      </c>
    </row>
    <row r="172">
      <c r="A172">
        <f>INDEX(resultados!$A$2:$ZZ$167, 166, MATCH($B$1, resultados!$A$1:$ZZ$1, 0))</f>
        <v/>
      </c>
      <c r="B172">
        <f>INDEX(resultados!$A$2:$ZZ$167, 166, MATCH($B$2, resultados!$A$1:$ZZ$1, 0))</f>
        <v/>
      </c>
      <c r="C172">
        <f>INDEX(resultados!$A$2:$ZZ$167, 166,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5.9217</v>
      </c>
      <c r="E2" t="n">
        <v>16.89</v>
      </c>
      <c r="F2" t="n">
        <v>13.97</v>
      </c>
      <c r="G2" t="n">
        <v>12.15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95.04000000000001</v>
      </c>
      <c r="Q2" t="n">
        <v>583.3200000000001</v>
      </c>
      <c r="R2" t="n">
        <v>68.09</v>
      </c>
      <c r="S2" t="n">
        <v>22.35</v>
      </c>
      <c r="T2" t="n">
        <v>21521.98</v>
      </c>
      <c r="U2" t="n">
        <v>0.33</v>
      </c>
      <c r="V2" t="n">
        <v>0.8</v>
      </c>
      <c r="W2" t="n">
        <v>1.11</v>
      </c>
      <c r="X2" t="n">
        <v>1.4</v>
      </c>
      <c r="Y2" t="n">
        <v>0.5</v>
      </c>
      <c r="Z2" t="n">
        <v>10</v>
      </c>
      <c r="AA2" t="n">
        <v>126.9077419950589</v>
      </c>
      <c r="AB2" t="n">
        <v>173.6407713719989</v>
      </c>
      <c r="AC2" t="n">
        <v>157.068739858657</v>
      </c>
      <c r="AD2" t="n">
        <v>126907.7419950589</v>
      </c>
      <c r="AE2" t="n">
        <v>173640.7713719989</v>
      </c>
      <c r="AF2" t="n">
        <v>1.624201260924364e-06</v>
      </c>
      <c r="AG2" t="n">
        <v>0.1759375</v>
      </c>
      <c r="AH2" t="n">
        <v>157068.739858657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6.4561</v>
      </c>
      <c r="E3" t="n">
        <v>15.49</v>
      </c>
      <c r="F3" t="n">
        <v>13.16</v>
      </c>
      <c r="G3" t="n">
        <v>25.48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29</v>
      </c>
      <c r="N3" t="n">
        <v>8.43</v>
      </c>
      <c r="O3" t="n">
        <v>9200.25</v>
      </c>
      <c r="P3" t="n">
        <v>82.23</v>
      </c>
      <c r="Q3" t="n">
        <v>583.29</v>
      </c>
      <c r="R3" t="n">
        <v>43.06</v>
      </c>
      <c r="S3" t="n">
        <v>22.35</v>
      </c>
      <c r="T3" t="n">
        <v>9198.67</v>
      </c>
      <c r="U3" t="n">
        <v>0.52</v>
      </c>
      <c r="V3" t="n">
        <v>0.85</v>
      </c>
      <c r="W3" t="n">
        <v>1.04</v>
      </c>
      <c r="X3" t="n">
        <v>0.59</v>
      </c>
      <c r="Y3" t="n">
        <v>0.5</v>
      </c>
      <c r="Z3" t="n">
        <v>10</v>
      </c>
      <c r="AA3" t="n">
        <v>103.7463392431525</v>
      </c>
      <c r="AB3" t="n">
        <v>141.9503183178826</v>
      </c>
      <c r="AC3" t="n">
        <v>128.4027791661852</v>
      </c>
      <c r="AD3" t="n">
        <v>103746.3392431525</v>
      </c>
      <c r="AE3" t="n">
        <v>141950.3183178826</v>
      </c>
      <c r="AF3" t="n">
        <v>1.770776256928549e-06</v>
      </c>
      <c r="AG3" t="n">
        <v>0.1613541666666667</v>
      </c>
      <c r="AH3" t="n">
        <v>128402.7791661852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6.595</v>
      </c>
      <c r="E4" t="n">
        <v>15.16</v>
      </c>
      <c r="F4" t="n">
        <v>12.99</v>
      </c>
      <c r="G4" t="n">
        <v>37.12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4</v>
      </c>
      <c r="N4" t="n">
        <v>8.609999999999999</v>
      </c>
      <c r="O4" t="n">
        <v>9346.23</v>
      </c>
      <c r="P4" t="n">
        <v>74.88</v>
      </c>
      <c r="Q4" t="n">
        <v>583.3200000000001</v>
      </c>
      <c r="R4" t="n">
        <v>37.25</v>
      </c>
      <c r="S4" t="n">
        <v>22.35</v>
      </c>
      <c r="T4" t="n">
        <v>6341.79</v>
      </c>
      <c r="U4" t="n">
        <v>0.6</v>
      </c>
      <c r="V4" t="n">
        <v>0.86</v>
      </c>
      <c r="W4" t="n">
        <v>1.04</v>
      </c>
      <c r="X4" t="n">
        <v>0.42</v>
      </c>
      <c r="Y4" t="n">
        <v>0.5</v>
      </c>
      <c r="Z4" t="n">
        <v>10</v>
      </c>
      <c r="AA4" t="n">
        <v>95.12094485500168</v>
      </c>
      <c r="AB4" t="n">
        <v>130.1486731904764</v>
      </c>
      <c r="AC4" t="n">
        <v>117.7274664860219</v>
      </c>
      <c r="AD4" t="n">
        <v>95120.94485500168</v>
      </c>
      <c r="AE4" t="n">
        <v>130148.6731904764</v>
      </c>
      <c r="AF4" t="n">
        <v>1.808873687589067e-06</v>
      </c>
      <c r="AG4" t="n">
        <v>0.1579166666666667</v>
      </c>
      <c r="AH4" t="n">
        <v>117727.4664860219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6.5932</v>
      </c>
      <c r="E5" t="n">
        <v>15.17</v>
      </c>
      <c r="F5" t="n">
        <v>13</v>
      </c>
      <c r="G5" t="n">
        <v>37.13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75.93000000000001</v>
      </c>
      <c r="Q5" t="n">
        <v>583.29</v>
      </c>
      <c r="R5" t="n">
        <v>37.29</v>
      </c>
      <c r="S5" t="n">
        <v>22.35</v>
      </c>
      <c r="T5" t="n">
        <v>6362.37</v>
      </c>
      <c r="U5" t="n">
        <v>0.6</v>
      </c>
      <c r="V5" t="n">
        <v>0.86</v>
      </c>
      <c r="W5" t="n">
        <v>1.05</v>
      </c>
      <c r="X5" t="n">
        <v>0.43</v>
      </c>
      <c r="Y5" t="n">
        <v>0.5</v>
      </c>
      <c r="Z5" t="n">
        <v>10</v>
      </c>
      <c r="AA5" t="n">
        <v>96.03738538249603</v>
      </c>
      <c r="AB5" t="n">
        <v>131.4025875506961</v>
      </c>
      <c r="AC5" t="n">
        <v>118.8617090195826</v>
      </c>
      <c r="AD5" t="n">
        <v>96037.38538249602</v>
      </c>
      <c r="AE5" t="n">
        <v>131402.5875506961</v>
      </c>
      <c r="AF5" t="n">
        <v>1.808379984383964e-06</v>
      </c>
      <c r="AG5" t="n">
        <v>0.1580208333333333</v>
      </c>
      <c r="AH5" t="n">
        <v>118861.7090195826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6.3997</v>
      </c>
      <c r="E2" t="n">
        <v>15.63</v>
      </c>
      <c r="F2" t="n">
        <v>13.45</v>
      </c>
      <c r="G2" t="n">
        <v>18.77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53.03</v>
      </c>
      <c r="Q2" t="n">
        <v>583.3</v>
      </c>
      <c r="R2" t="n">
        <v>51.03</v>
      </c>
      <c r="S2" t="n">
        <v>22.35</v>
      </c>
      <c r="T2" t="n">
        <v>13123.28</v>
      </c>
      <c r="U2" t="n">
        <v>0.44</v>
      </c>
      <c r="V2" t="n">
        <v>0.83</v>
      </c>
      <c r="W2" t="n">
        <v>1.09</v>
      </c>
      <c r="X2" t="n">
        <v>0.88</v>
      </c>
      <c r="Y2" t="n">
        <v>0.5</v>
      </c>
      <c r="Z2" t="n">
        <v>10</v>
      </c>
      <c r="AA2" t="n">
        <v>72.35866012151142</v>
      </c>
      <c r="AB2" t="n">
        <v>99.00431101700113</v>
      </c>
      <c r="AC2" t="n">
        <v>89.55547852698639</v>
      </c>
      <c r="AD2" t="n">
        <v>72358.66012151142</v>
      </c>
      <c r="AE2" t="n">
        <v>99004.31101700114</v>
      </c>
      <c r="AF2" t="n">
        <v>1.883979752148643e-06</v>
      </c>
      <c r="AG2" t="n">
        <v>0.1628125</v>
      </c>
      <c r="AH2" t="n">
        <v>89555.47852698639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6.4285</v>
      </c>
      <c r="E3" t="n">
        <v>15.56</v>
      </c>
      <c r="F3" t="n">
        <v>13.41</v>
      </c>
      <c r="G3" t="n">
        <v>20.12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53.58</v>
      </c>
      <c r="Q3" t="n">
        <v>583.36</v>
      </c>
      <c r="R3" t="n">
        <v>49.23</v>
      </c>
      <c r="S3" t="n">
        <v>22.35</v>
      </c>
      <c r="T3" t="n">
        <v>12238.68</v>
      </c>
      <c r="U3" t="n">
        <v>0.45</v>
      </c>
      <c r="V3" t="n">
        <v>0.83</v>
      </c>
      <c r="W3" t="n">
        <v>1.11</v>
      </c>
      <c r="X3" t="n">
        <v>0.84</v>
      </c>
      <c r="Y3" t="n">
        <v>0.5</v>
      </c>
      <c r="Z3" t="n">
        <v>10</v>
      </c>
      <c r="AA3" t="n">
        <v>72.4326282747663</v>
      </c>
      <c r="AB3" t="n">
        <v>99.10551750752902</v>
      </c>
      <c r="AC3" t="n">
        <v>89.64702601210253</v>
      </c>
      <c r="AD3" t="n">
        <v>72432.62827476631</v>
      </c>
      <c r="AE3" t="n">
        <v>99105.51750752902</v>
      </c>
      <c r="AF3" t="n">
        <v>1.89245805845392e-06</v>
      </c>
      <c r="AG3" t="n">
        <v>0.1620833333333333</v>
      </c>
      <c r="AH3" t="n">
        <v>89647.02601210253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4.8069</v>
      </c>
      <c r="E2" t="n">
        <v>20.8</v>
      </c>
      <c r="F2" t="n">
        <v>15.05</v>
      </c>
      <c r="G2" t="n">
        <v>7.4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120</v>
      </c>
      <c r="N2" t="n">
        <v>22.98</v>
      </c>
      <c r="O2" t="n">
        <v>17723.39</v>
      </c>
      <c r="P2" t="n">
        <v>168.96</v>
      </c>
      <c r="Q2" t="n">
        <v>583.38</v>
      </c>
      <c r="R2" t="n">
        <v>101.72</v>
      </c>
      <c r="S2" t="n">
        <v>22.35</v>
      </c>
      <c r="T2" t="n">
        <v>38074.91</v>
      </c>
      <c r="U2" t="n">
        <v>0.22</v>
      </c>
      <c r="V2" t="n">
        <v>0.74</v>
      </c>
      <c r="W2" t="n">
        <v>1.19</v>
      </c>
      <c r="X2" t="n">
        <v>2.48</v>
      </c>
      <c r="Y2" t="n">
        <v>0.5</v>
      </c>
      <c r="Z2" t="n">
        <v>10</v>
      </c>
      <c r="AA2" t="n">
        <v>263.5602733770316</v>
      </c>
      <c r="AB2" t="n">
        <v>360.6147934930925</v>
      </c>
      <c r="AC2" t="n">
        <v>326.1982237281523</v>
      </c>
      <c r="AD2" t="n">
        <v>263560.2733770317</v>
      </c>
      <c r="AE2" t="n">
        <v>360614.7934930925</v>
      </c>
      <c r="AF2" t="n">
        <v>1.18341828575342e-06</v>
      </c>
      <c r="AG2" t="n">
        <v>0.2166666666666667</v>
      </c>
      <c r="AH2" t="n">
        <v>326198.2237281523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5.7182</v>
      </c>
      <c r="E3" t="n">
        <v>17.49</v>
      </c>
      <c r="F3" t="n">
        <v>13.67</v>
      </c>
      <c r="G3" t="n">
        <v>14.91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150.45</v>
      </c>
      <c r="Q3" t="n">
        <v>583.34</v>
      </c>
      <c r="R3" t="n">
        <v>58.65</v>
      </c>
      <c r="S3" t="n">
        <v>22.35</v>
      </c>
      <c r="T3" t="n">
        <v>16874.62</v>
      </c>
      <c r="U3" t="n">
        <v>0.38</v>
      </c>
      <c r="V3" t="n">
        <v>0.82</v>
      </c>
      <c r="W3" t="n">
        <v>1.09</v>
      </c>
      <c r="X3" t="n">
        <v>1.1</v>
      </c>
      <c r="Y3" t="n">
        <v>0.5</v>
      </c>
      <c r="Z3" t="n">
        <v>10</v>
      </c>
      <c r="AA3" t="n">
        <v>198.8032815414278</v>
      </c>
      <c r="AB3" t="n">
        <v>272.0114203866413</v>
      </c>
      <c r="AC3" t="n">
        <v>246.0510321954462</v>
      </c>
      <c r="AD3" t="n">
        <v>198803.2815414278</v>
      </c>
      <c r="AE3" t="n">
        <v>272011.4203866413</v>
      </c>
      <c r="AF3" t="n">
        <v>1.40777266878762e-06</v>
      </c>
      <c r="AG3" t="n">
        <v>0.1821875</v>
      </c>
      <c r="AH3" t="n">
        <v>246051.0321954462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6.0633</v>
      </c>
      <c r="E4" t="n">
        <v>16.49</v>
      </c>
      <c r="F4" t="n">
        <v>13.25</v>
      </c>
      <c r="G4" t="n">
        <v>22.72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142.19</v>
      </c>
      <c r="Q4" t="n">
        <v>583.29</v>
      </c>
      <c r="R4" t="n">
        <v>46.13</v>
      </c>
      <c r="S4" t="n">
        <v>22.35</v>
      </c>
      <c r="T4" t="n">
        <v>10713.1</v>
      </c>
      <c r="U4" t="n">
        <v>0.48</v>
      </c>
      <c r="V4" t="n">
        <v>0.84</v>
      </c>
      <c r="W4" t="n">
        <v>1.04</v>
      </c>
      <c r="X4" t="n">
        <v>0.68</v>
      </c>
      <c r="Y4" t="n">
        <v>0.5</v>
      </c>
      <c r="Z4" t="n">
        <v>10</v>
      </c>
      <c r="AA4" t="n">
        <v>178.6179275955509</v>
      </c>
      <c r="AB4" t="n">
        <v>244.3929286029396</v>
      </c>
      <c r="AC4" t="n">
        <v>221.0684105047755</v>
      </c>
      <c r="AD4" t="n">
        <v>178617.9275955509</v>
      </c>
      <c r="AE4" t="n">
        <v>244392.9286029396</v>
      </c>
      <c r="AF4" t="n">
        <v>1.4927333815991e-06</v>
      </c>
      <c r="AG4" t="n">
        <v>0.1717708333333333</v>
      </c>
      <c r="AH4" t="n">
        <v>221068.4105047755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6.2313</v>
      </c>
      <c r="E5" t="n">
        <v>16.05</v>
      </c>
      <c r="F5" t="n">
        <v>13.07</v>
      </c>
      <c r="G5" t="n">
        <v>30.16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137.49</v>
      </c>
      <c r="Q5" t="n">
        <v>583.29</v>
      </c>
      <c r="R5" t="n">
        <v>40.36</v>
      </c>
      <c r="S5" t="n">
        <v>22.35</v>
      </c>
      <c r="T5" t="n">
        <v>7874.14</v>
      </c>
      <c r="U5" t="n">
        <v>0.55</v>
      </c>
      <c r="V5" t="n">
        <v>0.85</v>
      </c>
      <c r="W5" t="n">
        <v>1.03</v>
      </c>
      <c r="X5" t="n">
        <v>0.5</v>
      </c>
      <c r="Y5" t="n">
        <v>0.5</v>
      </c>
      <c r="Z5" t="n">
        <v>10</v>
      </c>
      <c r="AA5" t="n">
        <v>169.0956335102036</v>
      </c>
      <c r="AB5" t="n">
        <v>231.3641057414077</v>
      </c>
      <c r="AC5" t="n">
        <v>209.2830402110764</v>
      </c>
      <c r="AD5" t="n">
        <v>169095.6335102036</v>
      </c>
      <c r="AE5" t="n">
        <v>231364.1057414078</v>
      </c>
      <c r="AF5" t="n">
        <v>1.534093566334912e-06</v>
      </c>
      <c r="AG5" t="n">
        <v>0.1671875</v>
      </c>
      <c r="AH5" t="n">
        <v>209283.0402110764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6.3448</v>
      </c>
      <c r="E6" t="n">
        <v>15.76</v>
      </c>
      <c r="F6" t="n">
        <v>12.95</v>
      </c>
      <c r="G6" t="n">
        <v>38.86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132.58</v>
      </c>
      <c r="Q6" t="n">
        <v>583.29</v>
      </c>
      <c r="R6" t="n">
        <v>36.62</v>
      </c>
      <c r="S6" t="n">
        <v>22.35</v>
      </c>
      <c r="T6" t="n">
        <v>6032.96</v>
      </c>
      <c r="U6" t="n">
        <v>0.61</v>
      </c>
      <c r="V6" t="n">
        <v>0.86</v>
      </c>
      <c r="W6" t="n">
        <v>1.02</v>
      </c>
      <c r="X6" t="n">
        <v>0.39</v>
      </c>
      <c r="Y6" t="n">
        <v>0.5</v>
      </c>
      <c r="Z6" t="n">
        <v>10</v>
      </c>
      <c r="AA6" t="n">
        <v>161.4654712264519</v>
      </c>
      <c r="AB6" t="n">
        <v>220.9241810857813</v>
      </c>
      <c r="AC6" t="n">
        <v>199.8394873120534</v>
      </c>
      <c r="AD6" t="n">
        <v>161465.4712264519</v>
      </c>
      <c r="AE6" t="n">
        <v>220924.1810857813</v>
      </c>
      <c r="AF6" t="n">
        <v>1.562036310189166e-06</v>
      </c>
      <c r="AG6" t="n">
        <v>0.1641666666666667</v>
      </c>
      <c r="AH6" t="n">
        <v>199839.4873120534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6.4031</v>
      </c>
      <c r="E7" t="n">
        <v>15.62</v>
      </c>
      <c r="F7" t="n">
        <v>12.9</v>
      </c>
      <c r="G7" t="n">
        <v>45.52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128.87</v>
      </c>
      <c r="Q7" t="n">
        <v>583.3200000000001</v>
      </c>
      <c r="R7" t="n">
        <v>34.94</v>
      </c>
      <c r="S7" t="n">
        <v>22.35</v>
      </c>
      <c r="T7" t="n">
        <v>5208.71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156.6825224332904</v>
      </c>
      <c r="AB7" t="n">
        <v>214.3799395381725</v>
      </c>
      <c r="AC7" t="n">
        <v>193.9198189928455</v>
      </c>
      <c r="AD7" t="n">
        <v>156682.5224332903</v>
      </c>
      <c r="AE7" t="n">
        <v>214379.9395381725</v>
      </c>
      <c r="AF7" t="n">
        <v>1.576389279058796e-06</v>
      </c>
      <c r="AG7" t="n">
        <v>0.1627083333333333</v>
      </c>
      <c r="AH7" t="n">
        <v>193919.8189928455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6.471</v>
      </c>
      <c r="E8" t="n">
        <v>15.45</v>
      </c>
      <c r="F8" t="n">
        <v>12.82</v>
      </c>
      <c r="G8" t="n">
        <v>54.95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12</v>
      </c>
      <c r="N8" t="n">
        <v>25.24</v>
      </c>
      <c r="O8" t="n">
        <v>18742.03</v>
      </c>
      <c r="P8" t="n">
        <v>123.9</v>
      </c>
      <c r="Q8" t="n">
        <v>583.29</v>
      </c>
      <c r="R8" t="n">
        <v>32.39</v>
      </c>
      <c r="S8" t="n">
        <v>22.35</v>
      </c>
      <c r="T8" t="n">
        <v>3947.54</v>
      </c>
      <c r="U8" t="n">
        <v>0.6899999999999999</v>
      </c>
      <c r="V8" t="n">
        <v>0.87</v>
      </c>
      <c r="W8" t="n">
        <v>1.01</v>
      </c>
      <c r="X8" t="n">
        <v>0.25</v>
      </c>
      <c r="Y8" t="n">
        <v>0.5</v>
      </c>
      <c r="Z8" t="n">
        <v>10</v>
      </c>
      <c r="AA8" t="n">
        <v>150.5992152906699</v>
      </c>
      <c r="AB8" t="n">
        <v>206.0564903290733</v>
      </c>
      <c r="AC8" t="n">
        <v>186.3907480942258</v>
      </c>
      <c r="AD8" t="n">
        <v>150599.2152906699</v>
      </c>
      <c r="AE8" t="n">
        <v>206056.4903290733</v>
      </c>
      <c r="AF8" t="n">
        <v>1.593105687056186e-06</v>
      </c>
      <c r="AG8" t="n">
        <v>0.1609375</v>
      </c>
      <c r="AH8" t="n">
        <v>186390.7480942258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6.511</v>
      </c>
      <c r="E9" t="n">
        <v>15.36</v>
      </c>
      <c r="F9" t="n">
        <v>12.78</v>
      </c>
      <c r="G9" t="n">
        <v>63.92</v>
      </c>
      <c r="H9" t="n">
        <v>0.9399999999999999</v>
      </c>
      <c r="I9" t="n">
        <v>12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119.44</v>
      </c>
      <c r="Q9" t="n">
        <v>583.3099999999999</v>
      </c>
      <c r="R9" t="n">
        <v>31.49</v>
      </c>
      <c r="S9" t="n">
        <v>22.35</v>
      </c>
      <c r="T9" t="n">
        <v>3507.11</v>
      </c>
      <c r="U9" t="n">
        <v>0.71</v>
      </c>
      <c r="V9" t="n">
        <v>0.87</v>
      </c>
      <c r="W9" t="n">
        <v>1</v>
      </c>
      <c r="X9" t="n">
        <v>0.21</v>
      </c>
      <c r="Y9" t="n">
        <v>0.5</v>
      </c>
      <c r="Z9" t="n">
        <v>10</v>
      </c>
      <c r="AA9" t="n">
        <v>145.8190573150366</v>
      </c>
      <c r="AB9" t="n">
        <v>199.5160673011288</v>
      </c>
      <c r="AC9" t="n">
        <v>180.4745338605248</v>
      </c>
      <c r="AD9" t="n">
        <v>145819.0573150366</v>
      </c>
      <c r="AE9" t="n">
        <v>199516.0673011288</v>
      </c>
      <c r="AF9" t="n">
        <v>1.602953350088523e-06</v>
      </c>
      <c r="AG9" t="n">
        <v>0.16</v>
      </c>
      <c r="AH9" t="n">
        <v>180474.5338605248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6.5293</v>
      </c>
      <c r="E10" t="n">
        <v>15.32</v>
      </c>
      <c r="F10" t="n">
        <v>12.77</v>
      </c>
      <c r="G10" t="n">
        <v>69.65000000000001</v>
      </c>
      <c r="H10" t="n">
        <v>1.04</v>
      </c>
      <c r="I10" t="n">
        <v>11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115.67</v>
      </c>
      <c r="Q10" t="n">
        <v>583.29</v>
      </c>
      <c r="R10" t="n">
        <v>30.87</v>
      </c>
      <c r="S10" t="n">
        <v>22.35</v>
      </c>
      <c r="T10" t="n">
        <v>3201.13</v>
      </c>
      <c r="U10" t="n">
        <v>0.72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142.2385974125576</v>
      </c>
      <c r="AB10" t="n">
        <v>194.6171241038166</v>
      </c>
      <c r="AC10" t="n">
        <v>176.0431389262527</v>
      </c>
      <c r="AD10" t="n">
        <v>142238.5974125576</v>
      </c>
      <c r="AE10" t="n">
        <v>194617.1241038167</v>
      </c>
      <c r="AF10" t="n">
        <v>1.607458655925816e-06</v>
      </c>
      <c r="AG10" t="n">
        <v>0.1595833333333333</v>
      </c>
      <c r="AH10" t="n">
        <v>176043.1389262527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6.5499</v>
      </c>
      <c r="E11" t="n">
        <v>15.27</v>
      </c>
      <c r="F11" t="n">
        <v>12.75</v>
      </c>
      <c r="G11" t="n">
        <v>76.5</v>
      </c>
      <c r="H11" t="n">
        <v>1.15</v>
      </c>
      <c r="I11" t="n">
        <v>10</v>
      </c>
      <c r="J11" t="n">
        <v>154.25</v>
      </c>
      <c r="K11" t="n">
        <v>47.83</v>
      </c>
      <c r="L11" t="n">
        <v>10</v>
      </c>
      <c r="M11" t="n">
        <v>3</v>
      </c>
      <c r="N11" t="n">
        <v>26.43</v>
      </c>
      <c r="O11" t="n">
        <v>19258.55</v>
      </c>
      <c r="P11" t="n">
        <v>114.6</v>
      </c>
      <c r="Q11" t="n">
        <v>583.33</v>
      </c>
      <c r="R11" t="n">
        <v>30.02</v>
      </c>
      <c r="S11" t="n">
        <v>22.35</v>
      </c>
      <c r="T11" t="n">
        <v>2782.3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140.8390184363998</v>
      </c>
      <c r="AB11" t="n">
        <v>192.702158403572</v>
      </c>
      <c r="AC11" t="n">
        <v>174.3109348647675</v>
      </c>
      <c r="AD11" t="n">
        <v>140839.0184363998</v>
      </c>
      <c r="AE11" t="n">
        <v>192702.158403572</v>
      </c>
      <c r="AF11" t="n">
        <v>1.61253020238747e-06</v>
      </c>
      <c r="AG11" t="n">
        <v>0.1590625</v>
      </c>
      <c r="AH11" t="n">
        <v>174310.9348647674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6.55</v>
      </c>
      <c r="E12" t="n">
        <v>15.27</v>
      </c>
      <c r="F12" t="n">
        <v>12.75</v>
      </c>
      <c r="G12" t="n">
        <v>76.5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114.39</v>
      </c>
      <c r="Q12" t="n">
        <v>583.29</v>
      </c>
      <c r="R12" t="n">
        <v>29.85</v>
      </c>
      <c r="S12" t="n">
        <v>22.35</v>
      </c>
      <c r="T12" t="n">
        <v>2695.9</v>
      </c>
      <c r="U12" t="n">
        <v>0.75</v>
      </c>
      <c r="V12" t="n">
        <v>0.88</v>
      </c>
      <c r="W12" t="n">
        <v>1.02</v>
      </c>
      <c r="X12" t="n">
        <v>0.18</v>
      </c>
      <c r="Y12" t="n">
        <v>0.5</v>
      </c>
      <c r="Z12" t="n">
        <v>10</v>
      </c>
      <c r="AA12" t="n">
        <v>140.6624249837373</v>
      </c>
      <c r="AB12" t="n">
        <v>192.4605354508859</v>
      </c>
      <c r="AC12" t="n">
        <v>174.0923720675657</v>
      </c>
      <c r="AD12" t="n">
        <v>140662.4249837373</v>
      </c>
      <c r="AE12" t="n">
        <v>192460.5354508859</v>
      </c>
      <c r="AF12" t="n">
        <v>1.61255482154505e-06</v>
      </c>
      <c r="AG12" t="n">
        <v>0.1590625</v>
      </c>
      <c r="AH12" t="n">
        <v>174092.3720675657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4.3165</v>
      </c>
      <c r="E2" t="n">
        <v>23.17</v>
      </c>
      <c r="F2" t="n">
        <v>15.55</v>
      </c>
      <c r="G2" t="n">
        <v>6.39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202.34</v>
      </c>
      <c r="Q2" t="n">
        <v>583.36</v>
      </c>
      <c r="R2" t="n">
        <v>117.39</v>
      </c>
      <c r="S2" t="n">
        <v>22.35</v>
      </c>
      <c r="T2" t="n">
        <v>45788.44</v>
      </c>
      <c r="U2" t="n">
        <v>0.19</v>
      </c>
      <c r="V2" t="n">
        <v>0.72</v>
      </c>
      <c r="W2" t="n">
        <v>1.24</v>
      </c>
      <c r="X2" t="n">
        <v>2.98</v>
      </c>
      <c r="Y2" t="n">
        <v>0.5</v>
      </c>
      <c r="Z2" t="n">
        <v>10</v>
      </c>
      <c r="AA2" t="n">
        <v>346.6178489610524</v>
      </c>
      <c r="AB2" t="n">
        <v>474.2578326487752</v>
      </c>
      <c r="AC2" t="n">
        <v>428.9953307258239</v>
      </c>
      <c r="AD2" t="n">
        <v>346617.8489610524</v>
      </c>
      <c r="AE2" t="n">
        <v>474257.8326487752</v>
      </c>
      <c r="AF2" t="n">
        <v>1.024037985323496e-06</v>
      </c>
      <c r="AG2" t="n">
        <v>0.2413541666666667</v>
      </c>
      <c r="AH2" t="n">
        <v>428995.3307258239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5.3775</v>
      </c>
      <c r="E3" t="n">
        <v>18.6</v>
      </c>
      <c r="F3" t="n">
        <v>13.86</v>
      </c>
      <c r="G3" t="n">
        <v>12.8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63</v>
      </c>
      <c r="N3" t="n">
        <v>33.77</v>
      </c>
      <c r="O3" t="n">
        <v>22213.89</v>
      </c>
      <c r="P3" t="n">
        <v>177.76</v>
      </c>
      <c r="Q3" t="n">
        <v>583.3200000000001</v>
      </c>
      <c r="R3" t="n">
        <v>65.15000000000001</v>
      </c>
      <c r="S3" t="n">
        <v>22.35</v>
      </c>
      <c r="T3" t="n">
        <v>20073.41</v>
      </c>
      <c r="U3" t="n">
        <v>0.34</v>
      </c>
      <c r="V3" t="n">
        <v>0.8100000000000001</v>
      </c>
      <c r="W3" t="n">
        <v>1.09</v>
      </c>
      <c r="X3" t="n">
        <v>1.29</v>
      </c>
      <c r="Y3" t="n">
        <v>0.5</v>
      </c>
      <c r="Z3" t="n">
        <v>10</v>
      </c>
      <c r="AA3" t="n">
        <v>245.8965343928867</v>
      </c>
      <c r="AB3" t="n">
        <v>336.4464865456608</v>
      </c>
      <c r="AC3" t="n">
        <v>304.3365060754526</v>
      </c>
      <c r="AD3" t="n">
        <v>245896.5343928867</v>
      </c>
      <c r="AE3" t="n">
        <v>336446.4865456608</v>
      </c>
      <c r="AF3" t="n">
        <v>1.275747542239569e-06</v>
      </c>
      <c r="AG3" t="n">
        <v>0.19375</v>
      </c>
      <c r="AH3" t="n">
        <v>304336.5060754525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5.7745</v>
      </c>
      <c r="E4" t="n">
        <v>17.32</v>
      </c>
      <c r="F4" t="n">
        <v>13.4</v>
      </c>
      <c r="G4" t="n">
        <v>19.15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169.56</v>
      </c>
      <c r="Q4" t="n">
        <v>583.33</v>
      </c>
      <c r="R4" t="n">
        <v>50.61</v>
      </c>
      <c r="S4" t="n">
        <v>22.35</v>
      </c>
      <c r="T4" t="n">
        <v>12916.53</v>
      </c>
      <c r="U4" t="n">
        <v>0.44</v>
      </c>
      <c r="V4" t="n">
        <v>0.83</v>
      </c>
      <c r="W4" t="n">
        <v>1.06</v>
      </c>
      <c r="X4" t="n">
        <v>0.83</v>
      </c>
      <c r="Y4" t="n">
        <v>0.5</v>
      </c>
      <c r="Z4" t="n">
        <v>10</v>
      </c>
      <c r="AA4" t="n">
        <v>219.403423578697</v>
      </c>
      <c r="AB4" t="n">
        <v>300.1974435361446</v>
      </c>
      <c r="AC4" t="n">
        <v>271.5470208549017</v>
      </c>
      <c r="AD4" t="n">
        <v>219403.423578697</v>
      </c>
      <c r="AE4" t="n">
        <v>300197.4435361446</v>
      </c>
      <c r="AF4" t="n">
        <v>1.369931042801003e-06</v>
      </c>
      <c r="AG4" t="n">
        <v>0.1804166666666667</v>
      </c>
      <c r="AH4" t="n">
        <v>271547.0208549018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5.9912</v>
      </c>
      <c r="E5" t="n">
        <v>16.69</v>
      </c>
      <c r="F5" t="n">
        <v>13.17</v>
      </c>
      <c r="G5" t="n">
        <v>25.49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164.3</v>
      </c>
      <c r="Q5" t="n">
        <v>583.29</v>
      </c>
      <c r="R5" t="n">
        <v>43.14</v>
      </c>
      <c r="S5" t="n">
        <v>22.35</v>
      </c>
      <c r="T5" t="n">
        <v>9237.959999999999</v>
      </c>
      <c r="U5" t="n">
        <v>0.52</v>
      </c>
      <c r="V5" t="n">
        <v>0.85</v>
      </c>
      <c r="W5" t="n">
        <v>1.04</v>
      </c>
      <c r="X5" t="n">
        <v>0.6</v>
      </c>
      <c r="Y5" t="n">
        <v>0.5</v>
      </c>
      <c r="Z5" t="n">
        <v>10</v>
      </c>
      <c r="AA5" t="n">
        <v>205.7984717448873</v>
      </c>
      <c r="AB5" t="n">
        <v>281.5825482290211</v>
      </c>
      <c r="AC5" t="n">
        <v>254.7087050297147</v>
      </c>
      <c r="AD5" t="n">
        <v>205798.4717448872</v>
      </c>
      <c r="AE5" t="n">
        <v>281582.5482290211</v>
      </c>
      <c r="AF5" t="n">
        <v>1.421340525349271e-06</v>
      </c>
      <c r="AG5" t="n">
        <v>0.1738541666666667</v>
      </c>
      <c r="AH5" t="n">
        <v>254708.7050297146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6.1351</v>
      </c>
      <c r="E6" t="n">
        <v>16.3</v>
      </c>
      <c r="F6" t="n">
        <v>13.03</v>
      </c>
      <c r="G6" t="n">
        <v>32.56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159.81</v>
      </c>
      <c r="Q6" t="n">
        <v>583.3099999999999</v>
      </c>
      <c r="R6" t="n">
        <v>38.94</v>
      </c>
      <c r="S6" t="n">
        <v>22.35</v>
      </c>
      <c r="T6" t="n">
        <v>7171.89</v>
      </c>
      <c r="U6" t="n">
        <v>0.57</v>
      </c>
      <c r="V6" t="n">
        <v>0.86</v>
      </c>
      <c r="W6" t="n">
        <v>1.03</v>
      </c>
      <c r="X6" t="n">
        <v>0.46</v>
      </c>
      <c r="Y6" t="n">
        <v>0.5</v>
      </c>
      <c r="Z6" t="n">
        <v>10</v>
      </c>
      <c r="AA6" t="n">
        <v>196.4621421424607</v>
      </c>
      <c r="AB6" t="n">
        <v>268.8081701771953</v>
      </c>
      <c r="AC6" t="n">
        <v>243.1534956901988</v>
      </c>
      <c r="AD6" t="n">
        <v>196462.1421424607</v>
      </c>
      <c r="AE6" t="n">
        <v>268808.1701771953</v>
      </c>
      <c r="AF6" t="n">
        <v>1.455479078827333e-06</v>
      </c>
      <c r="AG6" t="n">
        <v>0.1697916666666667</v>
      </c>
      <c r="AH6" t="n">
        <v>243153.4956901988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6.22</v>
      </c>
      <c r="E7" t="n">
        <v>16.08</v>
      </c>
      <c r="F7" t="n">
        <v>12.95</v>
      </c>
      <c r="G7" t="n">
        <v>38.84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156.59</v>
      </c>
      <c r="Q7" t="n">
        <v>583.29</v>
      </c>
      <c r="R7" t="n">
        <v>36.44</v>
      </c>
      <c r="S7" t="n">
        <v>22.35</v>
      </c>
      <c r="T7" t="n">
        <v>5943.58</v>
      </c>
      <c r="U7" t="n">
        <v>0.61</v>
      </c>
      <c r="V7" t="n">
        <v>0.86</v>
      </c>
      <c r="W7" t="n">
        <v>1.02</v>
      </c>
      <c r="X7" t="n">
        <v>0.38</v>
      </c>
      <c r="Y7" t="n">
        <v>0.5</v>
      </c>
      <c r="Z7" t="n">
        <v>10</v>
      </c>
      <c r="AA7" t="n">
        <v>190.6672743830958</v>
      </c>
      <c r="AB7" t="n">
        <v>260.8793764573135</v>
      </c>
      <c r="AC7" t="n">
        <v>235.9814149148082</v>
      </c>
      <c r="AD7" t="n">
        <v>190667.2743830958</v>
      </c>
      <c r="AE7" t="n">
        <v>260879.3764573135</v>
      </c>
      <c r="AF7" t="n">
        <v>1.475620588141352e-06</v>
      </c>
      <c r="AG7" t="n">
        <v>0.1675</v>
      </c>
      <c r="AH7" t="n">
        <v>235981.4149148082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6.2782</v>
      </c>
      <c r="E8" t="n">
        <v>15.93</v>
      </c>
      <c r="F8" t="n">
        <v>12.9</v>
      </c>
      <c r="G8" t="n">
        <v>45.54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153.38</v>
      </c>
      <c r="Q8" t="n">
        <v>583.29</v>
      </c>
      <c r="R8" t="n">
        <v>35.2</v>
      </c>
      <c r="S8" t="n">
        <v>22.35</v>
      </c>
      <c r="T8" t="n">
        <v>5337.64</v>
      </c>
      <c r="U8" t="n">
        <v>0.63</v>
      </c>
      <c r="V8" t="n">
        <v>0.87</v>
      </c>
      <c r="W8" t="n">
        <v>1.01</v>
      </c>
      <c r="X8" t="n">
        <v>0.33</v>
      </c>
      <c r="Y8" t="n">
        <v>0.5</v>
      </c>
      <c r="Z8" t="n">
        <v>10</v>
      </c>
      <c r="AA8" t="n">
        <v>185.9352742877751</v>
      </c>
      <c r="AB8" t="n">
        <v>254.4048451657884</v>
      </c>
      <c r="AC8" t="n">
        <v>230.1248038026824</v>
      </c>
      <c r="AD8" t="n">
        <v>185935.2742877751</v>
      </c>
      <c r="AE8" t="n">
        <v>254404.8451657884</v>
      </c>
      <c r="AF8" t="n">
        <v>1.489427841876051e-06</v>
      </c>
      <c r="AG8" t="n">
        <v>0.1659375</v>
      </c>
      <c r="AH8" t="n">
        <v>230124.8038026824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6.3279</v>
      </c>
      <c r="E9" t="n">
        <v>15.8</v>
      </c>
      <c r="F9" t="n">
        <v>12.85</v>
      </c>
      <c r="G9" t="n">
        <v>51.4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150.06</v>
      </c>
      <c r="Q9" t="n">
        <v>583.29</v>
      </c>
      <c r="R9" t="n">
        <v>33.37</v>
      </c>
      <c r="S9" t="n">
        <v>22.35</v>
      </c>
      <c r="T9" t="n">
        <v>4432.7</v>
      </c>
      <c r="U9" t="n">
        <v>0.67</v>
      </c>
      <c r="V9" t="n">
        <v>0.87</v>
      </c>
      <c r="W9" t="n">
        <v>1.01</v>
      </c>
      <c r="X9" t="n">
        <v>0.28</v>
      </c>
      <c r="Y9" t="n">
        <v>0.5</v>
      </c>
      <c r="Z9" t="n">
        <v>10</v>
      </c>
      <c r="AA9" t="n">
        <v>181.4368072134054</v>
      </c>
      <c r="AB9" t="n">
        <v>248.2498440562781</v>
      </c>
      <c r="AC9" t="n">
        <v>224.5572273604635</v>
      </c>
      <c r="AD9" t="n">
        <v>181436.8072134054</v>
      </c>
      <c r="AE9" t="n">
        <v>248249.8440562781</v>
      </c>
      <c r="AF9" t="n">
        <v>1.501218572298981e-06</v>
      </c>
      <c r="AG9" t="n">
        <v>0.1645833333333333</v>
      </c>
      <c r="AH9" t="n">
        <v>224557.2273604635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6.3703</v>
      </c>
      <c r="E10" t="n">
        <v>15.7</v>
      </c>
      <c r="F10" t="n">
        <v>12.81</v>
      </c>
      <c r="G10" t="n">
        <v>59.15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11</v>
      </c>
      <c r="N10" t="n">
        <v>37.3</v>
      </c>
      <c r="O10" t="n">
        <v>23511.69</v>
      </c>
      <c r="P10" t="n">
        <v>146.66</v>
      </c>
      <c r="Q10" t="n">
        <v>583.34</v>
      </c>
      <c r="R10" t="n">
        <v>32.3</v>
      </c>
      <c r="S10" t="n">
        <v>22.35</v>
      </c>
      <c r="T10" t="n">
        <v>3905.76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177.1802477987225</v>
      </c>
      <c r="AB10" t="n">
        <v>242.4258316789637</v>
      </c>
      <c r="AC10" t="n">
        <v>219.2890505503854</v>
      </c>
      <c r="AD10" t="n">
        <v>177180.2477987225</v>
      </c>
      <c r="AE10" t="n">
        <v>242425.8316789637</v>
      </c>
      <c r="AF10" t="n">
        <v>1.511277465054157e-06</v>
      </c>
      <c r="AG10" t="n">
        <v>0.1635416666666667</v>
      </c>
      <c r="AH10" t="n">
        <v>219289.0505503854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6.395</v>
      </c>
      <c r="E11" t="n">
        <v>15.64</v>
      </c>
      <c r="F11" t="n">
        <v>12.79</v>
      </c>
      <c r="G11" t="n">
        <v>63.95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144.45</v>
      </c>
      <c r="Q11" t="n">
        <v>583.29</v>
      </c>
      <c r="R11" t="n">
        <v>31.51</v>
      </c>
      <c r="S11" t="n">
        <v>22.35</v>
      </c>
      <c r="T11" t="n">
        <v>3516.57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174.5441675031084</v>
      </c>
      <c r="AB11" t="n">
        <v>238.8190303228514</v>
      </c>
      <c r="AC11" t="n">
        <v>216.0264772535218</v>
      </c>
      <c r="AD11" t="n">
        <v>174544.1675031084</v>
      </c>
      <c r="AE11" t="n">
        <v>238819.0303228514</v>
      </c>
      <c r="AF11" t="n">
        <v>1.51713724456012e-06</v>
      </c>
      <c r="AG11" t="n">
        <v>0.1629166666666667</v>
      </c>
      <c r="AH11" t="n">
        <v>216026.4772535218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6.4194</v>
      </c>
      <c r="E12" t="n">
        <v>15.58</v>
      </c>
      <c r="F12" t="n">
        <v>12.77</v>
      </c>
      <c r="G12" t="n">
        <v>69.63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140.89</v>
      </c>
      <c r="Q12" t="n">
        <v>583.29</v>
      </c>
      <c r="R12" t="n">
        <v>30.98</v>
      </c>
      <c r="S12" t="n">
        <v>22.35</v>
      </c>
      <c r="T12" t="n">
        <v>3259.6</v>
      </c>
      <c r="U12" t="n">
        <v>0.72</v>
      </c>
      <c r="V12" t="n">
        <v>0.88</v>
      </c>
      <c r="W12" t="n">
        <v>1</v>
      </c>
      <c r="X12" t="n">
        <v>0.2</v>
      </c>
      <c r="Y12" t="n">
        <v>0.5</v>
      </c>
      <c r="Z12" t="n">
        <v>10</v>
      </c>
      <c r="AA12" t="n">
        <v>170.7918501060434</v>
      </c>
      <c r="AB12" t="n">
        <v>233.6849441196294</v>
      </c>
      <c r="AC12" t="n">
        <v>211.3823810317984</v>
      </c>
      <c r="AD12" t="n">
        <v>170791.8501060434</v>
      </c>
      <c r="AE12" t="n">
        <v>233684.9441196294</v>
      </c>
      <c r="AF12" t="n">
        <v>1.522925852655079e-06</v>
      </c>
      <c r="AG12" t="n">
        <v>0.1622916666666667</v>
      </c>
      <c r="AH12" t="n">
        <v>211382.3810317984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6.4426</v>
      </c>
      <c r="E13" t="n">
        <v>15.52</v>
      </c>
      <c r="F13" t="n">
        <v>12.75</v>
      </c>
      <c r="G13" t="n">
        <v>76.47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136.64</v>
      </c>
      <c r="Q13" t="n">
        <v>583.29</v>
      </c>
      <c r="R13" t="n">
        <v>30.13</v>
      </c>
      <c r="S13" t="n">
        <v>22.35</v>
      </c>
      <c r="T13" t="n">
        <v>2836.68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166.5158297555348</v>
      </c>
      <c r="AB13" t="n">
        <v>227.8343044313625</v>
      </c>
      <c r="AC13" t="n">
        <v>206.0901181839535</v>
      </c>
      <c r="AD13" t="n">
        <v>166515.8297555348</v>
      </c>
      <c r="AE13" t="n">
        <v>227834.3044313625</v>
      </c>
      <c r="AF13" t="n">
        <v>1.528429775106025e-06</v>
      </c>
      <c r="AG13" t="n">
        <v>0.1616666666666667</v>
      </c>
      <c r="AH13" t="n">
        <v>206090.1181839535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6.4618</v>
      </c>
      <c r="E14" t="n">
        <v>15.48</v>
      </c>
      <c r="F14" t="n">
        <v>12.73</v>
      </c>
      <c r="G14" t="n">
        <v>84.90000000000001</v>
      </c>
      <c r="H14" t="n">
        <v>1.18</v>
      </c>
      <c r="I14" t="n">
        <v>9</v>
      </c>
      <c r="J14" t="n">
        <v>194.88</v>
      </c>
      <c r="K14" t="n">
        <v>52.44</v>
      </c>
      <c r="L14" t="n">
        <v>13</v>
      </c>
      <c r="M14" t="n">
        <v>7</v>
      </c>
      <c r="N14" t="n">
        <v>39.43</v>
      </c>
      <c r="O14" t="n">
        <v>24268.67</v>
      </c>
      <c r="P14" t="n">
        <v>133.17</v>
      </c>
      <c r="Q14" t="n">
        <v>583.33</v>
      </c>
      <c r="R14" t="n">
        <v>29.82</v>
      </c>
      <c r="S14" t="n">
        <v>22.35</v>
      </c>
      <c r="T14" t="n">
        <v>2687.05</v>
      </c>
      <c r="U14" t="n">
        <v>0.75</v>
      </c>
      <c r="V14" t="n">
        <v>0.88</v>
      </c>
      <c r="W14" t="n">
        <v>1</v>
      </c>
      <c r="X14" t="n">
        <v>0.17</v>
      </c>
      <c r="Y14" t="n">
        <v>0.5</v>
      </c>
      <c r="Z14" t="n">
        <v>10</v>
      </c>
      <c r="AA14" t="n">
        <v>163.0271344306422</v>
      </c>
      <c r="AB14" t="n">
        <v>223.0609175774716</v>
      </c>
      <c r="AC14" t="n">
        <v>201.7722966719059</v>
      </c>
      <c r="AD14" t="n">
        <v>163027.1344306422</v>
      </c>
      <c r="AE14" t="n">
        <v>223060.9175774716</v>
      </c>
      <c r="AF14" t="n">
        <v>1.532984745410256e-06</v>
      </c>
      <c r="AG14" t="n">
        <v>0.16125</v>
      </c>
      <c r="AH14" t="n">
        <v>201772.2966719059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6.4873</v>
      </c>
      <c r="E15" t="n">
        <v>15.41</v>
      </c>
      <c r="F15" t="n">
        <v>12.71</v>
      </c>
      <c r="G15" t="n">
        <v>95.31999999999999</v>
      </c>
      <c r="H15" t="n">
        <v>1.27</v>
      </c>
      <c r="I15" t="n">
        <v>8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132</v>
      </c>
      <c r="Q15" t="n">
        <v>583.29</v>
      </c>
      <c r="R15" t="n">
        <v>28.92</v>
      </c>
      <c r="S15" t="n">
        <v>22.35</v>
      </c>
      <c r="T15" t="n">
        <v>2245.1</v>
      </c>
      <c r="U15" t="n">
        <v>0.77</v>
      </c>
      <c r="V15" t="n">
        <v>0.88</v>
      </c>
      <c r="W15" t="n">
        <v>1.01</v>
      </c>
      <c r="X15" t="n">
        <v>0.14</v>
      </c>
      <c r="Y15" t="n">
        <v>0.5</v>
      </c>
      <c r="Z15" t="n">
        <v>10</v>
      </c>
      <c r="AA15" t="n">
        <v>161.3346631701628</v>
      </c>
      <c r="AB15" t="n">
        <v>220.7452037323225</v>
      </c>
      <c r="AC15" t="n">
        <v>199.6775913060122</v>
      </c>
      <c r="AD15" t="n">
        <v>161334.6631701628</v>
      </c>
      <c r="AE15" t="n">
        <v>220745.2037323225</v>
      </c>
      <c r="AF15" t="n">
        <v>1.539034315345562e-06</v>
      </c>
      <c r="AG15" t="n">
        <v>0.1605208333333333</v>
      </c>
      <c r="AH15" t="n">
        <v>199677.5913060122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6.4836</v>
      </c>
      <c r="E16" t="n">
        <v>15.42</v>
      </c>
      <c r="F16" t="n">
        <v>12.72</v>
      </c>
      <c r="G16" t="n">
        <v>95.39</v>
      </c>
      <c r="H16" t="n">
        <v>1.35</v>
      </c>
      <c r="I16" t="n">
        <v>8</v>
      </c>
      <c r="J16" t="n">
        <v>197.98</v>
      </c>
      <c r="K16" t="n">
        <v>52.44</v>
      </c>
      <c r="L16" t="n">
        <v>15</v>
      </c>
      <c r="M16" t="n">
        <v>1</v>
      </c>
      <c r="N16" t="n">
        <v>40.54</v>
      </c>
      <c r="O16" t="n">
        <v>24651.58</v>
      </c>
      <c r="P16" t="n">
        <v>131.05</v>
      </c>
      <c r="Q16" t="n">
        <v>583.29</v>
      </c>
      <c r="R16" t="n">
        <v>29.08</v>
      </c>
      <c r="S16" t="n">
        <v>22.35</v>
      </c>
      <c r="T16" t="n">
        <v>2320.75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160.6666437418158</v>
      </c>
      <c r="AB16" t="n">
        <v>219.8311900795213</v>
      </c>
      <c r="AC16" t="n">
        <v>198.850809833408</v>
      </c>
      <c r="AD16" t="n">
        <v>160666.6437418158</v>
      </c>
      <c r="AE16" t="n">
        <v>219831.1900795214</v>
      </c>
      <c r="AF16" t="n">
        <v>1.53815653460985e-06</v>
      </c>
      <c r="AG16" t="n">
        <v>0.160625</v>
      </c>
      <c r="AH16" t="n">
        <v>198850.809833408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6.4838</v>
      </c>
      <c r="E17" t="n">
        <v>15.42</v>
      </c>
      <c r="F17" t="n">
        <v>12.72</v>
      </c>
      <c r="G17" t="n">
        <v>95.39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131.9</v>
      </c>
      <c r="Q17" t="n">
        <v>583.3</v>
      </c>
      <c r="R17" t="n">
        <v>29.02</v>
      </c>
      <c r="S17" t="n">
        <v>22.35</v>
      </c>
      <c r="T17" t="n">
        <v>2294.5</v>
      </c>
      <c r="U17" t="n">
        <v>0.77</v>
      </c>
      <c r="V17" t="n">
        <v>0.88</v>
      </c>
      <c r="W17" t="n">
        <v>1.01</v>
      </c>
      <c r="X17" t="n">
        <v>0.15</v>
      </c>
      <c r="Y17" t="n">
        <v>0.5</v>
      </c>
      <c r="Z17" t="n">
        <v>10</v>
      </c>
      <c r="AA17" t="n">
        <v>161.3751714922757</v>
      </c>
      <c r="AB17" t="n">
        <v>220.8006290057384</v>
      </c>
      <c r="AC17" t="n">
        <v>199.7277268691232</v>
      </c>
      <c r="AD17" t="n">
        <v>161375.1714922757</v>
      </c>
      <c r="AE17" t="n">
        <v>220800.6290057384</v>
      </c>
      <c r="AF17" t="n">
        <v>1.538203982217186e-06</v>
      </c>
      <c r="AG17" t="n">
        <v>0.160625</v>
      </c>
      <c r="AH17" t="n">
        <v>199727.7268691232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6.1948</v>
      </c>
      <c r="E2" t="n">
        <v>16.14</v>
      </c>
      <c r="F2" t="n">
        <v>13.83</v>
      </c>
      <c r="G2" t="n">
        <v>13.83</v>
      </c>
      <c r="H2" t="n">
        <v>0.64</v>
      </c>
      <c r="I2" t="n">
        <v>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39.95</v>
      </c>
      <c r="Q2" t="n">
        <v>583.37</v>
      </c>
      <c r="R2" t="n">
        <v>61.37</v>
      </c>
      <c r="S2" t="n">
        <v>22.35</v>
      </c>
      <c r="T2" t="n">
        <v>18208.41</v>
      </c>
      <c r="U2" t="n">
        <v>0.36</v>
      </c>
      <c r="V2" t="n">
        <v>0.8100000000000001</v>
      </c>
      <c r="W2" t="n">
        <v>1.16</v>
      </c>
      <c r="X2" t="n">
        <v>1.26</v>
      </c>
      <c r="Y2" t="n">
        <v>0.5</v>
      </c>
      <c r="Z2" t="n">
        <v>10</v>
      </c>
      <c r="AA2" t="n">
        <v>59.88204815619236</v>
      </c>
      <c r="AB2" t="n">
        <v>81.93326009678759</v>
      </c>
      <c r="AC2" t="n">
        <v>74.11366474722215</v>
      </c>
      <c r="AD2" t="n">
        <v>59882.04815619236</v>
      </c>
      <c r="AE2" t="n">
        <v>81933.26009678759</v>
      </c>
      <c r="AF2" t="n">
        <v>1.88840411950459e-06</v>
      </c>
      <c r="AG2" t="n">
        <v>0.168125</v>
      </c>
      <c r="AH2" t="n">
        <v>74113.66474722215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5.4793</v>
      </c>
      <c r="E2" t="n">
        <v>18.25</v>
      </c>
      <c r="F2" t="n">
        <v>14.39</v>
      </c>
      <c r="G2" t="n">
        <v>9.49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125.31</v>
      </c>
      <c r="Q2" t="n">
        <v>583.39</v>
      </c>
      <c r="R2" t="n">
        <v>81.29000000000001</v>
      </c>
      <c r="S2" t="n">
        <v>22.35</v>
      </c>
      <c r="T2" t="n">
        <v>28011.76</v>
      </c>
      <c r="U2" t="n">
        <v>0.27</v>
      </c>
      <c r="V2" t="n">
        <v>0.78</v>
      </c>
      <c r="W2" t="n">
        <v>1.14</v>
      </c>
      <c r="X2" t="n">
        <v>1.82</v>
      </c>
      <c r="Y2" t="n">
        <v>0.5</v>
      </c>
      <c r="Z2" t="n">
        <v>10</v>
      </c>
      <c r="AA2" t="n">
        <v>175.7469996128419</v>
      </c>
      <c r="AB2" t="n">
        <v>240.4647982805956</v>
      </c>
      <c r="AC2" t="n">
        <v>217.5151754272293</v>
      </c>
      <c r="AD2" t="n">
        <v>175746.9996128419</v>
      </c>
      <c r="AE2" t="n">
        <v>240464.7982805956</v>
      </c>
      <c r="AF2" t="n">
        <v>1.431629265471467e-06</v>
      </c>
      <c r="AG2" t="n">
        <v>0.1901041666666667</v>
      </c>
      <c r="AH2" t="n">
        <v>217515.1754272293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6.1711</v>
      </c>
      <c r="E3" t="n">
        <v>16.2</v>
      </c>
      <c r="F3" t="n">
        <v>13.37</v>
      </c>
      <c r="G3" t="n">
        <v>19.57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111.31</v>
      </c>
      <c r="Q3" t="n">
        <v>583.3</v>
      </c>
      <c r="R3" t="n">
        <v>49.68</v>
      </c>
      <c r="S3" t="n">
        <v>22.35</v>
      </c>
      <c r="T3" t="n">
        <v>12458.37</v>
      </c>
      <c r="U3" t="n">
        <v>0.45</v>
      </c>
      <c r="V3" t="n">
        <v>0.84</v>
      </c>
      <c r="W3" t="n">
        <v>1.05</v>
      </c>
      <c r="X3" t="n">
        <v>0.8</v>
      </c>
      <c r="Y3" t="n">
        <v>0.5</v>
      </c>
      <c r="Z3" t="n">
        <v>10</v>
      </c>
      <c r="AA3" t="n">
        <v>140.7885625812768</v>
      </c>
      <c r="AB3" t="n">
        <v>192.6331224766374</v>
      </c>
      <c r="AC3" t="n">
        <v>174.248487629807</v>
      </c>
      <c r="AD3" t="n">
        <v>140788.5625812768</v>
      </c>
      <c r="AE3" t="n">
        <v>192633.1224766374</v>
      </c>
      <c r="AF3" t="n">
        <v>1.612382486841562e-06</v>
      </c>
      <c r="AG3" t="n">
        <v>0.16875</v>
      </c>
      <c r="AH3" t="n">
        <v>174248.487629807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6.413</v>
      </c>
      <c r="E4" t="n">
        <v>15.59</v>
      </c>
      <c r="F4" t="n">
        <v>13.07</v>
      </c>
      <c r="G4" t="n">
        <v>30.16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104.07</v>
      </c>
      <c r="Q4" t="n">
        <v>583.3</v>
      </c>
      <c r="R4" t="n">
        <v>40.4</v>
      </c>
      <c r="S4" t="n">
        <v>22.35</v>
      </c>
      <c r="T4" t="n">
        <v>7892.06</v>
      </c>
      <c r="U4" t="n">
        <v>0.55</v>
      </c>
      <c r="V4" t="n">
        <v>0.85</v>
      </c>
      <c r="W4" t="n">
        <v>1.03</v>
      </c>
      <c r="X4" t="n">
        <v>0.5</v>
      </c>
      <c r="Y4" t="n">
        <v>0.5</v>
      </c>
      <c r="Z4" t="n">
        <v>10</v>
      </c>
      <c r="AA4" t="n">
        <v>128.5202680408674</v>
      </c>
      <c r="AB4" t="n">
        <v>175.8471006475013</v>
      </c>
      <c r="AC4" t="n">
        <v>159.0645001647087</v>
      </c>
      <c r="AD4" t="n">
        <v>128520.2680408674</v>
      </c>
      <c r="AE4" t="n">
        <v>175847.1006475013</v>
      </c>
      <c r="AF4" t="n">
        <v>1.67558602001506e-06</v>
      </c>
      <c r="AG4" t="n">
        <v>0.1623958333333333</v>
      </c>
      <c r="AH4" t="n">
        <v>159064.5001647087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6.5316</v>
      </c>
      <c r="E5" t="n">
        <v>15.31</v>
      </c>
      <c r="F5" t="n">
        <v>12.93</v>
      </c>
      <c r="G5" t="n">
        <v>40.84</v>
      </c>
      <c r="H5" t="n">
        <v>0.6899999999999999</v>
      </c>
      <c r="I5" t="n">
        <v>19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96.20999999999999</v>
      </c>
      <c r="Q5" t="n">
        <v>583.3</v>
      </c>
      <c r="R5" t="n">
        <v>36.14</v>
      </c>
      <c r="S5" t="n">
        <v>22.35</v>
      </c>
      <c r="T5" t="n">
        <v>5798.74</v>
      </c>
      <c r="U5" t="n">
        <v>0.62</v>
      </c>
      <c r="V5" t="n">
        <v>0.86</v>
      </c>
      <c r="W5" t="n">
        <v>1.01</v>
      </c>
      <c r="X5" t="n">
        <v>0.36</v>
      </c>
      <c r="Y5" t="n">
        <v>0.5</v>
      </c>
      <c r="Z5" t="n">
        <v>10</v>
      </c>
      <c r="AA5" t="n">
        <v>119.2664064548874</v>
      </c>
      <c r="AB5" t="n">
        <v>163.1855589740096</v>
      </c>
      <c r="AC5" t="n">
        <v>147.6113582579457</v>
      </c>
      <c r="AD5" t="n">
        <v>119266.4064548874</v>
      </c>
      <c r="AE5" t="n">
        <v>163185.5589740096</v>
      </c>
      <c r="AF5" t="n">
        <v>1.706573779561884e-06</v>
      </c>
      <c r="AG5" t="n">
        <v>0.1594791666666667</v>
      </c>
      <c r="AH5" t="n">
        <v>147611.3582579457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6.5996</v>
      </c>
      <c r="E6" t="n">
        <v>15.15</v>
      </c>
      <c r="F6" t="n">
        <v>12.86</v>
      </c>
      <c r="G6" t="n">
        <v>51.42</v>
      </c>
      <c r="H6" t="n">
        <v>0.85</v>
      </c>
      <c r="I6" t="n">
        <v>15</v>
      </c>
      <c r="J6" t="n">
        <v>103.71</v>
      </c>
      <c r="K6" t="n">
        <v>39.72</v>
      </c>
      <c r="L6" t="n">
        <v>5</v>
      </c>
      <c r="M6" t="n">
        <v>7</v>
      </c>
      <c r="N6" t="n">
        <v>14</v>
      </c>
      <c r="O6" t="n">
        <v>13024.91</v>
      </c>
      <c r="P6" t="n">
        <v>92.02</v>
      </c>
      <c r="Q6" t="n">
        <v>583.29</v>
      </c>
      <c r="R6" t="n">
        <v>33.3</v>
      </c>
      <c r="S6" t="n">
        <v>22.35</v>
      </c>
      <c r="T6" t="n">
        <v>4395.79</v>
      </c>
      <c r="U6" t="n">
        <v>0.67</v>
      </c>
      <c r="V6" t="n">
        <v>0.87</v>
      </c>
      <c r="W6" t="n">
        <v>1.02</v>
      </c>
      <c r="X6" t="n">
        <v>0.29</v>
      </c>
      <c r="Y6" t="n">
        <v>0.5</v>
      </c>
      <c r="Z6" t="n">
        <v>10</v>
      </c>
      <c r="AA6" t="n">
        <v>114.4007306835417</v>
      </c>
      <c r="AB6" t="n">
        <v>156.5281267251925</v>
      </c>
      <c r="AC6" t="n">
        <v>141.5893019991888</v>
      </c>
      <c r="AD6" t="n">
        <v>114400.7306835417</v>
      </c>
      <c r="AE6" t="n">
        <v>156528.1267251925</v>
      </c>
      <c r="AF6" t="n">
        <v>1.724340791780974e-06</v>
      </c>
      <c r="AG6" t="n">
        <v>0.1578125</v>
      </c>
      <c r="AH6" t="n">
        <v>141589.3019991888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6.6107</v>
      </c>
      <c r="E7" t="n">
        <v>15.13</v>
      </c>
      <c r="F7" t="n">
        <v>12.85</v>
      </c>
      <c r="G7" t="n">
        <v>55.08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90.73999999999999</v>
      </c>
      <c r="Q7" t="n">
        <v>583.3</v>
      </c>
      <c r="R7" t="n">
        <v>32.91</v>
      </c>
      <c r="S7" t="n">
        <v>22.35</v>
      </c>
      <c r="T7" t="n">
        <v>4207.13</v>
      </c>
      <c r="U7" t="n">
        <v>0.68</v>
      </c>
      <c r="V7" t="n">
        <v>0.87</v>
      </c>
      <c r="W7" t="n">
        <v>1.03</v>
      </c>
      <c r="X7" t="n">
        <v>0.28</v>
      </c>
      <c r="Y7" t="n">
        <v>0.5</v>
      </c>
      <c r="Z7" t="n">
        <v>10</v>
      </c>
      <c r="AA7" t="n">
        <v>113.1295164532379</v>
      </c>
      <c r="AB7" t="n">
        <v>154.788795333278</v>
      </c>
      <c r="AC7" t="n">
        <v>140.015969954151</v>
      </c>
      <c r="AD7" t="n">
        <v>113129.5164532379</v>
      </c>
      <c r="AE7" t="n">
        <v>154788.795333278</v>
      </c>
      <c r="AF7" t="n">
        <v>1.727240995246149e-06</v>
      </c>
      <c r="AG7" t="n">
        <v>0.1576041666666667</v>
      </c>
      <c r="AH7" t="n">
        <v>140015.969954151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5.0681</v>
      </c>
      <c r="E2" t="n">
        <v>19.73</v>
      </c>
      <c r="F2" t="n">
        <v>14.79</v>
      </c>
      <c r="G2" t="n">
        <v>8.07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108</v>
      </c>
      <c r="N2" t="n">
        <v>18.64</v>
      </c>
      <c r="O2" t="n">
        <v>15605.44</v>
      </c>
      <c r="P2" t="n">
        <v>151.87</v>
      </c>
      <c r="Q2" t="n">
        <v>583.37</v>
      </c>
      <c r="R2" t="n">
        <v>94.20999999999999</v>
      </c>
      <c r="S2" t="n">
        <v>22.35</v>
      </c>
      <c r="T2" t="n">
        <v>34376.09</v>
      </c>
      <c r="U2" t="n">
        <v>0.24</v>
      </c>
      <c r="V2" t="n">
        <v>0.76</v>
      </c>
      <c r="W2" t="n">
        <v>1.16</v>
      </c>
      <c r="X2" t="n">
        <v>2.22</v>
      </c>
      <c r="Y2" t="n">
        <v>0.5</v>
      </c>
      <c r="Z2" t="n">
        <v>10</v>
      </c>
      <c r="AA2" t="n">
        <v>226.6140668334917</v>
      </c>
      <c r="AB2" t="n">
        <v>310.0633637484792</v>
      </c>
      <c r="AC2" t="n">
        <v>280.4713514890803</v>
      </c>
      <c r="AD2" t="n">
        <v>226614.0668334917</v>
      </c>
      <c r="AE2" t="n">
        <v>310063.3637484792</v>
      </c>
      <c r="AF2" t="n">
        <v>1.274912193946941e-06</v>
      </c>
      <c r="AG2" t="n">
        <v>0.2055208333333333</v>
      </c>
      <c r="AH2" t="n">
        <v>280471.3514890803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5.8949</v>
      </c>
      <c r="E3" t="n">
        <v>16.96</v>
      </c>
      <c r="F3" t="n">
        <v>13.55</v>
      </c>
      <c r="G3" t="n">
        <v>16.26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135.65</v>
      </c>
      <c r="Q3" t="n">
        <v>583.3099999999999</v>
      </c>
      <c r="R3" t="n">
        <v>55.3</v>
      </c>
      <c r="S3" t="n">
        <v>22.35</v>
      </c>
      <c r="T3" t="n">
        <v>15221.49</v>
      </c>
      <c r="U3" t="n">
        <v>0.4</v>
      </c>
      <c r="V3" t="n">
        <v>0.82</v>
      </c>
      <c r="W3" t="n">
        <v>1.07</v>
      </c>
      <c r="X3" t="n">
        <v>0.98</v>
      </c>
      <c r="Y3" t="n">
        <v>0.5</v>
      </c>
      <c r="Z3" t="n">
        <v>10</v>
      </c>
      <c r="AA3" t="n">
        <v>175.6634471496441</v>
      </c>
      <c r="AB3" t="n">
        <v>240.3504781143739</v>
      </c>
      <c r="AC3" t="n">
        <v>217.4117658172224</v>
      </c>
      <c r="AD3" t="n">
        <v>175663.4471496441</v>
      </c>
      <c r="AE3" t="n">
        <v>240350.4781143739</v>
      </c>
      <c r="AF3" t="n">
        <v>1.482898895463353e-06</v>
      </c>
      <c r="AG3" t="n">
        <v>0.1766666666666667</v>
      </c>
      <c r="AH3" t="n">
        <v>217411.7658172224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6.192</v>
      </c>
      <c r="E4" t="n">
        <v>16.15</v>
      </c>
      <c r="F4" t="n">
        <v>13.2</v>
      </c>
      <c r="G4" t="n">
        <v>24.75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128.37</v>
      </c>
      <c r="Q4" t="n">
        <v>583.29</v>
      </c>
      <c r="R4" t="n">
        <v>44.4</v>
      </c>
      <c r="S4" t="n">
        <v>22.35</v>
      </c>
      <c r="T4" t="n">
        <v>9862.290000000001</v>
      </c>
      <c r="U4" t="n">
        <v>0.5</v>
      </c>
      <c r="V4" t="n">
        <v>0.85</v>
      </c>
      <c r="W4" t="n">
        <v>1.04</v>
      </c>
      <c r="X4" t="n">
        <v>0.63</v>
      </c>
      <c r="Y4" t="n">
        <v>0.5</v>
      </c>
      <c r="Z4" t="n">
        <v>10</v>
      </c>
      <c r="AA4" t="n">
        <v>159.7270086694433</v>
      </c>
      <c r="AB4" t="n">
        <v>218.5455399197283</v>
      </c>
      <c r="AC4" t="n">
        <v>197.6878603204438</v>
      </c>
      <c r="AD4" t="n">
        <v>159727.0086694433</v>
      </c>
      <c r="AE4" t="n">
        <v>218545.5399197283</v>
      </c>
      <c r="AF4" t="n">
        <v>1.557636255188228e-06</v>
      </c>
      <c r="AG4" t="n">
        <v>0.1682291666666667</v>
      </c>
      <c r="AH4" t="n">
        <v>197687.8603204438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6.3569</v>
      </c>
      <c r="E5" t="n">
        <v>15.73</v>
      </c>
      <c r="F5" t="n">
        <v>13.01</v>
      </c>
      <c r="G5" t="n">
        <v>33.94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122.39</v>
      </c>
      <c r="Q5" t="n">
        <v>583.3</v>
      </c>
      <c r="R5" t="n">
        <v>38.42</v>
      </c>
      <c r="S5" t="n">
        <v>22.35</v>
      </c>
      <c r="T5" t="n">
        <v>6915.72</v>
      </c>
      <c r="U5" t="n">
        <v>0.58</v>
      </c>
      <c r="V5" t="n">
        <v>0.86</v>
      </c>
      <c r="W5" t="n">
        <v>1.02</v>
      </c>
      <c r="X5" t="n">
        <v>0.44</v>
      </c>
      <c r="Y5" t="n">
        <v>0.5</v>
      </c>
      <c r="Z5" t="n">
        <v>10</v>
      </c>
      <c r="AA5" t="n">
        <v>149.8783855690733</v>
      </c>
      <c r="AB5" t="n">
        <v>205.0702193032223</v>
      </c>
      <c r="AC5" t="n">
        <v>185.4986053908416</v>
      </c>
      <c r="AD5" t="n">
        <v>149878.3855690733</v>
      </c>
      <c r="AE5" t="n">
        <v>205070.2193032223</v>
      </c>
      <c r="AF5" t="n">
        <v>1.599117879619839e-06</v>
      </c>
      <c r="AG5" t="n">
        <v>0.1638541666666667</v>
      </c>
      <c r="AH5" t="n">
        <v>185498.6053908416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6.4446</v>
      </c>
      <c r="E6" t="n">
        <v>15.52</v>
      </c>
      <c r="F6" t="n">
        <v>12.92</v>
      </c>
      <c r="G6" t="n">
        <v>43.08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117.09</v>
      </c>
      <c r="Q6" t="n">
        <v>583.3</v>
      </c>
      <c r="R6" t="n">
        <v>35.72</v>
      </c>
      <c r="S6" t="n">
        <v>22.35</v>
      </c>
      <c r="T6" t="n">
        <v>5590.62</v>
      </c>
      <c r="U6" t="n">
        <v>0.63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143.0921455773293</v>
      </c>
      <c r="AB6" t="n">
        <v>195.7849863587442</v>
      </c>
      <c r="AC6" t="n">
        <v>177.0995420466753</v>
      </c>
      <c r="AD6" t="n">
        <v>143092.1455773293</v>
      </c>
      <c r="AE6" t="n">
        <v>195784.9863587442</v>
      </c>
      <c r="AF6" t="n">
        <v>1.621179362110151e-06</v>
      </c>
      <c r="AG6" t="n">
        <v>0.1616666666666667</v>
      </c>
      <c r="AH6" t="n">
        <v>177099.5420466753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6.5103</v>
      </c>
      <c r="E7" t="n">
        <v>15.36</v>
      </c>
      <c r="F7" t="n">
        <v>12.84</v>
      </c>
      <c r="G7" t="n">
        <v>51.38</v>
      </c>
      <c r="H7" t="n">
        <v>0.8100000000000001</v>
      </c>
      <c r="I7" t="n">
        <v>15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111.65</v>
      </c>
      <c r="Q7" t="n">
        <v>583.3</v>
      </c>
      <c r="R7" t="n">
        <v>33.21</v>
      </c>
      <c r="S7" t="n">
        <v>22.35</v>
      </c>
      <c r="T7" t="n">
        <v>4354.17</v>
      </c>
      <c r="U7" t="n">
        <v>0.67</v>
      </c>
      <c r="V7" t="n">
        <v>0.87</v>
      </c>
      <c r="W7" t="n">
        <v>1.01</v>
      </c>
      <c r="X7" t="n">
        <v>0.28</v>
      </c>
      <c r="Y7" t="n">
        <v>0.5</v>
      </c>
      <c r="Z7" t="n">
        <v>10</v>
      </c>
      <c r="AA7" t="n">
        <v>136.8588854128854</v>
      </c>
      <c r="AB7" t="n">
        <v>187.2563648097258</v>
      </c>
      <c r="AC7" t="n">
        <v>169.3848801682969</v>
      </c>
      <c r="AD7" t="n">
        <v>136858.8854128854</v>
      </c>
      <c r="AE7" t="n">
        <v>187256.3648097258</v>
      </c>
      <c r="AF7" t="n">
        <v>1.637706607259677e-06</v>
      </c>
      <c r="AG7" t="n">
        <v>0.16</v>
      </c>
      <c r="AH7" t="n">
        <v>169384.8801682969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6.5452</v>
      </c>
      <c r="E8" t="n">
        <v>15.28</v>
      </c>
      <c r="F8" t="n">
        <v>12.81</v>
      </c>
      <c r="G8" t="n">
        <v>59.14</v>
      </c>
      <c r="H8" t="n">
        <v>0.93</v>
      </c>
      <c r="I8" t="n">
        <v>13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108.09</v>
      </c>
      <c r="Q8" t="n">
        <v>583.29</v>
      </c>
      <c r="R8" t="n">
        <v>32.28</v>
      </c>
      <c r="S8" t="n">
        <v>22.35</v>
      </c>
      <c r="T8" t="n">
        <v>3898.59</v>
      </c>
      <c r="U8" t="n">
        <v>0.6899999999999999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133.0816108824882</v>
      </c>
      <c r="AB8" t="n">
        <v>182.0881311556476</v>
      </c>
      <c r="AC8" t="n">
        <v>164.7098954805008</v>
      </c>
      <c r="AD8" t="n">
        <v>133081.6108824882</v>
      </c>
      <c r="AE8" t="n">
        <v>182088.1311556476</v>
      </c>
      <c r="AF8" t="n">
        <v>1.646485920132104e-06</v>
      </c>
      <c r="AG8" t="n">
        <v>0.1591666666666667</v>
      </c>
      <c r="AH8" t="n">
        <v>164709.8954805008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6.5806</v>
      </c>
      <c r="E9" t="n">
        <v>15.2</v>
      </c>
      <c r="F9" t="n">
        <v>12.78</v>
      </c>
      <c r="G9" t="n">
        <v>69.72</v>
      </c>
      <c r="H9" t="n">
        <v>1.06</v>
      </c>
      <c r="I9" t="n">
        <v>11</v>
      </c>
      <c r="J9" t="n">
        <v>133.92</v>
      </c>
      <c r="K9" t="n">
        <v>45</v>
      </c>
      <c r="L9" t="n">
        <v>8</v>
      </c>
      <c r="M9" t="n">
        <v>1</v>
      </c>
      <c r="N9" t="n">
        <v>20.93</v>
      </c>
      <c r="O9" t="n">
        <v>16751.02</v>
      </c>
      <c r="P9" t="n">
        <v>105.16</v>
      </c>
      <c r="Q9" t="n">
        <v>583.29</v>
      </c>
      <c r="R9" t="n">
        <v>31.05</v>
      </c>
      <c r="S9" t="n">
        <v>22.35</v>
      </c>
      <c r="T9" t="n">
        <v>3292.2</v>
      </c>
      <c r="U9" t="n">
        <v>0.72</v>
      </c>
      <c r="V9" t="n">
        <v>0.87</v>
      </c>
      <c r="W9" t="n">
        <v>1.02</v>
      </c>
      <c r="X9" t="n">
        <v>0.21</v>
      </c>
      <c r="Y9" t="n">
        <v>0.5</v>
      </c>
      <c r="Z9" t="n">
        <v>10</v>
      </c>
      <c r="AA9" t="n">
        <v>129.8557009198366</v>
      </c>
      <c r="AB9" t="n">
        <v>177.6742988276465</v>
      </c>
      <c r="AC9" t="n">
        <v>160.7173131150302</v>
      </c>
      <c r="AD9" t="n">
        <v>129855.7009198366</v>
      </c>
      <c r="AE9" t="n">
        <v>177674.2988276465</v>
      </c>
      <c r="AF9" t="n">
        <v>1.655391011125913e-06</v>
      </c>
      <c r="AG9" t="n">
        <v>0.1583333333333333</v>
      </c>
      <c r="AH9" t="n">
        <v>160717.3131150302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6.58</v>
      </c>
      <c r="E10" t="n">
        <v>15.2</v>
      </c>
      <c r="F10" t="n">
        <v>12.78</v>
      </c>
      <c r="G10" t="n">
        <v>69.73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105.65</v>
      </c>
      <c r="Q10" t="n">
        <v>583.29</v>
      </c>
      <c r="R10" t="n">
        <v>30.93</v>
      </c>
      <c r="S10" t="n">
        <v>22.35</v>
      </c>
      <c r="T10" t="n">
        <v>3232.19</v>
      </c>
      <c r="U10" t="n">
        <v>0.72</v>
      </c>
      <c r="V10" t="n">
        <v>0.87</v>
      </c>
      <c r="W10" t="n">
        <v>1.02</v>
      </c>
      <c r="X10" t="n">
        <v>0.21</v>
      </c>
      <c r="Y10" t="n">
        <v>0.5</v>
      </c>
      <c r="Z10" t="n">
        <v>10</v>
      </c>
      <c r="AA10" t="n">
        <v>130.2726054876497</v>
      </c>
      <c r="AB10" t="n">
        <v>178.2447260498597</v>
      </c>
      <c r="AC10" t="n">
        <v>161.2332995637552</v>
      </c>
      <c r="AD10" t="n">
        <v>130272.6054876498</v>
      </c>
      <c r="AE10" t="n">
        <v>178244.7260498597</v>
      </c>
      <c r="AF10" t="n">
        <v>1.655240077380255e-06</v>
      </c>
      <c r="AG10" t="n">
        <v>0.1583333333333333</v>
      </c>
      <c r="AH10" t="n">
        <v>161233.2995637552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2024-09-25T21:08:43Z</dcterms:created>
  <dcterms:modified xmlns:dcterms="http://purl.org/dc/terms/" xmlns:xsi="http://www.w3.org/2001/XMLSchema-instance" xsi:type="dcterms:W3CDTF">2024-09-25T21:08:43Z</dcterms:modified>
</cp:coreProperties>
</file>