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gráficos!$A$7:$A$202</f>
              <numCache>
                <formatCode>General</formatCode>
                <ptCount val="19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</numCache>
            </numRef>
          </xVal>
          <yVal>
            <numRef>
              <f>gráficos!$B$7:$B$202</f>
              <numCache>
                <formatCode>General</formatCode>
                <ptCount val="19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1.0363</v>
      </c>
      <c r="E2" t="n">
        <v>96.5</v>
      </c>
      <c r="F2" t="n">
        <v>67.06999999999999</v>
      </c>
      <c r="G2" t="n">
        <v>5.82</v>
      </c>
      <c r="H2" t="n">
        <v>0.09</v>
      </c>
      <c r="I2" t="n">
        <v>692</v>
      </c>
      <c r="J2" t="n">
        <v>194.77</v>
      </c>
      <c r="K2" t="n">
        <v>54.38</v>
      </c>
      <c r="L2" t="n">
        <v>1</v>
      </c>
      <c r="M2" t="n">
        <v>690</v>
      </c>
      <c r="N2" t="n">
        <v>39.4</v>
      </c>
      <c r="O2" t="n">
        <v>24256.19</v>
      </c>
      <c r="P2" t="n">
        <v>936.14</v>
      </c>
      <c r="Q2" t="n">
        <v>1260.07</v>
      </c>
      <c r="R2" t="n">
        <v>1313.47</v>
      </c>
      <c r="S2" t="n">
        <v>88.58</v>
      </c>
      <c r="T2" t="n">
        <v>598195.62</v>
      </c>
      <c r="U2" t="n">
        <v>0.07000000000000001</v>
      </c>
      <c r="V2" t="n">
        <v>0.37</v>
      </c>
      <c r="W2" t="n">
        <v>5.17</v>
      </c>
      <c r="X2" t="n">
        <v>35.32</v>
      </c>
      <c r="Y2" t="n">
        <v>1</v>
      </c>
      <c r="Z2" t="n">
        <v>10</v>
      </c>
      <c r="AA2" t="n">
        <v>1058.670093274758</v>
      </c>
      <c r="AB2" t="n">
        <v>1448.51912684675</v>
      </c>
      <c r="AC2" t="n">
        <v>1310.274494389859</v>
      </c>
      <c r="AD2" t="n">
        <v>1058670.093274758</v>
      </c>
      <c r="AE2" t="n">
        <v>1448519.12684675</v>
      </c>
      <c r="AF2" t="n">
        <v>1.511800322238395e-06</v>
      </c>
      <c r="AG2" t="n">
        <v>1.005208333333333</v>
      </c>
      <c r="AH2" t="n">
        <v>1310274.494389859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1.9119</v>
      </c>
      <c r="E3" t="n">
        <v>52.3</v>
      </c>
      <c r="F3" t="n">
        <v>41.62</v>
      </c>
      <c r="G3" t="n">
        <v>11.89</v>
      </c>
      <c r="H3" t="n">
        <v>0.18</v>
      </c>
      <c r="I3" t="n">
        <v>210</v>
      </c>
      <c r="J3" t="n">
        <v>196.32</v>
      </c>
      <c r="K3" t="n">
        <v>54.38</v>
      </c>
      <c r="L3" t="n">
        <v>2</v>
      </c>
      <c r="M3" t="n">
        <v>208</v>
      </c>
      <c r="N3" t="n">
        <v>39.95</v>
      </c>
      <c r="O3" t="n">
        <v>24447.22</v>
      </c>
      <c r="P3" t="n">
        <v>575.55</v>
      </c>
      <c r="Q3" t="n">
        <v>1259.46</v>
      </c>
      <c r="R3" t="n">
        <v>446.12</v>
      </c>
      <c r="S3" t="n">
        <v>88.58</v>
      </c>
      <c r="T3" t="n">
        <v>166928.41</v>
      </c>
      <c r="U3" t="n">
        <v>0.2</v>
      </c>
      <c r="V3" t="n">
        <v>0.59</v>
      </c>
      <c r="W3" t="n">
        <v>4.36</v>
      </c>
      <c r="X3" t="n">
        <v>9.890000000000001</v>
      </c>
      <c r="Y3" t="n">
        <v>1</v>
      </c>
      <c r="Z3" t="n">
        <v>10</v>
      </c>
      <c r="AA3" t="n">
        <v>355.3418980885004</v>
      </c>
      <c r="AB3" t="n">
        <v>486.1944615428336</v>
      </c>
      <c r="AC3" t="n">
        <v>439.7927445113973</v>
      </c>
      <c r="AD3" t="n">
        <v>355341.8980885004</v>
      </c>
      <c r="AE3" t="n">
        <v>486194.4615428336</v>
      </c>
      <c r="AF3" t="n">
        <v>2.789164369475623e-06</v>
      </c>
      <c r="AG3" t="n">
        <v>0.5447916666666667</v>
      </c>
      <c r="AH3" t="n">
        <v>439792.7445113973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2.2281</v>
      </c>
      <c r="E4" t="n">
        <v>44.88</v>
      </c>
      <c r="F4" t="n">
        <v>37.5</v>
      </c>
      <c r="G4" t="n">
        <v>18</v>
      </c>
      <c r="H4" t="n">
        <v>0.27</v>
      </c>
      <c r="I4" t="n">
        <v>125</v>
      </c>
      <c r="J4" t="n">
        <v>197.88</v>
      </c>
      <c r="K4" t="n">
        <v>54.38</v>
      </c>
      <c r="L4" t="n">
        <v>3</v>
      </c>
      <c r="M4" t="n">
        <v>123</v>
      </c>
      <c r="N4" t="n">
        <v>40.5</v>
      </c>
      <c r="O4" t="n">
        <v>24639</v>
      </c>
      <c r="P4" t="n">
        <v>514.04</v>
      </c>
      <c r="Q4" t="n">
        <v>1259.44</v>
      </c>
      <c r="R4" t="n">
        <v>307.24</v>
      </c>
      <c r="S4" t="n">
        <v>88.58</v>
      </c>
      <c r="T4" t="n">
        <v>97915.52</v>
      </c>
      <c r="U4" t="n">
        <v>0.29</v>
      </c>
      <c r="V4" t="n">
        <v>0.66</v>
      </c>
      <c r="W4" t="n">
        <v>4.2</v>
      </c>
      <c r="X4" t="n">
        <v>5.77</v>
      </c>
      <c r="Y4" t="n">
        <v>1</v>
      </c>
      <c r="Z4" t="n">
        <v>10</v>
      </c>
      <c r="AA4" t="n">
        <v>273.4660866120837</v>
      </c>
      <c r="AB4" t="n">
        <v>374.1683641749277</v>
      </c>
      <c r="AC4" t="n">
        <v>338.4582606466691</v>
      </c>
      <c r="AD4" t="n">
        <v>273466.0866120837</v>
      </c>
      <c r="AE4" t="n">
        <v>374168.3641749276</v>
      </c>
      <c r="AF4" t="n">
        <v>3.250450929247678e-06</v>
      </c>
      <c r="AG4" t="n">
        <v>0.4675</v>
      </c>
      <c r="AH4" t="n">
        <v>338458.2606466691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2.3927</v>
      </c>
      <c r="E5" t="n">
        <v>41.79</v>
      </c>
      <c r="F5" t="n">
        <v>35.82</v>
      </c>
      <c r="G5" t="n">
        <v>24.15</v>
      </c>
      <c r="H5" t="n">
        <v>0.36</v>
      </c>
      <c r="I5" t="n">
        <v>89</v>
      </c>
      <c r="J5" t="n">
        <v>199.44</v>
      </c>
      <c r="K5" t="n">
        <v>54.38</v>
      </c>
      <c r="L5" t="n">
        <v>4</v>
      </c>
      <c r="M5" t="n">
        <v>87</v>
      </c>
      <c r="N5" t="n">
        <v>41.06</v>
      </c>
      <c r="O5" t="n">
        <v>24831.54</v>
      </c>
      <c r="P5" t="n">
        <v>486.2</v>
      </c>
      <c r="Q5" t="n">
        <v>1259.45</v>
      </c>
      <c r="R5" t="n">
        <v>249.8</v>
      </c>
      <c r="S5" t="n">
        <v>88.58</v>
      </c>
      <c r="T5" t="n">
        <v>69372.87</v>
      </c>
      <c r="U5" t="n">
        <v>0.35</v>
      </c>
      <c r="V5" t="n">
        <v>0.6899999999999999</v>
      </c>
      <c r="W5" t="n">
        <v>4.14</v>
      </c>
      <c r="X5" t="n">
        <v>4.09</v>
      </c>
      <c r="Y5" t="n">
        <v>1</v>
      </c>
      <c r="Z5" t="n">
        <v>10</v>
      </c>
      <c r="AA5" t="n">
        <v>241.7329981338102</v>
      </c>
      <c r="AB5" t="n">
        <v>330.7497525537389</v>
      </c>
      <c r="AC5" t="n">
        <v>299.1834603803017</v>
      </c>
      <c r="AD5" t="n">
        <v>241732.9981338102</v>
      </c>
      <c r="AE5" t="n">
        <v>330749.7525537389</v>
      </c>
      <c r="AF5" t="n">
        <v>3.490576696921556e-06</v>
      </c>
      <c r="AG5" t="n">
        <v>0.4353125</v>
      </c>
      <c r="AH5" t="n">
        <v>299183.4603803016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2.4959</v>
      </c>
      <c r="E6" t="n">
        <v>40.07</v>
      </c>
      <c r="F6" t="n">
        <v>34.87</v>
      </c>
      <c r="G6" t="n">
        <v>30.32</v>
      </c>
      <c r="H6" t="n">
        <v>0.44</v>
      </c>
      <c r="I6" t="n">
        <v>69</v>
      </c>
      <c r="J6" t="n">
        <v>201.01</v>
      </c>
      <c r="K6" t="n">
        <v>54.38</v>
      </c>
      <c r="L6" t="n">
        <v>5</v>
      </c>
      <c r="M6" t="n">
        <v>67</v>
      </c>
      <c r="N6" t="n">
        <v>41.63</v>
      </c>
      <c r="O6" t="n">
        <v>25024.84</v>
      </c>
      <c r="P6" t="n">
        <v>468.66</v>
      </c>
      <c r="Q6" t="n">
        <v>1259.35</v>
      </c>
      <c r="R6" t="n">
        <v>217.24</v>
      </c>
      <c r="S6" t="n">
        <v>88.58</v>
      </c>
      <c r="T6" t="n">
        <v>53191.03</v>
      </c>
      <c r="U6" t="n">
        <v>0.41</v>
      </c>
      <c r="V6" t="n">
        <v>0.71</v>
      </c>
      <c r="W6" t="n">
        <v>4.12</v>
      </c>
      <c r="X6" t="n">
        <v>3.14</v>
      </c>
      <c r="Y6" t="n">
        <v>1</v>
      </c>
      <c r="Z6" t="n">
        <v>10</v>
      </c>
      <c r="AA6" t="n">
        <v>224.1136130333315</v>
      </c>
      <c r="AB6" t="n">
        <v>306.6421325468653</v>
      </c>
      <c r="AC6" t="n">
        <v>277.3766377916193</v>
      </c>
      <c r="AD6" t="n">
        <v>224113.6130333315</v>
      </c>
      <c r="AE6" t="n">
        <v>306642.1325468653</v>
      </c>
      <c r="AF6" t="n">
        <v>3.641129426107122e-06</v>
      </c>
      <c r="AG6" t="n">
        <v>0.4173958333333334</v>
      </c>
      <c r="AH6" t="n">
        <v>277376.6377916193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2.5688</v>
      </c>
      <c r="E7" t="n">
        <v>38.93</v>
      </c>
      <c r="F7" t="n">
        <v>34.23</v>
      </c>
      <c r="G7" t="n">
        <v>36.68</v>
      </c>
      <c r="H7" t="n">
        <v>0.53</v>
      </c>
      <c r="I7" t="n">
        <v>56</v>
      </c>
      <c r="J7" t="n">
        <v>202.58</v>
      </c>
      <c r="K7" t="n">
        <v>54.38</v>
      </c>
      <c r="L7" t="n">
        <v>6</v>
      </c>
      <c r="M7" t="n">
        <v>54</v>
      </c>
      <c r="N7" t="n">
        <v>42.2</v>
      </c>
      <c r="O7" t="n">
        <v>25218.93</v>
      </c>
      <c r="P7" t="n">
        <v>455.95</v>
      </c>
      <c r="Q7" t="n">
        <v>1259.37</v>
      </c>
      <c r="R7" t="n">
        <v>196.21</v>
      </c>
      <c r="S7" t="n">
        <v>88.58</v>
      </c>
      <c r="T7" t="n">
        <v>42741.37</v>
      </c>
      <c r="U7" t="n">
        <v>0.45</v>
      </c>
      <c r="V7" t="n">
        <v>0.72</v>
      </c>
      <c r="W7" t="n">
        <v>4.09</v>
      </c>
      <c r="X7" t="n">
        <v>2.51</v>
      </c>
      <c r="Y7" t="n">
        <v>1</v>
      </c>
      <c r="Z7" t="n">
        <v>10</v>
      </c>
      <c r="AA7" t="n">
        <v>212.4619254332675</v>
      </c>
      <c r="AB7" t="n">
        <v>290.6997795362878</v>
      </c>
      <c r="AC7" t="n">
        <v>262.9558005771331</v>
      </c>
      <c r="AD7" t="n">
        <v>212461.9254332675</v>
      </c>
      <c r="AE7" t="n">
        <v>290699.7795362878</v>
      </c>
      <c r="AF7" t="n">
        <v>3.747479173758554e-06</v>
      </c>
      <c r="AG7" t="n">
        <v>0.4055208333333333</v>
      </c>
      <c r="AH7" t="n">
        <v>262955.8005771331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2.6195</v>
      </c>
      <c r="E8" t="n">
        <v>38.18</v>
      </c>
      <c r="F8" t="n">
        <v>33.83</v>
      </c>
      <c r="G8" t="n">
        <v>43.19</v>
      </c>
      <c r="H8" t="n">
        <v>0.61</v>
      </c>
      <c r="I8" t="n">
        <v>47</v>
      </c>
      <c r="J8" t="n">
        <v>204.16</v>
      </c>
      <c r="K8" t="n">
        <v>54.38</v>
      </c>
      <c r="L8" t="n">
        <v>7</v>
      </c>
      <c r="M8" t="n">
        <v>45</v>
      </c>
      <c r="N8" t="n">
        <v>42.78</v>
      </c>
      <c r="O8" t="n">
        <v>25413.94</v>
      </c>
      <c r="P8" t="n">
        <v>446.05</v>
      </c>
      <c r="Q8" t="n">
        <v>1259.3</v>
      </c>
      <c r="R8" t="n">
        <v>182.38</v>
      </c>
      <c r="S8" t="n">
        <v>88.58</v>
      </c>
      <c r="T8" t="n">
        <v>35871.55</v>
      </c>
      <c r="U8" t="n">
        <v>0.49</v>
      </c>
      <c r="V8" t="n">
        <v>0.73</v>
      </c>
      <c r="W8" t="n">
        <v>4.08</v>
      </c>
      <c r="X8" t="n">
        <v>2.1</v>
      </c>
      <c r="Y8" t="n">
        <v>1</v>
      </c>
      <c r="Z8" t="n">
        <v>10</v>
      </c>
      <c r="AA8" t="n">
        <v>204.4596555890793</v>
      </c>
      <c r="AB8" t="n">
        <v>279.7507209002454</v>
      </c>
      <c r="AC8" t="n">
        <v>253.0517047302109</v>
      </c>
      <c r="AD8" t="n">
        <v>204459.6555890793</v>
      </c>
      <c r="AE8" t="n">
        <v>279750.7209002454</v>
      </c>
      <c r="AF8" t="n">
        <v>3.821442578503789e-06</v>
      </c>
      <c r="AG8" t="n">
        <v>0.3977083333333333</v>
      </c>
      <c r="AH8" t="n">
        <v>253051.7047302109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2.6526</v>
      </c>
      <c r="E9" t="n">
        <v>37.7</v>
      </c>
      <c r="F9" t="n">
        <v>33.59</v>
      </c>
      <c r="G9" t="n">
        <v>49.15</v>
      </c>
      <c r="H9" t="n">
        <v>0.6899999999999999</v>
      </c>
      <c r="I9" t="n">
        <v>41</v>
      </c>
      <c r="J9" t="n">
        <v>205.75</v>
      </c>
      <c r="K9" t="n">
        <v>54.38</v>
      </c>
      <c r="L9" t="n">
        <v>8</v>
      </c>
      <c r="M9" t="n">
        <v>39</v>
      </c>
      <c r="N9" t="n">
        <v>43.37</v>
      </c>
      <c r="O9" t="n">
        <v>25609.61</v>
      </c>
      <c r="P9" t="n">
        <v>438.16</v>
      </c>
      <c r="Q9" t="n">
        <v>1259.3</v>
      </c>
      <c r="R9" t="n">
        <v>174.02</v>
      </c>
      <c r="S9" t="n">
        <v>88.58</v>
      </c>
      <c r="T9" t="n">
        <v>31724.97</v>
      </c>
      <c r="U9" t="n">
        <v>0.51</v>
      </c>
      <c r="V9" t="n">
        <v>0.73</v>
      </c>
      <c r="W9" t="n">
        <v>4.08</v>
      </c>
      <c r="X9" t="n">
        <v>1.86</v>
      </c>
      <c r="Y9" t="n">
        <v>1</v>
      </c>
      <c r="Z9" t="n">
        <v>10</v>
      </c>
      <c r="AA9" t="n">
        <v>198.9647936416118</v>
      </c>
      <c r="AB9" t="n">
        <v>272.2324083675239</v>
      </c>
      <c r="AC9" t="n">
        <v>246.2509293935921</v>
      </c>
      <c r="AD9" t="n">
        <v>198964.7936416118</v>
      </c>
      <c r="AE9" t="n">
        <v>272232.4083675239</v>
      </c>
      <c r="AF9" t="n">
        <v>3.869730324008075e-06</v>
      </c>
      <c r="AG9" t="n">
        <v>0.3927083333333334</v>
      </c>
      <c r="AH9" t="n">
        <v>246250.9293935921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2.6845</v>
      </c>
      <c r="E10" t="n">
        <v>37.25</v>
      </c>
      <c r="F10" t="n">
        <v>33.33</v>
      </c>
      <c r="G10" t="n">
        <v>55.56</v>
      </c>
      <c r="H10" t="n">
        <v>0.77</v>
      </c>
      <c r="I10" t="n">
        <v>36</v>
      </c>
      <c r="J10" t="n">
        <v>207.34</v>
      </c>
      <c r="K10" t="n">
        <v>54.38</v>
      </c>
      <c r="L10" t="n">
        <v>9</v>
      </c>
      <c r="M10" t="n">
        <v>34</v>
      </c>
      <c r="N10" t="n">
        <v>43.96</v>
      </c>
      <c r="O10" t="n">
        <v>25806.1</v>
      </c>
      <c r="P10" t="n">
        <v>430.62</v>
      </c>
      <c r="Q10" t="n">
        <v>1259.38</v>
      </c>
      <c r="R10" t="n">
        <v>165.56</v>
      </c>
      <c r="S10" t="n">
        <v>88.58</v>
      </c>
      <c r="T10" t="n">
        <v>27519.61</v>
      </c>
      <c r="U10" t="n">
        <v>0.54</v>
      </c>
      <c r="V10" t="n">
        <v>0.74</v>
      </c>
      <c r="W10" t="n">
        <v>4.06</v>
      </c>
      <c r="X10" t="n">
        <v>1.61</v>
      </c>
      <c r="Y10" t="n">
        <v>1</v>
      </c>
      <c r="Z10" t="n">
        <v>10</v>
      </c>
      <c r="AA10" t="n">
        <v>193.7739677726874</v>
      </c>
      <c r="AB10" t="n">
        <v>265.1300914105901</v>
      </c>
      <c r="AC10" t="n">
        <v>239.8264475988613</v>
      </c>
      <c r="AD10" t="n">
        <v>193773.9677726874</v>
      </c>
      <c r="AE10" t="n">
        <v>265130.0914105901</v>
      </c>
      <c r="AF10" t="n">
        <v>3.916267456382295e-06</v>
      </c>
      <c r="AG10" t="n">
        <v>0.3880208333333333</v>
      </c>
      <c r="AH10" t="n">
        <v>239826.4475988612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2.7092</v>
      </c>
      <c r="E11" t="n">
        <v>36.91</v>
      </c>
      <c r="F11" t="n">
        <v>33.15</v>
      </c>
      <c r="G11" t="n">
        <v>62.16</v>
      </c>
      <c r="H11" t="n">
        <v>0.85</v>
      </c>
      <c r="I11" t="n">
        <v>32</v>
      </c>
      <c r="J11" t="n">
        <v>208.94</v>
      </c>
      <c r="K11" t="n">
        <v>54.38</v>
      </c>
      <c r="L11" t="n">
        <v>10</v>
      </c>
      <c r="M11" t="n">
        <v>30</v>
      </c>
      <c r="N11" t="n">
        <v>44.56</v>
      </c>
      <c r="O11" t="n">
        <v>26003.41</v>
      </c>
      <c r="P11" t="n">
        <v>423.36</v>
      </c>
      <c r="Q11" t="n">
        <v>1259.29</v>
      </c>
      <c r="R11" t="n">
        <v>159.32</v>
      </c>
      <c r="S11" t="n">
        <v>88.58</v>
      </c>
      <c r="T11" t="n">
        <v>24417.56</v>
      </c>
      <c r="U11" t="n">
        <v>0.5600000000000001</v>
      </c>
      <c r="V11" t="n">
        <v>0.74</v>
      </c>
      <c r="W11" t="n">
        <v>4.06</v>
      </c>
      <c r="X11" t="n">
        <v>1.42</v>
      </c>
      <c r="Y11" t="n">
        <v>1</v>
      </c>
      <c r="Z11" t="n">
        <v>10</v>
      </c>
      <c r="AA11" t="n">
        <v>189.414301673633</v>
      </c>
      <c r="AB11" t="n">
        <v>259.1650039189728</v>
      </c>
      <c r="AC11" t="n">
        <v>234.4306596853892</v>
      </c>
      <c r="AD11" t="n">
        <v>189414.301673633</v>
      </c>
      <c r="AE11" t="n">
        <v>259165.0039189728</v>
      </c>
      <c r="AF11" t="n">
        <v>3.952300909976128e-06</v>
      </c>
      <c r="AG11" t="n">
        <v>0.3844791666666666</v>
      </c>
      <c r="AH11" t="n">
        <v>234430.6596853892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2.7279</v>
      </c>
      <c r="E12" t="n">
        <v>36.66</v>
      </c>
      <c r="F12" t="n">
        <v>33.01</v>
      </c>
      <c r="G12" t="n">
        <v>68.31</v>
      </c>
      <c r="H12" t="n">
        <v>0.93</v>
      </c>
      <c r="I12" t="n">
        <v>29</v>
      </c>
      <c r="J12" t="n">
        <v>210.55</v>
      </c>
      <c r="K12" t="n">
        <v>54.38</v>
      </c>
      <c r="L12" t="n">
        <v>11</v>
      </c>
      <c r="M12" t="n">
        <v>27</v>
      </c>
      <c r="N12" t="n">
        <v>45.17</v>
      </c>
      <c r="O12" t="n">
        <v>26201.54</v>
      </c>
      <c r="P12" t="n">
        <v>417.26</v>
      </c>
      <c r="Q12" t="n">
        <v>1259.35</v>
      </c>
      <c r="R12" t="n">
        <v>154.6</v>
      </c>
      <c r="S12" t="n">
        <v>88.58</v>
      </c>
      <c r="T12" t="n">
        <v>22070.91</v>
      </c>
      <c r="U12" t="n">
        <v>0.57</v>
      </c>
      <c r="V12" t="n">
        <v>0.75</v>
      </c>
      <c r="W12" t="n">
        <v>4.06</v>
      </c>
      <c r="X12" t="n">
        <v>1.29</v>
      </c>
      <c r="Y12" t="n">
        <v>1</v>
      </c>
      <c r="Z12" t="n">
        <v>10</v>
      </c>
      <c r="AA12" t="n">
        <v>185.9679858009646</v>
      </c>
      <c r="AB12" t="n">
        <v>254.4496025012644</v>
      </c>
      <c r="AC12" t="n">
        <v>230.1652895608779</v>
      </c>
      <c r="AD12" t="n">
        <v>185967.9858009646</v>
      </c>
      <c r="AE12" t="n">
        <v>254449.6025012644</v>
      </c>
      <c r="AF12" t="n">
        <v>3.979581297919636e-06</v>
      </c>
      <c r="AG12" t="n">
        <v>0.381875</v>
      </c>
      <c r="AH12" t="n">
        <v>230165.2895608779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2.747</v>
      </c>
      <c r="E13" t="n">
        <v>36.4</v>
      </c>
      <c r="F13" t="n">
        <v>32.88</v>
      </c>
      <c r="G13" t="n">
        <v>75.87</v>
      </c>
      <c r="H13" t="n">
        <v>1</v>
      </c>
      <c r="I13" t="n">
        <v>26</v>
      </c>
      <c r="J13" t="n">
        <v>212.16</v>
      </c>
      <c r="K13" t="n">
        <v>54.38</v>
      </c>
      <c r="L13" t="n">
        <v>12</v>
      </c>
      <c r="M13" t="n">
        <v>24</v>
      </c>
      <c r="N13" t="n">
        <v>45.78</v>
      </c>
      <c r="O13" t="n">
        <v>26400.51</v>
      </c>
      <c r="P13" t="n">
        <v>410.15</v>
      </c>
      <c r="Q13" t="n">
        <v>1259.39</v>
      </c>
      <c r="R13" t="n">
        <v>150.05</v>
      </c>
      <c r="S13" t="n">
        <v>88.58</v>
      </c>
      <c r="T13" t="n">
        <v>19812.99</v>
      </c>
      <c r="U13" t="n">
        <v>0.59</v>
      </c>
      <c r="V13" t="n">
        <v>0.75</v>
      </c>
      <c r="W13" t="n">
        <v>4.05</v>
      </c>
      <c r="X13" t="n">
        <v>1.15</v>
      </c>
      <c r="Y13" t="n">
        <v>1</v>
      </c>
      <c r="Z13" t="n">
        <v>10</v>
      </c>
      <c r="AA13" t="n">
        <v>182.2369056203675</v>
      </c>
      <c r="AB13" t="n">
        <v>249.3445739945336</v>
      </c>
      <c r="AC13" t="n">
        <v>225.5474778098753</v>
      </c>
      <c r="AD13" t="n">
        <v>182236.9056203675</v>
      </c>
      <c r="AE13" t="n">
        <v>249344.5739945336</v>
      </c>
      <c r="AF13" t="n">
        <v>4.007445223573166e-06</v>
      </c>
      <c r="AG13" t="n">
        <v>0.3791666666666667</v>
      </c>
      <c r="AH13" t="n">
        <v>225547.4778098753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2.7605</v>
      </c>
      <c r="E14" t="n">
        <v>36.22</v>
      </c>
      <c r="F14" t="n">
        <v>32.77</v>
      </c>
      <c r="G14" t="n">
        <v>81.94</v>
      </c>
      <c r="H14" t="n">
        <v>1.08</v>
      </c>
      <c r="I14" t="n">
        <v>24</v>
      </c>
      <c r="J14" t="n">
        <v>213.78</v>
      </c>
      <c r="K14" t="n">
        <v>54.38</v>
      </c>
      <c r="L14" t="n">
        <v>13</v>
      </c>
      <c r="M14" t="n">
        <v>22</v>
      </c>
      <c r="N14" t="n">
        <v>46.4</v>
      </c>
      <c r="O14" t="n">
        <v>26600.32</v>
      </c>
      <c r="P14" t="n">
        <v>404.32</v>
      </c>
      <c r="Q14" t="n">
        <v>1259.31</v>
      </c>
      <c r="R14" t="n">
        <v>146.69</v>
      </c>
      <c r="S14" t="n">
        <v>88.58</v>
      </c>
      <c r="T14" t="n">
        <v>18141.53</v>
      </c>
      <c r="U14" t="n">
        <v>0.6</v>
      </c>
      <c r="V14" t="n">
        <v>0.75</v>
      </c>
      <c r="W14" t="n">
        <v>4.04</v>
      </c>
      <c r="X14" t="n">
        <v>1.05</v>
      </c>
      <c r="Y14" t="n">
        <v>1</v>
      </c>
      <c r="Z14" t="n">
        <v>10</v>
      </c>
      <c r="AA14" t="n">
        <v>179.3500387520938</v>
      </c>
      <c r="AB14" t="n">
        <v>245.3946353857858</v>
      </c>
      <c r="AC14" t="n">
        <v>221.9745157981715</v>
      </c>
      <c r="AD14" t="n">
        <v>179350.0387520938</v>
      </c>
      <c r="AE14" t="n">
        <v>245394.6353857858</v>
      </c>
      <c r="AF14" t="n">
        <v>4.027139621286394e-06</v>
      </c>
      <c r="AG14" t="n">
        <v>0.3772916666666666</v>
      </c>
      <c r="AH14" t="n">
        <v>221974.5157981715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2.7732</v>
      </c>
      <c r="E15" t="n">
        <v>36.06</v>
      </c>
      <c r="F15" t="n">
        <v>32.69</v>
      </c>
      <c r="G15" t="n">
        <v>89.15000000000001</v>
      </c>
      <c r="H15" t="n">
        <v>1.15</v>
      </c>
      <c r="I15" t="n">
        <v>22</v>
      </c>
      <c r="J15" t="n">
        <v>215.41</v>
      </c>
      <c r="K15" t="n">
        <v>54.38</v>
      </c>
      <c r="L15" t="n">
        <v>14</v>
      </c>
      <c r="M15" t="n">
        <v>20</v>
      </c>
      <c r="N15" t="n">
        <v>47.03</v>
      </c>
      <c r="O15" t="n">
        <v>26801</v>
      </c>
      <c r="P15" t="n">
        <v>397.13</v>
      </c>
      <c r="Q15" t="n">
        <v>1259.29</v>
      </c>
      <c r="R15" t="n">
        <v>143.59</v>
      </c>
      <c r="S15" t="n">
        <v>88.58</v>
      </c>
      <c r="T15" t="n">
        <v>16603.89</v>
      </c>
      <c r="U15" t="n">
        <v>0.62</v>
      </c>
      <c r="V15" t="n">
        <v>0.75</v>
      </c>
      <c r="W15" t="n">
        <v>4.04</v>
      </c>
      <c r="X15" t="n">
        <v>0.96</v>
      </c>
      <c r="Y15" t="n">
        <v>1</v>
      </c>
      <c r="Z15" t="n">
        <v>10</v>
      </c>
      <c r="AA15" t="n">
        <v>176.1596601625636</v>
      </c>
      <c r="AB15" t="n">
        <v>241.0294186500231</v>
      </c>
      <c r="AC15" t="n">
        <v>218.0259092210485</v>
      </c>
      <c r="AD15" t="n">
        <v>176159.6601625636</v>
      </c>
      <c r="AE15" t="n">
        <v>241029.4186500231</v>
      </c>
      <c r="AF15" t="n">
        <v>4.04566694357958e-06</v>
      </c>
      <c r="AG15" t="n">
        <v>0.375625</v>
      </c>
      <c r="AH15" t="n">
        <v>218025.9092210485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2.7869</v>
      </c>
      <c r="E16" t="n">
        <v>35.88</v>
      </c>
      <c r="F16" t="n">
        <v>32.59</v>
      </c>
      <c r="G16" t="n">
        <v>97.77</v>
      </c>
      <c r="H16" t="n">
        <v>1.23</v>
      </c>
      <c r="I16" t="n">
        <v>20</v>
      </c>
      <c r="J16" t="n">
        <v>217.04</v>
      </c>
      <c r="K16" t="n">
        <v>54.38</v>
      </c>
      <c r="L16" t="n">
        <v>15</v>
      </c>
      <c r="M16" t="n">
        <v>18</v>
      </c>
      <c r="N16" t="n">
        <v>47.66</v>
      </c>
      <c r="O16" t="n">
        <v>27002.55</v>
      </c>
      <c r="P16" t="n">
        <v>392.55</v>
      </c>
      <c r="Q16" t="n">
        <v>1259.3</v>
      </c>
      <c r="R16" t="n">
        <v>140.38</v>
      </c>
      <c r="S16" t="n">
        <v>88.58</v>
      </c>
      <c r="T16" t="n">
        <v>15007.31</v>
      </c>
      <c r="U16" t="n">
        <v>0.63</v>
      </c>
      <c r="V16" t="n">
        <v>0.75</v>
      </c>
      <c r="W16" t="n">
        <v>4.04</v>
      </c>
      <c r="X16" t="n">
        <v>0.86</v>
      </c>
      <c r="Y16" t="n">
        <v>1</v>
      </c>
      <c r="Z16" t="n">
        <v>10</v>
      </c>
      <c r="AA16" t="n">
        <v>173.7223984088333</v>
      </c>
      <c r="AB16" t="n">
        <v>237.6946495941712</v>
      </c>
      <c r="AC16" t="n">
        <v>215.0094058435082</v>
      </c>
      <c r="AD16" t="n">
        <v>173722.3984088333</v>
      </c>
      <c r="AE16" t="n">
        <v>237694.6495941711</v>
      </c>
      <c r="AF16" t="n">
        <v>4.065653110147819e-06</v>
      </c>
      <c r="AG16" t="n">
        <v>0.37375</v>
      </c>
      <c r="AH16" t="n">
        <v>215009.4058435082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2.794</v>
      </c>
      <c r="E17" t="n">
        <v>35.79</v>
      </c>
      <c r="F17" t="n">
        <v>32.53</v>
      </c>
      <c r="G17" t="n">
        <v>102.74</v>
      </c>
      <c r="H17" t="n">
        <v>1.3</v>
      </c>
      <c r="I17" t="n">
        <v>19</v>
      </c>
      <c r="J17" t="n">
        <v>218.68</v>
      </c>
      <c r="K17" t="n">
        <v>54.38</v>
      </c>
      <c r="L17" t="n">
        <v>16</v>
      </c>
      <c r="M17" t="n">
        <v>17</v>
      </c>
      <c r="N17" t="n">
        <v>48.31</v>
      </c>
      <c r="O17" t="n">
        <v>27204.98</v>
      </c>
      <c r="P17" t="n">
        <v>386.84</v>
      </c>
      <c r="Q17" t="n">
        <v>1259.29</v>
      </c>
      <c r="R17" t="n">
        <v>138.56</v>
      </c>
      <c r="S17" t="n">
        <v>88.58</v>
      </c>
      <c r="T17" t="n">
        <v>14105.19</v>
      </c>
      <c r="U17" t="n">
        <v>0.64</v>
      </c>
      <c r="V17" t="n">
        <v>0.76</v>
      </c>
      <c r="W17" t="n">
        <v>4.04</v>
      </c>
      <c r="X17" t="n">
        <v>0.8100000000000001</v>
      </c>
      <c r="Y17" t="n">
        <v>1</v>
      </c>
      <c r="Z17" t="n">
        <v>10</v>
      </c>
      <c r="AA17" t="n">
        <v>171.4169306725219</v>
      </c>
      <c r="AB17" t="n">
        <v>234.5402069272932</v>
      </c>
      <c r="AC17" t="n">
        <v>212.156018757468</v>
      </c>
      <c r="AD17" t="n">
        <v>171416.9306725219</v>
      </c>
      <c r="AE17" t="n">
        <v>234540.2069272932</v>
      </c>
      <c r="AF17" t="n">
        <v>4.076010904500701e-06</v>
      </c>
      <c r="AG17" t="n">
        <v>0.3728125</v>
      </c>
      <c r="AH17" t="n">
        <v>212156.018757468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2.8061</v>
      </c>
      <c r="E18" t="n">
        <v>35.64</v>
      </c>
      <c r="F18" t="n">
        <v>32.46</v>
      </c>
      <c r="G18" t="n">
        <v>114.56</v>
      </c>
      <c r="H18" t="n">
        <v>1.37</v>
      </c>
      <c r="I18" t="n">
        <v>17</v>
      </c>
      <c r="J18" t="n">
        <v>220.33</v>
      </c>
      <c r="K18" t="n">
        <v>54.38</v>
      </c>
      <c r="L18" t="n">
        <v>17</v>
      </c>
      <c r="M18" t="n">
        <v>15</v>
      </c>
      <c r="N18" t="n">
        <v>48.95</v>
      </c>
      <c r="O18" t="n">
        <v>27408.3</v>
      </c>
      <c r="P18" t="n">
        <v>379.28</v>
      </c>
      <c r="Q18" t="n">
        <v>1259.3</v>
      </c>
      <c r="R18" t="n">
        <v>135.91</v>
      </c>
      <c r="S18" t="n">
        <v>88.58</v>
      </c>
      <c r="T18" t="n">
        <v>12786.06</v>
      </c>
      <c r="U18" t="n">
        <v>0.65</v>
      </c>
      <c r="V18" t="n">
        <v>0.76</v>
      </c>
      <c r="W18" t="n">
        <v>4.04</v>
      </c>
      <c r="X18" t="n">
        <v>0.73</v>
      </c>
      <c r="Y18" t="n">
        <v>1</v>
      </c>
      <c r="Z18" t="n">
        <v>10</v>
      </c>
      <c r="AA18" t="n">
        <v>168.2360385837976</v>
      </c>
      <c r="AB18" t="n">
        <v>230.1879700404479</v>
      </c>
      <c r="AC18" t="n">
        <v>208.219153250699</v>
      </c>
      <c r="AD18" t="n">
        <v>168236.0385837976</v>
      </c>
      <c r="AE18" t="n">
        <v>230187.9700404479</v>
      </c>
      <c r="AF18" t="n">
        <v>4.093662920228854e-06</v>
      </c>
      <c r="AG18" t="n">
        <v>0.37125</v>
      </c>
      <c r="AH18" t="n">
        <v>208219.153250699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2.813</v>
      </c>
      <c r="E19" t="n">
        <v>35.55</v>
      </c>
      <c r="F19" t="n">
        <v>32.41</v>
      </c>
      <c r="G19" t="n">
        <v>121.54</v>
      </c>
      <c r="H19" t="n">
        <v>1.44</v>
      </c>
      <c r="I19" t="n">
        <v>16</v>
      </c>
      <c r="J19" t="n">
        <v>221.99</v>
      </c>
      <c r="K19" t="n">
        <v>54.38</v>
      </c>
      <c r="L19" t="n">
        <v>18</v>
      </c>
      <c r="M19" t="n">
        <v>13</v>
      </c>
      <c r="N19" t="n">
        <v>49.61</v>
      </c>
      <c r="O19" t="n">
        <v>27612.53</v>
      </c>
      <c r="P19" t="n">
        <v>372.95</v>
      </c>
      <c r="Q19" t="n">
        <v>1259.29</v>
      </c>
      <c r="R19" t="n">
        <v>134.34</v>
      </c>
      <c r="S19" t="n">
        <v>88.58</v>
      </c>
      <c r="T19" t="n">
        <v>12008.64</v>
      </c>
      <c r="U19" t="n">
        <v>0.66</v>
      </c>
      <c r="V19" t="n">
        <v>0.76</v>
      </c>
      <c r="W19" t="n">
        <v>4.03</v>
      </c>
      <c r="X19" t="n">
        <v>0.68</v>
      </c>
      <c r="Y19" t="n">
        <v>1</v>
      </c>
      <c r="Z19" t="n">
        <v>10</v>
      </c>
      <c r="AA19" t="n">
        <v>165.7945011344305</v>
      </c>
      <c r="AB19" t="n">
        <v>226.8473507891952</v>
      </c>
      <c r="AC19" t="n">
        <v>205.1973580121962</v>
      </c>
      <c r="AD19" t="n">
        <v>165794.5011344305</v>
      </c>
      <c r="AE19" t="n">
        <v>226847.3507891952</v>
      </c>
      <c r="AF19" t="n">
        <v>4.103728945726726e-06</v>
      </c>
      <c r="AG19" t="n">
        <v>0.3703125</v>
      </c>
      <c r="AH19" t="n">
        <v>205197.3580121962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2.8199</v>
      </c>
      <c r="E20" t="n">
        <v>35.46</v>
      </c>
      <c r="F20" t="n">
        <v>32.36</v>
      </c>
      <c r="G20" t="n">
        <v>129.45</v>
      </c>
      <c r="H20" t="n">
        <v>1.51</v>
      </c>
      <c r="I20" t="n">
        <v>15</v>
      </c>
      <c r="J20" t="n">
        <v>223.65</v>
      </c>
      <c r="K20" t="n">
        <v>54.38</v>
      </c>
      <c r="L20" t="n">
        <v>19</v>
      </c>
      <c r="M20" t="n">
        <v>10</v>
      </c>
      <c r="N20" t="n">
        <v>50.27</v>
      </c>
      <c r="O20" t="n">
        <v>27817.81</v>
      </c>
      <c r="P20" t="n">
        <v>366.65</v>
      </c>
      <c r="Q20" t="n">
        <v>1259.29</v>
      </c>
      <c r="R20" t="n">
        <v>132.61</v>
      </c>
      <c r="S20" t="n">
        <v>88.58</v>
      </c>
      <c r="T20" t="n">
        <v>11149.46</v>
      </c>
      <c r="U20" t="n">
        <v>0.67</v>
      </c>
      <c r="V20" t="n">
        <v>0.76</v>
      </c>
      <c r="W20" t="n">
        <v>4.03</v>
      </c>
      <c r="X20" t="n">
        <v>0.64</v>
      </c>
      <c r="Y20" t="n">
        <v>1</v>
      </c>
      <c r="Z20" t="n">
        <v>10</v>
      </c>
      <c r="AA20" t="n">
        <v>163.3741616001844</v>
      </c>
      <c r="AB20" t="n">
        <v>223.5357354605972</v>
      </c>
      <c r="AC20" t="n">
        <v>202.2017986026772</v>
      </c>
      <c r="AD20" t="n">
        <v>163374.1616001844</v>
      </c>
      <c r="AE20" t="n">
        <v>223535.7354605972</v>
      </c>
      <c r="AF20" t="n">
        <v>4.113794971224598e-06</v>
      </c>
      <c r="AG20" t="n">
        <v>0.369375</v>
      </c>
      <c r="AH20" t="n">
        <v>202201.7986026772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2.8187</v>
      </c>
      <c r="E21" t="n">
        <v>35.48</v>
      </c>
      <c r="F21" t="n">
        <v>32.38</v>
      </c>
      <c r="G21" t="n">
        <v>129.51</v>
      </c>
      <c r="H21" t="n">
        <v>1.58</v>
      </c>
      <c r="I21" t="n">
        <v>15</v>
      </c>
      <c r="J21" t="n">
        <v>225.32</v>
      </c>
      <c r="K21" t="n">
        <v>54.38</v>
      </c>
      <c r="L21" t="n">
        <v>20</v>
      </c>
      <c r="M21" t="n">
        <v>8</v>
      </c>
      <c r="N21" t="n">
        <v>50.95</v>
      </c>
      <c r="O21" t="n">
        <v>28023.89</v>
      </c>
      <c r="P21" t="n">
        <v>363.61</v>
      </c>
      <c r="Q21" t="n">
        <v>1259.29</v>
      </c>
      <c r="R21" t="n">
        <v>132.96</v>
      </c>
      <c r="S21" t="n">
        <v>88.58</v>
      </c>
      <c r="T21" t="n">
        <v>11321.26</v>
      </c>
      <c r="U21" t="n">
        <v>0.67</v>
      </c>
      <c r="V21" t="n">
        <v>0.76</v>
      </c>
      <c r="W21" t="n">
        <v>4.04</v>
      </c>
      <c r="X21" t="n">
        <v>0.65</v>
      </c>
      <c r="Y21" t="n">
        <v>1</v>
      </c>
      <c r="Z21" t="n">
        <v>10</v>
      </c>
      <c r="AA21" t="n">
        <v>162.5334220015354</v>
      </c>
      <c r="AB21" t="n">
        <v>222.3853984509128</v>
      </c>
      <c r="AC21" t="n">
        <v>201.1612481426886</v>
      </c>
      <c r="AD21" t="n">
        <v>162533.4220015354</v>
      </c>
      <c r="AE21" t="n">
        <v>222385.3984509128</v>
      </c>
      <c r="AF21" t="n">
        <v>4.112044358094534e-06</v>
      </c>
      <c r="AG21" t="n">
        <v>0.3695833333333333</v>
      </c>
      <c r="AH21" t="n">
        <v>201161.2481426886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2.8267</v>
      </c>
      <c r="E22" t="n">
        <v>35.38</v>
      </c>
      <c r="F22" t="n">
        <v>32.32</v>
      </c>
      <c r="G22" t="n">
        <v>138.5</v>
      </c>
      <c r="H22" t="n">
        <v>1.64</v>
      </c>
      <c r="I22" t="n">
        <v>14</v>
      </c>
      <c r="J22" t="n">
        <v>227</v>
      </c>
      <c r="K22" t="n">
        <v>54.38</v>
      </c>
      <c r="L22" t="n">
        <v>21</v>
      </c>
      <c r="M22" t="n">
        <v>4</v>
      </c>
      <c r="N22" t="n">
        <v>51.62</v>
      </c>
      <c r="O22" t="n">
        <v>28230.92</v>
      </c>
      <c r="P22" t="n">
        <v>362.47</v>
      </c>
      <c r="Q22" t="n">
        <v>1259.34</v>
      </c>
      <c r="R22" t="n">
        <v>130.83</v>
      </c>
      <c r="S22" t="n">
        <v>88.58</v>
      </c>
      <c r="T22" t="n">
        <v>10265.53</v>
      </c>
      <c r="U22" t="n">
        <v>0.68</v>
      </c>
      <c r="V22" t="n">
        <v>0.76</v>
      </c>
      <c r="W22" t="n">
        <v>4.04</v>
      </c>
      <c r="X22" t="n">
        <v>0.59</v>
      </c>
      <c r="Y22" t="n">
        <v>1</v>
      </c>
      <c r="Z22" t="n">
        <v>10</v>
      </c>
      <c r="AA22" t="n">
        <v>161.6391808642791</v>
      </c>
      <c r="AB22" t="n">
        <v>221.1618582757847</v>
      </c>
      <c r="AC22" t="n">
        <v>200.0544809246249</v>
      </c>
      <c r="AD22" t="n">
        <v>161639.1808642791</v>
      </c>
      <c r="AE22" t="n">
        <v>221161.8582757847</v>
      </c>
      <c r="AF22" t="n">
        <v>4.123715112294965e-06</v>
      </c>
      <c r="AG22" t="n">
        <v>0.3685416666666667</v>
      </c>
      <c r="AH22" t="n">
        <v>200054.4809246249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2.8264</v>
      </c>
      <c r="E23" t="n">
        <v>35.38</v>
      </c>
      <c r="F23" t="n">
        <v>32.32</v>
      </c>
      <c r="G23" t="n">
        <v>138.51</v>
      </c>
      <c r="H23" t="n">
        <v>1.71</v>
      </c>
      <c r="I23" t="n">
        <v>14</v>
      </c>
      <c r="J23" t="n">
        <v>228.69</v>
      </c>
      <c r="K23" t="n">
        <v>54.38</v>
      </c>
      <c r="L23" t="n">
        <v>22</v>
      </c>
      <c r="M23" t="n">
        <v>1</v>
      </c>
      <c r="N23" t="n">
        <v>52.31</v>
      </c>
      <c r="O23" t="n">
        <v>28438.91</v>
      </c>
      <c r="P23" t="n">
        <v>364.49</v>
      </c>
      <c r="Q23" t="n">
        <v>1259.29</v>
      </c>
      <c r="R23" t="n">
        <v>130.82</v>
      </c>
      <c r="S23" t="n">
        <v>88.58</v>
      </c>
      <c r="T23" t="n">
        <v>10257.43</v>
      </c>
      <c r="U23" t="n">
        <v>0.68</v>
      </c>
      <c r="V23" t="n">
        <v>0.76</v>
      </c>
      <c r="W23" t="n">
        <v>4.04</v>
      </c>
      <c r="X23" t="n">
        <v>0.59</v>
      </c>
      <c r="Y23" t="n">
        <v>1</v>
      </c>
      <c r="Z23" t="n">
        <v>10</v>
      </c>
      <c r="AA23" t="n">
        <v>162.2783377077484</v>
      </c>
      <c r="AB23" t="n">
        <v>222.0363808666289</v>
      </c>
      <c r="AC23" t="n">
        <v>200.8455403067994</v>
      </c>
      <c r="AD23" t="n">
        <v>162278.3377077484</v>
      </c>
      <c r="AE23" t="n">
        <v>222036.3808666289</v>
      </c>
      <c r="AF23" t="n">
        <v>4.123277459012448e-06</v>
      </c>
      <c r="AG23" t="n">
        <v>0.3685416666666667</v>
      </c>
      <c r="AH23" t="n">
        <v>200845.5403067994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2.8262</v>
      </c>
      <c r="E24" t="n">
        <v>35.38</v>
      </c>
      <c r="F24" t="n">
        <v>32.32</v>
      </c>
      <c r="G24" t="n">
        <v>138.52</v>
      </c>
      <c r="H24" t="n">
        <v>1.77</v>
      </c>
      <c r="I24" t="n">
        <v>14</v>
      </c>
      <c r="J24" t="n">
        <v>230.38</v>
      </c>
      <c r="K24" t="n">
        <v>54.38</v>
      </c>
      <c r="L24" t="n">
        <v>23</v>
      </c>
      <c r="M24" t="n">
        <v>0</v>
      </c>
      <c r="N24" t="n">
        <v>53</v>
      </c>
      <c r="O24" t="n">
        <v>28647.87</v>
      </c>
      <c r="P24" t="n">
        <v>366.93</v>
      </c>
      <c r="Q24" t="n">
        <v>1259.37</v>
      </c>
      <c r="R24" t="n">
        <v>130.84</v>
      </c>
      <c r="S24" t="n">
        <v>88.58</v>
      </c>
      <c r="T24" t="n">
        <v>10267.47</v>
      </c>
      <c r="U24" t="n">
        <v>0.68</v>
      </c>
      <c r="V24" t="n">
        <v>0.76</v>
      </c>
      <c r="W24" t="n">
        <v>4.04</v>
      </c>
      <c r="X24" t="n">
        <v>0.6</v>
      </c>
      <c r="Y24" t="n">
        <v>1</v>
      </c>
      <c r="Z24" t="n">
        <v>10</v>
      </c>
      <c r="AA24" t="n">
        <v>163.0413586256841</v>
      </c>
      <c r="AB24" t="n">
        <v>223.0803797486551</v>
      </c>
      <c r="AC24" t="n">
        <v>201.789901400787</v>
      </c>
      <c r="AD24" t="n">
        <v>163041.3586256841</v>
      </c>
      <c r="AE24" t="n">
        <v>223080.3797486551</v>
      </c>
      <c r="AF24" t="n">
        <v>4.122985690157438e-06</v>
      </c>
      <c r="AG24" t="n">
        <v>0.3685416666666667</v>
      </c>
      <c r="AH24" t="n">
        <v>201789.901400787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1.3132</v>
      </c>
      <c r="E2" t="n">
        <v>76.15000000000001</v>
      </c>
      <c r="F2" t="n">
        <v>57.23</v>
      </c>
      <c r="G2" t="n">
        <v>6.67</v>
      </c>
      <c r="H2" t="n">
        <v>0.11</v>
      </c>
      <c r="I2" t="n">
        <v>515</v>
      </c>
      <c r="J2" t="n">
        <v>159.12</v>
      </c>
      <c r="K2" t="n">
        <v>50.28</v>
      </c>
      <c r="L2" t="n">
        <v>1</v>
      </c>
      <c r="M2" t="n">
        <v>513</v>
      </c>
      <c r="N2" t="n">
        <v>27.84</v>
      </c>
      <c r="O2" t="n">
        <v>19859.16</v>
      </c>
      <c r="P2" t="n">
        <v>700.23</v>
      </c>
      <c r="Q2" t="n">
        <v>1259.99</v>
      </c>
      <c r="R2" t="n">
        <v>978.11</v>
      </c>
      <c r="S2" t="n">
        <v>88.58</v>
      </c>
      <c r="T2" t="n">
        <v>431400.56</v>
      </c>
      <c r="U2" t="n">
        <v>0.09</v>
      </c>
      <c r="V2" t="n">
        <v>0.43</v>
      </c>
      <c r="W2" t="n">
        <v>4.84</v>
      </c>
      <c r="X2" t="n">
        <v>25.49</v>
      </c>
      <c r="Y2" t="n">
        <v>1</v>
      </c>
      <c r="Z2" t="n">
        <v>10</v>
      </c>
      <c r="AA2" t="n">
        <v>632.8078615129051</v>
      </c>
      <c r="AB2" t="n">
        <v>865.8356336344883</v>
      </c>
      <c r="AC2" t="n">
        <v>783.2014959683561</v>
      </c>
      <c r="AD2" t="n">
        <v>632807.8615129051</v>
      </c>
      <c r="AE2" t="n">
        <v>865835.6336344883</v>
      </c>
      <c r="AF2" t="n">
        <v>1.981821022436055e-06</v>
      </c>
      <c r="AG2" t="n">
        <v>0.7932291666666668</v>
      </c>
      <c r="AH2" t="n">
        <v>783201.495968356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2.0902</v>
      </c>
      <c r="E3" t="n">
        <v>47.84</v>
      </c>
      <c r="F3" t="n">
        <v>39.88</v>
      </c>
      <c r="G3" t="n">
        <v>13.67</v>
      </c>
      <c r="H3" t="n">
        <v>0.22</v>
      </c>
      <c r="I3" t="n">
        <v>175</v>
      </c>
      <c r="J3" t="n">
        <v>160.54</v>
      </c>
      <c r="K3" t="n">
        <v>50.28</v>
      </c>
      <c r="L3" t="n">
        <v>2</v>
      </c>
      <c r="M3" t="n">
        <v>173</v>
      </c>
      <c r="N3" t="n">
        <v>28.26</v>
      </c>
      <c r="O3" t="n">
        <v>20034.4</v>
      </c>
      <c r="P3" t="n">
        <v>481.3</v>
      </c>
      <c r="Q3" t="n">
        <v>1259.53</v>
      </c>
      <c r="R3" t="n">
        <v>386.76</v>
      </c>
      <c r="S3" t="n">
        <v>88.58</v>
      </c>
      <c r="T3" t="n">
        <v>137423.17</v>
      </c>
      <c r="U3" t="n">
        <v>0.23</v>
      </c>
      <c r="V3" t="n">
        <v>0.62</v>
      </c>
      <c r="W3" t="n">
        <v>4.3</v>
      </c>
      <c r="X3" t="n">
        <v>8.15</v>
      </c>
      <c r="Y3" t="n">
        <v>1</v>
      </c>
      <c r="Z3" t="n">
        <v>10</v>
      </c>
      <c r="AA3" t="n">
        <v>275.6263041404468</v>
      </c>
      <c r="AB3" t="n">
        <v>377.1240690993052</v>
      </c>
      <c r="AC3" t="n">
        <v>341.131877241422</v>
      </c>
      <c r="AD3" t="n">
        <v>275626.3041404468</v>
      </c>
      <c r="AE3" t="n">
        <v>377124.0690993052</v>
      </c>
      <c r="AF3" t="n">
        <v>3.15443367430387e-06</v>
      </c>
      <c r="AG3" t="n">
        <v>0.4983333333333334</v>
      </c>
      <c r="AH3" t="n">
        <v>341131.877241422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2.3594</v>
      </c>
      <c r="E4" t="n">
        <v>42.38</v>
      </c>
      <c r="F4" t="n">
        <v>36.64</v>
      </c>
      <c r="G4" t="n">
        <v>20.74</v>
      </c>
      <c r="H4" t="n">
        <v>0.33</v>
      </c>
      <c r="I4" t="n">
        <v>106</v>
      </c>
      <c r="J4" t="n">
        <v>161.97</v>
      </c>
      <c r="K4" t="n">
        <v>50.28</v>
      </c>
      <c r="L4" t="n">
        <v>3</v>
      </c>
      <c r="M4" t="n">
        <v>104</v>
      </c>
      <c r="N4" t="n">
        <v>28.69</v>
      </c>
      <c r="O4" t="n">
        <v>20210.21</v>
      </c>
      <c r="P4" t="n">
        <v>435.94</v>
      </c>
      <c r="Q4" t="n">
        <v>1259.39</v>
      </c>
      <c r="R4" t="n">
        <v>277.61</v>
      </c>
      <c r="S4" t="n">
        <v>88.58</v>
      </c>
      <c r="T4" t="n">
        <v>83192.13</v>
      </c>
      <c r="U4" t="n">
        <v>0.32</v>
      </c>
      <c r="V4" t="n">
        <v>0.67</v>
      </c>
      <c r="W4" t="n">
        <v>4.18</v>
      </c>
      <c r="X4" t="n">
        <v>4.91</v>
      </c>
      <c r="Y4" t="n">
        <v>1</v>
      </c>
      <c r="Z4" t="n">
        <v>10</v>
      </c>
      <c r="AA4" t="n">
        <v>222.4380018437988</v>
      </c>
      <c r="AB4" t="n">
        <v>304.3494873945995</v>
      </c>
      <c r="AC4" t="n">
        <v>275.3027994749373</v>
      </c>
      <c r="AD4" t="n">
        <v>222438.0018437988</v>
      </c>
      <c r="AE4" t="n">
        <v>304349.4873945995</v>
      </c>
      <c r="AF4" t="n">
        <v>3.560697928979309e-06</v>
      </c>
      <c r="AG4" t="n">
        <v>0.4414583333333333</v>
      </c>
      <c r="AH4" t="n">
        <v>275302.7994749373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2.5035</v>
      </c>
      <c r="E5" t="n">
        <v>39.94</v>
      </c>
      <c r="F5" t="n">
        <v>35.17</v>
      </c>
      <c r="G5" t="n">
        <v>27.77</v>
      </c>
      <c r="H5" t="n">
        <v>0.43</v>
      </c>
      <c r="I5" t="n">
        <v>76</v>
      </c>
      <c r="J5" t="n">
        <v>163.4</v>
      </c>
      <c r="K5" t="n">
        <v>50.28</v>
      </c>
      <c r="L5" t="n">
        <v>4</v>
      </c>
      <c r="M5" t="n">
        <v>74</v>
      </c>
      <c r="N5" t="n">
        <v>29.12</v>
      </c>
      <c r="O5" t="n">
        <v>20386.62</v>
      </c>
      <c r="P5" t="n">
        <v>412.68</v>
      </c>
      <c r="Q5" t="n">
        <v>1259.35</v>
      </c>
      <c r="R5" t="n">
        <v>227.72</v>
      </c>
      <c r="S5" t="n">
        <v>88.58</v>
      </c>
      <c r="T5" t="n">
        <v>58397.99</v>
      </c>
      <c r="U5" t="n">
        <v>0.39</v>
      </c>
      <c r="V5" t="n">
        <v>0.7</v>
      </c>
      <c r="W5" t="n">
        <v>4.13</v>
      </c>
      <c r="X5" t="n">
        <v>3.44</v>
      </c>
      <c r="Y5" t="n">
        <v>1</v>
      </c>
      <c r="Z5" t="n">
        <v>10</v>
      </c>
      <c r="AA5" t="n">
        <v>199.4209515654506</v>
      </c>
      <c r="AB5" t="n">
        <v>272.8565437631871</v>
      </c>
      <c r="AC5" t="n">
        <v>246.8154981830729</v>
      </c>
      <c r="AD5" t="n">
        <v>199420.9515654506</v>
      </c>
      <c r="AE5" t="n">
        <v>272856.5437631871</v>
      </c>
      <c r="AF5" t="n">
        <v>3.778167019242053e-06</v>
      </c>
      <c r="AG5" t="n">
        <v>0.4160416666666666</v>
      </c>
      <c r="AH5" t="n">
        <v>246815.4981830729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2.5938</v>
      </c>
      <c r="E6" t="n">
        <v>38.55</v>
      </c>
      <c r="F6" t="n">
        <v>34.36</v>
      </c>
      <c r="G6" t="n">
        <v>35.55</v>
      </c>
      <c r="H6" t="n">
        <v>0.54</v>
      </c>
      <c r="I6" t="n">
        <v>58</v>
      </c>
      <c r="J6" t="n">
        <v>164.83</v>
      </c>
      <c r="K6" t="n">
        <v>50.28</v>
      </c>
      <c r="L6" t="n">
        <v>5</v>
      </c>
      <c r="M6" t="n">
        <v>56</v>
      </c>
      <c r="N6" t="n">
        <v>29.55</v>
      </c>
      <c r="O6" t="n">
        <v>20563.61</v>
      </c>
      <c r="P6" t="n">
        <v>397.09</v>
      </c>
      <c r="Q6" t="n">
        <v>1259.39</v>
      </c>
      <c r="R6" t="n">
        <v>199.87</v>
      </c>
      <c r="S6" t="n">
        <v>88.58</v>
      </c>
      <c r="T6" t="n">
        <v>44564.16</v>
      </c>
      <c r="U6" t="n">
        <v>0.44</v>
      </c>
      <c r="V6" t="n">
        <v>0.72</v>
      </c>
      <c r="W6" t="n">
        <v>4.11</v>
      </c>
      <c r="X6" t="n">
        <v>2.63</v>
      </c>
      <c r="Y6" t="n">
        <v>1</v>
      </c>
      <c r="Z6" t="n">
        <v>10</v>
      </c>
      <c r="AA6" t="n">
        <v>186.1222799109804</v>
      </c>
      <c r="AB6" t="n">
        <v>254.6607145095636</v>
      </c>
      <c r="AC6" t="n">
        <v>230.3562533354027</v>
      </c>
      <c r="AD6" t="n">
        <v>186122.2799109804</v>
      </c>
      <c r="AE6" t="n">
        <v>254660.7145095636</v>
      </c>
      <c r="AF6" t="n">
        <v>3.914443624729394e-06</v>
      </c>
      <c r="AG6" t="n">
        <v>0.4015625</v>
      </c>
      <c r="AH6" t="n">
        <v>230356.2533354027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2.6546</v>
      </c>
      <c r="E7" t="n">
        <v>37.67</v>
      </c>
      <c r="F7" t="n">
        <v>33.83</v>
      </c>
      <c r="G7" t="n">
        <v>43.19</v>
      </c>
      <c r="H7" t="n">
        <v>0.64</v>
      </c>
      <c r="I7" t="n">
        <v>47</v>
      </c>
      <c r="J7" t="n">
        <v>166.27</v>
      </c>
      <c r="K7" t="n">
        <v>50.28</v>
      </c>
      <c r="L7" t="n">
        <v>6</v>
      </c>
      <c r="M7" t="n">
        <v>45</v>
      </c>
      <c r="N7" t="n">
        <v>29.99</v>
      </c>
      <c r="O7" t="n">
        <v>20741.2</v>
      </c>
      <c r="P7" t="n">
        <v>384.62</v>
      </c>
      <c r="Q7" t="n">
        <v>1259.34</v>
      </c>
      <c r="R7" t="n">
        <v>182.35</v>
      </c>
      <c r="S7" t="n">
        <v>88.58</v>
      </c>
      <c r="T7" t="n">
        <v>35859.54</v>
      </c>
      <c r="U7" t="n">
        <v>0.49</v>
      </c>
      <c r="V7" t="n">
        <v>0.73</v>
      </c>
      <c r="W7" t="n">
        <v>4.08</v>
      </c>
      <c r="X7" t="n">
        <v>2.1</v>
      </c>
      <c r="Y7" t="n">
        <v>1</v>
      </c>
      <c r="Z7" t="n">
        <v>10</v>
      </c>
      <c r="AA7" t="n">
        <v>177.0525979603197</v>
      </c>
      <c r="AB7" t="n">
        <v>242.2511755385477</v>
      </c>
      <c r="AC7" t="n">
        <v>219.1310633468792</v>
      </c>
      <c r="AD7" t="n">
        <v>177052.5979603197</v>
      </c>
      <c r="AE7" t="n">
        <v>242251.1755385477</v>
      </c>
      <c r="AF7" t="n">
        <v>4.006200187449552e-06</v>
      </c>
      <c r="AG7" t="n">
        <v>0.3923958333333333</v>
      </c>
      <c r="AH7" t="n">
        <v>219131.0633468792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2.692</v>
      </c>
      <c r="E8" t="n">
        <v>37.15</v>
      </c>
      <c r="F8" t="n">
        <v>33.53</v>
      </c>
      <c r="G8" t="n">
        <v>50.3</v>
      </c>
      <c r="H8" t="n">
        <v>0.74</v>
      </c>
      <c r="I8" t="n">
        <v>40</v>
      </c>
      <c r="J8" t="n">
        <v>167.72</v>
      </c>
      <c r="K8" t="n">
        <v>50.28</v>
      </c>
      <c r="L8" t="n">
        <v>7</v>
      </c>
      <c r="M8" t="n">
        <v>38</v>
      </c>
      <c r="N8" t="n">
        <v>30.44</v>
      </c>
      <c r="O8" t="n">
        <v>20919.39</v>
      </c>
      <c r="P8" t="n">
        <v>375.35</v>
      </c>
      <c r="Q8" t="n">
        <v>1259.36</v>
      </c>
      <c r="R8" t="n">
        <v>172.02</v>
      </c>
      <c r="S8" t="n">
        <v>88.58</v>
      </c>
      <c r="T8" t="n">
        <v>30730.23</v>
      </c>
      <c r="U8" t="n">
        <v>0.51</v>
      </c>
      <c r="V8" t="n">
        <v>0.73</v>
      </c>
      <c r="W8" t="n">
        <v>4.08</v>
      </c>
      <c r="X8" t="n">
        <v>1.81</v>
      </c>
      <c r="Y8" t="n">
        <v>1</v>
      </c>
      <c r="Z8" t="n">
        <v>10</v>
      </c>
      <c r="AA8" t="n">
        <v>171.1963317502655</v>
      </c>
      <c r="AB8" t="n">
        <v>234.2383737497245</v>
      </c>
      <c r="AC8" t="n">
        <v>211.8829921147408</v>
      </c>
      <c r="AD8" t="n">
        <v>171196.3317502655</v>
      </c>
      <c r="AE8" t="n">
        <v>234238.3737497245</v>
      </c>
      <c r="AF8" t="n">
        <v>4.062642546754387e-06</v>
      </c>
      <c r="AG8" t="n">
        <v>0.3869791666666667</v>
      </c>
      <c r="AH8" t="n">
        <v>211882.9921147408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2.7263</v>
      </c>
      <c r="E9" t="n">
        <v>36.68</v>
      </c>
      <c r="F9" t="n">
        <v>33.26</v>
      </c>
      <c r="G9" t="n">
        <v>58.69</v>
      </c>
      <c r="H9" t="n">
        <v>0.84</v>
      </c>
      <c r="I9" t="n">
        <v>34</v>
      </c>
      <c r="J9" t="n">
        <v>169.17</v>
      </c>
      <c r="K9" t="n">
        <v>50.28</v>
      </c>
      <c r="L9" t="n">
        <v>8</v>
      </c>
      <c r="M9" t="n">
        <v>32</v>
      </c>
      <c r="N9" t="n">
        <v>30.89</v>
      </c>
      <c r="O9" t="n">
        <v>21098.19</v>
      </c>
      <c r="P9" t="n">
        <v>365.77</v>
      </c>
      <c r="Q9" t="n">
        <v>1259.36</v>
      </c>
      <c r="R9" t="n">
        <v>162.8</v>
      </c>
      <c r="S9" t="n">
        <v>88.58</v>
      </c>
      <c r="T9" t="n">
        <v>26148.43</v>
      </c>
      <c r="U9" t="n">
        <v>0.54</v>
      </c>
      <c r="V9" t="n">
        <v>0.74</v>
      </c>
      <c r="W9" t="n">
        <v>4.07</v>
      </c>
      <c r="X9" t="n">
        <v>1.53</v>
      </c>
      <c r="Y9" t="n">
        <v>1</v>
      </c>
      <c r="Z9" t="n">
        <v>10</v>
      </c>
      <c r="AA9" t="n">
        <v>165.6292667084209</v>
      </c>
      <c r="AB9" t="n">
        <v>226.6212697579006</v>
      </c>
      <c r="AC9" t="n">
        <v>204.9928538372215</v>
      </c>
      <c r="AD9" t="n">
        <v>165629.2667084209</v>
      </c>
      <c r="AE9" t="n">
        <v>226621.2697579006</v>
      </c>
      <c r="AF9" t="n">
        <v>4.114406528683687e-06</v>
      </c>
      <c r="AG9" t="n">
        <v>0.3820833333333333</v>
      </c>
      <c r="AH9" t="n">
        <v>204992.8538372215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2.7516</v>
      </c>
      <c r="E10" t="n">
        <v>36.34</v>
      </c>
      <c r="F10" t="n">
        <v>33.05</v>
      </c>
      <c r="G10" t="n">
        <v>66.09999999999999</v>
      </c>
      <c r="H10" t="n">
        <v>0.9399999999999999</v>
      </c>
      <c r="I10" t="n">
        <v>30</v>
      </c>
      <c r="J10" t="n">
        <v>170.62</v>
      </c>
      <c r="K10" t="n">
        <v>50.28</v>
      </c>
      <c r="L10" t="n">
        <v>9</v>
      </c>
      <c r="M10" t="n">
        <v>28</v>
      </c>
      <c r="N10" t="n">
        <v>31.34</v>
      </c>
      <c r="O10" t="n">
        <v>21277.6</v>
      </c>
      <c r="P10" t="n">
        <v>357.52</v>
      </c>
      <c r="Q10" t="n">
        <v>1259.36</v>
      </c>
      <c r="R10" t="n">
        <v>155.92</v>
      </c>
      <c r="S10" t="n">
        <v>88.58</v>
      </c>
      <c r="T10" t="n">
        <v>22729.97</v>
      </c>
      <c r="U10" t="n">
        <v>0.57</v>
      </c>
      <c r="V10" t="n">
        <v>0.74</v>
      </c>
      <c r="W10" t="n">
        <v>4.06</v>
      </c>
      <c r="X10" t="n">
        <v>1.32</v>
      </c>
      <c r="Y10" t="n">
        <v>1</v>
      </c>
      <c r="Z10" t="n">
        <v>10</v>
      </c>
      <c r="AA10" t="n">
        <v>161.2224089773491</v>
      </c>
      <c r="AB10" t="n">
        <v>220.5916125934094</v>
      </c>
      <c r="AC10" t="n">
        <v>199.5386586898305</v>
      </c>
      <c r="AD10" t="n">
        <v>161222.4089773491</v>
      </c>
      <c r="AE10" t="n">
        <v>220591.6125934094</v>
      </c>
      <c r="AF10" t="n">
        <v>4.152588124684016e-06</v>
      </c>
      <c r="AG10" t="n">
        <v>0.3785416666666667</v>
      </c>
      <c r="AH10" t="n">
        <v>199538.6586898305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2.7747</v>
      </c>
      <c r="E11" t="n">
        <v>36.04</v>
      </c>
      <c r="F11" t="n">
        <v>32.88</v>
      </c>
      <c r="G11" t="n">
        <v>75.87</v>
      </c>
      <c r="H11" t="n">
        <v>1.03</v>
      </c>
      <c r="I11" t="n">
        <v>26</v>
      </c>
      <c r="J11" t="n">
        <v>172.08</v>
      </c>
      <c r="K11" t="n">
        <v>50.28</v>
      </c>
      <c r="L11" t="n">
        <v>10</v>
      </c>
      <c r="M11" t="n">
        <v>24</v>
      </c>
      <c r="N11" t="n">
        <v>31.8</v>
      </c>
      <c r="O11" t="n">
        <v>21457.64</v>
      </c>
      <c r="P11" t="n">
        <v>347.6</v>
      </c>
      <c r="Q11" t="n">
        <v>1259.33</v>
      </c>
      <c r="R11" t="n">
        <v>149.93</v>
      </c>
      <c r="S11" t="n">
        <v>88.58</v>
      </c>
      <c r="T11" t="n">
        <v>19754.82</v>
      </c>
      <c r="U11" t="n">
        <v>0.59</v>
      </c>
      <c r="V11" t="n">
        <v>0.75</v>
      </c>
      <c r="W11" t="n">
        <v>4.05</v>
      </c>
      <c r="X11" t="n">
        <v>1.15</v>
      </c>
      <c r="Y11" t="n">
        <v>1</v>
      </c>
      <c r="Z11" t="n">
        <v>10</v>
      </c>
      <c r="AA11" t="n">
        <v>156.5495110285538</v>
      </c>
      <c r="AB11" t="n">
        <v>214.197947466163</v>
      </c>
      <c r="AC11" t="n">
        <v>193.7551959887611</v>
      </c>
      <c r="AD11" t="n">
        <v>156549.5110285538</v>
      </c>
      <c r="AE11" t="n">
        <v>214197.947466163</v>
      </c>
      <c r="AF11" t="n">
        <v>4.187449581901708e-06</v>
      </c>
      <c r="AG11" t="n">
        <v>0.3754166666666667</v>
      </c>
      <c r="AH11" t="n">
        <v>193755.1959887611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2.787</v>
      </c>
      <c r="E12" t="n">
        <v>35.88</v>
      </c>
      <c r="F12" t="n">
        <v>32.78</v>
      </c>
      <c r="G12" t="n">
        <v>81.95999999999999</v>
      </c>
      <c r="H12" t="n">
        <v>1.12</v>
      </c>
      <c r="I12" t="n">
        <v>24</v>
      </c>
      <c r="J12" t="n">
        <v>173.55</v>
      </c>
      <c r="K12" t="n">
        <v>50.28</v>
      </c>
      <c r="L12" t="n">
        <v>11</v>
      </c>
      <c r="M12" t="n">
        <v>22</v>
      </c>
      <c r="N12" t="n">
        <v>32.27</v>
      </c>
      <c r="O12" t="n">
        <v>21638.31</v>
      </c>
      <c r="P12" t="n">
        <v>339.92</v>
      </c>
      <c r="Q12" t="n">
        <v>1259.35</v>
      </c>
      <c r="R12" t="n">
        <v>146.94</v>
      </c>
      <c r="S12" t="n">
        <v>88.58</v>
      </c>
      <c r="T12" t="n">
        <v>18266.16</v>
      </c>
      <c r="U12" t="n">
        <v>0.6</v>
      </c>
      <c r="V12" t="n">
        <v>0.75</v>
      </c>
      <c r="W12" t="n">
        <v>4.04</v>
      </c>
      <c r="X12" t="n">
        <v>1.06</v>
      </c>
      <c r="Y12" t="n">
        <v>1</v>
      </c>
      <c r="Z12" t="n">
        <v>10</v>
      </c>
      <c r="AA12" t="n">
        <v>153.3308739673043</v>
      </c>
      <c r="AB12" t="n">
        <v>209.7940662427182</v>
      </c>
      <c r="AC12" t="n">
        <v>189.7716150083943</v>
      </c>
      <c r="AD12" t="n">
        <v>153330.8739673043</v>
      </c>
      <c r="AE12" t="n">
        <v>209794.0662427182</v>
      </c>
      <c r="AF12" t="n">
        <v>4.206012176004634e-06</v>
      </c>
      <c r="AG12" t="n">
        <v>0.37375</v>
      </c>
      <c r="AH12" t="n">
        <v>189771.6150083943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2.8042</v>
      </c>
      <c r="E13" t="n">
        <v>35.66</v>
      </c>
      <c r="F13" t="n">
        <v>32.66</v>
      </c>
      <c r="G13" t="n">
        <v>93.31</v>
      </c>
      <c r="H13" t="n">
        <v>1.22</v>
      </c>
      <c r="I13" t="n">
        <v>21</v>
      </c>
      <c r="J13" t="n">
        <v>175.02</v>
      </c>
      <c r="K13" t="n">
        <v>50.28</v>
      </c>
      <c r="L13" t="n">
        <v>12</v>
      </c>
      <c r="M13" t="n">
        <v>19</v>
      </c>
      <c r="N13" t="n">
        <v>32.74</v>
      </c>
      <c r="O13" t="n">
        <v>21819.6</v>
      </c>
      <c r="P13" t="n">
        <v>330.02</v>
      </c>
      <c r="Q13" t="n">
        <v>1259.3</v>
      </c>
      <c r="R13" t="n">
        <v>142.73</v>
      </c>
      <c r="S13" t="n">
        <v>88.58</v>
      </c>
      <c r="T13" t="n">
        <v>16179.65</v>
      </c>
      <c r="U13" t="n">
        <v>0.62</v>
      </c>
      <c r="V13" t="n">
        <v>0.75</v>
      </c>
      <c r="W13" t="n">
        <v>4.04</v>
      </c>
      <c r="X13" t="n">
        <v>0.93</v>
      </c>
      <c r="Y13" t="n">
        <v>1</v>
      </c>
      <c r="Z13" t="n">
        <v>10</v>
      </c>
      <c r="AA13" t="n">
        <v>149.1647969886404</v>
      </c>
      <c r="AB13" t="n">
        <v>204.0938559261683</v>
      </c>
      <c r="AC13" t="n">
        <v>184.6154247641587</v>
      </c>
      <c r="AD13" t="n">
        <v>149164.7969886404</v>
      </c>
      <c r="AE13" t="n">
        <v>204093.8559261683</v>
      </c>
      <c r="AF13" t="n">
        <v>4.231969624668889e-06</v>
      </c>
      <c r="AG13" t="n">
        <v>0.3714583333333333</v>
      </c>
      <c r="AH13" t="n">
        <v>184615.4247641587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2.8189</v>
      </c>
      <c r="E14" t="n">
        <v>35.47</v>
      </c>
      <c r="F14" t="n">
        <v>32.54</v>
      </c>
      <c r="G14" t="n">
        <v>102.75</v>
      </c>
      <c r="H14" t="n">
        <v>1.31</v>
      </c>
      <c r="I14" t="n">
        <v>19</v>
      </c>
      <c r="J14" t="n">
        <v>176.49</v>
      </c>
      <c r="K14" t="n">
        <v>50.28</v>
      </c>
      <c r="L14" t="n">
        <v>13</v>
      </c>
      <c r="M14" t="n">
        <v>15</v>
      </c>
      <c r="N14" t="n">
        <v>33.21</v>
      </c>
      <c r="O14" t="n">
        <v>22001.54</v>
      </c>
      <c r="P14" t="n">
        <v>322.21</v>
      </c>
      <c r="Q14" t="n">
        <v>1259.29</v>
      </c>
      <c r="R14" t="n">
        <v>138.58</v>
      </c>
      <c r="S14" t="n">
        <v>88.58</v>
      </c>
      <c r="T14" t="n">
        <v>14111.22</v>
      </c>
      <c r="U14" t="n">
        <v>0.64</v>
      </c>
      <c r="V14" t="n">
        <v>0.76</v>
      </c>
      <c r="W14" t="n">
        <v>4.04</v>
      </c>
      <c r="X14" t="n">
        <v>0.8100000000000001</v>
      </c>
      <c r="Y14" t="n">
        <v>1</v>
      </c>
      <c r="Z14" t="n">
        <v>10</v>
      </c>
      <c r="AA14" t="n">
        <v>145.8221515283471</v>
      </c>
      <c r="AB14" t="n">
        <v>199.5203009402872</v>
      </c>
      <c r="AC14" t="n">
        <v>180.4783634471039</v>
      </c>
      <c r="AD14" t="n">
        <v>145822.1515283471</v>
      </c>
      <c r="AE14" t="n">
        <v>199520.3009402872</v>
      </c>
      <c r="AF14" t="n">
        <v>4.254154188352876e-06</v>
      </c>
      <c r="AG14" t="n">
        <v>0.3694791666666666</v>
      </c>
      <c r="AH14" t="n">
        <v>180478.3634471039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2.8239</v>
      </c>
      <c r="E15" t="n">
        <v>35.41</v>
      </c>
      <c r="F15" t="n">
        <v>32.51</v>
      </c>
      <c r="G15" t="n">
        <v>108.36</v>
      </c>
      <c r="H15" t="n">
        <v>1.4</v>
      </c>
      <c r="I15" t="n">
        <v>18</v>
      </c>
      <c r="J15" t="n">
        <v>177.97</v>
      </c>
      <c r="K15" t="n">
        <v>50.28</v>
      </c>
      <c r="L15" t="n">
        <v>14</v>
      </c>
      <c r="M15" t="n">
        <v>9</v>
      </c>
      <c r="N15" t="n">
        <v>33.69</v>
      </c>
      <c r="O15" t="n">
        <v>22184.13</v>
      </c>
      <c r="P15" t="n">
        <v>317.9</v>
      </c>
      <c r="Q15" t="n">
        <v>1259.32</v>
      </c>
      <c r="R15" t="n">
        <v>137.32</v>
      </c>
      <c r="S15" t="n">
        <v>88.58</v>
      </c>
      <c r="T15" t="n">
        <v>13488.78</v>
      </c>
      <c r="U15" t="n">
        <v>0.65</v>
      </c>
      <c r="V15" t="n">
        <v>0.76</v>
      </c>
      <c r="W15" t="n">
        <v>4.04</v>
      </c>
      <c r="X15" t="n">
        <v>0.78</v>
      </c>
      <c r="Y15" t="n">
        <v>1</v>
      </c>
      <c r="Z15" t="n">
        <v>10</v>
      </c>
      <c r="AA15" t="n">
        <v>144.1978742185751</v>
      </c>
      <c r="AB15" t="n">
        <v>197.2978930670008</v>
      </c>
      <c r="AC15" t="n">
        <v>178.4680590620742</v>
      </c>
      <c r="AD15" t="n">
        <v>144197.8742185751</v>
      </c>
      <c r="AE15" t="n">
        <v>197297.8930670008</v>
      </c>
      <c r="AF15" t="n">
        <v>4.261699958313415e-06</v>
      </c>
      <c r="AG15" t="n">
        <v>0.3688541666666666</v>
      </c>
      <c r="AH15" t="n">
        <v>178468.0590620742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2.8304</v>
      </c>
      <c r="E16" t="n">
        <v>35.33</v>
      </c>
      <c r="F16" t="n">
        <v>32.46</v>
      </c>
      <c r="G16" t="n">
        <v>114.56</v>
      </c>
      <c r="H16" t="n">
        <v>1.48</v>
      </c>
      <c r="I16" t="n">
        <v>17</v>
      </c>
      <c r="J16" t="n">
        <v>179.46</v>
      </c>
      <c r="K16" t="n">
        <v>50.28</v>
      </c>
      <c r="L16" t="n">
        <v>15</v>
      </c>
      <c r="M16" t="n">
        <v>1</v>
      </c>
      <c r="N16" t="n">
        <v>34.18</v>
      </c>
      <c r="O16" t="n">
        <v>22367.38</v>
      </c>
      <c r="P16" t="n">
        <v>314.76</v>
      </c>
      <c r="Q16" t="n">
        <v>1259.31</v>
      </c>
      <c r="R16" t="n">
        <v>135.35</v>
      </c>
      <c r="S16" t="n">
        <v>88.58</v>
      </c>
      <c r="T16" t="n">
        <v>12507.9</v>
      </c>
      <c r="U16" t="n">
        <v>0.65</v>
      </c>
      <c r="V16" t="n">
        <v>0.76</v>
      </c>
      <c r="W16" t="n">
        <v>4.05</v>
      </c>
      <c r="X16" t="n">
        <v>0.73</v>
      </c>
      <c r="Y16" t="n">
        <v>1</v>
      </c>
      <c r="Z16" t="n">
        <v>10</v>
      </c>
      <c r="AA16" t="n">
        <v>142.8378348803637</v>
      </c>
      <c r="AB16" t="n">
        <v>195.4370272437599</v>
      </c>
      <c r="AC16" t="n">
        <v>176.7847916612613</v>
      </c>
      <c r="AD16" t="n">
        <v>142837.8348803637</v>
      </c>
      <c r="AE16" t="n">
        <v>195437.0272437599</v>
      </c>
      <c r="AF16" t="n">
        <v>4.271509459262116e-06</v>
      </c>
      <c r="AG16" t="n">
        <v>0.3680208333333333</v>
      </c>
      <c r="AH16" t="n">
        <v>176784.7916612613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2.8301</v>
      </c>
      <c r="E17" t="n">
        <v>35.33</v>
      </c>
      <c r="F17" t="n">
        <v>32.46</v>
      </c>
      <c r="G17" t="n">
        <v>114.57</v>
      </c>
      <c r="H17" t="n">
        <v>1.57</v>
      </c>
      <c r="I17" t="n">
        <v>17</v>
      </c>
      <c r="J17" t="n">
        <v>180.95</v>
      </c>
      <c r="K17" t="n">
        <v>50.28</v>
      </c>
      <c r="L17" t="n">
        <v>16</v>
      </c>
      <c r="M17" t="n">
        <v>0</v>
      </c>
      <c r="N17" t="n">
        <v>34.67</v>
      </c>
      <c r="O17" t="n">
        <v>22551.28</v>
      </c>
      <c r="P17" t="n">
        <v>317.14</v>
      </c>
      <c r="Q17" t="n">
        <v>1259.32</v>
      </c>
      <c r="R17" t="n">
        <v>135.37</v>
      </c>
      <c r="S17" t="n">
        <v>88.58</v>
      </c>
      <c r="T17" t="n">
        <v>12517.6</v>
      </c>
      <c r="U17" t="n">
        <v>0.65</v>
      </c>
      <c r="V17" t="n">
        <v>0.76</v>
      </c>
      <c r="W17" t="n">
        <v>4.05</v>
      </c>
      <c r="X17" t="n">
        <v>0.74</v>
      </c>
      <c r="Y17" t="n">
        <v>1</v>
      </c>
      <c r="Z17" t="n">
        <v>10</v>
      </c>
      <c r="AA17" t="n">
        <v>143.5849256896038</v>
      </c>
      <c r="AB17" t="n">
        <v>196.459229848282</v>
      </c>
      <c r="AC17" t="n">
        <v>177.7094366838784</v>
      </c>
      <c r="AD17" t="n">
        <v>143584.9256896038</v>
      </c>
      <c r="AE17" t="n">
        <v>196459.2298482819</v>
      </c>
      <c r="AF17" t="n">
        <v>4.271056713064483e-06</v>
      </c>
      <c r="AG17" t="n">
        <v>0.3680208333333333</v>
      </c>
      <c r="AH17" t="n">
        <v>177709.4366838784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2.0341</v>
      </c>
      <c r="E2" t="n">
        <v>49.16</v>
      </c>
      <c r="F2" t="n">
        <v>43.14</v>
      </c>
      <c r="G2" t="n">
        <v>10.78</v>
      </c>
      <c r="H2" t="n">
        <v>0.22</v>
      </c>
      <c r="I2" t="n">
        <v>240</v>
      </c>
      <c r="J2" t="n">
        <v>80.84</v>
      </c>
      <c r="K2" t="n">
        <v>35.1</v>
      </c>
      <c r="L2" t="n">
        <v>1</v>
      </c>
      <c r="M2" t="n">
        <v>238</v>
      </c>
      <c r="N2" t="n">
        <v>9.74</v>
      </c>
      <c r="O2" t="n">
        <v>10204.21</v>
      </c>
      <c r="P2" t="n">
        <v>329.32</v>
      </c>
      <c r="Q2" t="n">
        <v>1259.77</v>
      </c>
      <c r="R2" t="n">
        <v>496.48</v>
      </c>
      <c r="S2" t="n">
        <v>88.58</v>
      </c>
      <c r="T2" t="n">
        <v>191958.03</v>
      </c>
      <c r="U2" t="n">
        <v>0.18</v>
      </c>
      <c r="V2" t="n">
        <v>0.57</v>
      </c>
      <c r="W2" t="n">
        <v>4.44</v>
      </c>
      <c r="X2" t="n">
        <v>11.4</v>
      </c>
      <c r="Y2" t="n">
        <v>1</v>
      </c>
      <c r="Z2" t="n">
        <v>10</v>
      </c>
      <c r="AA2" t="n">
        <v>201.2991262461063</v>
      </c>
      <c r="AB2" t="n">
        <v>275.4263452204779</v>
      </c>
      <c r="AC2" t="n">
        <v>249.1400413960196</v>
      </c>
      <c r="AD2" t="n">
        <v>201299.1262461063</v>
      </c>
      <c r="AE2" t="n">
        <v>275426.3452204779</v>
      </c>
      <c r="AF2" t="n">
        <v>3.42541627413483e-06</v>
      </c>
      <c r="AG2" t="n">
        <v>0.5120833333333333</v>
      </c>
      <c r="AH2" t="n">
        <v>249140.0413960196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2.5185</v>
      </c>
      <c r="E3" t="n">
        <v>39.71</v>
      </c>
      <c r="F3" t="n">
        <v>36.16</v>
      </c>
      <c r="G3" t="n">
        <v>22.6</v>
      </c>
      <c r="H3" t="n">
        <v>0.43</v>
      </c>
      <c r="I3" t="n">
        <v>96</v>
      </c>
      <c r="J3" t="n">
        <v>82.04000000000001</v>
      </c>
      <c r="K3" t="n">
        <v>35.1</v>
      </c>
      <c r="L3" t="n">
        <v>2</v>
      </c>
      <c r="M3" t="n">
        <v>94</v>
      </c>
      <c r="N3" t="n">
        <v>9.94</v>
      </c>
      <c r="O3" t="n">
        <v>10352.53</v>
      </c>
      <c r="P3" t="n">
        <v>262.27</v>
      </c>
      <c r="Q3" t="n">
        <v>1259.42</v>
      </c>
      <c r="R3" t="n">
        <v>260.52</v>
      </c>
      <c r="S3" t="n">
        <v>88.58</v>
      </c>
      <c r="T3" t="n">
        <v>74699.27</v>
      </c>
      <c r="U3" t="n">
        <v>0.34</v>
      </c>
      <c r="V3" t="n">
        <v>0.68</v>
      </c>
      <c r="W3" t="n">
        <v>4.18</v>
      </c>
      <c r="X3" t="n">
        <v>4.43</v>
      </c>
      <c r="Y3" t="n">
        <v>1</v>
      </c>
      <c r="Z3" t="n">
        <v>10</v>
      </c>
      <c r="AA3" t="n">
        <v>132.2152640877676</v>
      </c>
      <c r="AB3" t="n">
        <v>180.9027572505884</v>
      </c>
      <c r="AC3" t="n">
        <v>163.6376519972573</v>
      </c>
      <c r="AD3" t="n">
        <v>132215.2640877676</v>
      </c>
      <c r="AE3" t="n">
        <v>180902.7572505884</v>
      </c>
      <c r="AF3" t="n">
        <v>4.241143939043591e-06</v>
      </c>
      <c r="AG3" t="n">
        <v>0.4136458333333333</v>
      </c>
      <c r="AH3" t="n">
        <v>163637.6519972573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2.6901</v>
      </c>
      <c r="E4" t="n">
        <v>37.17</v>
      </c>
      <c r="F4" t="n">
        <v>34.3</v>
      </c>
      <c r="G4" t="n">
        <v>36.11</v>
      </c>
      <c r="H4" t="n">
        <v>0.63</v>
      </c>
      <c r="I4" t="n">
        <v>57</v>
      </c>
      <c r="J4" t="n">
        <v>83.25</v>
      </c>
      <c r="K4" t="n">
        <v>35.1</v>
      </c>
      <c r="L4" t="n">
        <v>3</v>
      </c>
      <c r="M4" t="n">
        <v>55</v>
      </c>
      <c r="N4" t="n">
        <v>10.15</v>
      </c>
      <c r="O4" t="n">
        <v>10501.19</v>
      </c>
      <c r="P4" t="n">
        <v>233.56</v>
      </c>
      <c r="Q4" t="n">
        <v>1259.36</v>
      </c>
      <c r="R4" t="n">
        <v>198.07</v>
      </c>
      <c r="S4" t="n">
        <v>88.58</v>
      </c>
      <c r="T4" t="n">
        <v>43670.79</v>
      </c>
      <c r="U4" t="n">
        <v>0.45</v>
      </c>
      <c r="V4" t="n">
        <v>0.72</v>
      </c>
      <c r="W4" t="n">
        <v>4.1</v>
      </c>
      <c r="X4" t="n">
        <v>2.57</v>
      </c>
      <c r="Y4" t="n">
        <v>1</v>
      </c>
      <c r="Z4" t="n">
        <v>10</v>
      </c>
      <c r="AA4" t="n">
        <v>112.7215969309601</v>
      </c>
      <c r="AB4" t="n">
        <v>154.2306618467586</v>
      </c>
      <c r="AC4" t="n">
        <v>139.5111039442396</v>
      </c>
      <c r="AD4" t="n">
        <v>112721.5969309601</v>
      </c>
      <c r="AE4" t="n">
        <v>154230.6618467586</v>
      </c>
      <c r="AF4" t="n">
        <v>4.530117653532327e-06</v>
      </c>
      <c r="AG4" t="n">
        <v>0.3871875</v>
      </c>
      <c r="AH4" t="n">
        <v>139511.1039442396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2.7698</v>
      </c>
      <c r="E5" t="n">
        <v>36.1</v>
      </c>
      <c r="F5" t="n">
        <v>33.52</v>
      </c>
      <c r="G5" t="n">
        <v>50.28</v>
      </c>
      <c r="H5" t="n">
        <v>0.83</v>
      </c>
      <c r="I5" t="n">
        <v>40</v>
      </c>
      <c r="J5" t="n">
        <v>84.45999999999999</v>
      </c>
      <c r="K5" t="n">
        <v>35.1</v>
      </c>
      <c r="L5" t="n">
        <v>4</v>
      </c>
      <c r="M5" t="n">
        <v>27</v>
      </c>
      <c r="N5" t="n">
        <v>10.36</v>
      </c>
      <c r="O5" t="n">
        <v>10650.22</v>
      </c>
      <c r="P5" t="n">
        <v>212.54</v>
      </c>
      <c r="Q5" t="n">
        <v>1259.35</v>
      </c>
      <c r="R5" t="n">
        <v>171.66</v>
      </c>
      <c r="S5" t="n">
        <v>88.58</v>
      </c>
      <c r="T5" t="n">
        <v>30548.6</v>
      </c>
      <c r="U5" t="n">
        <v>0.52</v>
      </c>
      <c r="V5" t="n">
        <v>0.73</v>
      </c>
      <c r="W5" t="n">
        <v>4.08</v>
      </c>
      <c r="X5" t="n">
        <v>1.8</v>
      </c>
      <c r="Y5" t="n">
        <v>1</v>
      </c>
      <c r="Z5" t="n">
        <v>10</v>
      </c>
      <c r="AA5" t="n">
        <v>102.1551522804975</v>
      </c>
      <c r="AB5" t="n">
        <v>139.7731861173648</v>
      </c>
      <c r="AC5" t="n">
        <v>126.4334294072599</v>
      </c>
      <c r="AD5" t="n">
        <v>102155.1522804975</v>
      </c>
      <c r="AE5" t="n">
        <v>139773.1861173648</v>
      </c>
      <c r="AF5" t="n">
        <v>4.664332135145102e-06</v>
      </c>
      <c r="AG5" t="n">
        <v>0.3760416666666667</v>
      </c>
      <c r="AH5" t="n">
        <v>126433.4294072599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2.7832</v>
      </c>
      <c r="E6" t="n">
        <v>35.93</v>
      </c>
      <c r="F6" t="n">
        <v>33.4</v>
      </c>
      <c r="G6" t="n">
        <v>54.16</v>
      </c>
      <c r="H6" t="n">
        <v>1.02</v>
      </c>
      <c r="I6" t="n">
        <v>37</v>
      </c>
      <c r="J6" t="n">
        <v>85.67</v>
      </c>
      <c r="K6" t="n">
        <v>35.1</v>
      </c>
      <c r="L6" t="n">
        <v>5</v>
      </c>
      <c r="M6" t="n">
        <v>0</v>
      </c>
      <c r="N6" t="n">
        <v>10.57</v>
      </c>
      <c r="O6" t="n">
        <v>10799.59</v>
      </c>
      <c r="P6" t="n">
        <v>211.5</v>
      </c>
      <c r="Q6" t="n">
        <v>1259.46</v>
      </c>
      <c r="R6" t="n">
        <v>166.19</v>
      </c>
      <c r="S6" t="n">
        <v>88.58</v>
      </c>
      <c r="T6" t="n">
        <v>27828.14</v>
      </c>
      <c r="U6" t="n">
        <v>0.53</v>
      </c>
      <c r="V6" t="n">
        <v>0.74</v>
      </c>
      <c r="W6" t="n">
        <v>4.11</v>
      </c>
      <c r="X6" t="n">
        <v>1.67</v>
      </c>
      <c r="Y6" t="n">
        <v>1</v>
      </c>
      <c r="Z6" t="n">
        <v>10</v>
      </c>
      <c r="AA6" t="n">
        <v>101.2292439881791</v>
      </c>
      <c r="AB6" t="n">
        <v>138.5063175436244</v>
      </c>
      <c r="AC6" t="n">
        <v>125.2874689921357</v>
      </c>
      <c r="AD6" t="n">
        <v>101229.2439881791</v>
      </c>
      <c r="AE6" t="n">
        <v>138506.3175436244</v>
      </c>
      <c r="AF6" t="n">
        <v>4.686897681614502e-06</v>
      </c>
      <c r="AG6" t="n">
        <v>0.3742708333333333</v>
      </c>
      <c r="AH6" t="n">
        <v>125287.4689921357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1.7656</v>
      </c>
      <c r="E2" t="n">
        <v>56.64</v>
      </c>
      <c r="F2" t="n">
        <v>47.38</v>
      </c>
      <c r="G2" t="n">
        <v>8.75</v>
      </c>
      <c r="H2" t="n">
        <v>0.16</v>
      </c>
      <c r="I2" t="n">
        <v>325</v>
      </c>
      <c r="J2" t="n">
        <v>107.41</v>
      </c>
      <c r="K2" t="n">
        <v>41.65</v>
      </c>
      <c r="L2" t="n">
        <v>1</v>
      </c>
      <c r="M2" t="n">
        <v>323</v>
      </c>
      <c r="N2" t="n">
        <v>14.77</v>
      </c>
      <c r="O2" t="n">
        <v>13481.73</v>
      </c>
      <c r="P2" t="n">
        <v>444.14</v>
      </c>
      <c r="Q2" t="n">
        <v>1259.51</v>
      </c>
      <c r="R2" t="n">
        <v>640.87</v>
      </c>
      <c r="S2" t="n">
        <v>88.58</v>
      </c>
      <c r="T2" t="n">
        <v>263729.29</v>
      </c>
      <c r="U2" t="n">
        <v>0.14</v>
      </c>
      <c r="V2" t="n">
        <v>0.52</v>
      </c>
      <c r="W2" t="n">
        <v>4.58</v>
      </c>
      <c r="X2" t="n">
        <v>15.64</v>
      </c>
      <c r="Y2" t="n">
        <v>1</v>
      </c>
      <c r="Z2" t="n">
        <v>10</v>
      </c>
      <c r="AA2" t="n">
        <v>306.0970499822952</v>
      </c>
      <c r="AB2" t="n">
        <v>418.8154878345546</v>
      </c>
      <c r="AC2" t="n">
        <v>378.8443254868529</v>
      </c>
      <c r="AD2" t="n">
        <v>306097.0499822953</v>
      </c>
      <c r="AE2" t="n">
        <v>418815.4878345546</v>
      </c>
      <c r="AF2" t="n">
        <v>2.844426695107509e-06</v>
      </c>
      <c r="AG2" t="n">
        <v>0.59</v>
      </c>
      <c r="AH2" t="n">
        <v>378844.325486853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2.3678</v>
      </c>
      <c r="E3" t="n">
        <v>42.23</v>
      </c>
      <c r="F3" t="n">
        <v>37.44</v>
      </c>
      <c r="G3" t="n">
        <v>18.12</v>
      </c>
      <c r="H3" t="n">
        <v>0.32</v>
      </c>
      <c r="I3" t="n">
        <v>124</v>
      </c>
      <c r="J3" t="n">
        <v>108.68</v>
      </c>
      <c r="K3" t="n">
        <v>41.65</v>
      </c>
      <c r="L3" t="n">
        <v>2</v>
      </c>
      <c r="M3" t="n">
        <v>122</v>
      </c>
      <c r="N3" t="n">
        <v>15.03</v>
      </c>
      <c r="O3" t="n">
        <v>13638.32</v>
      </c>
      <c r="P3" t="n">
        <v>340.94</v>
      </c>
      <c r="Q3" t="n">
        <v>1259.44</v>
      </c>
      <c r="R3" t="n">
        <v>304.35</v>
      </c>
      <c r="S3" t="n">
        <v>88.58</v>
      </c>
      <c r="T3" t="n">
        <v>96472.05</v>
      </c>
      <c r="U3" t="n">
        <v>0.29</v>
      </c>
      <c r="V3" t="n">
        <v>0.66</v>
      </c>
      <c r="W3" t="n">
        <v>4.22</v>
      </c>
      <c r="X3" t="n">
        <v>5.71</v>
      </c>
      <c r="Y3" t="n">
        <v>1</v>
      </c>
      <c r="Z3" t="n">
        <v>10</v>
      </c>
      <c r="AA3" t="n">
        <v>177.5951670017071</v>
      </c>
      <c r="AB3" t="n">
        <v>242.9935424374303</v>
      </c>
      <c r="AC3" t="n">
        <v>219.8025797908512</v>
      </c>
      <c r="AD3" t="n">
        <v>177595.1670017071</v>
      </c>
      <c r="AE3" t="n">
        <v>242993.5424374303</v>
      </c>
      <c r="AF3" t="n">
        <v>3.814586275869709e-06</v>
      </c>
      <c r="AG3" t="n">
        <v>0.4398958333333333</v>
      </c>
      <c r="AH3" t="n">
        <v>219802.5797908512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2.571</v>
      </c>
      <c r="E4" t="n">
        <v>38.9</v>
      </c>
      <c r="F4" t="n">
        <v>35.17</v>
      </c>
      <c r="G4" t="n">
        <v>27.77</v>
      </c>
      <c r="H4" t="n">
        <v>0.48</v>
      </c>
      <c r="I4" t="n">
        <v>76</v>
      </c>
      <c r="J4" t="n">
        <v>109.96</v>
      </c>
      <c r="K4" t="n">
        <v>41.65</v>
      </c>
      <c r="L4" t="n">
        <v>3</v>
      </c>
      <c r="M4" t="n">
        <v>74</v>
      </c>
      <c r="N4" t="n">
        <v>15.31</v>
      </c>
      <c r="O4" t="n">
        <v>13795.21</v>
      </c>
      <c r="P4" t="n">
        <v>310.47</v>
      </c>
      <c r="Q4" t="n">
        <v>1259.35</v>
      </c>
      <c r="R4" t="n">
        <v>227.27</v>
      </c>
      <c r="S4" t="n">
        <v>88.58</v>
      </c>
      <c r="T4" t="n">
        <v>58172.53</v>
      </c>
      <c r="U4" t="n">
        <v>0.39</v>
      </c>
      <c r="V4" t="n">
        <v>0.7</v>
      </c>
      <c r="W4" t="n">
        <v>4.14</v>
      </c>
      <c r="X4" t="n">
        <v>3.44</v>
      </c>
      <c r="Y4" t="n">
        <v>1</v>
      </c>
      <c r="Z4" t="n">
        <v>10</v>
      </c>
      <c r="AA4" t="n">
        <v>150.6099781775313</v>
      </c>
      <c r="AB4" t="n">
        <v>206.071216585702</v>
      </c>
      <c r="AC4" t="n">
        <v>186.4040688975903</v>
      </c>
      <c r="AD4" t="n">
        <v>150609.9781775313</v>
      </c>
      <c r="AE4" t="n">
        <v>206071.2165857021</v>
      </c>
      <c r="AF4" t="n">
        <v>4.141946665791462e-06</v>
      </c>
      <c r="AG4" t="n">
        <v>0.4052083333333333</v>
      </c>
      <c r="AH4" t="n">
        <v>186404.0688975903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2.6757</v>
      </c>
      <c r="E5" t="n">
        <v>37.37</v>
      </c>
      <c r="F5" t="n">
        <v>34.14</v>
      </c>
      <c r="G5" t="n">
        <v>37.93</v>
      </c>
      <c r="H5" t="n">
        <v>0.63</v>
      </c>
      <c r="I5" t="n">
        <v>54</v>
      </c>
      <c r="J5" t="n">
        <v>111.23</v>
      </c>
      <c r="K5" t="n">
        <v>41.65</v>
      </c>
      <c r="L5" t="n">
        <v>4</v>
      </c>
      <c r="M5" t="n">
        <v>52</v>
      </c>
      <c r="N5" t="n">
        <v>15.58</v>
      </c>
      <c r="O5" t="n">
        <v>13952.52</v>
      </c>
      <c r="P5" t="n">
        <v>291.17</v>
      </c>
      <c r="Q5" t="n">
        <v>1259.3</v>
      </c>
      <c r="R5" t="n">
        <v>192.93</v>
      </c>
      <c r="S5" t="n">
        <v>88.58</v>
      </c>
      <c r="T5" t="n">
        <v>41110.95</v>
      </c>
      <c r="U5" t="n">
        <v>0.46</v>
      </c>
      <c r="V5" t="n">
        <v>0.72</v>
      </c>
      <c r="W5" t="n">
        <v>4.09</v>
      </c>
      <c r="X5" t="n">
        <v>2.41</v>
      </c>
      <c r="Y5" t="n">
        <v>1</v>
      </c>
      <c r="Z5" t="n">
        <v>10</v>
      </c>
      <c r="AA5" t="n">
        <v>137.2969006908223</v>
      </c>
      <c r="AB5" t="n">
        <v>187.855676636869</v>
      </c>
      <c r="AC5" t="n">
        <v>169.9269945157973</v>
      </c>
      <c r="AD5" t="n">
        <v>137296.9006908223</v>
      </c>
      <c r="AE5" t="n">
        <v>187855.676636869</v>
      </c>
      <c r="AF5" t="n">
        <v>4.310621039929294e-06</v>
      </c>
      <c r="AG5" t="n">
        <v>0.3892708333333333</v>
      </c>
      <c r="AH5" t="n">
        <v>169926.9945157973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2.7373</v>
      </c>
      <c r="E6" t="n">
        <v>36.53</v>
      </c>
      <c r="F6" t="n">
        <v>33.58</v>
      </c>
      <c r="G6" t="n">
        <v>49.15</v>
      </c>
      <c r="H6" t="n">
        <v>0.78</v>
      </c>
      <c r="I6" t="n">
        <v>41</v>
      </c>
      <c r="J6" t="n">
        <v>112.51</v>
      </c>
      <c r="K6" t="n">
        <v>41.65</v>
      </c>
      <c r="L6" t="n">
        <v>5</v>
      </c>
      <c r="M6" t="n">
        <v>39</v>
      </c>
      <c r="N6" t="n">
        <v>15.86</v>
      </c>
      <c r="O6" t="n">
        <v>14110.24</v>
      </c>
      <c r="P6" t="n">
        <v>275.26</v>
      </c>
      <c r="Q6" t="n">
        <v>1259.34</v>
      </c>
      <c r="R6" t="n">
        <v>174.08</v>
      </c>
      <c r="S6" t="n">
        <v>88.58</v>
      </c>
      <c r="T6" t="n">
        <v>31752.93</v>
      </c>
      <c r="U6" t="n">
        <v>0.51</v>
      </c>
      <c r="V6" t="n">
        <v>0.73</v>
      </c>
      <c r="W6" t="n">
        <v>4.07</v>
      </c>
      <c r="X6" t="n">
        <v>1.86</v>
      </c>
      <c r="Y6" t="n">
        <v>1</v>
      </c>
      <c r="Z6" t="n">
        <v>10</v>
      </c>
      <c r="AA6" t="n">
        <v>128.5438344309696</v>
      </c>
      <c r="AB6" t="n">
        <v>175.8793452221148</v>
      </c>
      <c r="AC6" t="n">
        <v>159.0936673623766</v>
      </c>
      <c r="AD6" t="n">
        <v>128543.8344309696</v>
      </c>
      <c r="AE6" t="n">
        <v>175879.3452221148</v>
      </c>
      <c r="AF6" t="n">
        <v>4.409860213252029e-06</v>
      </c>
      <c r="AG6" t="n">
        <v>0.3805208333333334</v>
      </c>
      <c r="AH6" t="n">
        <v>159093.6673623766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2.7797</v>
      </c>
      <c r="E7" t="n">
        <v>35.98</v>
      </c>
      <c r="F7" t="n">
        <v>33.21</v>
      </c>
      <c r="G7" t="n">
        <v>60.37</v>
      </c>
      <c r="H7" t="n">
        <v>0.93</v>
      </c>
      <c r="I7" t="n">
        <v>33</v>
      </c>
      <c r="J7" t="n">
        <v>113.79</v>
      </c>
      <c r="K7" t="n">
        <v>41.65</v>
      </c>
      <c r="L7" t="n">
        <v>6</v>
      </c>
      <c r="M7" t="n">
        <v>30</v>
      </c>
      <c r="N7" t="n">
        <v>16.14</v>
      </c>
      <c r="O7" t="n">
        <v>14268.39</v>
      </c>
      <c r="P7" t="n">
        <v>261.24</v>
      </c>
      <c r="Q7" t="n">
        <v>1259.32</v>
      </c>
      <c r="R7" t="n">
        <v>160.95</v>
      </c>
      <c r="S7" t="n">
        <v>88.58</v>
      </c>
      <c r="T7" t="n">
        <v>25228.25</v>
      </c>
      <c r="U7" t="n">
        <v>0.55</v>
      </c>
      <c r="V7" t="n">
        <v>0.74</v>
      </c>
      <c r="W7" t="n">
        <v>4.07</v>
      </c>
      <c r="X7" t="n">
        <v>1.48</v>
      </c>
      <c r="Y7" t="n">
        <v>1</v>
      </c>
      <c r="Z7" t="n">
        <v>10</v>
      </c>
      <c r="AA7" t="n">
        <v>121.8006450136792</v>
      </c>
      <c r="AB7" t="n">
        <v>166.6530159728613</v>
      </c>
      <c r="AC7" t="n">
        <v>150.7478860274346</v>
      </c>
      <c r="AD7" t="n">
        <v>121800.6450136792</v>
      </c>
      <c r="AE7" t="n">
        <v>166653.0159728614</v>
      </c>
      <c r="AF7" t="n">
        <v>4.478167696188458e-06</v>
      </c>
      <c r="AG7" t="n">
        <v>0.3747916666666666</v>
      </c>
      <c r="AH7" t="n">
        <v>150747.8860274346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2.8062</v>
      </c>
      <c r="E8" t="n">
        <v>35.64</v>
      </c>
      <c r="F8" t="n">
        <v>32.98</v>
      </c>
      <c r="G8" t="n">
        <v>70.66</v>
      </c>
      <c r="H8" t="n">
        <v>1.07</v>
      </c>
      <c r="I8" t="n">
        <v>28</v>
      </c>
      <c r="J8" t="n">
        <v>115.08</v>
      </c>
      <c r="K8" t="n">
        <v>41.65</v>
      </c>
      <c r="L8" t="n">
        <v>7</v>
      </c>
      <c r="M8" t="n">
        <v>12</v>
      </c>
      <c r="N8" t="n">
        <v>16.43</v>
      </c>
      <c r="O8" t="n">
        <v>14426.96</v>
      </c>
      <c r="P8" t="n">
        <v>248.18</v>
      </c>
      <c r="Q8" t="n">
        <v>1259.29</v>
      </c>
      <c r="R8" t="n">
        <v>152.97</v>
      </c>
      <c r="S8" t="n">
        <v>88.58</v>
      </c>
      <c r="T8" t="n">
        <v>21265.37</v>
      </c>
      <c r="U8" t="n">
        <v>0.58</v>
      </c>
      <c r="V8" t="n">
        <v>0.75</v>
      </c>
      <c r="W8" t="n">
        <v>4.07</v>
      </c>
      <c r="X8" t="n">
        <v>1.25</v>
      </c>
      <c r="Y8" t="n">
        <v>1</v>
      </c>
      <c r="Z8" t="n">
        <v>10</v>
      </c>
      <c r="AA8" t="n">
        <v>116.3574532481193</v>
      </c>
      <c r="AB8" t="n">
        <v>159.2054008625533</v>
      </c>
      <c r="AC8" t="n">
        <v>144.0110608504585</v>
      </c>
      <c r="AD8" t="n">
        <v>116357.4532481193</v>
      </c>
      <c r="AE8" t="n">
        <v>159205.4008625533</v>
      </c>
      <c r="AF8" t="n">
        <v>4.520859873023726e-06</v>
      </c>
      <c r="AG8" t="n">
        <v>0.37125</v>
      </c>
      <c r="AH8" t="n">
        <v>144011.0608504585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2.8114</v>
      </c>
      <c r="E9" t="n">
        <v>35.57</v>
      </c>
      <c r="F9" t="n">
        <v>32.93</v>
      </c>
      <c r="G9" t="n">
        <v>73.18000000000001</v>
      </c>
      <c r="H9" t="n">
        <v>1.21</v>
      </c>
      <c r="I9" t="n">
        <v>27</v>
      </c>
      <c r="J9" t="n">
        <v>116.37</v>
      </c>
      <c r="K9" t="n">
        <v>41.65</v>
      </c>
      <c r="L9" t="n">
        <v>8</v>
      </c>
      <c r="M9" t="n">
        <v>0</v>
      </c>
      <c r="N9" t="n">
        <v>16.72</v>
      </c>
      <c r="O9" t="n">
        <v>14585.96</v>
      </c>
      <c r="P9" t="n">
        <v>249.39</v>
      </c>
      <c r="Q9" t="n">
        <v>1259.3</v>
      </c>
      <c r="R9" t="n">
        <v>150.87</v>
      </c>
      <c r="S9" t="n">
        <v>88.58</v>
      </c>
      <c r="T9" t="n">
        <v>20219.57</v>
      </c>
      <c r="U9" t="n">
        <v>0.59</v>
      </c>
      <c r="V9" t="n">
        <v>0.75</v>
      </c>
      <c r="W9" t="n">
        <v>4.08</v>
      </c>
      <c r="X9" t="n">
        <v>1.21</v>
      </c>
      <c r="Y9" t="n">
        <v>1</v>
      </c>
      <c r="Z9" t="n">
        <v>10</v>
      </c>
      <c r="AA9" t="n">
        <v>116.4643164629798</v>
      </c>
      <c r="AB9" t="n">
        <v>159.3516158275977</v>
      </c>
      <c r="AC9" t="n">
        <v>144.1433212644531</v>
      </c>
      <c r="AD9" t="n">
        <v>116464.3164629798</v>
      </c>
      <c r="AE9" t="n">
        <v>159351.6158275977</v>
      </c>
      <c r="AF9" t="n">
        <v>4.529237205836684e-06</v>
      </c>
      <c r="AG9" t="n">
        <v>0.3705208333333334</v>
      </c>
      <c r="AH9" t="n">
        <v>144143.3212644531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2.2473</v>
      </c>
      <c r="E2" t="n">
        <v>44.5</v>
      </c>
      <c r="F2" t="n">
        <v>40.19</v>
      </c>
      <c r="G2" t="n">
        <v>13.32</v>
      </c>
      <c r="H2" t="n">
        <v>0.28</v>
      </c>
      <c r="I2" t="n">
        <v>181</v>
      </c>
      <c r="J2" t="n">
        <v>61.76</v>
      </c>
      <c r="K2" t="n">
        <v>28.92</v>
      </c>
      <c r="L2" t="n">
        <v>1</v>
      </c>
      <c r="M2" t="n">
        <v>179</v>
      </c>
      <c r="N2" t="n">
        <v>6.84</v>
      </c>
      <c r="O2" t="n">
        <v>7851.41</v>
      </c>
      <c r="P2" t="n">
        <v>248.42</v>
      </c>
      <c r="Q2" t="n">
        <v>1259.54</v>
      </c>
      <c r="R2" t="n">
        <v>397.81</v>
      </c>
      <c r="S2" t="n">
        <v>88.58</v>
      </c>
      <c r="T2" t="n">
        <v>142919.1</v>
      </c>
      <c r="U2" t="n">
        <v>0.22</v>
      </c>
      <c r="V2" t="n">
        <v>0.61</v>
      </c>
      <c r="W2" t="n">
        <v>4.3</v>
      </c>
      <c r="X2" t="n">
        <v>8.460000000000001</v>
      </c>
      <c r="Y2" t="n">
        <v>1</v>
      </c>
      <c r="Z2" t="n">
        <v>10</v>
      </c>
      <c r="AA2" t="n">
        <v>141.2698905825442</v>
      </c>
      <c r="AB2" t="n">
        <v>193.2916966826639</v>
      </c>
      <c r="AC2" t="n">
        <v>174.8442084379252</v>
      </c>
      <c r="AD2" t="n">
        <v>141269.8905825442</v>
      </c>
      <c r="AE2" t="n">
        <v>193291.6966826639</v>
      </c>
      <c r="AF2" t="n">
        <v>3.930463757511004e-06</v>
      </c>
      <c r="AG2" t="n">
        <v>0.4635416666666667</v>
      </c>
      <c r="AH2" t="n">
        <v>174844.2084379252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2.6448</v>
      </c>
      <c r="E3" t="n">
        <v>37.81</v>
      </c>
      <c r="F3" t="n">
        <v>35.01</v>
      </c>
      <c r="G3" t="n">
        <v>29.18</v>
      </c>
      <c r="H3" t="n">
        <v>0.55</v>
      </c>
      <c r="I3" t="n">
        <v>72</v>
      </c>
      <c r="J3" t="n">
        <v>62.92</v>
      </c>
      <c r="K3" t="n">
        <v>28.92</v>
      </c>
      <c r="L3" t="n">
        <v>2</v>
      </c>
      <c r="M3" t="n">
        <v>68</v>
      </c>
      <c r="N3" t="n">
        <v>7</v>
      </c>
      <c r="O3" t="n">
        <v>7994.37</v>
      </c>
      <c r="P3" t="n">
        <v>196.68</v>
      </c>
      <c r="Q3" t="n">
        <v>1259.34</v>
      </c>
      <c r="R3" t="n">
        <v>222.43</v>
      </c>
      <c r="S3" t="n">
        <v>88.58</v>
      </c>
      <c r="T3" t="n">
        <v>55772.84</v>
      </c>
      <c r="U3" t="n">
        <v>0.4</v>
      </c>
      <c r="V3" t="n">
        <v>0.7</v>
      </c>
      <c r="W3" t="n">
        <v>4.12</v>
      </c>
      <c r="X3" t="n">
        <v>3.29</v>
      </c>
      <c r="Y3" t="n">
        <v>1</v>
      </c>
      <c r="Z3" t="n">
        <v>10</v>
      </c>
      <c r="AA3" t="n">
        <v>98.62205525177353</v>
      </c>
      <c r="AB3" t="n">
        <v>134.9390468934268</v>
      </c>
      <c r="AC3" t="n">
        <v>122.060653646096</v>
      </c>
      <c r="AD3" t="n">
        <v>98622.05525177353</v>
      </c>
      <c r="AE3" t="n">
        <v>134939.0468934268</v>
      </c>
      <c r="AF3" t="n">
        <v>4.62567994743252e-06</v>
      </c>
      <c r="AG3" t="n">
        <v>0.3938541666666667</v>
      </c>
      <c r="AH3" t="n">
        <v>122060.653646096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2.7314</v>
      </c>
      <c r="E4" t="n">
        <v>36.61</v>
      </c>
      <c r="F4" t="n">
        <v>34.09</v>
      </c>
      <c r="G4" t="n">
        <v>39.34</v>
      </c>
      <c r="H4" t="n">
        <v>0.8100000000000001</v>
      </c>
      <c r="I4" t="n">
        <v>52</v>
      </c>
      <c r="J4" t="n">
        <v>64.08</v>
      </c>
      <c r="K4" t="n">
        <v>28.92</v>
      </c>
      <c r="L4" t="n">
        <v>3</v>
      </c>
      <c r="M4" t="n">
        <v>1</v>
      </c>
      <c r="N4" t="n">
        <v>7.16</v>
      </c>
      <c r="O4" t="n">
        <v>8137.65</v>
      </c>
      <c r="P4" t="n">
        <v>181.68</v>
      </c>
      <c r="Q4" t="n">
        <v>1259.4</v>
      </c>
      <c r="R4" t="n">
        <v>189.09</v>
      </c>
      <c r="S4" t="n">
        <v>88.58</v>
      </c>
      <c r="T4" t="n">
        <v>39204.64</v>
      </c>
      <c r="U4" t="n">
        <v>0.47</v>
      </c>
      <c r="V4" t="n">
        <v>0.72</v>
      </c>
      <c r="W4" t="n">
        <v>4.15</v>
      </c>
      <c r="X4" t="n">
        <v>2.37</v>
      </c>
      <c r="Y4" t="n">
        <v>1</v>
      </c>
      <c r="Z4" t="n">
        <v>10</v>
      </c>
      <c r="AA4" t="n">
        <v>89.96946939408048</v>
      </c>
      <c r="AB4" t="n">
        <v>123.1001971977899</v>
      </c>
      <c r="AC4" t="n">
        <v>111.351687149477</v>
      </c>
      <c r="AD4" t="n">
        <v>89969.46939408047</v>
      </c>
      <c r="AE4" t="n">
        <v>123100.1971977899</v>
      </c>
      <c r="AF4" t="n">
        <v>4.777140883400327e-06</v>
      </c>
      <c r="AG4" t="n">
        <v>0.3813541666666667</v>
      </c>
      <c r="AH4" t="n">
        <v>111351.687149477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2.7319</v>
      </c>
      <c r="E5" t="n">
        <v>36.6</v>
      </c>
      <c r="F5" t="n">
        <v>34.09</v>
      </c>
      <c r="G5" t="n">
        <v>39.33</v>
      </c>
      <c r="H5" t="n">
        <v>1.07</v>
      </c>
      <c r="I5" t="n">
        <v>52</v>
      </c>
      <c r="J5" t="n">
        <v>65.25</v>
      </c>
      <c r="K5" t="n">
        <v>28.92</v>
      </c>
      <c r="L5" t="n">
        <v>4</v>
      </c>
      <c r="M5" t="n">
        <v>0</v>
      </c>
      <c r="N5" t="n">
        <v>7.33</v>
      </c>
      <c r="O5" t="n">
        <v>8281.25</v>
      </c>
      <c r="P5" t="n">
        <v>184.55</v>
      </c>
      <c r="Q5" t="n">
        <v>1259.36</v>
      </c>
      <c r="R5" t="n">
        <v>188.9</v>
      </c>
      <c r="S5" t="n">
        <v>88.58</v>
      </c>
      <c r="T5" t="n">
        <v>39107.31</v>
      </c>
      <c r="U5" t="n">
        <v>0.47</v>
      </c>
      <c r="V5" t="n">
        <v>0.72</v>
      </c>
      <c r="W5" t="n">
        <v>4.15</v>
      </c>
      <c r="X5" t="n">
        <v>2.36</v>
      </c>
      <c r="Y5" t="n">
        <v>1</v>
      </c>
      <c r="Z5" t="n">
        <v>10</v>
      </c>
      <c r="AA5" t="n">
        <v>90.86794636022012</v>
      </c>
      <c r="AB5" t="n">
        <v>124.3295330208678</v>
      </c>
      <c r="AC5" t="n">
        <v>112.4636968869844</v>
      </c>
      <c r="AD5" t="n">
        <v>90867.94636022011</v>
      </c>
      <c r="AE5" t="n">
        <v>124329.5330208678</v>
      </c>
      <c r="AF5" t="n">
        <v>4.778015369173814e-06</v>
      </c>
      <c r="AG5" t="n">
        <v>0.38125</v>
      </c>
      <c r="AH5" t="n">
        <v>112463.6968869844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1.2418</v>
      </c>
      <c r="E2" t="n">
        <v>80.53</v>
      </c>
      <c r="F2" t="n">
        <v>59.38</v>
      </c>
      <c r="G2" t="n">
        <v>6.43</v>
      </c>
      <c r="H2" t="n">
        <v>0.11</v>
      </c>
      <c r="I2" t="n">
        <v>554</v>
      </c>
      <c r="J2" t="n">
        <v>167.88</v>
      </c>
      <c r="K2" t="n">
        <v>51.39</v>
      </c>
      <c r="L2" t="n">
        <v>1</v>
      </c>
      <c r="M2" t="n">
        <v>552</v>
      </c>
      <c r="N2" t="n">
        <v>30.49</v>
      </c>
      <c r="O2" t="n">
        <v>20939.59</v>
      </c>
      <c r="P2" t="n">
        <v>752.5</v>
      </c>
      <c r="Q2" t="n">
        <v>1259.87</v>
      </c>
      <c r="R2" t="n">
        <v>1050.55</v>
      </c>
      <c r="S2" t="n">
        <v>88.58</v>
      </c>
      <c r="T2" t="n">
        <v>467422.25</v>
      </c>
      <c r="U2" t="n">
        <v>0.08</v>
      </c>
      <c r="V2" t="n">
        <v>0.41</v>
      </c>
      <c r="W2" t="n">
        <v>4.93</v>
      </c>
      <c r="X2" t="n">
        <v>27.64</v>
      </c>
      <c r="Y2" t="n">
        <v>1</v>
      </c>
      <c r="Z2" t="n">
        <v>10</v>
      </c>
      <c r="AA2" t="n">
        <v>716.7832908275435</v>
      </c>
      <c r="AB2" t="n">
        <v>980.7345207572507</v>
      </c>
      <c r="AC2" t="n">
        <v>887.1345945657231</v>
      </c>
      <c r="AD2" t="n">
        <v>716783.2908275435</v>
      </c>
      <c r="AE2" t="n">
        <v>980734.5207572507</v>
      </c>
      <c r="AF2" t="n">
        <v>1.857232814162773e-06</v>
      </c>
      <c r="AG2" t="n">
        <v>0.8388541666666667</v>
      </c>
      <c r="AH2" t="n">
        <v>887134.5945657231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2.0435</v>
      </c>
      <c r="E3" t="n">
        <v>48.94</v>
      </c>
      <c r="F3" t="n">
        <v>40.33</v>
      </c>
      <c r="G3" t="n">
        <v>13.15</v>
      </c>
      <c r="H3" t="n">
        <v>0.21</v>
      </c>
      <c r="I3" t="n">
        <v>184</v>
      </c>
      <c r="J3" t="n">
        <v>169.33</v>
      </c>
      <c r="K3" t="n">
        <v>51.39</v>
      </c>
      <c r="L3" t="n">
        <v>2</v>
      </c>
      <c r="M3" t="n">
        <v>182</v>
      </c>
      <c r="N3" t="n">
        <v>30.94</v>
      </c>
      <c r="O3" t="n">
        <v>21118.46</v>
      </c>
      <c r="P3" t="n">
        <v>504.82</v>
      </c>
      <c r="Q3" t="n">
        <v>1259.6</v>
      </c>
      <c r="R3" t="n">
        <v>402.68</v>
      </c>
      <c r="S3" t="n">
        <v>88.58</v>
      </c>
      <c r="T3" t="n">
        <v>145338.82</v>
      </c>
      <c r="U3" t="n">
        <v>0.22</v>
      </c>
      <c r="V3" t="n">
        <v>0.61</v>
      </c>
      <c r="W3" t="n">
        <v>4.3</v>
      </c>
      <c r="X3" t="n">
        <v>8.59</v>
      </c>
      <c r="Y3" t="n">
        <v>1</v>
      </c>
      <c r="Z3" t="n">
        <v>10</v>
      </c>
      <c r="AA3" t="n">
        <v>294.6012685500253</v>
      </c>
      <c r="AB3" t="n">
        <v>403.0864525208397</v>
      </c>
      <c r="AC3" t="n">
        <v>364.6164472276392</v>
      </c>
      <c r="AD3" t="n">
        <v>294601.2685500254</v>
      </c>
      <c r="AE3" t="n">
        <v>403086.4525208397</v>
      </c>
      <c r="AF3" t="n">
        <v>3.05625322575425e-06</v>
      </c>
      <c r="AG3" t="n">
        <v>0.5097916666666666</v>
      </c>
      <c r="AH3" t="n">
        <v>364616.4472276392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2.3268</v>
      </c>
      <c r="E4" t="n">
        <v>42.98</v>
      </c>
      <c r="F4" t="n">
        <v>36.84</v>
      </c>
      <c r="G4" t="n">
        <v>19.92</v>
      </c>
      <c r="H4" t="n">
        <v>0.31</v>
      </c>
      <c r="I4" t="n">
        <v>111</v>
      </c>
      <c r="J4" t="n">
        <v>170.79</v>
      </c>
      <c r="K4" t="n">
        <v>51.39</v>
      </c>
      <c r="L4" t="n">
        <v>3</v>
      </c>
      <c r="M4" t="n">
        <v>109</v>
      </c>
      <c r="N4" t="n">
        <v>31.4</v>
      </c>
      <c r="O4" t="n">
        <v>21297.94</v>
      </c>
      <c r="P4" t="n">
        <v>455.35</v>
      </c>
      <c r="Q4" t="n">
        <v>1259.44</v>
      </c>
      <c r="R4" t="n">
        <v>284.41</v>
      </c>
      <c r="S4" t="n">
        <v>88.58</v>
      </c>
      <c r="T4" t="n">
        <v>86568.67999999999</v>
      </c>
      <c r="U4" t="n">
        <v>0.31</v>
      </c>
      <c r="V4" t="n">
        <v>0.67</v>
      </c>
      <c r="W4" t="n">
        <v>4.19</v>
      </c>
      <c r="X4" t="n">
        <v>5.11</v>
      </c>
      <c r="Y4" t="n">
        <v>1</v>
      </c>
      <c r="Z4" t="n">
        <v>10</v>
      </c>
      <c r="AA4" t="n">
        <v>234.6130422054989</v>
      </c>
      <c r="AB4" t="n">
        <v>321.0079147423415</v>
      </c>
      <c r="AC4" t="n">
        <v>290.3713698968657</v>
      </c>
      <c r="AD4" t="n">
        <v>234613.0422054989</v>
      </c>
      <c r="AE4" t="n">
        <v>321007.9147423415</v>
      </c>
      <c r="AF4" t="n">
        <v>3.479955960697328e-06</v>
      </c>
      <c r="AG4" t="n">
        <v>0.4477083333333333</v>
      </c>
      <c r="AH4" t="n">
        <v>290371.3698968657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2.476</v>
      </c>
      <c r="E5" t="n">
        <v>40.39</v>
      </c>
      <c r="F5" t="n">
        <v>35.34</v>
      </c>
      <c r="G5" t="n">
        <v>26.84</v>
      </c>
      <c r="H5" t="n">
        <v>0.41</v>
      </c>
      <c r="I5" t="n">
        <v>79</v>
      </c>
      <c r="J5" t="n">
        <v>172.25</v>
      </c>
      <c r="K5" t="n">
        <v>51.39</v>
      </c>
      <c r="L5" t="n">
        <v>4</v>
      </c>
      <c r="M5" t="n">
        <v>77</v>
      </c>
      <c r="N5" t="n">
        <v>31.86</v>
      </c>
      <c r="O5" t="n">
        <v>21478.05</v>
      </c>
      <c r="P5" t="n">
        <v>431.19</v>
      </c>
      <c r="Q5" t="n">
        <v>1259.4</v>
      </c>
      <c r="R5" t="n">
        <v>233.34</v>
      </c>
      <c r="S5" t="n">
        <v>88.58</v>
      </c>
      <c r="T5" t="n">
        <v>61192.59</v>
      </c>
      <c r="U5" t="n">
        <v>0.38</v>
      </c>
      <c r="V5" t="n">
        <v>0.7</v>
      </c>
      <c r="W5" t="n">
        <v>4.14</v>
      </c>
      <c r="X5" t="n">
        <v>3.61</v>
      </c>
      <c r="Y5" t="n">
        <v>1</v>
      </c>
      <c r="Z5" t="n">
        <v>10</v>
      </c>
      <c r="AA5" t="n">
        <v>209.7330029203711</v>
      </c>
      <c r="AB5" t="n">
        <v>286.9659473625803</v>
      </c>
      <c r="AC5" t="n">
        <v>259.5783201056168</v>
      </c>
      <c r="AD5" t="n">
        <v>209733.0029203711</v>
      </c>
      <c r="AE5" t="n">
        <v>286965.9473625803</v>
      </c>
      <c r="AF5" t="n">
        <v>3.703099088312955e-06</v>
      </c>
      <c r="AG5" t="n">
        <v>0.4207291666666667</v>
      </c>
      <c r="AH5" t="n">
        <v>259578.3201056168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2.5681</v>
      </c>
      <c r="E6" t="n">
        <v>38.94</v>
      </c>
      <c r="F6" t="n">
        <v>34.5</v>
      </c>
      <c r="G6" t="n">
        <v>33.93</v>
      </c>
      <c r="H6" t="n">
        <v>0.51</v>
      </c>
      <c r="I6" t="n">
        <v>61</v>
      </c>
      <c r="J6" t="n">
        <v>173.71</v>
      </c>
      <c r="K6" t="n">
        <v>51.39</v>
      </c>
      <c r="L6" t="n">
        <v>5</v>
      </c>
      <c r="M6" t="n">
        <v>59</v>
      </c>
      <c r="N6" t="n">
        <v>32.32</v>
      </c>
      <c r="O6" t="n">
        <v>21658.78</v>
      </c>
      <c r="P6" t="n">
        <v>415.28</v>
      </c>
      <c r="Q6" t="n">
        <v>1259.45</v>
      </c>
      <c r="R6" t="n">
        <v>204.86</v>
      </c>
      <c r="S6" t="n">
        <v>88.58</v>
      </c>
      <c r="T6" t="n">
        <v>47041.03</v>
      </c>
      <c r="U6" t="n">
        <v>0.43</v>
      </c>
      <c r="V6" t="n">
        <v>0.71</v>
      </c>
      <c r="W6" t="n">
        <v>4.11</v>
      </c>
      <c r="X6" t="n">
        <v>2.77</v>
      </c>
      <c r="Y6" t="n">
        <v>1</v>
      </c>
      <c r="Z6" t="n">
        <v>10</v>
      </c>
      <c r="AA6" t="n">
        <v>195.60953079366</v>
      </c>
      <c r="AB6" t="n">
        <v>267.6415897152087</v>
      </c>
      <c r="AC6" t="n">
        <v>242.0982520301978</v>
      </c>
      <c r="AD6" t="n">
        <v>195609.53079366</v>
      </c>
      <c r="AE6" t="n">
        <v>267641.5897152087</v>
      </c>
      <c r="AF6" t="n">
        <v>3.840843606097132e-06</v>
      </c>
      <c r="AG6" t="n">
        <v>0.405625</v>
      </c>
      <c r="AH6" t="n">
        <v>242098.2520301979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2.6293</v>
      </c>
      <c r="E7" t="n">
        <v>38.03</v>
      </c>
      <c r="F7" t="n">
        <v>33.97</v>
      </c>
      <c r="G7" t="n">
        <v>40.76</v>
      </c>
      <c r="H7" t="n">
        <v>0.61</v>
      </c>
      <c r="I7" t="n">
        <v>50</v>
      </c>
      <c r="J7" t="n">
        <v>175.18</v>
      </c>
      <c r="K7" t="n">
        <v>51.39</v>
      </c>
      <c r="L7" t="n">
        <v>6</v>
      </c>
      <c r="M7" t="n">
        <v>48</v>
      </c>
      <c r="N7" t="n">
        <v>32.79</v>
      </c>
      <c r="O7" t="n">
        <v>21840.16</v>
      </c>
      <c r="P7" t="n">
        <v>403.06</v>
      </c>
      <c r="Q7" t="n">
        <v>1259.3</v>
      </c>
      <c r="R7" t="n">
        <v>186.91</v>
      </c>
      <c r="S7" t="n">
        <v>88.58</v>
      </c>
      <c r="T7" t="n">
        <v>38124.83</v>
      </c>
      <c r="U7" t="n">
        <v>0.47</v>
      </c>
      <c r="V7" t="n">
        <v>0.72</v>
      </c>
      <c r="W7" t="n">
        <v>4.09</v>
      </c>
      <c r="X7" t="n">
        <v>2.24</v>
      </c>
      <c r="Y7" t="n">
        <v>1</v>
      </c>
      <c r="Z7" t="n">
        <v>10</v>
      </c>
      <c r="AA7" t="n">
        <v>186.2674268536736</v>
      </c>
      <c r="AB7" t="n">
        <v>254.8593109599875</v>
      </c>
      <c r="AC7" t="n">
        <v>230.5358960193301</v>
      </c>
      <c r="AD7" t="n">
        <v>186267.4268536736</v>
      </c>
      <c r="AE7" t="n">
        <v>254859.3109599875</v>
      </c>
      <c r="AF7" t="n">
        <v>3.932374165145901e-06</v>
      </c>
      <c r="AG7" t="n">
        <v>0.3961458333333334</v>
      </c>
      <c r="AH7" t="n">
        <v>230535.8960193301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2.6722</v>
      </c>
      <c r="E8" t="n">
        <v>37.42</v>
      </c>
      <c r="F8" t="n">
        <v>33.63</v>
      </c>
      <c r="G8" t="n">
        <v>48.04</v>
      </c>
      <c r="H8" t="n">
        <v>0.7</v>
      </c>
      <c r="I8" t="n">
        <v>42</v>
      </c>
      <c r="J8" t="n">
        <v>176.66</v>
      </c>
      <c r="K8" t="n">
        <v>51.39</v>
      </c>
      <c r="L8" t="n">
        <v>7</v>
      </c>
      <c r="M8" t="n">
        <v>40</v>
      </c>
      <c r="N8" t="n">
        <v>33.27</v>
      </c>
      <c r="O8" t="n">
        <v>22022.17</v>
      </c>
      <c r="P8" t="n">
        <v>393.06</v>
      </c>
      <c r="Q8" t="n">
        <v>1259.32</v>
      </c>
      <c r="R8" t="n">
        <v>175.35</v>
      </c>
      <c r="S8" t="n">
        <v>88.58</v>
      </c>
      <c r="T8" t="n">
        <v>32383.83</v>
      </c>
      <c r="U8" t="n">
        <v>0.51</v>
      </c>
      <c r="V8" t="n">
        <v>0.73</v>
      </c>
      <c r="W8" t="n">
        <v>4.08</v>
      </c>
      <c r="X8" t="n">
        <v>1.9</v>
      </c>
      <c r="Y8" t="n">
        <v>1</v>
      </c>
      <c r="Z8" t="n">
        <v>10</v>
      </c>
      <c r="AA8" t="n">
        <v>179.552392205644</v>
      </c>
      <c r="AB8" t="n">
        <v>245.6715043081375</v>
      </c>
      <c r="AC8" t="n">
        <v>222.224960739162</v>
      </c>
      <c r="AD8" t="n">
        <v>179552.392205644</v>
      </c>
      <c r="AE8" t="n">
        <v>245671.5043081375</v>
      </c>
      <c r="AF8" t="n">
        <v>3.996535292322245e-06</v>
      </c>
      <c r="AG8" t="n">
        <v>0.3897916666666667</v>
      </c>
      <c r="AH8" t="n">
        <v>222224.960739162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2.7062</v>
      </c>
      <c r="E9" t="n">
        <v>36.95</v>
      </c>
      <c r="F9" t="n">
        <v>33.36</v>
      </c>
      <c r="G9" t="n">
        <v>55.6</v>
      </c>
      <c r="H9" t="n">
        <v>0.8</v>
      </c>
      <c r="I9" t="n">
        <v>36</v>
      </c>
      <c r="J9" t="n">
        <v>178.14</v>
      </c>
      <c r="K9" t="n">
        <v>51.39</v>
      </c>
      <c r="L9" t="n">
        <v>8</v>
      </c>
      <c r="M9" t="n">
        <v>34</v>
      </c>
      <c r="N9" t="n">
        <v>33.75</v>
      </c>
      <c r="O9" t="n">
        <v>22204.83</v>
      </c>
      <c r="P9" t="n">
        <v>385.07</v>
      </c>
      <c r="Q9" t="n">
        <v>1259.4</v>
      </c>
      <c r="R9" t="n">
        <v>166.05</v>
      </c>
      <c r="S9" t="n">
        <v>88.58</v>
      </c>
      <c r="T9" t="n">
        <v>27765.62</v>
      </c>
      <c r="U9" t="n">
        <v>0.53</v>
      </c>
      <c r="V9" t="n">
        <v>0.74</v>
      </c>
      <c r="W9" t="n">
        <v>4.08</v>
      </c>
      <c r="X9" t="n">
        <v>1.63</v>
      </c>
      <c r="Y9" t="n">
        <v>1</v>
      </c>
      <c r="Z9" t="n">
        <v>10</v>
      </c>
      <c r="AA9" t="n">
        <v>174.360124890355</v>
      </c>
      <c r="AB9" t="n">
        <v>238.5672151006954</v>
      </c>
      <c r="AC9" t="n">
        <v>215.7986949227434</v>
      </c>
      <c r="AD9" t="n">
        <v>174360.124890355</v>
      </c>
      <c r="AE9" t="n">
        <v>238567.2151006954</v>
      </c>
      <c r="AF9" t="n">
        <v>4.047385602904894e-06</v>
      </c>
      <c r="AG9" t="n">
        <v>0.3848958333333334</v>
      </c>
      <c r="AH9" t="n">
        <v>215798.6949227434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2.7362</v>
      </c>
      <c r="E10" t="n">
        <v>36.55</v>
      </c>
      <c r="F10" t="n">
        <v>33.12</v>
      </c>
      <c r="G10" t="n">
        <v>64.11</v>
      </c>
      <c r="H10" t="n">
        <v>0.89</v>
      </c>
      <c r="I10" t="n">
        <v>31</v>
      </c>
      <c r="J10" t="n">
        <v>179.63</v>
      </c>
      <c r="K10" t="n">
        <v>51.39</v>
      </c>
      <c r="L10" t="n">
        <v>9</v>
      </c>
      <c r="M10" t="n">
        <v>29</v>
      </c>
      <c r="N10" t="n">
        <v>34.24</v>
      </c>
      <c r="O10" t="n">
        <v>22388.15</v>
      </c>
      <c r="P10" t="n">
        <v>376.14</v>
      </c>
      <c r="Q10" t="n">
        <v>1259.35</v>
      </c>
      <c r="R10" t="n">
        <v>158.69</v>
      </c>
      <c r="S10" t="n">
        <v>88.58</v>
      </c>
      <c r="T10" t="n">
        <v>24110.51</v>
      </c>
      <c r="U10" t="n">
        <v>0.5600000000000001</v>
      </c>
      <c r="V10" t="n">
        <v>0.74</v>
      </c>
      <c r="W10" t="n">
        <v>4.05</v>
      </c>
      <c r="X10" t="n">
        <v>1.4</v>
      </c>
      <c r="Y10" t="n">
        <v>1</v>
      </c>
      <c r="Z10" t="n">
        <v>10</v>
      </c>
      <c r="AA10" t="n">
        <v>169.2852739602178</v>
      </c>
      <c r="AB10" t="n">
        <v>231.6235801714633</v>
      </c>
      <c r="AC10" t="n">
        <v>209.5177507657022</v>
      </c>
      <c r="AD10" t="n">
        <v>169285.2739602178</v>
      </c>
      <c r="AE10" t="n">
        <v>231623.5801714633</v>
      </c>
      <c r="AF10" t="n">
        <v>4.092253524007232e-06</v>
      </c>
      <c r="AG10" t="n">
        <v>0.3807291666666666</v>
      </c>
      <c r="AH10" t="n">
        <v>209517.7507657022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2.7543</v>
      </c>
      <c r="E11" t="n">
        <v>36.31</v>
      </c>
      <c r="F11" t="n">
        <v>32.98</v>
      </c>
      <c r="G11" t="n">
        <v>70.68000000000001</v>
      </c>
      <c r="H11" t="n">
        <v>0.98</v>
      </c>
      <c r="I11" t="n">
        <v>28</v>
      </c>
      <c r="J11" t="n">
        <v>181.12</v>
      </c>
      <c r="K11" t="n">
        <v>51.39</v>
      </c>
      <c r="L11" t="n">
        <v>10</v>
      </c>
      <c r="M11" t="n">
        <v>26</v>
      </c>
      <c r="N11" t="n">
        <v>34.73</v>
      </c>
      <c r="O11" t="n">
        <v>22572.13</v>
      </c>
      <c r="P11" t="n">
        <v>366.31</v>
      </c>
      <c r="Q11" t="n">
        <v>1259.34</v>
      </c>
      <c r="R11" t="n">
        <v>153.61</v>
      </c>
      <c r="S11" t="n">
        <v>88.58</v>
      </c>
      <c r="T11" t="n">
        <v>21583.85</v>
      </c>
      <c r="U11" t="n">
        <v>0.58</v>
      </c>
      <c r="V11" t="n">
        <v>0.75</v>
      </c>
      <c r="W11" t="n">
        <v>4.06</v>
      </c>
      <c r="X11" t="n">
        <v>1.26</v>
      </c>
      <c r="Y11" t="n">
        <v>1</v>
      </c>
      <c r="Z11" t="n">
        <v>10</v>
      </c>
      <c r="AA11" t="n">
        <v>164.8792583548999</v>
      </c>
      <c r="AB11" t="n">
        <v>225.5950752405805</v>
      </c>
      <c r="AC11" t="n">
        <v>204.064597884361</v>
      </c>
      <c r="AD11" t="n">
        <v>164879.2583548999</v>
      </c>
      <c r="AE11" t="n">
        <v>225595.0752405805</v>
      </c>
      <c r="AF11" t="n">
        <v>4.119323836405643e-06</v>
      </c>
      <c r="AG11" t="n">
        <v>0.3782291666666667</v>
      </c>
      <c r="AH11" t="n">
        <v>204064.597884361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2.7742</v>
      </c>
      <c r="E12" t="n">
        <v>36.05</v>
      </c>
      <c r="F12" t="n">
        <v>32.83</v>
      </c>
      <c r="G12" t="n">
        <v>78.78</v>
      </c>
      <c r="H12" t="n">
        <v>1.07</v>
      </c>
      <c r="I12" t="n">
        <v>25</v>
      </c>
      <c r="J12" t="n">
        <v>182.62</v>
      </c>
      <c r="K12" t="n">
        <v>51.39</v>
      </c>
      <c r="L12" t="n">
        <v>11</v>
      </c>
      <c r="M12" t="n">
        <v>23</v>
      </c>
      <c r="N12" t="n">
        <v>35.22</v>
      </c>
      <c r="O12" t="n">
        <v>22756.91</v>
      </c>
      <c r="P12" t="n">
        <v>359.49</v>
      </c>
      <c r="Q12" t="n">
        <v>1259.29</v>
      </c>
      <c r="R12" t="n">
        <v>148.66</v>
      </c>
      <c r="S12" t="n">
        <v>88.58</v>
      </c>
      <c r="T12" t="n">
        <v>19121.87</v>
      </c>
      <c r="U12" t="n">
        <v>0.6</v>
      </c>
      <c r="V12" t="n">
        <v>0.75</v>
      </c>
      <c r="W12" t="n">
        <v>4.04</v>
      </c>
      <c r="X12" t="n">
        <v>1.1</v>
      </c>
      <c r="Y12" t="n">
        <v>1</v>
      </c>
      <c r="Z12" t="n">
        <v>10</v>
      </c>
      <c r="AA12" t="n">
        <v>161.3584525948211</v>
      </c>
      <c r="AB12" t="n">
        <v>220.7777534726553</v>
      </c>
      <c r="AC12" t="n">
        <v>199.7070345448116</v>
      </c>
      <c r="AD12" t="n">
        <v>161358.4525948211</v>
      </c>
      <c r="AE12" t="n">
        <v>220777.7534726553</v>
      </c>
      <c r="AF12" t="n">
        <v>4.149086224070193e-06</v>
      </c>
      <c r="AG12" t="n">
        <v>0.3755208333333333</v>
      </c>
      <c r="AH12" t="n">
        <v>199707.0345448116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2.7934</v>
      </c>
      <c r="E13" t="n">
        <v>35.8</v>
      </c>
      <c r="F13" t="n">
        <v>32.68</v>
      </c>
      <c r="G13" t="n">
        <v>89.13</v>
      </c>
      <c r="H13" t="n">
        <v>1.16</v>
      </c>
      <c r="I13" t="n">
        <v>22</v>
      </c>
      <c r="J13" t="n">
        <v>184.12</v>
      </c>
      <c r="K13" t="n">
        <v>51.39</v>
      </c>
      <c r="L13" t="n">
        <v>12</v>
      </c>
      <c r="M13" t="n">
        <v>20</v>
      </c>
      <c r="N13" t="n">
        <v>35.73</v>
      </c>
      <c r="O13" t="n">
        <v>22942.24</v>
      </c>
      <c r="P13" t="n">
        <v>351.19</v>
      </c>
      <c r="Q13" t="n">
        <v>1259.29</v>
      </c>
      <c r="R13" t="n">
        <v>143.5</v>
      </c>
      <c r="S13" t="n">
        <v>88.58</v>
      </c>
      <c r="T13" t="n">
        <v>16559.07</v>
      </c>
      <c r="U13" t="n">
        <v>0.62</v>
      </c>
      <c r="V13" t="n">
        <v>0.75</v>
      </c>
      <c r="W13" t="n">
        <v>4.04</v>
      </c>
      <c r="X13" t="n">
        <v>0.96</v>
      </c>
      <c r="Y13" t="n">
        <v>1</v>
      </c>
      <c r="Z13" t="n">
        <v>10</v>
      </c>
      <c r="AA13" t="n">
        <v>157.4655517848458</v>
      </c>
      <c r="AB13" t="n">
        <v>215.4513148417871</v>
      </c>
      <c r="AC13" t="n">
        <v>194.8889437411681</v>
      </c>
      <c r="AD13" t="n">
        <v>157465.5517848458</v>
      </c>
      <c r="AE13" t="n">
        <v>215451.314841787</v>
      </c>
      <c r="AF13" t="n">
        <v>4.177801693575689e-06</v>
      </c>
      <c r="AG13" t="n">
        <v>0.3729166666666666</v>
      </c>
      <c r="AH13" t="n">
        <v>194888.9437411681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2.8069</v>
      </c>
      <c r="E14" t="n">
        <v>35.63</v>
      </c>
      <c r="F14" t="n">
        <v>32.58</v>
      </c>
      <c r="G14" t="n">
        <v>97.73</v>
      </c>
      <c r="H14" t="n">
        <v>1.24</v>
      </c>
      <c r="I14" t="n">
        <v>20</v>
      </c>
      <c r="J14" t="n">
        <v>185.63</v>
      </c>
      <c r="K14" t="n">
        <v>51.39</v>
      </c>
      <c r="L14" t="n">
        <v>13</v>
      </c>
      <c r="M14" t="n">
        <v>18</v>
      </c>
      <c r="N14" t="n">
        <v>36.24</v>
      </c>
      <c r="O14" t="n">
        <v>23128.27</v>
      </c>
      <c r="P14" t="n">
        <v>343.29</v>
      </c>
      <c r="Q14" t="n">
        <v>1259.29</v>
      </c>
      <c r="R14" t="n">
        <v>139.89</v>
      </c>
      <c r="S14" t="n">
        <v>88.58</v>
      </c>
      <c r="T14" t="n">
        <v>14760.93</v>
      </c>
      <c r="U14" t="n">
        <v>0.63</v>
      </c>
      <c r="V14" t="n">
        <v>0.76</v>
      </c>
      <c r="W14" t="n">
        <v>4.04</v>
      </c>
      <c r="X14" t="n">
        <v>0.85</v>
      </c>
      <c r="Y14" t="n">
        <v>1</v>
      </c>
      <c r="Z14" t="n">
        <v>10</v>
      </c>
      <c r="AA14" t="n">
        <v>154.1276162682949</v>
      </c>
      <c r="AB14" t="n">
        <v>210.8842042087224</v>
      </c>
      <c r="AC14" t="n">
        <v>190.7577117369417</v>
      </c>
      <c r="AD14" t="n">
        <v>154127.6162682949</v>
      </c>
      <c r="AE14" t="n">
        <v>210884.2042087224</v>
      </c>
      <c r="AF14" t="n">
        <v>4.197992258071742e-06</v>
      </c>
      <c r="AG14" t="n">
        <v>0.3711458333333333</v>
      </c>
      <c r="AH14" t="n">
        <v>190757.7117369417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2.8108</v>
      </c>
      <c r="E15" t="n">
        <v>35.58</v>
      </c>
      <c r="F15" t="n">
        <v>32.56</v>
      </c>
      <c r="G15" t="n">
        <v>102.82</v>
      </c>
      <c r="H15" t="n">
        <v>1.33</v>
      </c>
      <c r="I15" t="n">
        <v>19</v>
      </c>
      <c r="J15" t="n">
        <v>187.14</v>
      </c>
      <c r="K15" t="n">
        <v>51.39</v>
      </c>
      <c r="L15" t="n">
        <v>14</v>
      </c>
      <c r="M15" t="n">
        <v>17</v>
      </c>
      <c r="N15" t="n">
        <v>36.75</v>
      </c>
      <c r="O15" t="n">
        <v>23314.98</v>
      </c>
      <c r="P15" t="n">
        <v>337.15</v>
      </c>
      <c r="Q15" t="n">
        <v>1259.29</v>
      </c>
      <c r="R15" t="n">
        <v>139.42</v>
      </c>
      <c r="S15" t="n">
        <v>88.58</v>
      </c>
      <c r="T15" t="n">
        <v>14534.8</v>
      </c>
      <c r="U15" t="n">
        <v>0.64</v>
      </c>
      <c r="V15" t="n">
        <v>0.76</v>
      </c>
      <c r="W15" t="n">
        <v>4.04</v>
      </c>
      <c r="X15" t="n">
        <v>0.83</v>
      </c>
      <c r="Y15" t="n">
        <v>1</v>
      </c>
      <c r="Z15" t="n">
        <v>10</v>
      </c>
      <c r="AA15" t="n">
        <v>151.9864573301728</v>
      </c>
      <c r="AB15" t="n">
        <v>207.9545760883197</v>
      </c>
      <c r="AC15" t="n">
        <v>188.1076832125904</v>
      </c>
      <c r="AD15" t="n">
        <v>151986.4573301728</v>
      </c>
      <c r="AE15" t="n">
        <v>207954.5760883197</v>
      </c>
      <c r="AF15" t="n">
        <v>4.203825087815046e-06</v>
      </c>
      <c r="AG15" t="n">
        <v>0.370625</v>
      </c>
      <c r="AH15" t="n">
        <v>188107.6832125903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2.8246</v>
      </c>
      <c r="E16" t="n">
        <v>35.4</v>
      </c>
      <c r="F16" t="n">
        <v>32.45</v>
      </c>
      <c r="G16" t="n">
        <v>114.55</v>
      </c>
      <c r="H16" t="n">
        <v>1.41</v>
      </c>
      <c r="I16" t="n">
        <v>17</v>
      </c>
      <c r="J16" t="n">
        <v>188.66</v>
      </c>
      <c r="K16" t="n">
        <v>51.39</v>
      </c>
      <c r="L16" t="n">
        <v>15</v>
      </c>
      <c r="M16" t="n">
        <v>11</v>
      </c>
      <c r="N16" t="n">
        <v>37.27</v>
      </c>
      <c r="O16" t="n">
        <v>23502.4</v>
      </c>
      <c r="P16" t="n">
        <v>328.24</v>
      </c>
      <c r="Q16" t="n">
        <v>1259.34</v>
      </c>
      <c r="R16" t="n">
        <v>135.7</v>
      </c>
      <c r="S16" t="n">
        <v>88.58</v>
      </c>
      <c r="T16" t="n">
        <v>12684.65</v>
      </c>
      <c r="U16" t="n">
        <v>0.65</v>
      </c>
      <c r="V16" t="n">
        <v>0.76</v>
      </c>
      <c r="W16" t="n">
        <v>4.04</v>
      </c>
      <c r="X16" t="n">
        <v>0.73</v>
      </c>
      <c r="Y16" t="n">
        <v>1</v>
      </c>
      <c r="Z16" t="n">
        <v>10</v>
      </c>
      <c r="AA16" t="n">
        <v>148.3543576836734</v>
      </c>
      <c r="AB16" t="n">
        <v>202.9849771150542</v>
      </c>
      <c r="AC16" t="n">
        <v>183.6123757904558</v>
      </c>
      <c r="AD16" t="n">
        <v>148354.3576836734</v>
      </c>
      <c r="AE16" t="n">
        <v>202984.9771150542</v>
      </c>
      <c r="AF16" t="n">
        <v>4.224464331522122e-06</v>
      </c>
      <c r="AG16" t="n">
        <v>0.36875</v>
      </c>
      <c r="AH16" t="n">
        <v>183612.3757904558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2.8243</v>
      </c>
      <c r="E17" t="n">
        <v>35.41</v>
      </c>
      <c r="F17" t="n">
        <v>32.46</v>
      </c>
      <c r="G17" t="n">
        <v>114.56</v>
      </c>
      <c r="H17" t="n">
        <v>1.49</v>
      </c>
      <c r="I17" t="n">
        <v>17</v>
      </c>
      <c r="J17" t="n">
        <v>190.19</v>
      </c>
      <c r="K17" t="n">
        <v>51.39</v>
      </c>
      <c r="L17" t="n">
        <v>16</v>
      </c>
      <c r="M17" t="n">
        <v>6</v>
      </c>
      <c r="N17" t="n">
        <v>37.79</v>
      </c>
      <c r="O17" t="n">
        <v>23690.52</v>
      </c>
      <c r="P17" t="n">
        <v>324.79</v>
      </c>
      <c r="Q17" t="n">
        <v>1259.29</v>
      </c>
      <c r="R17" t="n">
        <v>135.49</v>
      </c>
      <c r="S17" t="n">
        <v>88.58</v>
      </c>
      <c r="T17" t="n">
        <v>12579.56</v>
      </c>
      <c r="U17" t="n">
        <v>0.65</v>
      </c>
      <c r="V17" t="n">
        <v>0.76</v>
      </c>
      <c r="W17" t="n">
        <v>4.05</v>
      </c>
      <c r="X17" t="n">
        <v>0.73</v>
      </c>
      <c r="Y17" t="n">
        <v>1</v>
      </c>
      <c r="Z17" t="n">
        <v>10</v>
      </c>
      <c r="AA17" t="n">
        <v>147.3202234095393</v>
      </c>
      <c r="AB17" t="n">
        <v>201.5700289784004</v>
      </c>
      <c r="AC17" t="n">
        <v>182.3324683180716</v>
      </c>
      <c r="AD17" t="n">
        <v>147320.2234095393</v>
      </c>
      <c r="AE17" t="n">
        <v>201570.0289784004</v>
      </c>
      <c r="AF17" t="n">
        <v>4.224015652311098e-06</v>
      </c>
      <c r="AG17" t="n">
        <v>0.3688541666666666</v>
      </c>
      <c r="AH17" t="n">
        <v>182332.4683180716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2.8297</v>
      </c>
      <c r="E18" t="n">
        <v>35.34</v>
      </c>
      <c r="F18" t="n">
        <v>32.43</v>
      </c>
      <c r="G18" t="n">
        <v>121.59</v>
      </c>
      <c r="H18" t="n">
        <v>1.57</v>
      </c>
      <c r="I18" t="n">
        <v>16</v>
      </c>
      <c r="J18" t="n">
        <v>191.72</v>
      </c>
      <c r="K18" t="n">
        <v>51.39</v>
      </c>
      <c r="L18" t="n">
        <v>17</v>
      </c>
      <c r="M18" t="n">
        <v>0</v>
      </c>
      <c r="N18" t="n">
        <v>38.33</v>
      </c>
      <c r="O18" t="n">
        <v>23879.37</v>
      </c>
      <c r="P18" t="n">
        <v>326.77</v>
      </c>
      <c r="Q18" t="n">
        <v>1259.29</v>
      </c>
      <c r="R18" t="n">
        <v>134.18</v>
      </c>
      <c r="S18" t="n">
        <v>88.58</v>
      </c>
      <c r="T18" t="n">
        <v>11926.71</v>
      </c>
      <c r="U18" t="n">
        <v>0.66</v>
      </c>
      <c r="V18" t="n">
        <v>0.76</v>
      </c>
      <c r="W18" t="n">
        <v>4.05</v>
      </c>
      <c r="X18" t="n">
        <v>0.7</v>
      </c>
      <c r="Y18" t="n">
        <v>1</v>
      </c>
      <c r="Z18" t="n">
        <v>10</v>
      </c>
      <c r="AA18" t="n">
        <v>147.610351334276</v>
      </c>
      <c r="AB18" t="n">
        <v>201.9669948045656</v>
      </c>
      <c r="AC18" t="n">
        <v>182.6915482829327</v>
      </c>
      <c r="AD18" t="n">
        <v>147610.351334276</v>
      </c>
      <c r="AE18" t="n">
        <v>201966.9948045656</v>
      </c>
      <c r="AF18" t="n">
        <v>4.232091878109518e-06</v>
      </c>
      <c r="AG18" t="n">
        <v>0.368125</v>
      </c>
      <c r="AH18" t="n">
        <v>182691.5482829327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2.3729</v>
      </c>
      <c r="E2" t="n">
        <v>42.14</v>
      </c>
      <c r="F2" t="n">
        <v>38.59</v>
      </c>
      <c r="G2" t="n">
        <v>15.64</v>
      </c>
      <c r="H2" t="n">
        <v>0.34</v>
      </c>
      <c r="I2" t="n">
        <v>148</v>
      </c>
      <c r="J2" t="n">
        <v>51.33</v>
      </c>
      <c r="K2" t="n">
        <v>24.83</v>
      </c>
      <c r="L2" t="n">
        <v>1</v>
      </c>
      <c r="M2" t="n">
        <v>146</v>
      </c>
      <c r="N2" t="n">
        <v>5.51</v>
      </c>
      <c r="O2" t="n">
        <v>6564.78</v>
      </c>
      <c r="P2" t="n">
        <v>203.33</v>
      </c>
      <c r="Q2" t="n">
        <v>1259.41</v>
      </c>
      <c r="R2" t="n">
        <v>343.04</v>
      </c>
      <c r="S2" t="n">
        <v>88.58</v>
      </c>
      <c r="T2" t="n">
        <v>115696.77</v>
      </c>
      <c r="U2" t="n">
        <v>0.26</v>
      </c>
      <c r="V2" t="n">
        <v>0.64</v>
      </c>
      <c r="W2" t="n">
        <v>4.26</v>
      </c>
      <c r="X2" t="n">
        <v>6.86</v>
      </c>
      <c r="Y2" t="n">
        <v>1</v>
      </c>
      <c r="Z2" t="n">
        <v>10</v>
      </c>
      <c r="AA2" t="n">
        <v>112.4057863595536</v>
      </c>
      <c r="AB2" t="n">
        <v>153.7985558903813</v>
      </c>
      <c r="AC2" t="n">
        <v>139.1202375738742</v>
      </c>
      <c r="AD2" t="n">
        <v>112405.7863595536</v>
      </c>
      <c r="AE2" t="n">
        <v>153798.5558903813</v>
      </c>
      <c r="AF2" t="n">
        <v>4.247172231175611e-06</v>
      </c>
      <c r="AG2" t="n">
        <v>0.4389583333333333</v>
      </c>
      <c r="AH2" t="n">
        <v>139120.2375738742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2.6846</v>
      </c>
      <c r="E3" t="n">
        <v>37.25</v>
      </c>
      <c r="F3" t="n">
        <v>34.71</v>
      </c>
      <c r="G3" t="n">
        <v>32.04</v>
      </c>
      <c r="H3" t="n">
        <v>0.66</v>
      </c>
      <c r="I3" t="n">
        <v>65</v>
      </c>
      <c r="J3" t="n">
        <v>52.47</v>
      </c>
      <c r="K3" t="n">
        <v>24.83</v>
      </c>
      <c r="L3" t="n">
        <v>2</v>
      </c>
      <c r="M3" t="n">
        <v>16</v>
      </c>
      <c r="N3" t="n">
        <v>5.64</v>
      </c>
      <c r="O3" t="n">
        <v>6705.1</v>
      </c>
      <c r="P3" t="n">
        <v>163.06</v>
      </c>
      <c r="Q3" t="n">
        <v>1259.46</v>
      </c>
      <c r="R3" t="n">
        <v>209.67</v>
      </c>
      <c r="S3" t="n">
        <v>88.58</v>
      </c>
      <c r="T3" t="n">
        <v>49426.92</v>
      </c>
      <c r="U3" t="n">
        <v>0.42</v>
      </c>
      <c r="V3" t="n">
        <v>0.71</v>
      </c>
      <c r="W3" t="n">
        <v>4.18</v>
      </c>
      <c r="X3" t="n">
        <v>2.98</v>
      </c>
      <c r="Y3" t="n">
        <v>1</v>
      </c>
      <c r="Z3" t="n">
        <v>10</v>
      </c>
      <c r="AA3" t="n">
        <v>83.36260872961356</v>
      </c>
      <c r="AB3" t="n">
        <v>114.0603989625495</v>
      </c>
      <c r="AC3" t="n">
        <v>103.1746345703685</v>
      </c>
      <c r="AD3" t="n">
        <v>83362.60872961355</v>
      </c>
      <c r="AE3" t="n">
        <v>114060.3989625495</v>
      </c>
      <c r="AF3" t="n">
        <v>4.805073358259533e-06</v>
      </c>
      <c r="AG3" t="n">
        <v>0.3880208333333333</v>
      </c>
      <c r="AH3" t="n">
        <v>103174.6345703685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2.6891</v>
      </c>
      <c r="E4" t="n">
        <v>37.19</v>
      </c>
      <c r="F4" t="n">
        <v>34.66</v>
      </c>
      <c r="G4" t="n">
        <v>32.49</v>
      </c>
      <c r="H4" t="n">
        <v>0.97</v>
      </c>
      <c r="I4" t="n">
        <v>64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165.18</v>
      </c>
      <c r="Q4" t="n">
        <v>1259.34</v>
      </c>
      <c r="R4" t="n">
        <v>207.23</v>
      </c>
      <c r="S4" t="n">
        <v>88.58</v>
      </c>
      <c r="T4" t="n">
        <v>48214.57</v>
      </c>
      <c r="U4" t="n">
        <v>0.43</v>
      </c>
      <c r="V4" t="n">
        <v>0.71</v>
      </c>
      <c r="W4" t="n">
        <v>4.2</v>
      </c>
      <c r="X4" t="n">
        <v>2.93</v>
      </c>
      <c r="Y4" t="n">
        <v>1</v>
      </c>
      <c r="Z4" t="n">
        <v>10</v>
      </c>
      <c r="AA4" t="n">
        <v>83.87219232636848</v>
      </c>
      <c r="AB4" t="n">
        <v>114.7576337208709</v>
      </c>
      <c r="AC4" t="n">
        <v>103.8053262219311</v>
      </c>
      <c r="AD4" t="n">
        <v>83872.19232636847</v>
      </c>
      <c r="AE4" t="n">
        <v>114757.6337208709</v>
      </c>
      <c r="AF4" t="n">
        <v>4.813127753741975e-06</v>
      </c>
      <c r="AG4" t="n">
        <v>0.3873958333333333</v>
      </c>
      <c r="AH4" t="n">
        <v>103805.3262219311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1.5285</v>
      </c>
      <c r="E2" t="n">
        <v>65.42</v>
      </c>
      <c r="F2" t="n">
        <v>51.97</v>
      </c>
      <c r="G2" t="n">
        <v>7.53</v>
      </c>
      <c r="H2" t="n">
        <v>0.13</v>
      </c>
      <c r="I2" t="n">
        <v>414</v>
      </c>
      <c r="J2" t="n">
        <v>133.21</v>
      </c>
      <c r="K2" t="n">
        <v>46.47</v>
      </c>
      <c r="L2" t="n">
        <v>1</v>
      </c>
      <c r="M2" t="n">
        <v>412</v>
      </c>
      <c r="N2" t="n">
        <v>20.75</v>
      </c>
      <c r="O2" t="n">
        <v>16663.42</v>
      </c>
      <c r="P2" t="n">
        <v>564.8099999999999</v>
      </c>
      <c r="Q2" t="n">
        <v>1259.96</v>
      </c>
      <c r="R2" t="n">
        <v>796.86</v>
      </c>
      <c r="S2" t="n">
        <v>88.58</v>
      </c>
      <c r="T2" t="n">
        <v>341280.08</v>
      </c>
      <c r="U2" t="n">
        <v>0.11</v>
      </c>
      <c r="V2" t="n">
        <v>0.47</v>
      </c>
      <c r="W2" t="n">
        <v>4.74</v>
      </c>
      <c r="X2" t="n">
        <v>20.23</v>
      </c>
      <c r="Y2" t="n">
        <v>1</v>
      </c>
      <c r="Z2" t="n">
        <v>10</v>
      </c>
      <c r="AA2" t="n">
        <v>443.3812189057331</v>
      </c>
      <c r="AB2" t="n">
        <v>606.6537443056851</v>
      </c>
      <c r="AC2" t="n">
        <v>548.7555623930277</v>
      </c>
      <c r="AD2" t="n">
        <v>443381.2189057331</v>
      </c>
      <c r="AE2" t="n">
        <v>606653.7443056852</v>
      </c>
      <c r="AF2" t="n">
        <v>2.376658928556272e-06</v>
      </c>
      <c r="AG2" t="n">
        <v>0.6814583333333334</v>
      </c>
      <c r="AH2" t="n">
        <v>548755.5623930277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2.2244</v>
      </c>
      <c r="E3" t="n">
        <v>44.96</v>
      </c>
      <c r="F3" t="n">
        <v>38.69</v>
      </c>
      <c r="G3" t="n">
        <v>15.48</v>
      </c>
      <c r="H3" t="n">
        <v>0.26</v>
      </c>
      <c r="I3" t="n">
        <v>150</v>
      </c>
      <c r="J3" t="n">
        <v>134.55</v>
      </c>
      <c r="K3" t="n">
        <v>46.47</v>
      </c>
      <c r="L3" t="n">
        <v>2</v>
      </c>
      <c r="M3" t="n">
        <v>148</v>
      </c>
      <c r="N3" t="n">
        <v>21.09</v>
      </c>
      <c r="O3" t="n">
        <v>16828.84</v>
      </c>
      <c r="P3" t="n">
        <v>412.48</v>
      </c>
      <c r="Q3" t="n">
        <v>1259.41</v>
      </c>
      <c r="R3" t="n">
        <v>347.45</v>
      </c>
      <c r="S3" t="n">
        <v>88.58</v>
      </c>
      <c r="T3" t="n">
        <v>117895.42</v>
      </c>
      <c r="U3" t="n">
        <v>0.25</v>
      </c>
      <c r="V3" t="n">
        <v>0.64</v>
      </c>
      <c r="W3" t="n">
        <v>4.24</v>
      </c>
      <c r="X3" t="n">
        <v>6.96</v>
      </c>
      <c r="Y3" t="n">
        <v>1</v>
      </c>
      <c r="Z3" t="n">
        <v>10</v>
      </c>
      <c r="AA3" t="n">
        <v>224.8154205554737</v>
      </c>
      <c r="AB3" t="n">
        <v>307.6023765602226</v>
      </c>
      <c r="AC3" t="n">
        <v>278.245237464053</v>
      </c>
      <c r="AD3" t="n">
        <v>224815.4205554737</v>
      </c>
      <c r="AE3" t="n">
        <v>307602.3765602226</v>
      </c>
      <c r="AF3" t="n">
        <v>3.458711233680452e-06</v>
      </c>
      <c r="AG3" t="n">
        <v>0.4683333333333333</v>
      </c>
      <c r="AH3" t="n">
        <v>278245.237464053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2.459</v>
      </c>
      <c r="E4" t="n">
        <v>40.67</v>
      </c>
      <c r="F4" t="n">
        <v>35.98</v>
      </c>
      <c r="G4" t="n">
        <v>23.47</v>
      </c>
      <c r="H4" t="n">
        <v>0.39</v>
      </c>
      <c r="I4" t="n">
        <v>92</v>
      </c>
      <c r="J4" t="n">
        <v>135.9</v>
      </c>
      <c r="K4" t="n">
        <v>46.47</v>
      </c>
      <c r="L4" t="n">
        <v>3</v>
      </c>
      <c r="M4" t="n">
        <v>90</v>
      </c>
      <c r="N4" t="n">
        <v>21.43</v>
      </c>
      <c r="O4" t="n">
        <v>16994.64</v>
      </c>
      <c r="P4" t="n">
        <v>376.22</v>
      </c>
      <c r="Q4" t="n">
        <v>1259.39</v>
      </c>
      <c r="R4" t="n">
        <v>254.93</v>
      </c>
      <c r="S4" t="n">
        <v>88.58</v>
      </c>
      <c r="T4" t="n">
        <v>71920.85000000001</v>
      </c>
      <c r="U4" t="n">
        <v>0.35</v>
      </c>
      <c r="V4" t="n">
        <v>0.68</v>
      </c>
      <c r="W4" t="n">
        <v>4.17</v>
      </c>
      <c r="X4" t="n">
        <v>4.25</v>
      </c>
      <c r="Y4" t="n">
        <v>1</v>
      </c>
      <c r="Z4" t="n">
        <v>10</v>
      </c>
      <c r="AA4" t="n">
        <v>186.8551660681172</v>
      </c>
      <c r="AB4" t="n">
        <v>255.663481682413</v>
      </c>
      <c r="AC4" t="n">
        <v>231.2633178166681</v>
      </c>
      <c r="AD4" t="n">
        <v>186855.1660681172</v>
      </c>
      <c r="AE4" t="n">
        <v>255663.481682413</v>
      </c>
      <c r="AF4" t="n">
        <v>3.823489895531484e-06</v>
      </c>
      <c r="AG4" t="n">
        <v>0.4236458333333333</v>
      </c>
      <c r="AH4" t="n">
        <v>231263.3178166682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2.5913</v>
      </c>
      <c r="E5" t="n">
        <v>38.59</v>
      </c>
      <c r="F5" t="n">
        <v>34.64</v>
      </c>
      <c r="G5" t="n">
        <v>31.98</v>
      </c>
      <c r="H5" t="n">
        <v>0.52</v>
      </c>
      <c r="I5" t="n">
        <v>65</v>
      </c>
      <c r="J5" t="n">
        <v>137.25</v>
      </c>
      <c r="K5" t="n">
        <v>46.47</v>
      </c>
      <c r="L5" t="n">
        <v>4</v>
      </c>
      <c r="M5" t="n">
        <v>63</v>
      </c>
      <c r="N5" t="n">
        <v>21.78</v>
      </c>
      <c r="O5" t="n">
        <v>17160.92</v>
      </c>
      <c r="P5" t="n">
        <v>354.42</v>
      </c>
      <c r="Q5" t="n">
        <v>1259.41</v>
      </c>
      <c r="R5" t="n">
        <v>209.63</v>
      </c>
      <c r="S5" t="n">
        <v>88.58</v>
      </c>
      <c r="T5" t="n">
        <v>49409.36</v>
      </c>
      <c r="U5" t="n">
        <v>0.42</v>
      </c>
      <c r="V5" t="n">
        <v>0.71</v>
      </c>
      <c r="W5" t="n">
        <v>4.11</v>
      </c>
      <c r="X5" t="n">
        <v>2.91</v>
      </c>
      <c r="Y5" t="n">
        <v>1</v>
      </c>
      <c r="Z5" t="n">
        <v>10</v>
      </c>
      <c r="AA5" t="n">
        <v>168.2770812674659</v>
      </c>
      <c r="AB5" t="n">
        <v>230.2441264509183</v>
      </c>
      <c r="AC5" t="n">
        <v>208.2699501721702</v>
      </c>
      <c r="AD5" t="n">
        <v>168277.081267466</v>
      </c>
      <c r="AE5" t="n">
        <v>230244.1264509184</v>
      </c>
      <c r="AF5" t="n">
        <v>4.029202670309367e-06</v>
      </c>
      <c r="AG5" t="n">
        <v>0.4019791666666667</v>
      </c>
      <c r="AH5" t="n">
        <v>208269.9501721702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2.6644</v>
      </c>
      <c r="E6" t="n">
        <v>37.53</v>
      </c>
      <c r="F6" t="n">
        <v>33.99</v>
      </c>
      <c r="G6" t="n">
        <v>40.79</v>
      </c>
      <c r="H6" t="n">
        <v>0.64</v>
      </c>
      <c r="I6" t="n">
        <v>50</v>
      </c>
      <c r="J6" t="n">
        <v>138.6</v>
      </c>
      <c r="K6" t="n">
        <v>46.47</v>
      </c>
      <c r="L6" t="n">
        <v>5</v>
      </c>
      <c r="M6" t="n">
        <v>48</v>
      </c>
      <c r="N6" t="n">
        <v>22.13</v>
      </c>
      <c r="O6" t="n">
        <v>17327.69</v>
      </c>
      <c r="P6" t="n">
        <v>339.59</v>
      </c>
      <c r="Q6" t="n">
        <v>1259.36</v>
      </c>
      <c r="R6" t="n">
        <v>187.6</v>
      </c>
      <c r="S6" t="n">
        <v>88.58</v>
      </c>
      <c r="T6" t="n">
        <v>38469.24</v>
      </c>
      <c r="U6" t="n">
        <v>0.47</v>
      </c>
      <c r="V6" t="n">
        <v>0.72</v>
      </c>
      <c r="W6" t="n">
        <v>4.09</v>
      </c>
      <c r="X6" t="n">
        <v>2.26</v>
      </c>
      <c r="Y6" t="n">
        <v>1</v>
      </c>
      <c r="Z6" t="n">
        <v>10</v>
      </c>
      <c r="AA6" t="n">
        <v>158.011232881696</v>
      </c>
      <c r="AB6" t="n">
        <v>216.197939792248</v>
      </c>
      <c r="AC6" t="n">
        <v>195.564311854252</v>
      </c>
      <c r="AD6" t="n">
        <v>158011.232881696</v>
      </c>
      <c r="AE6" t="n">
        <v>216197.939792248</v>
      </c>
      <c r="AF6" t="n">
        <v>4.14286558668324e-06</v>
      </c>
      <c r="AG6" t="n">
        <v>0.3909375</v>
      </c>
      <c r="AH6" t="n">
        <v>195564.311854252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2.7127</v>
      </c>
      <c r="E7" t="n">
        <v>36.86</v>
      </c>
      <c r="F7" t="n">
        <v>33.57</v>
      </c>
      <c r="G7" t="n">
        <v>49.12</v>
      </c>
      <c r="H7" t="n">
        <v>0.76</v>
      </c>
      <c r="I7" t="n">
        <v>41</v>
      </c>
      <c r="J7" t="n">
        <v>139.95</v>
      </c>
      <c r="K7" t="n">
        <v>46.47</v>
      </c>
      <c r="L7" t="n">
        <v>6</v>
      </c>
      <c r="M7" t="n">
        <v>39</v>
      </c>
      <c r="N7" t="n">
        <v>22.49</v>
      </c>
      <c r="O7" t="n">
        <v>17494.97</v>
      </c>
      <c r="P7" t="n">
        <v>327.4</v>
      </c>
      <c r="Q7" t="n">
        <v>1259.3</v>
      </c>
      <c r="R7" t="n">
        <v>173.67</v>
      </c>
      <c r="S7" t="n">
        <v>88.58</v>
      </c>
      <c r="T7" t="n">
        <v>31549.7</v>
      </c>
      <c r="U7" t="n">
        <v>0.51</v>
      </c>
      <c r="V7" t="n">
        <v>0.73</v>
      </c>
      <c r="W7" t="n">
        <v>4.07</v>
      </c>
      <c r="X7" t="n">
        <v>1.84</v>
      </c>
      <c r="Y7" t="n">
        <v>1</v>
      </c>
      <c r="Z7" t="n">
        <v>10</v>
      </c>
      <c r="AA7" t="n">
        <v>150.7763250388204</v>
      </c>
      <c r="AB7" t="n">
        <v>206.2988197000233</v>
      </c>
      <c r="AC7" t="n">
        <v>186.6099498901238</v>
      </c>
      <c r="AD7" t="n">
        <v>150776.3250388204</v>
      </c>
      <c r="AE7" t="n">
        <v>206298.8197000233</v>
      </c>
      <c r="AF7" t="n">
        <v>4.217967075887864e-06</v>
      </c>
      <c r="AG7" t="n">
        <v>0.3839583333333333</v>
      </c>
      <c r="AH7" t="n">
        <v>186609.9498901238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2.7506</v>
      </c>
      <c r="E8" t="n">
        <v>36.36</v>
      </c>
      <c r="F8" t="n">
        <v>33.25</v>
      </c>
      <c r="G8" t="n">
        <v>58.68</v>
      </c>
      <c r="H8" t="n">
        <v>0.88</v>
      </c>
      <c r="I8" t="n">
        <v>34</v>
      </c>
      <c r="J8" t="n">
        <v>141.31</v>
      </c>
      <c r="K8" t="n">
        <v>46.47</v>
      </c>
      <c r="L8" t="n">
        <v>7</v>
      </c>
      <c r="M8" t="n">
        <v>32</v>
      </c>
      <c r="N8" t="n">
        <v>22.85</v>
      </c>
      <c r="O8" t="n">
        <v>17662.75</v>
      </c>
      <c r="P8" t="n">
        <v>316.34</v>
      </c>
      <c r="Q8" t="n">
        <v>1259.32</v>
      </c>
      <c r="R8" t="n">
        <v>162.64</v>
      </c>
      <c r="S8" t="n">
        <v>88.58</v>
      </c>
      <c r="T8" t="n">
        <v>26067.98</v>
      </c>
      <c r="U8" t="n">
        <v>0.54</v>
      </c>
      <c r="V8" t="n">
        <v>0.74</v>
      </c>
      <c r="W8" t="n">
        <v>4.06</v>
      </c>
      <c r="X8" t="n">
        <v>1.52</v>
      </c>
      <c r="Y8" t="n">
        <v>1</v>
      </c>
      <c r="Z8" t="n">
        <v>10</v>
      </c>
      <c r="AA8" t="n">
        <v>144.8163313038173</v>
      </c>
      <c r="AB8" t="n">
        <v>198.1440933354297</v>
      </c>
      <c r="AC8" t="n">
        <v>179.2334991645341</v>
      </c>
      <c r="AD8" t="n">
        <v>144816.3313038173</v>
      </c>
      <c r="AE8" t="n">
        <v>198144.0933354297</v>
      </c>
      <c r="AF8" t="n">
        <v>4.276897644021512e-06</v>
      </c>
      <c r="AG8" t="n">
        <v>0.37875</v>
      </c>
      <c r="AH8" t="n">
        <v>179233.4991645341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2.7801</v>
      </c>
      <c r="E9" t="n">
        <v>35.97</v>
      </c>
      <c r="F9" t="n">
        <v>33</v>
      </c>
      <c r="G9" t="n">
        <v>68.28</v>
      </c>
      <c r="H9" t="n">
        <v>0.99</v>
      </c>
      <c r="I9" t="n">
        <v>29</v>
      </c>
      <c r="J9" t="n">
        <v>142.68</v>
      </c>
      <c r="K9" t="n">
        <v>46.47</v>
      </c>
      <c r="L9" t="n">
        <v>8</v>
      </c>
      <c r="M9" t="n">
        <v>27</v>
      </c>
      <c r="N9" t="n">
        <v>23.21</v>
      </c>
      <c r="O9" t="n">
        <v>17831.04</v>
      </c>
      <c r="P9" t="n">
        <v>306.06</v>
      </c>
      <c r="Q9" t="n">
        <v>1259.3</v>
      </c>
      <c r="R9" t="n">
        <v>154.33</v>
      </c>
      <c r="S9" t="n">
        <v>88.58</v>
      </c>
      <c r="T9" t="n">
        <v>21936.92</v>
      </c>
      <c r="U9" t="n">
        <v>0.57</v>
      </c>
      <c r="V9" t="n">
        <v>0.75</v>
      </c>
      <c r="W9" t="n">
        <v>4.05</v>
      </c>
      <c r="X9" t="n">
        <v>1.27</v>
      </c>
      <c r="Y9" t="n">
        <v>1</v>
      </c>
      <c r="Z9" t="n">
        <v>10</v>
      </c>
      <c r="AA9" t="n">
        <v>139.7648619929959</v>
      </c>
      <c r="AB9" t="n">
        <v>191.2324501692698</v>
      </c>
      <c r="AC9" t="n">
        <v>172.9814935215981</v>
      </c>
      <c r="AD9" t="n">
        <v>139764.861992996</v>
      </c>
      <c r="AE9" t="n">
        <v>191232.4501692698</v>
      </c>
      <c r="AF9" t="n">
        <v>4.322767083597835e-06</v>
      </c>
      <c r="AG9" t="n">
        <v>0.3746875</v>
      </c>
      <c r="AH9" t="n">
        <v>172981.4935215981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2.802</v>
      </c>
      <c r="E10" t="n">
        <v>35.69</v>
      </c>
      <c r="F10" t="n">
        <v>32.83</v>
      </c>
      <c r="G10" t="n">
        <v>78.79000000000001</v>
      </c>
      <c r="H10" t="n">
        <v>1.11</v>
      </c>
      <c r="I10" t="n">
        <v>25</v>
      </c>
      <c r="J10" t="n">
        <v>144.05</v>
      </c>
      <c r="K10" t="n">
        <v>46.47</v>
      </c>
      <c r="L10" t="n">
        <v>9</v>
      </c>
      <c r="M10" t="n">
        <v>22</v>
      </c>
      <c r="N10" t="n">
        <v>23.58</v>
      </c>
      <c r="O10" t="n">
        <v>17999.83</v>
      </c>
      <c r="P10" t="n">
        <v>292.16</v>
      </c>
      <c r="Q10" t="n">
        <v>1259.3</v>
      </c>
      <c r="R10" t="n">
        <v>148.41</v>
      </c>
      <c r="S10" t="n">
        <v>88.58</v>
      </c>
      <c r="T10" t="n">
        <v>18998.24</v>
      </c>
      <c r="U10" t="n">
        <v>0.6</v>
      </c>
      <c r="V10" t="n">
        <v>0.75</v>
      </c>
      <c r="W10" t="n">
        <v>4.05</v>
      </c>
      <c r="X10" t="n">
        <v>1.1</v>
      </c>
      <c r="Y10" t="n">
        <v>1</v>
      </c>
      <c r="Z10" t="n">
        <v>10</v>
      </c>
      <c r="AA10" t="n">
        <v>134.1551435195143</v>
      </c>
      <c r="AB10" t="n">
        <v>183.5569858705434</v>
      </c>
      <c r="AC10" t="n">
        <v>166.038564762958</v>
      </c>
      <c r="AD10" t="n">
        <v>134155.1435195143</v>
      </c>
      <c r="AE10" t="n">
        <v>183556.9858705434</v>
      </c>
      <c r="AF10" t="n">
        <v>4.356819311622293e-06</v>
      </c>
      <c r="AG10" t="n">
        <v>0.3717708333333333</v>
      </c>
      <c r="AH10" t="n">
        <v>166038.564762958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2.82</v>
      </c>
      <c r="E11" t="n">
        <v>35.46</v>
      </c>
      <c r="F11" t="n">
        <v>32.68</v>
      </c>
      <c r="G11" t="n">
        <v>89.13</v>
      </c>
      <c r="H11" t="n">
        <v>1.22</v>
      </c>
      <c r="I11" t="n">
        <v>22</v>
      </c>
      <c r="J11" t="n">
        <v>145.42</v>
      </c>
      <c r="K11" t="n">
        <v>46.47</v>
      </c>
      <c r="L11" t="n">
        <v>10</v>
      </c>
      <c r="M11" t="n">
        <v>12</v>
      </c>
      <c r="N11" t="n">
        <v>23.95</v>
      </c>
      <c r="O11" t="n">
        <v>18169.15</v>
      </c>
      <c r="P11" t="n">
        <v>285.06</v>
      </c>
      <c r="Q11" t="n">
        <v>1259.34</v>
      </c>
      <c r="R11" t="n">
        <v>143.01</v>
      </c>
      <c r="S11" t="n">
        <v>88.58</v>
      </c>
      <c r="T11" t="n">
        <v>16314.55</v>
      </c>
      <c r="U11" t="n">
        <v>0.62</v>
      </c>
      <c r="V11" t="n">
        <v>0.75</v>
      </c>
      <c r="W11" t="n">
        <v>4.05</v>
      </c>
      <c r="X11" t="n">
        <v>0.96</v>
      </c>
      <c r="Y11" t="n">
        <v>1</v>
      </c>
      <c r="Z11" t="n">
        <v>10</v>
      </c>
      <c r="AA11" t="n">
        <v>130.9322039880488</v>
      </c>
      <c r="AB11" t="n">
        <v>179.1472178175373</v>
      </c>
      <c r="AC11" t="n">
        <v>162.049658783781</v>
      </c>
      <c r="AD11" t="n">
        <v>130932.2039880488</v>
      </c>
      <c r="AE11" t="n">
        <v>179147.2178175373</v>
      </c>
      <c r="AF11" t="n">
        <v>4.384807444245133e-06</v>
      </c>
      <c r="AG11" t="n">
        <v>0.369375</v>
      </c>
      <c r="AH11" t="n">
        <v>162049.6587837811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2.8232</v>
      </c>
      <c r="E12" t="n">
        <v>35.42</v>
      </c>
      <c r="F12" t="n">
        <v>32.67</v>
      </c>
      <c r="G12" t="n">
        <v>93.34</v>
      </c>
      <c r="H12" t="n">
        <v>1.33</v>
      </c>
      <c r="I12" t="n">
        <v>21</v>
      </c>
      <c r="J12" t="n">
        <v>146.8</v>
      </c>
      <c r="K12" t="n">
        <v>46.47</v>
      </c>
      <c r="L12" t="n">
        <v>11</v>
      </c>
      <c r="M12" t="n">
        <v>3</v>
      </c>
      <c r="N12" t="n">
        <v>24.33</v>
      </c>
      <c r="O12" t="n">
        <v>18338.99</v>
      </c>
      <c r="P12" t="n">
        <v>281.5</v>
      </c>
      <c r="Q12" t="n">
        <v>1259.48</v>
      </c>
      <c r="R12" t="n">
        <v>142.21</v>
      </c>
      <c r="S12" t="n">
        <v>88.58</v>
      </c>
      <c r="T12" t="n">
        <v>15916.83</v>
      </c>
      <c r="U12" t="n">
        <v>0.62</v>
      </c>
      <c r="V12" t="n">
        <v>0.75</v>
      </c>
      <c r="W12" t="n">
        <v>4.07</v>
      </c>
      <c r="X12" t="n">
        <v>0.9399999999999999</v>
      </c>
      <c r="Y12" t="n">
        <v>1</v>
      </c>
      <c r="Z12" t="n">
        <v>10</v>
      </c>
      <c r="AA12" t="n">
        <v>129.675396784948</v>
      </c>
      <c r="AB12" t="n">
        <v>177.4275987558352</v>
      </c>
      <c r="AC12" t="n">
        <v>160.4941577518267</v>
      </c>
      <c r="AD12" t="n">
        <v>129675.3967849481</v>
      </c>
      <c r="AE12" t="n">
        <v>177427.5987558352</v>
      </c>
      <c r="AF12" t="n">
        <v>4.389783112266973e-06</v>
      </c>
      <c r="AG12" t="n">
        <v>0.3689583333333333</v>
      </c>
      <c r="AH12" t="n">
        <v>160494.1577518267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2.8234</v>
      </c>
      <c r="E13" t="n">
        <v>35.42</v>
      </c>
      <c r="F13" t="n">
        <v>32.67</v>
      </c>
      <c r="G13" t="n">
        <v>93.33</v>
      </c>
      <c r="H13" t="n">
        <v>1.43</v>
      </c>
      <c r="I13" t="n">
        <v>21</v>
      </c>
      <c r="J13" t="n">
        <v>148.18</v>
      </c>
      <c r="K13" t="n">
        <v>46.47</v>
      </c>
      <c r="L13" t="n">
        <v>12</v>
      </c>
      <c r="M13" t="n">
        <v>0</v>
      </c>
      <c r="N13" t="n">
        <v>24.71</v>
      </c>
      <c r="O13" t="n">
        <v>18509.36</v>
      </c>
      <c r="P13" t="n">
        <v>283.41</v>
      </c>
      <c r="Q13" t="n">
        <v>1259.32</v>
      </c>
      <c r="R13" t="n">
        <v>142.06</v>
      </c>
      <c r="S13" t="n">
        <v>88.58</v>
      </c>
      <c r="T13" t="n">
        <v>15842.27</v>
      </c>
      <c r="U13" t="n">
        <v>0.62</v>
      </c>
      <c r="V13" t="n">
        <v>0.75</v>
      </c>
      <c r="W13" t="n">
        <v>4.07</v>
      </c>
      <c r="X13" t="n">
        <v>0.9399999999999999</v>
      </c>
      <c r="Y13" t="n">
        <v>1</v>
      </c>
      <c r="Z13" t="n">
        <v>10</v>
      </c>
      <c r="AA13" t="n">
        <v>130.2554277820465</v>
      </c>
      <c r="AB13" t="n">
        <v>178.2212227552265</v>
      </c>
      <c r="AC13" t="n">
        <v>161.2120393905747</v>
      </c>
      <c r="AD13" t="n">
        <v>130255.4277820465</v>
      </c>
      <c r="AE13" t="n">
        <v>178221.2227552265</v>
      </c>
      <c r="AF13" t="n">
        <v>4.390094091518337e-06</v>
      </c>
      <c r="AG13" t="n">
        <v>0.3689583333333333</v>
      </c>
      <c r="AH13" t="n">
        <v>161212.0393905746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1.3822</v>
      </c>
      <c r="E2" t="n">
        <v>72.34999999999999</v>
      </c>
      <c r="F2" t="n">
        <v>55.4</v>
      </c>
      <c r="G2" t="n">
        <v>6.93</v>
      </c>
      <c r="H2" t="n">
        <v>0.12</v>
      </c>
      <c r="I2" t="n">
        <v>480</v>
      </c>
      <c r="J2" t="n">
        <v>150.44</v>
      </c>
      <c r="K2" t="n">
        <v>49.1</v>
      </c>
      <c r="L2" t="n">
        <v>1</v>
      </c>
      <c r="M2" t="n">
        <v>478</v>
      </c>
      <c r="N2" t="n">
        <v>25.34</v>
      </c>
      <c r="O2" t="n">
        <v>18787.76</v>
      </c>
      <c r="P2" t="n">
        <v>653.09</v>
      </c>
      <c r="Q2" t="n">
        <v>1260.04</v>
      </c>
      <c r="R2" t="n">
        <v>914.52</v>
      </c>
      <c r="S2" t="n">
        <v>88.58</v>
      </c>
      <c r="T2" t="n">
        <v>399777.56</v>
      </c>
      <c r="U2" t="n">
        <v>0.1</v>
      </c>
      <c r="V2" t="n">
        <v>0.44</v>
      </c>
      <c r="W2" t="n">
        <v>4.82</v>
      </c>
      <c r="X2" t="n">
        <v>23.66</v>
      </c>
      <c r="Y2" t="n">
        <v>1</v>
      </c>
      <c r="Z2" t="n">
        <v>10</v>
      </c>
      <c r="AA2" t="n">
        <v>562.690453334422</v>
      </c>
      <c r="AB2" t="n">
        <v>769.8979024029577</v>
      </c>
      <c r="AC2" t="n">
        <v>696.4199271561114</v>
      </c>
      <c r="AD2" t="n">
        <v>562690.4533344221</v>
      </c>
      <c r="AE2" t="n">
        <v>769897.9024029577</v>
      </c>
      <c r="AF2" t="n">
        <v>2.105765874958943e-06</v>
      </c>
      <c r="AG2" t="n">
        <v>0.7536458333333332</v>
      </c>
      <c r="AH2" t="n">
        <v>696419.9271561113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2.1328</v>
      </c>
      <c r="E3" t="n">
        <v>46.89</v>
      </c>
      <c r="F3" t="n">
        <v>39.51</v>
      </c>
      <c r="G3" t="n">
        <v>14.19</v>
      </c>
      <c r="H3" t="n">
        <v>0.23</v>
      </c>
      <c r="I3" t="n">
        <v>167</v>
      </c>
      <c r="J3" t="n">
        <v>151.83</v>
      </c>
      <c r="K3" t="n">
        <v>49.1</v>
      </c>
      <c r="L3" t="n">
        <v>2</v>
      </c>
      <c r="M3" t="n">
        <v>165</v>
      </c>
      <c r="N3" t="n">
        <v>25.73</v>
      </c>
      <c r="O3" t="n">
        <v>18959.54</v>
      </c>
      <c r="P3" t="n">
        <v>458.67</v>
      </c>
      <c r="Q3" t="n">
        <v>1259.61</v>
      </c>
      <c r="R3" t="n">
        <v>374.41</v>
      </c>
      <c r="S3" t="n">
        <v>88.58</v>
      </c>
      <c r="T3" t="n">
        <v>131289.8</v>
      </c>
      <c r="U3" t="n">
        <v>0.24</v>
      </c>
      <c r="V3" t="n">
        <v>0.62</v>
      </c>
      <c r="W3" t="n">
        <v>4.29</v>
      </c>
      <c r="X3" t="n">
        <v>7.78</v>
      </c>
      <c r="Y3" t="n">
        <v>1</v>
      </c>
      <c r="Z3" t="n">
        <v>10</v>
      </c>
      <c r="AA3" t="n">
        <v>258.4474635500472</v>
      </c>
      <c r="AB3" t="n">
        <v>353.6192215265619</v>
      </c>
      <c r="AC3" t="n">
        <v>319.8702993317606</v>
      </c>
      <c r="AD3" t="n">
        <v>258447.4635500472</v>
      </c>
      <c r="AE3" t="n">
        <v>353619.2215265619</v>
      </c>
      <c r="AF3" t="n">
        <v>3.249296381212873e-06</v>
      </c>
      <c r="AG3" t="n">
        <v>0.4884375</v>
      </c>
      <c r="AH3" t="n">
        <v>319870.2993317606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2.3962</v>
      </c>
      <c r="E4" t="n">
        <v>41.73</v>
      </c>
      <c r="F4" t="n">
        <v>36.37</v>
      </c>
      <c r="G4" t="n">
        <v>21.61</v>
      </c>
      <c r="H4" t="n">
        <v>0.35</v>
      </c>
      <c r="I4" t="n">
        <v>101</v>
      </c>
      <c r="J4" t="n">
        <v>153.23</v>
      </c>
      <c r="K4" t="n">
        <v>49.1</v>
      </c>
      <c r="L4" t="n">
        <v>3</v>
      </c>
      <c r="M4" t="n">
        <v>99</v>
      </c>
      <c r="N4" t="n">
        <v>26.13</v>
      </c>
      <c r="O4" t="n">
        <v>19131.85</v>
      </c>
      <c r="P4" t="n">
        <v>415.64</v>
      </c>
      <c r="Q4" t="n">
        <v>1259.36</v>
      </c>
      <c r="R4" t="n">
        <v>268.35</v>
      </c>
      <c r="S4" t="n">
        <v>88.58</v>
      </c>
      <c r="T4" t="n">
        <v>78589.02</v>
      </c>
      <c r="U4" t="n">
        <v>0.33</v>
      </c>
      <c r="V4" t="n">
        <v>0.68</v>
      </c>
      <c r="W4" t="n">
        <v>4.17</v>
      </c>
      <c r="X4" t="n">
        <v>4.64</v>
      </c>
      <c r="Y4" t="n">
        <v>1</v>
      </c>
      <c r="Z4" t="n">
        <v>10</v>
      </c>
      <c r="AA4" t="n">
        <v>209.7589302392103</v>
      </c>
      <c r="AB4" t="n">
        <v>287.0014222640486</v>
      </c>
      <c r="AC4" t="n">
        <v>259.6104093322784</v>
      </c>
      <c r="AD4" t="n">
        <v>209758.9302392103</v>
      </c>
      <c r="AE4" t="n">
        <v>287001.4222640487</v>
      </c>
      <c r="AF4" t="n">
        <v>3.650583265501822e-06</v>
      </c>
      <c r="AG4" t="n">
        <v>0.4346874999999999</v>
      </c>
      <c r="AH4" t="n">
        <v>259610.4093322784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2.5329</v>
      </c>
      <c r="E5" t="n">
        <v>39.48</v>
      </c>
      <c r="F5" t="n">
        <v>35</v>
      </c>
      <c r="G5" t="n">
        <v>29.17</v>
      </c>
      <c r="H5" t="n">
        <v>0.46</v>
      </c>
      <c r="I5" t="n">
        <v>72</v>
      </c>
      <c r="J5" t="n">
        <v>154.63</v>
      </c>
      <c r="K5" t="n">
        <v>49.1</v>
      </c>
      <c r="L5" t="n">
        <v>4</v>
      </c>
      <c r="M5" t="n">
        <v>70</v>
      </c>
      <c r="N5" t="n">
        <v>26.53</v>
      </c>
      <c r="O5" t="n">
        <v>19304.72</v>
      </c>
      <c r="P5" t="n">
        <v>393.18</v>
      </c>
      <c r="Q5" t="n">
        <v>1259.32</v>
      </c>
      <c r="R5" t="n">
        <v>221.75</v>
      </c>
      <c r="S5" t="n">
        <v>88.58</v>
      </c>
      <c r="T5" t="n">
        <v>55435.16</v>
      </c>
      <c r="U5" t="n">
        <v>0.4</v>
      </c>
      <c r="V5" t="n">
        <v>0.7</v>
      </c>
      <c r="W5" t="n">
        <v>4.13</v>
      </c>
      <c r="X5" t="n">
        <v>3.28</v>
      </c>
      <c r="Y5" t="n">
        <v>1</v>
      </c>
      <c r="Z5" t="n">
        <v>10</v>
      </c>
      <c r="AA5" t="n">
        <v>188.8151354189405</v>
      </c>
      <c r="AB5" t="n">
        <v>258.3451982159533</v>
      </c>
      <c r="AC5" t="n">
        <v>233.689095088061</v>
      </c>
      <c r="AD5" t="n">
        <v>188815.1354189405</v>
      </c>
      <c r="AE5" t="n">
        <v>258345.1982159533</v>
      </c>
      <c r="AF5" t="n">
        <v>3.858844150400453e-06</v>
      </c>
      <c r="AG5" t="n">
        <v>0.4112499999999999</v>
      </c>
      <c r="AH5" t="n">
        <v>233689.095088061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2.615</v>
      </c>
      <c r="E6" t="n">
        <v>38.24</v>
      </c>
      <c r="F6" t="n">
        <v>34.25</v>
      </c>
      <c r="G6" t="n">
        <v>36.7</v>
      </c>
      <c r="H6" t="n">
        <v>0.57</v>
      </c>
      <c r="I6" t="n">
        <v>56</v>
      </c>
      <c r="J6" t="n">
        <v>156.03</v>
      </c>
      <c r="K6" t="n">
        <v>49.1</v>
      </c>
      <c r="L6" t="n">
        <v>5</v>
      </c>
      <c r="M6" t="n">
        <v>54</v>
      </c>
      <c r="N6" t="n">
        <v>26.94</v>
      </c>
      <c r="O6" t="n">
        <v>19478.15</v>
      </c>
      <c r="P6" t="n">
        <v>378.73</v>
      </c>
      <c r="Q6" t="n">
        <v>1259.37</v>
      </c>
      <c r="R6" t="n">
        <v>196.46</v>
      </c>
      <c r="S6" t="n">
        <v>88.58</v>
      </c>
      <c r="T6" t="n">
        <v>42867.96</v>
      </c>
      <c r="U6" t="n">
        <v>0.45</v>
      </c>
      <c r="V6" t="n">
        <v>0.72</v>
      </c>
      <c r="W6" t="n">
        <v>4.1</v>
      </c>
      <c r="X6" t="n">
        <v>2.53</v>
      </c>
      <c r="Y6" t="n">
        <v>1</v>
      </c>
      <c r="Z6" t="n">
        <v>10</v>
      </c>
      <c r="AA6" t="n">
        <v>177.0715271053662</v>
      </c>
      <c r="AB6" t="n">
        <v>242.2770752298952</v>
      </c>
      <c r="AC6" t="n">
        <v>219.154491208035</v>
      </c>
      <c r="AD6" t="n">
        <v>177071.5271053662</v>
      </c>
      <c r="AE6" t="n">
        <v>242277.0752298952</v>
      </c>
      <c r="AF6" t="n">
        <v>3.983922560423698e-06</v>
      </c>
      <c r="AG6" t="n">
        <v>0.3983333333333334</v>
      </c>
      <c r="AH6" t="n">
        <v>219154.491208035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2.6759</v>
      </c>
      <c r="E7" t="n">
        <v>37.37</v>
      </c>
      <c r="F7" t="n">
        <v>33.72</v>
      </c>
      <c r="G7" t="n">
        <v>44.96</v>
      </c>
      <c r="H7" t="n">
        <v>0.67</v>
      </c>
      <c r="I7" t="n">
        <v>45</v>
      </c>
      <c r="J7" t="n">
        <v>157.44</v>
      </c>
      <c r="K7" t="n">
        <v>49.1</v>
      </c>
      <c r="L7" t="n">
        <v>6</v>
      </c>
      <c r="M7" t="n">
        <v>43</v>
      </c>
      <c r="N7" t="n">
        <v>27.35</v>
      </c>
      <c r="O7" t="n">
        <v>19652.13</v>
      </c>
      <c r="P7" t="n">
        <v>366.11</v>
      </c>
      <c r="Q7" t="n">
        <v>1259.35</v>
      </c>
      <c r="R7" t="n">
        <v>178.55</v>
      </c>
      <c r="S7" t="n">
        <v>88.58</v>
      </c>
      <c r="T7" t="n">
        <v>33968.04</v>
      </c>
      <c r="U7" t="n">
        <v>0.5</v>
      </c>
      <c r="V7" t="n">
        <v>0.73</v>
      </c>
      <c r="W7" t="n">
        <v>4.08</v>
      </c>
      <c r="X7" t="n">
        <v>1.99</v>
      </c>
      <c r="Y7" t="n">
        <v>1</v>
      </c>
      <c r="Z7" t="n">
        <v>10</v>
      </c>
      <c r="AA7" t="n">
        <v>168.2434648744721</v>
      </c>
      <c r="AB7" t="n">
        <v>230.1981310189736</v>
      </c>
      <c r="AC7" t="n">
        <v>208.2283444796952</v>
      </c>
      <c r="AD7" t="n">
        <v>168243.4648744721</v>
      </c>
      <c r="AE7" t="n">
        <v>230198.1310189736</v>
      </c>
      <c r="AF7" t="n">
        <v>4.076703013169321e-06</v>
      </c>
      <c r="AG7" t="n">
        <v>0.3892708333333333</v>
      </c>
      <c r="AH7" t="n">
        <v>208228.3444796952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2.7137</v>
      </c>
      <c r="E8" t="n">
        <v>36.85</v>
      </c>
      <c r="F8" t="n">
        <v>33.41</v>
      </c>
      <c r="G8" t="n">
        <v>52.76</v>
      </c>
      <c r="H8" t="n">
        <v>0.78</v>
      </c>
      <c r="I8" t="n">
        <v>38</v>
      </c>
      <c r="J8" t="n">
        <v>158.86</v>
      </c>
      <c r="K8" t="n">
        <v>49.1</v>
      </c>
      <c r="L8" t="n">
        <v>7</v>
      </c>
      <c r="M8" t="n">
        <v>36</v>
      </c>
      <c r="N8" t="n">
        <v>27.77</v>
      </c>
      <c r="O8" t="n">
        <v>19826.68</v>
      </c>
      <c r="P8" t="n">
        <v>355.63</v>
      </c>
      <c r="Q8" t="n">
        <v>1259.31</v>
      </c>
      <c r="R8" t="n">
        <v>168.25</v>
      </c>
      <c r="S8" t="n">
        <v>88.58</v>
      </c>
      <c r="T8" t="n">
        <v>28855.47</v>
      </c>
      <c r="U8" t="n">
        <v>0.53</v>
      </c>
      <c r="V8" t="n">
        <v>0.74</v>
      </c>
      <c r="W8" t="n">
        <v>4.07</v>
      </c>
      <c r="X8" t="n">
        <v>1.69</v>
      </c>
      <c r="Y8" t="n">
        <v>1</v>
      </c>
      <c r="Z8" t="n">
        <v>10</v>
      </c>
      <c r="AA8" t="n">
        <v>162.1397231568967</v>
      </c>
      <c r="AB8" t="n">
        <v>221.8467223229112</v>
      </c>
      <c r="AC8" t="n">
        <v>200.6739825083066</v>
      </c>
      <c r="AD8" t="n">
        <v>162139.7231568967</v>
      </c>
      <c r="AE8" t="n">
        <v>221846.7223229112</v>
      </c>
      <c r="AF8" t="n">
        <v>4.134290880390742e-06</v>
      </c>
      <c r="AG8" t="n">
        <v>0.3838541666666667</v>
      </c>
      <c r="AH8" t="n">
        <v>200673.9825083065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2.7488</v>
      </c>
      <c r="E9" t="n">
        <v>36.38</v>
      </c>
      <c r="F9" t="n">
        <v>33.13</v>
      </c>
      <c r="G9" t="n">
        <v>62.11</v>
      </c>
      <c r="H9" t="n">
        <v>0.88</v>
      </c>
      <c r="I9" t="n">
        <v>32</v>
      </c>
      <c r="J9" t="n">
        <v>160.28</v>
      </c>
      <c r="K9" t="n">
        <v>49.1</v>
      </c>
      <c r="L9" t="n">
        <v>8</v>
      </c>
      <c r="M9" t="n">
        <v>30</v>
      </c>
      <c r="N9" t="n">
        <v>28.19</v>
      </c>
      <c r="O9" t="n">
        <v>20001.93</v>
      </c>
      <c r="P9" t="n">
        <v>346.15</v>
      </c>
      <c r="Q9" t="n">
        <v>1259.32</v>
      </c>
      <c r="R9" t="n">
        <v>158.78</v>
      </c>
      <c r="S9" t="n">
        <v>88.58</v>
      </c>
      <c r="T9" t="n">
        <v>24149.58</v>
      </c>
      <c r="U9" t="n">
        <v>0.5600000000000001</v>
      </c>
      <c r="V9" t="n">
        <v>0.74</v>
      </c>
      <c r="W9" t="n">
        <v>4.05</v>
      </c>
      <c r="X9" t="n">
        <v>1.4</v>
      </c>
      <c r="Y9" t="n">
        <v>1</v>
      </c>
      <c r="Z9" t="n">
        <v>10</v>
      </c>
      <c r="AA9" t="n">
        <v>156.712439063483</v>
      </c>
      <c r="AB9" t="n">
        <v>214.4208727914306</v>
      </c>
      <c r="AC9" t="n">
        <v>193.9568456338629</v>
      </c>
      <c r="AD9" t="n">
        <v>156712.439063483</v>
      </c>
      <c r="AE9" t="n">
        <v>214420.8727914306</v>
      </c>
      <c r="AF9" t="n">
        <v>4.187765328524919e-06</v>
      </c>
      <c r="AG9" t="n">
        <v>0.3789583333333333</v>
      </c>
      <c r="AH9" t="n">
        <v>193956.8456338629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2.7704</v>
      </c>
      <c r="E10" t="n">
        <v>36.1</v>
      </c>
      <c r="F10" t="n">
        <v>32.96</v>
      </c>
      <c r="G10" t="n">
        <v>70.64</v>
      </c>
      <c r="H10" t="n">
        <v>0.99</v>
      </c>
      <c r="I10" t="n">
        <v>28</v>
      </c>
      <c r="J10" t="n">
        <v>161.71</v>
      </c>
      <c r="K10" t="n">
        <v>49.1</v>
      </c>
      <c r="L10" t="n">
        <v>9</v>
      </c>
      <c r="M10" t="n">
        <v>26</v>
      </c>
      <c r="N10" t="n">
        <v>28.61</v>
      </c>
      <c r="O10" t="n">
        <v>20177.64</v>
      </c>
      <c r="P10" t="n">
        <v>336.88</v>
      </c>
      <c r="Q10" t="n">
        <v>1259.3</v>
      </c>
      <c r="R10" t="n">
        <v>152.91</v>
      </c>
      <c r="S10" t="n">
        <v>88.58</v>
      </c>
      <c r="T10" t="n">
        <v>21231.06</v>
      </c>
      <c r="U10" t="n">
        <v>0.58</v>
      </c>
      <c r="V10" t="n">
        <v>0.75</v>
      </c>
      <c r="W10" t="n">
        <v>4.06</v>
      </c>
      <c r="X10" t="n">
        <v>1.24</v>
      </c>
      <c r="Y10" t="n">
        <v>1</v>
      </c>
      <c r="Z10" t="n">
        <v>10</v>
      </c>
      <c r="AA10" t="n">
        <v>152.3641362650221</v>
      </c>
      <c r="AB10" t="n">
        <v>208.4713330689988</v>
      </c>
      <c r="AC10" t="n">
        <v>188.5751216323067</v>
      </c>
      <c r="AD10" t="n">
        <v>152364.1362650221</v>
      </c>
      <c r="AE10" t="n">
        <v>208471.3330689988</v>
      </c>
      <c r="AF10" t="n">
        <v>4.220672681222873e-06</v>
      </c>
      <c r="AG10" t="n">
        <v>0.3760416666666667</v>
      </c>
      <c r="AH10" t="n">
        <v>188575.1216323067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2.7867</v>
      </c>
      <c r="E11" t="n">
        <v>35.88</v>
      </c>
      <c r="F11" t="n">
        <v>32.84</v>
      </c>
      <c r="G11" t="n">
        <v>78.83</v>
      </c>
      <c r="H11" t="n">
        <v>1.09</v>
      </c>
      <c r="I11" t="n">
        <v>25</v>
      </c>
      <c r="J11" t="n">
        <v>163.13</v>
      </c>
      <c r="K11" t="n">
        <v>49.1</v>
      </c>
      <c r="L11" t="n">
        <v>10</v>
      </c>
      <c r="M11" t="n">
        <v>23</v>
      </c>
      <c r="N11" t="n">
        <v>29.04</v>
      </c>
      <c r="O11" t="n">
        <v>20353.94</v>
      </c>
      <c r="P11" t="n">
        <v>327.3</v>
      </c>
      <c r="Q11" t="n">
        <v>1259.36</v>
      </c>
      <c r="R11" t="n">
        <v>148.63</v>
      </c>
      <c r="S11" t="n">
        <v>88.58</v>
      </c>
      <c r="T11" t="n">
        <v>19110.01</v>
      </c>
      <c r="U11" t="n">
        <v>0.6</v>
      </c>
      <c r="V11" t="n">
        <v>0.75</v>
      </c>
      <c r="W11" t="n">
        <v>4.06</v>
      </c>
      <c r="X11" t="n">
        <v>1.12</v>
      </c>
      <c r="Y11" t="n">
        <v>1</v>
      </c>
      <c r="Z11" t="n">
        <v>10</v>
      </c>
      <c r="AA11" t="n">
        <v>148.3304444715338</v>
      </c>
      <c r="AB11" t="n">
        <v>202.9522580032282</v>
      </c>
      <c r="AC11" t="n">
        <v>183.582779344741</v>
      </c>
      <c r="AD11" t="n">
        <v>148330.4444715338</v>
      </c>
      <c r="AE11" t="n">
        <v>202952.2580032282</v>
      </c>
      <c r="AF11" t="n">
        <v>4.245505544601423e-06</v>
      </c>
      <c r="AG11" t="n">
        <v>0.37375</v>
      </c>
      <c r="AH11" t="n">
        <v>183582.779344741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2.8053</v>
      </c>
      <c r="E12" t="n">
        <v>35.65</v>
      </c>
      <c r="F12" t="n">
        <v>32.7</v>
      </c>
      <c r="G12" t="n">
        <v>89.18000000000001</v>
      </c>
      <c r="H12" t="n">
        <v>1.18</v>
      </c>
      <c r="I12" t="n">
        <v>22</v>
      </c>
      <c r="J12" t="n">
        <v>164.57</v>
      </c>
      <c r="K12" t="n">
        <v>49.1</v>
      </c>
      <c r="L12" t="n">
        <v>11</v>
      </c>
      <c r="M12" t="n">
        <v>20</v>
      </c>
      <c r="N12" t="n">
        <v>29.47</v>
      </c>
      <c r="O12" t="n">
        <v>20530.82</v>
      </c>
      <c r="P12" t="n">
        <v>319.36</v>
      </c>
      <c r="Q12" t="n">
        <v>1259.3</v>
      </c>
      <c r="R12" t="n">
        <v>143.91</v>
      </c>
      <c r="S12" t="n">
        <v>88.58</v>
      </c>
      <c r="T12" t="n">
        <v>16760.93</v>
      </c>
      <c r="U12" t="n">
        <v>0.62</v>
      </c>
      <c r="V12" t="n">
        <v>0.75</v>
      </c>
      <c r="W12" t="n">
        <v>4.05</v>
      </c>
      <c r="X12" t="n">
        <v>0.97</v>
      </c>
      <c r="Y12" t="n">
        <v>1</v>
      </c>
      <c r="Z12" t="n">
        <v>10</v>
      </c>
      <c r="AA12" t="n">
        <v>144.7099450646464</v>
      </c>
      <c r="AB12" t="n">
        <v>197.9985309895665</v>
      </c>
      <c r="AC12" t="n">
        <v>179.101829084662</v>
      </c>
      <c r="AD12" t="n">
        <v>144709.9450646464</v>
      </c>
      <c r="AE12" t="n">
        <v>197998.5309895665</v>
      </c>
      <c r="AF12" t="n">
        <v>4.273842431646883e-06</v>
      </c>
      <c r="AG12" t="n">
        <v>0.3713541666666667</v>
      </c>
      <c r="AH12" t="n">
        <v>179101.829084662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2.8188</v>
      </c>
      <c r="E13" t="n">
        <v>35.48</v>
      </c>
      <c r="F13" t="n">
        <v>32.59</v>
      </c>
      <c r="G13" t="n">
        <v>97.77</v>
      </c>
      <c r="H13" t="n">
        <v>1.28</v>
      </c>
      <c r="I13" t="n">
        <v>20</v>
      </c>
      <c r="J13" t="n">
        <v>166.01</v>
      </c>
      <c r="K13" t="n">
        <v>49.1</v>
      </c>
      <c r="L13" t="n">
        <v>12</v>
      </c>
      <c r="M13" t="n">
        <v>16</v>
      </c>
      <c r="N13" t="n">
        <v>29.91</v>
      </c>
      <c r="O13" t="n">
        <v>20708.3</v>
      </c>
      <c r="P13" t="n">
        <v>311.11</v>
      </c>
      <c r="Q13" t="n">
        <v>1259.29</v>
      </c>
      <c r="R13" t="n">
        <v>140.2</v>
      </c>
      <c r="S13" t="n">
        <v>88.58</v>
      </c>
      <c r="T13" t="n">
        <v>14920.46</v>
      </c>
      <c r="U13" t="n">
        <v>0.63</v>
      </c>
      <c r="V13" t="n">
        <v>0.75</v>
      </c>
      <c r="W13" t="n">
        <v>4.04</v>
      </c>
      <c r="X13" t="n">
        <v>0.86</v>
      </c>
      <c r="Y13" t="n">
        <v>1</v>
      </c>
      <c r="Z13" t="n">
        <v>10</v>
      </c>
      <c r="AA13" t="n">
        <v>141.332739182249</v>
      </c>
      <c r="AB13" t="n">
        <v>193.3776889094644</v>
      </c>
      <c r="AC13" t="n">
        <v>174.9219936872908</v>
      </c>
      <c r="AD13" t="n">
        <v>141332.739182249</v>
      </c>
      <c r="AE13" t="n">
        <v>193377.6889094644</v>
      </c>
      <c r="AF13" t="n">
        <v>4.294409527083105e-06</v>
      </c>
      <c r="AG13" t="n">
        <v>0.3695833333333333</v>
      </c>
      <c r="AH13" t="n">
        <v>174921.9936872908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2.8238</v>
      </c>
      <c r="E14" t="n">
        <v>35.41</v>
      </c>
      <c r="F14" t="n">
        <v>32.56</v>
      </c>
      <c r="G14" t="n">
        <v>102.81</v>
      </c>
      <c r="H14" t="n">
        <v>1.38</v>
      </c>
      <c r="I14" t="n">
        <v>19</v>
      </c>
      <c r="J14" t="n">
        <v>167.45</v>
      </c>
      <c r="K14" t="n">
        <v>49.1</v>
      </c>
      <c r="L14" t="n">
        <v>13</v>
      </c>
      <c r="M14" t="n">
        <v>7</v>
      </c>
      <c r="N14" t="n">
        <v>30.36</v>
      </c>
      <c r="O14" t="n">
        <v>20886.38</v>
      </c>
      <c r="P14" t="n">
        <v>305.14</v>
      </c>
      <c r="Q14" t="n">
        <v>1259.29</v>
      </c>
      <c r="R14" t="n">
        <v>138.81</v>
      </c>
      <c r="S14" t="n">
        <v>88.58</v>
      </c>
      <c r="T14" t="n">
        <v>14228.97</v>
      </c>
      <c r="U14" t="n">
        <v>0.64</v>
      </c>
      <c r="V14" t="n">
        <v>0.76</v>
      </c>
      <c r="W14" t="n">
        <v>4.05</v>
      </c>
      <c r="X14" t="n">
        <v>0.83</v>
      </c>
      <c r="Y14" t="n">
        <v>1</v>
      </c>
      <c r="Z14" t="n">
        <v>10</v>
      </c>
      <c r="AA14" t="n">
        <v>139.2052300135898</v>
      </c>
      <c r="AB14" t="n">
        <v>190.4667370058261</v>
      </c>
      <c r="AC14" t="n">
        <v>172.2888589477882</v>
      </c>
      <c r="AD14" t="n">
        <v>139205.2300135898</v>
      </c>
      <c r="AE14" t="n">
        <v>190466.7370058261</v>
      </c>
      <c r="AF14" t="n">
        <v>4.302026969837261e-06</v>
      </c>
      <c r="AG14" t="n">
        <v>0.3688541666666666</v>
      </c>
      <c r="AH14" t="n">
        <v>172288.8589477882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2.8299</v>
      </c>
      <c r="E15" t="n">
        <v>35.34</v>
      </c>
      <c r="F15" t="n">
        <v>32.51</v>
      </c>
      <c r="G15" t="n">
        <v>108.37</v>
      </c>
      <c r="H15" t="n">
        <v>1.47</v>
      </c>
      <c r="I15" t="n">
        <v>18</v>
      </c>
      <c r="J15" t="n">
        <v>168.9</v>
      </c>
      <c r="K15" t="n">
        <v>49.1</v>
      </c>
      <c r="L15" t="n">
        <v>14</v>
      </c>
      <c r="M15" t="n">
        <v>1</v>
      </c>
      <c r="N15" t="n">
        <v>30.81</v>
      </c>
      <c r="O15" t="n">
        <v>21065.06</v>
      </c>
      <c r="P15" t="n">
        <v>304.75</v>
      </c>
      <c r="Q15" t="n">
        <v>1259.29</v>
      </c>
      <c r="R15" t="n">
        <v>137.15</v>
      </c>
      <c r="S15" t="n">
        <v>88.58</v>
      </c>
      <c r="T15" t="n">
        <v>13405.39</v>
      </c>
      <c r="U15" t="n">
        <v>0.65</v>
      </c>
      <c r="V15" t="n">
        <v>0.76</v>
      </c>
      <c r="W15" t="n">
        <v>4.05</v>
      </c>
      <c r="X15" t="n">
        <v>0.79</v>
      </c>
      <c r="Y15" t="n">
        <v>1</v>
      </c>
      <c r="Z15" t="n">
        <v>10</v>
      </c>
      <c r="AA15" t="n">
        <v>138.7238560575064</v>
      </c>
      <c r="AB15" t="n">
        <v>189.808099922393</v>
      </c>
      <c r="AC15" t="n">
        <v>171.6930812631947</v>
      </c>
      <c r="AD15" t="n">
        <v>138723.8560575064</v>
      </c>
      <c r="AE15" t="n">
        <v>189808.099922393</v>
      </c>
      <c r="AF15" t="n">
        <v>4.311320249997332e-06</v>
      </c>
      <c r="AG15" t="n">
        <v>0.368125</v>
      </c>
      <c r="AH15" t="n">
        <v>171693.0812631947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2.8297</v>
      </c>
      <c r="E16" t="n">
        <v>35.34</v>
      </c>
      <c r="F16" t="n">
        <v>32.51</v>
      </c>
      <c r="G16" t="n">
        <v>108.38</v>
      </c>
      <c r="H16" t="n">
        <v>1.56</v>
      </c>
      <c r="I16" t="n">
        <v>18</v>
      </c>
      <c r="J16" t="n">
        <v>170.35</v>
      </c>
      <c r="K16" t="n">
        <v>49.1</v>
      </c>
      <c r="L16" t="n">
        <v>15</v>
      </c>
      <c r="M16" t="n">
        <v>0</v>
      </c>
      <c r="N16" t="n">
        <v>31.26</v>
      </c>
      <c r="O16" t="n">
        <v>21244.37</v>
      </c>
      <c r="P16" t="n">
        <v>306.98</v>
      </c>
      <c r="Q16" t="n">
        <v>1259.29</v>
      </c>
      <c r="R16" t="n">
        <v>137.11</v>
      </c>
      <c r="S16" t="n">
        <v>88.58</v>
      </c>
      <c r="T16" t="n">
        <v>13383.52</v>
      </c>
      <c r="U16" t="n">
        <v>0.65</v>
      </c>
      <c r="V16" t="n">
        <v>0.76</v>
      </c>
      <c r="W16" t="n">
        <v>4.05</v>
      </c>
      <c r="X16" t="n">
        <v>0.79</v>
      </c>
      <c r="Y16" t="n">
        <v>1</v>
      </c>
      <c r="Z16" t="n">
        <v>10</v>
      </c>
      <c r="AA16" t="n">
        <v>139.4196539799634</v>
      </c>
      <c r="AB16" t="n">
        <v>190.7601213363361</v>
      </c>
      <c r="AC16" t="n">
        <v>172.5542430895618</v>
      </c>
      <c r="AD16" t="n">
        <v>139419.6539799634</v>
      </c>
      <c r="AE16" t="n">
        <v>190760.1213363361</v>
      </c>
      <c r="AF16" t="n">
        <v>4.311015552287166e-06</v>
      </c>
      <c r="AG16" t="n">
        <v>0.368125</v>
      </c>
      <c r="AH16" t="n">
        <v>172554.2430895618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1.1034</v>
      </c>
      <c r="E2" t="n">
        <v>90.63</v>
      </c>
      <c r="F2" t="n">
        <v>64.27</v>
      </c>
      <c r="G2" t="n">
        <v>6.01</v>
      </c>
      <c r="H2" t="n">
        <v>0.1</v>
      </c>
      <c r="I2" t="n">
        <v>642</v>
      </c>
      <c r="J2" t="n">
        <v>185.69</v>
      </c>
      <c r="K2" t="n">
        <v>53.44</v>
      </c>
      <c r="L2" t="n">
        <v>1</v>
      </c>
      <c r="M2" t="n">
        <v>640</v>
      </c>
      <c r="N2" t="n">
        <v>36.26</v>
      </c>
      <c r="O2" t="n">
        <v>23136.14</v>
      </c>
      <c r="P2" t="n">
        <v>869.73</v>
      </c>
      <c r="Q2" t="n">
        <v>1259.92</v>
      </c>
      <c r="R2" t="n">
        <v>1217.12</v>
      </c>
      <c r="S2" t="n">
        <v>88.58</v>
      </c>
      <c r="T2" t="n">
        <v>550270.16</v>
      </c>
      <c r="U2" t="n">
        <v>0.07000000000000001</v>
      </c>
      <c r="V2" t="n">
        <v>0.38</v>
      </c>
      <c r="W2" t="n">
        <v>5.09</v>
      </c>
      <c r="X2" t="n">
        <v>32.52</v>
      </c>
      <c r="Y2" t="n">
        <v>1</v>
      </c>
      <c r="Z2" t="n">
        <v>10</v>
      </c>
      <c r="AA2" t="n">
        <v>926.5428706701554</v>
      </c>
      <c r="AB2" t="n">
        <v>1267.736831837464</v>
      </c>
      <c r="AC2" t="n">
        <v>1146.745807886715</v>
      </c>
      <c r="AD2" t="n">
        <v>926542.8706701554</v>
      </c>
      <c r="AE2" t="n">
        <v>1267736.831837465</v>
      </c>
      <c r="AF2" t="n">
        <v>1.622556682887459e-06</v>
      </c>
      <c r="AG2" t="n">
        <v>0.9440624999999999</v>
      </c>
      <c r="AH2" t="n">
        <v>1146745.807886715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1.9569</v>
      </c>
      <c r="E3" t="n">
        <v>51.1</v>
      </c>
      <c r="F3" t="n">
        <v>41.15</v>
      </c>
      <c r="G3" t="n">
        <v>12.28</v>
      </c>
      <c r="H3" t="n">
        <v>0.19</v>
      </c>
      <c r="I3" t="n">
        <v>201</v>
      </c>
      <c r="J3" t="n">
        <v>187.21</v>
      </c>
      <c r="K3" t="n">
        <v>53.44</v>
      </c>
      <c r="L3" t="n">
        <v>2</v>
      </c>
      <c r="M3" t="n">
        <v>199</v>
      </c>
      <c r="N3" t="n">
        <v>36.77</v>
      </c>
      <c r="O3" t="n">
        <v>23322.88</v>
      </c>
      <c r="P3" t="n">
        <v>551.29</v>
      </c>
      <c r="Q3" t="n">
        <v>1259.61</v>
      </c>
      <c r="R3" t="n">
        <v>429.85</v>
      </c>
      <c r="S3" t="n">
        <v>88.58</v>
      </c>
      <c r="T3" t="n">
        <v>158838.4</v>
      </c>
      <c r="U3" t="n">
        <v>0.21</v>
      </c>
      <c r="V3" t="n">
        <v>0.6</v>
      </c>
      <c r="W3" t="n">
        <v>4.35</v>
      </c>
      <c r="X3" t="n">
        <v>9.42</v>
      </c>
      <c r="Y3" t="n">
        <v>1</v>
      </c>
      <c r="Z3" t="n">
        <v>10</v>
      </c>
      <c r="AA3" t="n">
        <v>333.6279820569326</v>
      </c>
      <c r="AB3" t="n">
        <v>456.484523678076</v>
      </c>
      <c r="AC3" t="n">
        <v>412.9182814182925</v>
      </c>
      <c r="AD3" t="n">
        <v>333627.9820569326</v>
      </c>
      <c r="AE3" t="n">
        <v>456484.523678076</v>
      </c>
      <c r="AF3" t="n">
        <v>2.877633834278112e-06</v>
      </c>
      <c r="AG3" t="n">
        <v>0.5322916666666667</v>
      </c>
      <c r="AH3" t="n">
        <v>412918.2814182925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2.2634</v>
      </c>
      <c r="E4" t="n">
        <v>44.18</v>
      </c>
      <c r="F4" t="n">
        <v>37.25</v>
      </c>
      <c r="G4" t="n">
        <v>18.62</v>
      </c>
      <c r="H4" t="n">
        <v>0.28</v>
      </c>
      <c r="I4" t="n">
        <v>120</v>
      </c>
      <c r="J4" t="n">
        <v>188.73</v>
      </c>
      <c r="K4" t="n">
        <v>53.44</v>
      </c>
      <c r="L4" t="n">
        <v>3</v>
      </c>
      <c r="M4" t="n">
        <v>118</v>
      </c>
      <c r="N4" t="n">
        <v>37.29</v>
      </c>
      <c r="O4" t="n">
        <v>23510.33</v>
      </c>
      <c r="P4" t="n">
        <v>494.02</v>
      </c>
      <c r="Q4" t="n">
        <v>1259.47</v>
      </c>
      <c r="R4" t="n">
        <v>297.57</v>
      </c>
      <c r="S4" t="n">
        <v>88.58</v>
      </c>
      <c r="T4" t="n">
        <v>93102.03</v>
      </c>
      <c r="U4" t="n">
        <v>0.3</v>
      </c>
      <c r="V4" t="n">
        <v>0.66</v>
      </c>
      <c r="W4" t="n">
        <v>4.21</v>
      </c>
      <c r="X4" t="n">
        <v>5.52</v>
      </c>
      <c r="Y4" t="n">
        <v>1</v>
      </c>
      <c r="Z4" t="n">
        <v>10</v>
      </c>
      <c r="AA4" t="n">
        <v>259.6639173316669</v>
      </c>
      <c r="AB4" t="n">
        <v>355.2836272567273</v>
      </c>
      <c r="AC4" t="n">
        <v>321.3758565150471</v>
      </c>
      <c r="AD4" t="n">
        <v>259663.9173316669</v>
      </c>
      <c r="AE4" t="n">
        <v>355283.6272567273</v>
      </c>
      <c r="AF4" t="n">
        <v>3.328344023969073e-06</v>
      </c>
      <c r="AG4" t="n">
        <v>0.4602083333333333</v>
      </c>
      <c r="AH4" t="n">
        <v>321375.8565150471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2.4189</v>
      </c>
      <c r="E5" t="n">
        <v>41.34</v>
      </c>
      <c r="F5" t="n">
        <v>35.67</v>
      </c>
      <c r="G5" t="n">
        <v>24.89</v>
      </c>
      <c r="H5" t="n">
        <v>0.37</v>
      </c>
      <c r="I5" t="n">
        <v>86</v>
      </c>
      <c r="J5" t="n">
        <v>190.25</v>
      </c>
      <c r="K5" t="n">
        <v>53.44</v>
      </c>
      <c r="L5" t="n">
        <v>4</v>
      </c>
      <c r="M5" t="n">
        <v>84</v>
      </c>
      <c r="N5" t="n">
        <v>37.82</v>
      </c>
      <c r="O5" t="n">
        <v>23698.48</v>
      </c>
      <c r="P5" t="n">
        <v>468.08</v>
      </c>
      <c r="Q5" t="n">
        <v>1259.44</v>
      </c>
      <c r="R5" t="n">
        <v>244.44</v>
      </c>
      <c r="S5" t="n">
        <v>88.58</v>
      </c>
      <c r="T5" t="n">
        <v>66709.96000000001</v>
      </c>
      <c r="U5" t="n">
        <v>0.36</v>
      </c>
      <c r="V5" t="n">
        <v>0.6899999999999999</v>
      </c>
      <c r="W5" t="n">
        <v>4.15</v>
      </c>
      <c r="X5" t="n">
        <v>3.94</v>
      </c>
      <c r="Y5" t="n">
        <v>1</v>
      </c>
      <c r="Z5" t="n">
        <v>10</v>
      </c>
      <c r="AA5" t="n">
        <v>231.094615255577</v>
      </c>
      <c r="AB5" t="n">
        <v>316.1938477674188</v>
      </c>
      <c r="AC5" t="n">
        <v>286.0167507174427</v>
      </c>
      <c r="AD5" t="n">
        <v>231094.615255577</v>
      </c>
      <c r="AE5" t="n">
        <v>316193.8477674188</v>
      </c>
      <c r="AF5" t="n">
        <v>3.55700775805372e-06</v>
      </c>
      <c r="AG5" t="n">
        <v>0.430625</v>
      </c>
      <c r="AH5" t="n">
        <v>286016.7507174427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2.5209</v>
      </c>
      <c r="E6" t="n">
        <v>39.67</v>
      </c>
      <c r="F6" t="n">
        <v>34.74</v>
      </c>
      <c r="G6" t="n">
        <v>31.58</v>
      </c>
      <c r="H6" t="n">
        <v>0.46</v>
      </c>
      <c r="I6" t="n">
        <v>66</v>
      </c>
      <c r="J6" t="n">
        <v>191.78</v>
      </c>
      <c r="K6" t="n">
        <v>53.44</v>
      </c>
      <c r="L6" t="n">
        <v>5</v>
      </c>
      <c r="M6" t="n">
        <v>64</v>
      </c>
      <c r="N6" t="n">
        <v>38.35</v>
      </c>
      <c r="O6" t="n">
        <v>23887.36</v>
      </c>
      <c r="P6" t="n">
        <v>450.95</v>
      </c>
      <c r="Q6" t="n">
        <v>1259.4</v>
      </c>
      <c r="R6" t="n">
        <v>212.89</v>
      </c>
      <c r="S6" t="n">
        <v>88.58</v>
      </c>
      <c r="T6" t="n">
        <v>51032.58</v>
      </c>
      <c r="U6" t="n">
        <v>0.42</v>
      </c>
      <c r="V6" t="n">
        <v>0.71</v>
      </c>
      <c r="W6" t="n">
        <v>4.12</v>
      </c>
      <c r="X6" t="n">
        <v>3.01</v>
      </c>
      <c r="Y6" t="n">
        <v>1</v>
      </c>
      <c r="Z6" t="n">
        <v>10</v>
      </c>
      <c r="AA6" t="n">
        <v>214.4001651897727</v>
      </c>
      <c r="AB6" t="n">
        <v>293.3517646802399</v>
      </c>
      <c r="AC6" t="n">
        <v>265.3546839810318</v>
      </c>
      <c r="AD6" t="n">
        <v>214400.1651897726</v>
      </c>
      <c r="AE6" t="n">
        <v>293351.7646802399</v>
      </c>
      <c r="AF6" t="n">
        <v>3.706999403562621e-06</v>
      </c>
      <c r="AG6" t="n">
        <v>0.4132291666666667</v>
      </c>
      <c r="AH6" t="n">
        <v>265354.6839810318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2.5866</v>
      </c>
      <c r="E7" t="n">
        <v>38.66</v>
      </c>
      <c r="F7" t="n">
        <v>34.18</v>
      </c>
      <c r="G7" t="n">
        <v>37.98</v>
      </c>
      <c r="H7" t="n">
        <v>0.55</v>
      </c>
      <c r="I7" t="n">
        <v>54</v>
      </c>
      <c r="J7" t="n">
        <v>193.32</v>
      </c>
      <c r="K7" t="n">
        <v>53.44</v>
      </c>
      <c r="L7" t="n">
        <v>6</v>
      </c>
      <c r="M7" t="n">
        <v>52</v>
      </c>
      <c r="N7" t="n">
        <v>38.89</v>
      </c>
      <c r="O7" t="n">
        <v>24076.95</v>
      </c>
      <c r="P7" t="n">
        <v>438.95</v>
      </c>
      <c r="Q7" t="n">
        <v>1259.38</v>
      </c>
      <c r="R7" t="n">
        <v>194.14</v>
      </c>
      <c r="S7" t="n">
        <v>88.58</v>
      </c>
      <c r="T7" t="n">
        <v>41719.55</v>
      </c>
      <c r="U7" t="n">
        <v>0.46</v>
      </c>
      <c r="V7" t="n">
        <v>0.72</v>
      </c>
      <c r="W7" t="n">
        <v>4.1</v>
      </c>
      <c r="X7" t="n">
        <v>2.46</v>
      </c>
      <c r="Y7" t="n">
        <v>1</v>
      </c>
      <c r="Z7" t="n">
        <v>10</v>
      </c>
      <c r="AA7" t="n">
        <v>204.0798389333289</v>
      </c>
      <c r="AB7" t="n">
        <v>279.2310389955198</v>
      </c>
      <c r="AC7" t="n">
        <v>252.581620537094</v>
      </c>
      <c r="AD7" t="n">
        <v>204079.838933329</v>
      </c>
      <c r="AE7" t="n">
        <v>279231.0389955198</v>
      </c>
      <c r="AF7" t="n">
        <v>3.803611669346295e-06</v>
      </c>
      <c r="AG7" t="n">
        <v>0.4027083333333333</v>
      </c>
      <c r="AH7" t="n">
        <v>252581.620537094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2.6404</v>
      </c>
      <c r="E8" t="n">
        <v>37.87</v>
      </c>
      <c r="F8" t="n">
        <v>33.73</v>
      </c>
      <c r="G8" t="n">
        <v>44.97</v>
      </c>
      <c r="H8" t="n">
        <v>0.64</v>
      </c>
      <c r="I8" t="n">
        <v>45</v>
      </c>
      <c r="J8" t="n">
        <v>194.86</v>
      </c>
      <c r="K8" t="n">
        <v>53.44</v>
      </c>
      <c r="L8" t="n">
        <v>7</v>
      </c>
      <c r="M8" t="n">
        <v>43</v>
      </c>
      <c r="N8" t="n">
        <v>39.43</v>
      </c>
      <c r="O8" t="n">
        <v>24267.28</v>
      </c>
      <c r="P8" t="n">
        <v>428.26</v>
      </c>
      <c r="Q8" t="n">
        <v>1259.32</v>
      </c>
      <c r="R8" t="n">
        <v>178.89</v>
      </c>
      <c r="S8" t="n">
        <v>88.58</v>
      </c>
      <c r="T8" t="n">
        <v>34138.34</v>
      </c>
      <c r="U8" t="n">
        <v>0.5</v>
      </c>
      <c r="V8" t="n">
        <v>0.73</v>
      </c>
      <c r="W8" t="n">
        <v>4.08</v>
      </c>
      <c r="X8" t="n">
        <v>2</v>
      </c>
      <c r="Y8" t="n">
        <v>1</v>
      </c>
      <c r="Z8" t="n">
        <v>10</v>
      </c>
      <c r="AA8" t="n">
        <v>195.739644165902</v>
      </c>
      <c r="AB8" t="n">
        <v>267.8196165713069</v>
      </c>
      <c r="AC8" t="n">
        <v>242.2592882530124</v>
      </c>
      <c r="AD8" t="n">
        <v>195739.644165902</v>
      </c>
      <c r="AE8" t="n">
        <v>267819.6165713069</v>
      </c>
      <c r="AF8" t="n">
        <v>3.882724909820598e-06</v>
      </c>
      <c r="AG8" t="n">
        <v>0.3944791666666667</v>
      </c>
      <c r="AH8" t="n">
        <v>242259.2882530124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2.6765</v>
      </c>
      <c r="E9" t="n">
        <v>37.36</v>
      </c>
      <c r="F9" t="n">
        <v>33.44</v>
      </c>
      <c r="G9" t="n">
        <v>51.45</v>
      </c>
      <c r="H9" t="n">
        <v>0.72</v>
      </c>
      <c r="I9" t="n">
        <v>39</v>
      </c>
      <c r="J9" t="n">
        <v>196.41</v>
      </c>
      <c r="K9" t="n">
        <v>53.44</v>
      </c>
      <c r="L9" t="n">
        <v>8</v>
      </c>
      <c r="M9" t="n">
        <v>37</v>
      </c>
      <c r="N9" t="n">
        <v>39.98</v>
      </c>
      <c r="O9" t="n">
        <v>24458.36</v>
      </c>
      <c r="P9" t="n">
        <v>419.78</v>
      </c>
      <c r="Q9" t="n">
        <v>1259.29</v>
      </c>
      <c r="R9" t="n">
        <v>169.33</v>
      </c>
      <c r="S9" t="n">
        <v>88.58</v>
      </c>
      <c r="T9" t="n">
        <v>29389.33</v>
      </c>
      <c r="U9" t="n">
        <v>0.52</v>
      </c>
      <c r="V9" t="n">
        <v>0.74</v>
      </c>
      <c r="W9" t="n">
        <v>4.07</v>
      </c>
      <c r="X9" t="n">
        <v>1.72</v>
      </c>
      <c r="Y9" t="n">
        <v>1</v>
      </c>
      <c r="Z9" t="n">
        <v>10</v>
      </c>
      <c r="AA9" t="n">
        <v>189.9242812104222</v>
      </c>
      <c r="AB9" t="n">
        <v>259.8627804199166</v>
      </c>
      <c r="AC9" t="n">
        <v>235.0618413764186</v>
      </c>
      <c r="AD9" t="n">
        <v>189924.2812104221</v>
      </c>
      <c r="AE9" t="n">
        <v>259862.7804199166</v>
      </c>
      <c r="AF9" t="n">
        <v>3.935810188280119e-06</v>
      </c>
      <c r="AG9" t="n">
        <v>0.3891666666666667</v>
      </c>
      <c r="AH9" t="n">
        <v>235061.8413764186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2.7029</v>
      </c>
      <c r="E10" t="n">
        <v>37</v>
      </c>
      <c r="F10" t="n">
        <v>33.26</v>
      </c>
      <c r="G10" t="n">
        <v>58.7</v>
      </c>
      <c r="H10" t="n">
        <v>0.8100000000000001</v>
      </c>
      <c r="I10" t="n">
        <v>34</v>
      </c>
      <c r="J10" t="n">
        <v>197.97</v>
      </c>
      <c r="K10" t="n">
        <v>53.44</v>
      </c>
      <c r="L10" t="n">
        <v>9</v>
      </c>
      <c r="M10" t="n">
        <v>32</v>
      </c>
      <c r="N10" t="n">
        <v>40.53</v>
      </c>
      <c r="O10" t="n">
        <v>24650.18</v>
      </c>
      <c r="P10" t="n">
        <v>412.22</v>
      </c>
      <c r="Q10" t="n">
        <v>1259.31</v>
      </c>
      <c r="R10" t="n">
        <v>163</v>
      </c>
      <c r="S10" t="n">
        <v>88.58</v>
      </c>
      <c r="T10" t="n">
        <v>26250.41</v>
      </c>
      <c r="U10" t="n">
        <v>0.54</v>
      </c>
      <c r="V10" t="n">
        <v>0.74</v>
      </c>
      <c r="W10" t="n">
        <v>4.07</v>
      </c>
      <c r="X10" t="n">
        <v>1.54</v>
      </c>
      <c r="Y10" t="n">
        <v>1</v>
      </c>
      <c r="Z10" t="n">
        <v>10</v>
      </c>
      <c r="AA10" t="n">
        <v>185.3803636523805</v>
      </c>
      <c r="AB10" t="n">
        <v>253.6455919535125</v>
      </c>
      <c r="AC10" t="n">
        <v>229.4380126513672</v>
      </c>
      <c r="AD10" t="n">
        <v>185380.3636523804</v>
      </c>
      <c r="AE10" t="n">
        <v>253645.5919535125</v>
      </c>
      <c r="AF10" t="n">
        <v>3.974631555353012e-06</v>
      </c>
      <c r="AG10" t="n">
        <v>0.3854166666666667</v>
      </c>
      <c r="AH10" t="n">
        <v>229438.0126513672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2.7297</v>
      </c>
      <c r="E11" t="n">
        <v>36.63</v>
      </c>
      <c r="F11" t="n">
        <v>33.05</v>
      </c>
      <c r="G11" t="n">
        <v>66.09999999999999</v>
      </c>
      <c r="H11" t="n">
        <v>0.89</v>
      </c>
      <c r="I11" t="n">
        <v>30</v>
      </c>
      <c r="J11" t="n">
        <v>199.53</v>
      </c>
      <c r="K11" t="n">
        <v>53.44</v>
      </c>
      <c r="L11" t="n">
        <v>10</v>
      </c>
      <c r="M11" t="n">
        <v>28</v>
      </c>
      <c r="N11" t="n">
        <v>41.1</v>
      </c>
      <c r="O11" t="n">
        <v>24842.77</v>
      </c>
      <c r="P11" t="n">
        <v>404.34</v>
      </c>
      <c r="Q11" t="n">
        <v>1259.34</v>
      </c>
      <c r="R11" t="n">
        <v>155.85</v>
      </c>
      <c r="S11" t="n">
        <v>88.58</v>
      </c>
      <c r="T11" t="n">
        <v>22695.05</v>
      </c>
      <c r="U11" t="n">
        <v>0.57</v>
      </c>
      <c r="V11" t="n">
        <v>0.74</v>
      </c>
      <c r="W11" t="n">
        <v>4.06</v>
      </c>
      <c r="X11" t="n">
        <v>1.32</v>
      </c>
      <c r="Y11" t="n">
        <v>1</v>
      </c>
      <c r="Z11" t="n">
        <v>10</v>
      </c>
      <c r="AA11" t="n">
        <v>180.7511574529716</v>
      </c>
      <c r="AB11" t="n">
        <v>247.3117078053204</v>
      </c>
      <c r="AC11" t="n">
        <v>223.7086255166144</v>
      </c>
      <c r="AD11" t="n">
        <v>180751.1574529716</v>
      </c>
      <c r="AE11" t="n">
        <v>247311.7078053204</v>
      </c>
      <c r="AF11" t="n">
        <v>4.014041124957311e-06</v>
      </c>
      <c r="AG11" t="n">
        <v>0.3815625</v>
      </c>
      <c r="AH11" t="n">
        <v>223708.6255166144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2.7485</v>
      </c>
      <c r="E12" t="n">
        <v>36.38</v>
      </c>
      <c r="F12" t="n">
        <v>32.91</v>
      </c>
      <c r="G12" t="n">
        <v>73.13</v>
      </c>
      <c r="H12" t="n">
        <v>0.97</v>
      </c>
      <c r="I12" t="n">
        <v>27</v>
      </c>
      <c r="J12" t="n">
        <v>201.1</v>
      </c>
      <c r="K12" t="n">
        <v>53.44</v>
      </c>
      <c r="L12" t="n">
        <v>11</v>
      </c>
      <c r="M12" t="n">
        <v>25</v>
      </c>
      <c r="N12" t="n">
        <v>41.66</v>
      </c>
      <c r="O12" t="n">
        <v>25036.12</v>
      </c>
      <c r="P12" t="n">
        <v>397.47</v>
      </c>
      <c r="Q12" t="n">
        <v>1259.36</v>
      </c>
      <c r="R12" t="n">
        <v>151.09</v>
      </c>
      <c r="S12" t="n">
        <v>88.58</v>
      </c>
      <c r="T12" t="n">
        <v>20329.45</v>
      </c>
      <c r="U12" t="n">
        <v>0.59</v>
      </c>
      <c r="V12" t="n">
        <v>0.75</v>
      </c>
      <c r="W12" t="n">
        <v>4.05</v>
      </c>
      <c r="X12" t="n">
        <v>1.18</v>
      </c>
      <c r="Y12" t="n">
        <v>1</v>
      </c>
      <c r="Z12" t="n">
        <v>10</v>
      </c>
      <c r="AA12" t="n">
        <v>177.1433980768631</v>
      </c>
      <c r="AB12" t="n">
        <v>242.3754122638207</v>
      </c>
      <c r="AC12" t="n">
        <v>219.2434430934595</v>
      </c>
      <c r="AD12" t="n">
        <v>177143.3980768631</v>
      </c>
      <c r="AE12" t="n">
        <v>242375.4122638207</v>
      </c>
      <c r="AF12" t="n">
        <v>4.041686643933461e-06</v>
      </c>
      <c r="AG12" t="n">
        <v>0.3789583333333333</v>
      </c>
      <c r="AH12" t="n">
        <v>219243.4430934596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2.7596</v>
      </c>
      <c r="E13" t="n">
        <v>36.24</v>
      </c>
      <c r="F13" t="n">
        <v>32.84</v>
      </c>
      <c r="G13" t="n">
        <v>78.81</v>
      </c>
      <c r="H13" t="n">
        <v>1.05</v>
      </c>
      <c r="I13" t="n">
        <v>25</v>
      </c>
      <c r="J13" t="n">
        <v>202.67</v>
      </c>
      <c r="K13" t="n">
        <v>53.44</v>
      </c>
      <c r="L13" t="n">
        <v>12</v>
      </c>
      <c r="M13" t="n">
        <v>23</v>
      </c>
      <c r="N13" t="n">
        <v>42.24</v>
      </c>
      <c r="O13" t="n">
        <v>25230.25</v>
      </c>
      <c r="P13" t="n">
        <v>390.96</v>
      </c>
      <c r="Q13" t="n">
        <v>1259.31</v>
      </c>
      <c r="R13" t="n">
        <v>148.73</v>
      </c>
      <c r="S13" t="n">
        <v>88.58</v>
      </c>
      <c r="T13" t="n">
        <v>19157.52</v>
      </c>
      <c r="U13" t="n">
        <v>0.6</v>
      </c>
      <c r="V13" t="n">
        <v>0.75</v>
      </c>
      <c r="W13" t="n">
        <v>4.05</v>
      </c>
      <c r="X13" t="n">
        <v>1.11</v>
      </c>
      <c r="Y13" t="n">
        <v>1</v>
      </c>
      <c r="Z13" t="n">
        <v>10</v>
      </c>
      <c r="AA13" t="n">
        <v>174.2809010586518</v>
      </c>
      <c r="AB13" t="n">
        <v>238.4588175590503</v>
      </c>
      <c r="AC13" t="n">
        <v>215.700642690336</v>
      </c>
      <c r="AD13" t="n">
        <v>174280.9010586518</v>
      </c>
      <c r="AE13" t="n">
        <v>238458.8175590503</v>
      </c>
      <c r="AF13" t="n">
        <v>4.058009264180018e-06</v>
      </c>
      <c r="AG13" t="n">
        <v>0.3775</v>
      </c>
      <c r="AH13" t="n">
        <v>215700.642690336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2.7721</v>
      </c>
      <c r="E14" t="n">
        <v>36.07</v>
      </c>
      <c r="F14" t="n">
        <v>32.75</v>
      </c>
      <c r="G14" t="n">
        <v>85.43000000000001</v>
      </c>
      <c r="H14" t="n">
        <v>1.13</v>
      </c>
      <c r="I14" t="n">
        <v>23</v>
      </c>
      <c r="J14" t="n">
        <v>204.25</v>
      </c>
      <c r="K14" t="n">
        <v>53.44</v>
      </c>
      <c r="L14" t="n">
        <v>13</v>
      </c>
      <c r="M14" t="n">
        <v>21</v>
      </c>
      <c r="N14" t="n">
        <v>42.82</v>
      </c>
      <c r="O14" t="n">
        <v>25425.3</v>
      </c>
      <c r="P14" t="n">
        <v>384.17</v>
      </c>
      <c r="Q14" t="n">
        <v>1259.3</v>
      </c>
      <c r="R14" t="n">
        <v>145.91</v>
      </c>
      <c r="S14" t="n">
        <v>88.58</v>
      </c>
      <c r="T14" t="n">
        <v>17759.92</v>
      </c>
      <c r="U14" t="n">
        <v>0.61</v>
      </c>
      <c r="V14" t="n">
        <v>0.75</v>
      </c>
      <c r="W14" t="n">
        <v>4.04</v>
      </c>
      <c r="X14" t="n">
        <v>1.02</v>
      </c>
      <c r="Y14" t="n">
        <v>1</v>
      </c>
      <c r="Z14" t="n">
        <v>10</v>
      </c>
      <c r="AA14" t="n">
        <v>171.2380290509437</v>
      </c>
      <c r="AB14" t="n">
        <v>234.2954258360675</v>
      </c>
      <c r="AC14" t="n">
        <v>211.9345992300363</v>
      </c>
      <c r="AD14" t="n">
        <v>171238.0290509436</v>
      </c>
      <c r="AE14" t="n">
        <v>234295.4258360675</v>
      </c>
      <c r="AF14" t="n">
        <v>4.076390593286501e-06</v>
      </c>
      <c r="AG14" t="n">
        <v>0.3757291666666667</v>
      </c>
      <c r="AH14" t="n">
        <v>211934.5992300363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2.7853</v>
      </c>
      <c r="E15" t="n">
        <v>35.9</v>
      </c>
      <c r="F15" t="n">
        <v>32.65</v>
      </c>
      <c r="G15" t="n">
        <v>93.29000000000001</v>
      </c>
      <c r="H15" t="n">
        <v>1.21</v>
      </c>
      <c r="I15" t="n">
        <v>21</v>
      </c>
      <c r="J15" t="n">
        <v>205.84</v>
      </c>
      <c r="K15" t="n">
        <v>53.44</v>
      </c>
      <c r="L15" t="n">
        <v>14</v>
      </c>
      <c r="M15" t="n">
        <v>19</v>
      </c>
      <c r="N15" t="n">
        <v>43.4</v>
      </c>
      <c r="O15" t="n">
        <v>25621.03</v>
      </c>
      <c r="P15" t="n">
        <v>379.18</v>
      </c>
      <c r="Q15" t="n">
        <v>1259.32</v>
      </c>
      <c r="R15" t="n">
        <v>142.43</v>
      </c>
      <c r="S15" t="n">
        <v>88.58</v>
      </c>
      <c r="T15" t="n">
        <v>16026.41</v>
      </c>
      <c r="U15" t="n">
        <v>0.62</v>
      </c>
      <c r="V15" t="n">
        <v>0.75</v>
      </c>
      <c r="W15" t="n">
        <v>4.04</v>
      </c>
      <c r="X15" t="n">
        <v>0.93</v>
      </c>
      <c r="Y15" t="n">
        <v>1</v>
      </c>
      <c r="Z15" t="n">
        <v>10</v>
      </c>
      <c r="AA15" t="n">
        <v>168.7290039805618</v>
      </c>
      <c r="AB15" t="n">
        <v>230.8624670443988</v>
      </c>
      <c r="AC15" t="n">
        <v>208.8292772072555</v>
      </c>
      <c r="AD15" t="n">
        <v>168729.0039805618</v>
      </c>
      <c r="AE15" t="n">
        <v>230862.4670443988</v>
      </c>
      <c r="AF15" t="n">
        <v>4.095801276822947e-06</v>
      </c>
      <c r="AG15" t="n">
        <v>0.3739583333333333</v>
      </c>
      <c r="AH15" t="n">
        <v>208829.2772072555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2.8005</v>
      </c>
      <c r="E16" t="n">
        <v>35.71</v>
      </c>
      <c r="F16" t="n">
        <v>32.53</v>
      </c>
      <c r="G16" t="n">
        <v>102.73</v>
      </c>
      <c r="H16" t="n">
        <v>1.28</v>
      </c>
      <c r="I16" t="n">
        <v>19</v>
      </c>
      <c r="J16" t="n">
        <v>207.43</v>
      </c>
      <c r="K16" t="n">
        <v>53.44</v>
      </c>
      <c r="L16" t="n">
        <v>15</v>
      </c>
      <c r="M16" t="n">
        <v>17</v>
      </c>
      <c r="N16" t="n">
        <v>44</v>
      </c>
      <c r="O16" t="n">
        <v>25817.56</v>
      </c>
      <c r="P16" t="n">
        <v>371.27</v>
      </c>
      <c r="Q16" t="n">
        <v>1259.32</v>
      </c>
      <c r="R16" t="n">
        <v>138.62</v>
      </c>
      <c r="S16" t="n">
        <v>88.58</v>
      </c>
      <c r="T16" t="n">
        <v>14135.32</v>
      </c>
      <c r="U16" t="n">
        <v>0.64</v>
      </c>
      <c r="V16" t="n">
        <v>0.76</v>
      </c>
      <c r="W16" t="n">
        <v>4.03</v>
      </c>
      <c r="X16" t="n">
        <v>0.8100000000000001</v>
      </c>
      <c r="Y16" t="n">
        <v>1</v>
      </c>
      <c r="Z16" t="n">
        <v>10</v>
      </c>
      <c r="AA16" t="n">
        <v>165.1894325188865</v>
      </c>
      <c r="AB16" t="n">
        <v>226.019469215665</v>
      </c>
      <c r="AC16" t="n">
        <v>204.4484882941044</v>
      </c>
      <c r="AD16" t="n">
        <v>165189.4325188865</v>
      </c>
      <c r="AE16" t="n">
        <v>226019.469215665</v>
      </c>
      <c r="AF16" t="n">
        <v>4.11815297301643e-06</v>
      </c>
      <c r="AG16" t="n">
        <v>0.3719791666666667</v>
      </c>
      <c r="AH16" t="n">
        <v>204448.4882941044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2.8057</v>
      </c>
      <c r="E17" t="n">
        <v>35.64</v>
      </c>
      <c r="F17" t="n">
        <v>32.5</v>
      </c>
      <c r="G17" t="n">
        <v>108.34</v>
      </c>
      <c r="H17" t="n">
        <v>1.36</v>
      </c>
      <c r="I17" t="n">
        <v>18</v>
      </c>
      <c r="J17" t="n">
        <v>209.03</v>
      </c>
      <c r="K17" t="n">
        <v>53.44</v>
      </c>
      <c r="L17" t="n">
        <v>16</v>
      </c>
      <c r="M17" t="n">
        <v>16</v>
      </c>
      <c r="N17" t="n">
        <v>44.6</v>
      </c>
      <c r="O17" t="n">
        <v>26014.91</v>
      </c>
      <c r="P17" t="n">
        <v>365.98</v>
      </c>
      <c r="Q17" t="n">
        <v>1259.3</v>
      </c>
      <c r="R17" t="n">
        <v>137.26</v>
      </c>
      <c r="S17" t="n">
        <v>88.58</v>
      </c>
      <c r="T17" t="n">
        <v>13458.76</v>
      </c>
      <c r="U17" t="n">
        <v>0.65</v>
      </c>
      <c r="V17" t="n">
        <v>0.76</v>
      </c>
      <c r="W17" t="n">
        <v>4.04</v>
      </c>
      <c r="X17" t="n">
        <v>0.78</v>
      </c>
      <c r="Y17" t="n">
        <v>1</v>
      </c>
      <c r="Z17" t="n">
        <v>10</v>
      </c>
      <c r="AA17" t="n">
        <v>163.2012141981586</v>
      </c>
      <c r="AB17" t="n">
        <v>223.2991011952447</v>
      </c>
      <c r="AC17" t="n">
        <v>201.9877483794916</v>
      </c>
      <c r="AD17" t="n">
        <v>163201.2141981586</v>
      </c>
      <c r="AE17" t="n">
        <v>223299.1011952447</v>
      </c>
      <c r="AF17" t="n">
        <v>4.125799605924727e-06</v>
      </c>
      <c r="AG17" t="n">
        <v>0.37125</v>
      </c>
      <c r="AH17" t="n">
        <v>201987.7483794916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2.8193</v>
      </c>
      <c r="E18" t="n">
        <v>35.47</v>
      </c>
      <c r="F18" t="n">
        <v>32.41</v>
      </c>
      <c r="G18" t="n">
        <v>121.52</v>
      </c>
      <c r="H18" t="n">
        <v>1.43</v>
      </c>
      <c r="I18" t="n">
        <v>16</v>
      </c>
      <c r="J18" t="n">
        <v>210.64</v>
      </c>
      <c r="K18" t="n">
        <v>53.44</v>
      </c>
      <c r="L18" t="n">
        <v>17</v>
      </c>
      <c r="M18" t="n">
        <v>12</v>
      </c>
      <c r="N18" t="n">
        <v>45.21</v>
      </c>
      <c r="O18" t="n">
        <v>26213.09</v>
      </c>
      <c r="P18" t="n">
        <v>355.8</v>
      </c>
      <c r="Q18" t="n">
        <v>1259.3</v>
      </c>
      <c r="R18" t="n">
        <v>134.01</v>
      </c>
      <c r="S18" t="n">
        <v>88.58</v>
      </c>
      <c r="T18" t="n">
        <v>11843.59</v>
      </c>
      <c r="U18" t="n">
        <v>0.66</v>
      </c>
      <c r="V18" t="n">
        <v>0.76</v>
      </c>
      <c r="W18" t="n">
        <v>4.04</v>
      </c>
      <c r="X18" t="n">
        <v>0.68</v>
      </c>
      <c r="Y18" t="n">
        <v>1</v>
      </c>
      <c r="Z18" t="n">
        <v>10</v>
      </c>
      <c r="AA18" t="n">
        <v>159.1486610683208</v>
      </c>
      <c r="AB18" t="n">
        <v>217.7542192169775</v>
      </c>
      <c r="AC18" t="n">
        <v>196.9720621549377</v>
      </c>
      <c r="AD18" t="n">
        <v>159148.6610683209</v>
      </c>
      <c r="AE18" t="n">
        <v>217754.2192169775</v>
      </c>
      <c r="AF18" t="n">
        <v>4.145798491992581e-06</v>
      </c>
      <c r="AG18" t="n">
        <v>0.3694791666666666</v>
      </c>
      <c r="AH18" t="n">
        <v>196972.0621549377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2.8192</v>
      </c>
      <c r="E19" t="n">
        <v>35.47</v>
      </c>
      <c r="F19" t="n">
        <v>32.41</v>
      </c>
      <c r="G19" t="n">
        <v>121.53</v>
      </c>
      <c r="H19" t="n">
        <v>1.51</v>
      </c>
      <c r="I19" t="n">
        <v>16</v>
      </c>
      <c r="J19" t="n">
        <v>212.25</v>
      </c>
      <c r="K19" t="n">
        <v>53.44</v>
      </c>
      <c r="L19" t="n">
        <v>18</v>
      </c>
      <c r="M19" t="n">
        <v>10</v>
      </c>
      <c r="N19" t="n">
        <v>45.82</v>
      </c>
      <c r="O19" t="n">
        <v>26412.11</v>
      </c>
      <c r="P19" t="n">
        <v>351.5</v>
      </c>
      <c r="Q19" t="n">
        <v>1259.29</v>
      </c>
      <c r="R19" t="n">
        <v>134.18</v>
      </c>
      <c r="S19" t="n">
        <v>88.58</v>
      </c>
      <c r="T19" t="n">
        <v>11929.76</v>
      </c>
      <c r="U19" t="n">
        <v>0.66</v>
      </c>
      <c r="V19" t="n">
        <v>0.76</v>
      </c>
      <c r="W19" t="n">
        <v>4.03</v>
      </c>
      <c r="X19" t="n">
        <v>0.68</v>
      </c>
      <c r="Y19" t="n">
        <v>1</v>
      </c>
      <c r="Z19" t="n">
        <v>10</v>
      </c>
      <c r="AA19" t="n">
        <v>157.8261492757395</v>
      </c>
      <c r="AB19" t="n">
        <v>215.944700237266</v>
      </c>
      <c r="AC19" t="n">
        <v>195.3352411269735</v>
      </c>
      <c r="AD19" t="n">
        <v>157826.1492757394</v>
      </c>
      <c r="AE19" t="n">
        <v>215944.700237266</v>
      </c>
      <c r="AF19" t="n">
        <v>4.145651441359728e-06</v>
      </c>
      <c r="AG19" t="n">
        <v>0.3694791666666666</v>
      </c>
      <c r="AH19" t="n">
        <v>195335.2411269735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2.8243</v>
      </c>
      <c r="E20" t="n">
        <v>35.41</v>
      </c>
      <c r="F20" t="n">
        <v>32.38</v>
      </c>
      <c r="G20" t="n">
        <v>129.52</v>
      </c>
      <c r="H20" t="n">
        <v>1.58</v>
      </c>
      <c r="I20" t="n">
        <v>15</v>
      </c>
      <c r="J20" t="n">
        <v>213.87</v>
      </c>
      <c r="K20" t="n">
        <v>53.44</v>
      </c>
      <c r="L20" t="n">
        <v>19</v>
      </c>
      <c r="M20" t="n">
        <v>5</v>
      </c>
      <c r="N20" t="n">
        <v>46.44</v>
      </c>
      <c r="O20" t="n">
        <v>26611.98</v>
      </c>
      <c r="P20" t="n">
        <v>350.54</v>
      </c>
      <c r="Q20" t="n">
        <v>1259.32</v>
      </c>
      <c r="R20" t="n">
        <v>132.93</v>
      </c>
      <c r="S20" t="n">
        <v>88.58</v>
      </c>
      <c r="T20" t="n">
        <v>11306.09</v>
      </c>
      <c r="U20" t="n">
        <v>0.67</v>
      </c>
      <c r="V20" t="n">
        <v>0.76</v>
      </c>
      <c r="W20" t="n">
        <v>4.04</v>
      </c>
      <c r="X20" t="n">
        <v>0.65</v>
      </c>
      <c r="Y20" t="n">
        <v>1</v>
      </c>
      <c r="Z20" t="n">
        <v>10</v>
      </c>
      <c r="AA20" t="n">
        <v>157.2052647421397</v>
      </c>
      <c r="AB20" t="n">
        <v>215.0951786269029</v>
      </c>
      <c r="AC20" t="n">
        <v>194.5667966667921</v>
      </c>
      <c r="AD20" t="n">
        <v>157205.2647421397</v>
      </c>
      <c r="AE20" t="n">
        <v>215095.1786269029</v>
      </c>
      <c r="AF20" t="n">
        <v>4.153151023635174e-06</v>
      </c>
      <c r="AG20" t="n">
        <v>0.3688541666666666</v>
      </c>
      <c r="AH20" t="n">
        <v>194566.7966667921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2.823</v>
      </c>
      <c r="E21" t="n">
        <v>35.42</v>
      </c>
      <c r="F21" t="n">
        <v>32.4</v>
      </c>
      <c r="G21" t="n">
        <v>129.58</v>
      </c>
      <c r="H21" t="n">
        <v>1.65</v>
      </c>
      <c r="I21" t="n">
        <v>15</v>
      </c>
      <c r="J21" t="n">
        <v>215.5</v>
      </c>
      <c r="K21" t="n">
        <v>53.44</v>
      </c>
      <c r="L21" t="n">
        <v>20</v>
      </c>
      <c r="M21" t="n">
        <v>1</v>
      </c>
      <c r="N21" t="n">
        <v>47.07</v>
      </c>
      <c r="O21" t="n">
        <v>26812.71</v>
      </c>
      <c r="P21" t="n">
        <v>350.97</v>
      </c>
      <c r="Q21" t="n">
        <v>1259.29</v>
      </c>
      <c r="R21" t="n">
        <v>133.36</v>
      </c>
      <c r="S21" t="n">
        <v>88.58</v>
      </c>
      <c r="T21" t="n">
        <v>11524.54</v>
      </c>
      <c r="U21" t="n">
        <v>0.66</v>
      </c>
      <c r="V21" t="n">
        <v>0.76</v>
      </c>
      <c r="W21" t="n">
        <v>4.05</v>
      </c>
      <c r="X21" t="n">
        <v>0.67</v>
      </c>
      <c r="Y21" t="n">
        <v>1</v>
      </c>
      <c r="Z21" t="n">
        <v>10</v>
      </c>
      <c r="AA21" t="n">
        <v>157.438019300155</v>
      </c>
      <c r="AB21" t="n">
        <v>215.4136436815855</v>
      </c>
      <c r="AC21" t="n">
        <v>194.8548678636244</v>
      </c>
      <c r="AD21" t="n">
        <v>157438.019300155</v>
      </c>
      <c r="AE21" t="n">
        <v>215413.6436815855</v>
      </c>
      <c r="AF21" t="n">
        <v>4.151239365408099e-06</v>
      </c>
      <c r="AG21" t="n">
        <v>0.3689583333333333</v>
      </c>
      <c r="AH21" t="n">
        <v>194854.8678636244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2.8232</v>
      </c>
      <c r="E22" t="n">
        <v>35.42</v>
      </c>
      <c r="F22" t="n">
        <v>32.39</v>
      </c>
      <c r="G22" t="n">
        <v>129.58</v>
      </c>
      <c r="H22" t="n">
        <v>1.72</v>
      </c>
      <c r="I22" t="n">
        <v>15</v>
      </c>
      <c r="J22" t="n">
        <v>217.14</v>
      </c>
      <c r="K22" t="n">
        <v>53.44</v>
      </c>
      <c r="L22" t="n">
        <v>21</v>
      </c>
      <c r="M22" t="n">
        <v>0</v>
      </c>
      <c r="N22" t="n">
        <v>47.7</v>
      </c>
      <c r="O22" t="n">
        <v>27014.3</v>
      </c>
      <c r="P22" t="n">
        <v>353.17</v>
      </c>
      <c r="Q22" t="n">
        <v>1259.29</v>
      </c>
      <c r="R22" t="n">
        <v>133.24</v>
      </c>
      <c r="S22" t="n">
        <v>88.58</v>
      </c>
      <c r="T22" t="n">
        <v>11463.37</v>
      </c>
      <c r="U22" t="n">
        <v>0.66</v>
      </c>
      <c r="V22" t="n">
        <v>0.76</v>
      </c>
      <c r="W22" t="n">
        <v>4.05</v>
      </c>
      <c r="X22" t="n">
        <v>0.67</v>
      </c>
      <c r="Y22" t="n">
        <v>1</v>
      </c>
      <c r="Z22" t="n">
        <v>10</v>
      </c>
      <c r="AA22" t="n">
        <v>158.0912301106839</v>
      </c>
      <c r="AB22" t="n">
        <v>216.3073955301778</v>
      </c>
      <c r="AC22" t="n">
        <v>195.663321290176</v>
      </c>
      <c r="AD22" t="n">
        <v>158091.2301106839</v>
      </c>
      <c r="AE22" t="n">
        <v>216307.3955301778</v>
      </c>
      <c r="AF22" t="n">
        <v>4.151533466673804e-06</v>
      </c>
      <c r="AG22" t="n">
        <v>0.3689583333333333</v>
      </c>
      <c r="AH22" t="n">
        <v>195663.321290176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1.6867</v>
      </c>
      <c r="E2" t="n">
        <v>59.29</v>
      </c>
      <c r="F2" t="n">
        <v>48.77</v>
      </c>
      <c r="G2" t="n">
        <v>8.289999999999999</v>
      </c>
      <c r="H2" t="n">
        <v>0.15</v>
      </c>
      <c r="I2" t="n">
        <v>353</v>
      </c>
      <c r="J2" t="n">
        <v>116.05</v>
      </c>
      <c r="K2" t="n">
        <v>43.4</v>
      </c>
      <c r="L2" t="n">
        <v>1</v>
      </c>
      <c r="M2" t="n">
        <v>351</v>
      </c>
      <c r="N2" t="n">
        <v>16.65</v>
      </c>
      <c r="O2" t="n">
        <v>14546.17</v>
      </c>
      <c r="P2" t="n">
        <v>482.38</v>
      </c>
      <c r="Q2" t="n">
        <v>1259.77</v>
      </c>
      <c r="R2" t="n">
        <v>688.65</v>
      </c>
      <c r="S2" t="n">
        <v>88.58</v>
      </c>
      <c r="T2" t="n">
        <v>287479.54</v>
      </c>
      <c r="U2" t="n">
        <v>0.13</v>
      </c>
      <c r="V2" t="n">
        <v>0.5</v>
      </c>
      <c r="W2" t="n">
        <v>4.6</v>
      </c>
      <c r="X2" t="n">
        <v>17.03</v>
      </c>
      <c r="Y2" t="n">
        <v>1</v>
      </c>
      <c r="Z2" t="n">
        <v>10</v>
      </c>
      <c r="AA2" t="n">
        <v>346.2188753048583</v>
      </c>
      <c r="AB2" t="n">
        <v>473.7119392908947</v>
      </c>
      <c r="AC2" t="n">
        <v>428.5015366638536</v>
      </c>
      <c r="AD2" t="n">
        <v>346218.8753048583</v>
      </c>
      <c r="AE2" t="n">
        <v>473711.9392908947</v>
      </c>
      <c r="AF2" t="n">
        <v>2.683308467557587e-06</v>
      </c>
      <c r="AG2" t="n">
        <v>0.6176041666666666</v>
      </c>
      <c r="AH2" t="n">
        <v>428501.5366638536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2.3181</v>
      </c>
      <c r="E3" t="n">
        <v>43.14</v>
      </c>
      <c r="F3" t="n">
        <v>37.88</v>
      </c>
      <c r="G3" t="n">
        <v>17.09</v>
      </c>
      <c r="H3" t="n">
        <v>0.3</v>
      </c>
      <c r="I3" t="n">
        <v>133</v>
      </c>
      <c r="J3" t="n">
        <v>117.34</v>
      </c>
      <c r="K3" t="n">
        <v>43.4</v>
      </c>
      <c r="L3" t="n">
        <v>2</v>
      </c>
      <c r="M3" t="n">
        <v>131</v>
      </c>
      <c r="N3" t="n">
        <v>16.94</v>
      </c>
      <c r="O3" t="n">
        <v>14705.49</v>
      </c>
      <c r="P3" t="n">
        <v>365.71</v>
      </c>
      <c r="Q3" t="n">
        <v>1259.41</v>
      </c>
      <c r="R3" t="n">
        <v>319.48</v>
      </c>
      <c r="S3" t="n">
        <v>88.58</v>
      </c>
      <c r="T3" t="n">
        <v>103994.94</v>
      </c>
      <c r="U3" t="n">
        <v>0.28</v>
      </c>
      <c r="V3" t="n">
        <v>0.65</v>
      </c>
      <c r="W3" t="n">
        <v>4.22</v>
      </c>
      <c r="X3" t="n">
        <v>6.15</v>
      </c>
      <c r="Y3" t="n">
        <v>1</v>
      </c>
      <c r="Z3" t="n">
        <v>10</v>
      </c>
      <c r="AA3" t="n">
        <v>193.2830453366453</v>
      </c>
      <c r="AB3" t="n">
        <v>264.4583896756282</v>
      </c>
      <c r="AC3" t="n">
        <v>239.2188521347446</v>
      </c>
      <c r="AD3" t="n">
        <v>193283.0453366453</v>
      </c>
      <c r="AE3" t="n">
        <v>264458.3896756282</v>
      </c>
      <c r="AF3" t="n">
        <v>3.687779307906114e-06</v>
      </c>
      <c r="AG3" t="n">
        <v>0.449375</v>
      </c>
      <c r="AH3" t="n">
        <v>239218.8521347446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2.535</v>
      </c>
      <c r="E4" t="n">
        <v>39.45</v>
      </c>
      <c r="F4" t="n">
        <v>35.43</v>
      </c>
      <c r="G4" t="n">
        <v>26.24</v>
      </c>
      <c r="H4" t="n">
        <v>0.45</v>
      </c>
      <c r="I4" t="n">
        <v>81</v>
      </c>
      <c r="J4" t="n">
        <v>118.63</v>
      </c>
      <c r="K4" t="n">
        <v>43.4</v>
      </c>
      <c r="L4" t="n">
        <v>3</v>
      </c>
      <c r="M4" t="n">
        <v>79</v>
      </c>
      <c r="N4" t="n">
        <v>17.23</v>
      </c>
      <c r="O4" t="n">
        <v>14865.24</v>
      </c>
      <c r="P4" t="n">
        <v>332.6</v>
      </c>
      <c r="Q4" t="n">
        <v>1259.39</v>
      </c>
      <c r="R4" t="n">
        <v>236.25</v>
      </c>
      <c r="S4" t="n">
        <v>88.58</v>
      </c>
      <c r="T4" t="n">
        <v>62638.44</v>
      </c>
      <c r="U4" t="n">
        <v>0.37</v>
      </c>
      <c r="V4" t="n">
        <v>0.6899999999999999</v>
      </c>
      <c r="W4" t="n">
        <v>4.14</v>
      </c>
      <c r="X4" t="n">
        <v>3.7</v>
      </c>
      <c r="Y4" t="n">
        <v>1</v>
      </c>
      <c r="Z4" t="n">
        <v>10</v>
      </c>
      <c r="AA4" t="n">
        <v>162.3741791038005</v>
      </c>
      <c r="AB4" t="n">
        <v>222.1675152929311</v>
      </c>
      <c r="AC4" t="n">
        <v>200.9641594475037</v>
      </c>
      <c r="AD4" t="n">
        <v>162374.1791038004</v>
      </c>
      <c r="AE4" t="n">
        <v>222167.5152929311</v>
      </c>
      <c r="AF4" t="n">
        <v>4.032837472732841e-06</v>
      </c>
      <c r="AG4" t="n">
        <v>0.4109375</v>
      </c>
      <c r="AH4" t="n">
        <v>200964.1594475037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2.6458</v>
      </c>
      <c r="E5" t="n">
        <v>37.8</v>
      </c>
      <c r="F5" t="n">
        <v>34.33</v>
      </c>
      <c r="G5" t="n">
        <v>35.51</v>
      </c>
      <c r="H5" t="n">
        <v>0.59</v>
      </c>
      <c r="I5" t="n">
        <v>58</v>
      </c>
      <c r="J5" t="n">
        <v>119.93</v>
      </c>
      <c r="K5" t="n">
        <v>43.4</v>
      </c>
      <c r="L5" t="n">
        <v>4</v>
      </c>
      <c r="M5" t="n">
        <v>56</v>
      </c>
      <c r="N5" t="n">
        <v>17.53</v>
      </c>
      <c r="O5" t="n">
        <v>15025.44</v>
      </c>
      <c r="P5" t="n">
        <v>313.19</v>
      </c>
      <c r="Q5" t="n">
        <v>1259.39</v>
      </c>
      <c r="R5" t="n">
        <v>199.1</v>
      </c>
      <c r="S5" t="n">
        <v>88.58</v>
      </c>
      <c r="T5" t="n">
        <v>44177.89</v>
      </c>
      <c r="U5" t="n">
        <v>0.44</v>
      </c>
      <c r="V5" t="n">
        <v>0.72</v>
      </c>
      <c r="W5" t="n">
        <v>4.1</v>
      </c>
      <c r="X5" t="n">
        <v>2.6</v>
      </c>
      <c r="Y5" t="n">
        <v>1</v>
      </c>
      <c r="Z5" t="n">
        <v>10</v>
      </c>
      <c r="AA5" t="n">
        <v>147.9050098891143</v>
      </c>
      <c r="AB5" t="n">
        <v>202.3701596387131</v>
      </c>
      <c r="AC5" t="n">
        <v>183.0562356311547</v>
      </c>
      <c r="AD5" t="n">
        <v>147905.0098891143</v>
      </c>
      <c r="AE5" t="n">
        <v>202370.1596387131</v>
      </c>
      <c r="AF5" t="n">
        <v>4.209105082980888e-06</v>
      </c>
      <c r="AG5" t="n">
        <v>0.39375</v>
      </c>
      <c r="AH5" t="n">
        <v>183056.2356311547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2.7132</v>
      </c>
      <c r="E6" t="n">
        <v>36.86</v>
      </c>
      <c r="F6" t="n">
        <v>33.72</v>
      </c>
      <c r="G6" t="n">
        <v>45.98</v>
      </c>
      <c r="H6" t="n">
        <v>0.73</v>
      </c>
      <c r="I6" t="n">
        <v>44</v>
      </c>
      <c r="J6" t="n">
        <v>121.23</v>
      </c>
      <c r="K6" t="n">
        <v>43.4</v>
      </c>
      <c r="L6" t="n">
        <v>5</v>
      </c>
      <c r="M6" t="n">
        <v>42</v>
      </c>
      <c r="N6" t="n">
        <v>17.83</v>
      </c>
      <c r="O6" t="n">
        <v>15186.08</v>
      </c>
      <c r="P6" t="n">
        <v>298.34</v>
      </c>
      <c r="Q6" t="n">
        <v>1259.29</v>
      </c>
      <c r="R6" t="n">
        <v>178.82</v>
      </c>
      <c r="S6" t="n">
        <v>88.58</v>
      </c>
      <c r="T6" t="n">
        <v>34107.79</v>
      </c>
      <c r="U6" t="n">
        <v>0.5</v>
      </c>
      <c r="V6" t="n">
        <v>0.73</v>
      </c>
      <c r="W6" t="n">
        <v>4.07</v>
      </c>
      <c r="X6" t="n">
        <v>1.99</v>
      </c>
      <c r="Y6" t="n">
        <v>1</v>
      </c>
      <c r="Z6" t="n">
        <v>10</v>
      </c>
      <c r="AA6" t="n">
        <v>138.7756613847683</v>
      </c>
      <c r="AB6" t="n">
        <v>189.8789822566425</v>
      </c>
      <c r="AC6" t="n">
        <v>171.7571986869475</v>
      </c>
      <c r="AD6" t="n">
        <v>138775.6613847683</v>
      </c>
      <c r="AE6" t="n">
        <v>189878.9822566425</v>
      </c>
      <c r="AF6" t="n">
        <v>4.316329243005422e-06</v>
      </c>
      <c r="AG6" t="n">
        <v>0.3839583333333333</v>
      </c>
      <c r="AH6" t="n">
        <v>171757.1986869475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2.7556</v>
      </c>
      <c r="E7" t="n">
        <v>36.29</v>
      </c>
      <c r="F7" t="n">
        <v>33.35</v>
      </c>
      <c r="G7" t="n">
        <v>55.58</v>
      </c>
      <c r="H7" t="n">
        <v>0.86</v>
      </c>
      <c r="I7" t="n">
        <v>36</v>
      </c>
      <c r="J7" t="n">
        <v>122.54</v>
      </c>
      <c r="K7" t="n">
        <v>43.4</v>
      </c>
      <c r="L7" t="n">
        <v>6</v>
      </c>
      <c r="M7" t="n">
        <v>34</v>
      </c>
      <c r="N7" t="n">
        <v>18.14</v>
      </c>
      <c r="O7" t="n">
        <v>15347.16</v>
      </c>
      <c r="P7" t="n">
        <v>285.95</v>
      </c>
      <c r="Q7" t="n">
        <v>1259.43</v>
      </c>
      <c r="R7" t="n">
        <v>165.92</v>
      </c>
      <c r="S7" t="n">
        <v>88.58</v>
      </c>
      <c r="T7" t="n">
        <v>27700.32</v>
      </c>
      <c r="U7" t="n">
        <v>0.53</v>
      </c>
      <c r="V7" t="n">
        <v>0.74</v>
      </c>
      <c r="W7" t="n">
        <v>4.07</v>
      </c>
      <c r="X7" t="n">
        <v>1.62</v>
      </c>
      <c r="Y7" t="n">
        <v>1</v>
      </c>
      <c r="Z7" t="n">
        <v>10</v>
      </c>
      <c r="AA7" t="n">
        <v>132.3143805050497</v>
      </c>
      <c r="AB7" t="n">
        <v>181.0383727054214</v>
      </c>
      <c r="AC7" t="n">
        <v>163.7603245034186</v>
      </c>
      <c r="AD7" t="n">
        <v>132314.3805050497</v>
      </c>
      <c r="AE7" t="n">
        <v>181038.3727054214</v>
      </c>
      <c r="AF7" t="n">
        <v>4.383781830320559e-06</v>
      </c>
      <c r="AG7" t="n">
        <v>0.3780208333333333</v>
      </c>
      <c r="AH7" t="n">
        <v>163760.3245034186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2.7946</v>
      </c>
      <c r="E8" t="n">
        <v>35.78</v>
      </c>
      <c r="F8" t="n">
        <v>33.01</v>
      </c>
      <c r="G8" t="n">
        <v>68.29000000000001</v>
      </c>
      <c r="H8" t="n">
        <v>1</v>
      </c>
      <c r="I8" t="n">
        <v>29</v>
      </c>
      <c r="J8" t="n">
        <v>123.85</v>
      </c>
      <c r="K8" t="n">
        <v>43.4</v>
      </c>
      <c r="L8" t="n">
        <v>7</v>
      </c>
      <c r="M8" t="n">
        <v>26</v>
      </c>
      <c r="N8" t="n">
        <v>18.45</v>
      </c>
      <c r="O8" t="n">
        <v>15508.69</v>
      </c>
      <c r="P8" t="n">
        <v>271.04</v>
      </c>
      <c r="Q8" t="n">
        <v>1259.29</v>
      </c>
      <c r="R8" t="n">
        <v>154.56</v>
      </c>
      <c r="S8" t="n">
        <v>88.58</v>
      </c>
      <c r="T8" t="n">
        <v>22055.75</v>
      </c>
      <c r="U8" t="n">
        <v>0.57</v>
      </c>
      <c r="V8" t="n">
        <v>0.75</v>
      </c>
      <c r="W8" t="n">
        <v>4.05</v>
      </c>
      <c r="X8" t="n">
        <v>1.28</v>
      </c>
      <c r="Y8" t="n">
        <v>1</v>
      </c>
      <c r="Z8" t="n">
        <v>10</v>
      </c>
      <c r="AA8" t="n">
        <v>125.4499744047803</v>
      </c>
      <c r="AB8" t="n">
        <v>171.6461894428135</v>
      </c>
      <c r="AC8" t="n">
        <v>155.264518029379</v>
      </c>
      <c r="AD8" t="n">
        <v>125449.9744047803</v>
      </c>
      <c r="AE8" t="n">
        <v>171646.1894428135</v>
      </c>
      <c r="AF8" t="n">
        <v>4.445825483747218e-06</v>
      </c>
      <c r="AG8" t="n">
        <v>0.3727083333333334</v>
      </c>
      <c r="AH8" t="n">
        <v>155264.518029379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2.8166</v>
      </c>
      <c r="E9" t="n">
        <v>35.5</v>
      </c>
      <c r="F9" t="n">
        <v>32.82</v>
      </c>
      <c r="G9" t="n">
        <v>78.77</v>
      </c>
      <c r="H9" t="n">
        <v>1.13</v>
      </c>
      <c r="I9" t="n">
        <v>25</v>
      </c>
      <c r="J9" t="n">
        <v>125.16</v>
      </c>
      <c r="K9" t="n">
        <v>43.4</v>
      </c>
      <c r="L9" t="n">
        <v>8</v>
      </c>
      <c r="M9" t="n">
        <v>11</v>
      </c>
      <c r="N9" t="n">
        <v>18.76</v>
      </c>
      <c r="O9" t="n">
        <v>15670.68</v>
      </c>
      <c r="P9" t="n">
        <v>259.98</v>
      </c>
      <c r="Q9" t="n">
        <v>1259.32</v>
      </c>
      <c r="R9" t="n">
        <v>147.57</v>
      </c>
      <c r="S9" t="n">
        <v>88.58</v>
      </c>
      <c r="T9" t="n">
        <v>18579.93</v>
      </c>
      <c r="U9" t="n">
        <v>0.6</v>
      </c>
      <c r="V9" t="n">
        <v>0.75</v>
      </c>
      <c r="W9" t="n">
        <v>4.07</v>
      </c>
      <c r="X9" t="n">
        <v>1.1</v>
      </c>
      <c r="Y9" t="n">
        <v>1</v>
      </c>
      <c r="Z9" t="n">
        <v>10</v>
      </c>
      <c r="AA9" t="n">
        <v>120.844744622342</v>
      </c>
      <c r="AB9" t="n">
        <v>165.3451108860855</v>
      </c>
      <c r="AC9" t="n">
        <v>149.5648055664839</v>
      </c>
      <c r="AD9" t="n">
        <v>120844.744622342</v>
      </c>
      <c r="AE9" t="n">
        <v>165345.1108860855</v>
      </c>
      <c r="AF9" t="n">
        <v>4.480824467731488e-06</v>
      </c>
      <c r="AG9" t="n">
        <v>0.3697916666666667</v>
      </c>
      <c r="AH9" t="n">
        <v>149564.8055664839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2.8205</v>
      </c>
      <c r="E10" t="n">
        <v>35.46</v>
      </c>
      <c r="F10" t="n">
        <v>32.8</v>
      </c>
      <c r="G10" t="n">
        <v>81.98999999999999</v>
      </c>
      <c r="H10" t="n">
        <v>1.26</v>
      </c>
      <c r="I10" t="n">
        <v>24</v>
      </c>
      <c r="J10" t="n">
        <v>126.48</v>
      </c>
      <c r="K10" t="n">
        <v>43.4</v>
      </c>
      <c r="L10" t="n">
        <v>9</v>
      </c>
      <c r="M10" t="n">
        <v>1</v>
      </c>
      <c r="N10" t="n">
        <v>19.08</v>
      </c>
      <c r="O10" t="n">
        <v>15833.12</v>
      </c>
      <c r="P10" t="n">
        <v>258.48</v>
      </c>
      <c r="Q10" t="n">
        <v>1259.29</v>
      </c>
      <c r="R10" t="n">
        <v>146.27</v>
      </c>
      <c r="S10" t="n">
        <v>88.58</v>
      </c>
      <c r="T10" t="n">
        <v>17931.61</v>
      </c>
      <c r="U10" t="n">
        <v>0.61</v>
      </c>
      <c r="V10" t="n">
        <v>0.75</v>
      </c>
      <c r="W10" t="n">
        <v>4.08</v>
      </c>
      <c r="X10" t="n">
        <v>1.07</v>
      </c>
      <c r="Y10" t="n">
        <v>1</v>
      </c>
      <c r="Z10" t="n">
        <v>10</v>
      </c>
      <c r="AA10" t="n">
        <v>120.1940738971387</v>
      </c>
      <c r="AB10" t="n">
        <v>164.4548344942963</v>
      </c>
      <c r="AC10" t="n">
        <v>148.759495904016</v>
      </c>
      <c r="AD10" t="n">
        <v>120194.0738971387</v>
      </c>
      <c r="AE10" t="n">
        <v>164454.8344942963</v>
      </c>
      <c r="AF10" t="n">
        <v>4.487028833074153e-06</v>
      </c>
      <c r="AG10" t="n">
        <v>0.369375</v>
      </c>
      <c r="AH10" t="n">
        <v>148759.495904016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2.8204</v>
      </c>
      <c r="E11" t="n">
        <v>35.46</v>
      </c>
      <c r="F11" t="n">
        <v>32.8</v>
      </c>
      <c r="G11" t="n">
        <v>82</v>
      </c>
      <c r="H11" t="n">
        <v>1.38</v>
      </c>
      <c r="I11" t="n">
        <v>24</v>
      </c>
      <c r="J11" t="n">
        <v>127.8</v>
      </c>
      <c r="K11" t="n">
        <v>43.4</v>
      </c>
      <c r="L11" t="n">
        <v>10</v>
      </c>
      <c r="M11" t="n">
        <v>0</v>
      </c>
      <c r="N11" t="n">
        <v>19.4</v>
      </c>
      <c r="O11" t="n">
        <v>15996.02</v>
      </c>
      <c r="P11" t="n">
        <v>260.99</v>
      </c>
      <c r="Q11" t="n">
        <v>1259.29</v>
      </c>
      <c r="R11" t="n">
        <v>146.22</v>
      </c>
      <c r="S11" t="n">
        <v>88.58</v>
      </c>
      <c r="T11" t="n">
        <v>17909.18</v>
      </c>
      <c r="U11" t="n">
        <v>0.61</v>
      </c>
      <c r="V11" t="n">
        <v>0.75</v>
      </c>
      <c r="W11" t="n">
        <v>4.08</v>
      </c>
      <c r="X11" t="n">
        <v>1.07</v>
      </c>
      <c r="Y11" t="n">
        <v>1</v>
      </c>
      <c r="Z11" t="n">
        <v>10</v>
      </c>
      <c r="AA11" t="n">
        <v>120.973128768883</v>
      </c>
      <c r="AB11" t="n">
        <v>165.5207717392916</v>
      </c>
      <c r="AC11" t="n">
        <v>149.7237015944015</v>
      </c>
      <c r="AD11" t="n">
        <v>120973.128768883</v>
      </c>
      <c r="AE11" t="n">
        <v>165520.7717392916</v>
      </c>
      <c r="AF11" t="n">
        <v>4.486869746783315e-06</v>
      </c>
      <c r="AG11" t="n">
        <v>0.369375</v>
      </c>
      <c r="AH11" t="n">
        <v>149723.7015944016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1.9374</v>
      </c>
      <c r="E2" t="n">
        <v>51.62</v>
      </c>
      <c r="F2" t="n">
        <v>44.59</v>
      </c>
      <c r="G2" t="n">
        <v>9.949999999999999</v>
      </c>
      <c r="H2" t="n">
        <v>0.2</v>
      </c>
      <c r="I2" t="n">
        <v>269</v>
      </c>
      <c r="J2" t="n">
        <v>89.87</v>
      </c>
      <c r="K2" t="n">
        <v>37.55</v>
      </c>
      <c r="L2" t="n">
        <v>1</v>
      </c>
      <c r="M2" t="n">
        <v>267</v>
      </c>
      <c r="N2" t="n">
        <v>11.32</v>
      </c>
      <c r="O2" t="n">
        <v>11317.98</v>
      </c>
      <c r="P2" t="n">
        <v>368.19</v>
      </c>
      <c r="Q2" t="n">
        <v>1259.6</v>
      </c>
      <c r="R2" t="n">
        <v>546.42</v>
      </c>
      <c r="S2" t="n">
        <v>88.58</v>
      </c>
      <c r="T2" t="n">
        <v>216785.09</v>
      </c>
      <c r="U2" t="n">
        <v>0.16</v>
      </c>
      <c r="V2" t="n">
        <v>0.55</v>
      </c>
      <c r="W2" t="n">
        <v>4.48</v>
      </c>
      <c r="X2" t="n">
        <v>12.86</v>
      </c>
      <c r="Y2" t="n">
        <v>1</v>
      </c>
      <c r="Z2" t="n">
        <v>10</v>
      </c>
      <c r="AA2" t="n">
        <v>234.2305156575591</v>
      </c>
      <c r="AB2" t="n">
        <v>320.4845250435703</v>
      </c>
      <c r="AC2" t="n">
        <v>289.8979317763631</v>
      </c>
      <c r="AD2" t="n">
        <v>234230.5156575591</v>
      </c>
      <c r="AE2" t="n">
        <v>320484.5250435703</v>
      </c>
      <c r="AF2" t="n">
        <v>3.210565896685351e-06</v>
      </c>
      <c r="AG2" t="n">
        <v>0.5377083333333333</v>
      </c>
      <c r="AH2" t="n">
        <v>289897.9317763631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2.4665</v>
      </c>
      <c r="E3" t="n">
        <v>40.54</v>
      </c>
      <c r="F3" t="n">
        <v>36.6</v>
      </c>
      <c r="G3" t="n">
        <v>20.72</v>
      </c>
      <c r="H3" t="n">
        <v>0.39</v>
      </c>
      <c r="I3" t="n">
        <v>106</v>
      </c>
      <c r="J3" t="n">
        <v>91.09999999999999</v>
      </c>
      <c r="K3" t="n">
        <v>37.55</v>
      </c>
      <c r="L3" t="n">
        <v>2</v>
      </c>
      <c r="M3" t="n">
        <v>104</v>
      </c>
      <c r="N3" t="n">
        <v>11.54</v>
      </c>
      <c r="O3" t="n">
        <v>11468.97</v>
      </c>
      <c r="P3" t="n">
        <v>290.1</v>
      </c>
      <c r="Q3" t="n">
        <v>1259.34</v>
      </c>
      <c r="R3" t="n">
        <v>276.38</v>
      </c>
      <c r="S3" t="n">
        <v>88.58</v>
      </c>
      <c r="T3" t="n">
        <v>82580.62</v>
      </c>
      <c r="U3" t="n">
        <v>0.32</v>
      </c>
      <c r="V3" t="n">
        <v>0.67</v>
      </c>
      <c r="W3" t="n">
        <v>4.17</v>
      </c>
      <c r="X3" t="n">
        <v>4.87</v>
      </c>
      <c r="Y3" t="n">
        <v>1</v>
      </c>
      <c r="Z3" t="n">
        <v>10</v>
      </c>
      <c r="AA3" t="n">
        <v>147.5165821706074</v>
      </c>
      <c r="AB3" t="n">
        <v>201.8386956980307</v>
      </c>
      <c r="AC3" t="n">
        <v>182.5754938630566</v>
      </c>
      <c r="AD3" t="n">
        <v>147516.5821706074</v>
      </c>
      <c r="AE3" t="n">
        <v>201838.6956980307</v>
      </c>
      <c r="AF3" t="n">
        <v>4.087364913892029e-06</v>
      </c>
      <c r="AG3" t="n">
        <v>0.4222916666666667</v>
      </c>
      <c r="AH3" t="n">
        <v>182575.4938630566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2.6477</v>
      </c>
      <c r="E4" t="n">
        <v>37.77</v>
      </c>
      <c r="F4" t="n">
        <v>34.62</v>
      </c>
      <c r="G4" t="n">
        <v>32.46</v>
      </c>
      <c r="H4" t="n">
        <v>0.57</v>
      </c>
      <c r="I4" t="n">
        <v>64</v>
      </c>
      <c r="J4" t="n">
        <v>92.31999999999999</v>
      </c>
      <c r="K4" t="n">
        <v>37.55</v>
      </c>
      <c r="L4" t="n">
        <v>3</v>
      </c>
      <c r="M4" t="n">
        <v>62</v>
      </c>
      <c r="N4" t="n">
        <v>11.77</v>
      </c>
      <c r="O4" t="n">
        <v>11620.34</v>
      </c>
      <c r="P4" t="n">
        <v>261.84</v>
      </c>
      <c r="Q4" t="n">
        <v>1259.32</v>
      </c>
      <c r="R4" t="n">
        <v>208.93</v>
      </c>
      <c r="S4" t="n">
        <v>88.58</v>
      </c>
      <c r="T4" t="n">
        <v>49062.59</v>
      </c>
      <c r="U4" t="n">
        <v>0.42</v>
      </c>
      <c r="V4" t="n">
        <v>0.71</v>
      </c>
      <c r="W4" t="n">
        <v>4.12</v>
      </c>
      <c r="X4" t="n">
        <v>2.89</v>
      </c>
      <c r="Y4" t="n">
        <v>1</v>
      </c>
      <c r="Z4" t="n">
        <v>10</v>
      </c>
      <c r="AA4" t="n">
        <v>126.1037678336561</v>
      </c>
      <c r="AB4" t="n">
        <v>172.5407384555314</v>
      </c>
      <c r="AC4" t="n">
        <v>156.0736925398308</v>
      </c>
      <c r="AD4" t="n">
        <v>126103.7678336561</v>
      </c>
      <c r="AE4" t="n">
        <v>172540.7384555314</v>
      </c>
      <c r="AF4" t="n">
        <v>4.387640819992672e-06</v>
      </c>
      <c r="AG4" t="n">
        <v>0.3934375000000001</v>
      </c>
      <c r="AH4" t="n">
        <v>156073.6925398308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2.7361</v>
      </c>
      <c r="E5" t="n">
        <v>36.55</v>
      </c>
      <c r="F5" t="n">
        <v>33.76</v>
      </c>
      <c r="G5" t="n">
        <v>45.01</v>
      </c>
      <c r="H5" t="n">
        <v>0.75</v>
      </c>
      <c r="I5" t="n">
        <v>45</v>
      </c>
      <c r="J5" t="n">
        <v>93.55</v>
      </c>
      <c r="K5" t="n">
        <v>37.55</v>
      </c>
      <c r="L5" t="n">
        <v>4</v>
      </c>
      <c r="M5" t="n">
        <v>43</v>
      </c>
      <c r="N5" t="n">
        <v>12</v>
      </c>
      <c r="O5" t="n">
        <v>11772.07</v>
      </c>
      <c r="P5" t="n">
        <v>242.04</v>
      </c>
      <c r="Q5" t="n">
        <v>1259.32</v>
      </c>
      <c r="R5" t="n">
        <v>179.67</v>
      </c>
      <c r="S5" t="n">
        <v>88.58</v>
      </c>
      <c r="T5" t="n">
        <v>34526.31</v>
      </c>
      <c r="U5" t="n">
        <v>0.49</v>
      </c>
      <c r="V5" t="n">
        <v>0.73</v>
      </c>
      <c r="W5" t="n">
        <v>4.09</v>
      </c>
      <c r="X5" t="n">
        <v>2.03</v>
      </c>
      <c r="Y5" t="n">
        <v>1</v>
      </c>
      <c r="Z5" t="n">
        <v>10</v>
      </c>
      <c r="AA5" t="n">
        <v>114.8836584125763</v>
      </c>
      <c r="AB5" t="n">
        <v>157.1888897493251</v>
      </c>
      <c r="AC5" t="n">
        <v>142.187002727685</v>
      </c>
      <c r="AD5" t="n">
        <v>114883.6584125763</v>
      </c>
      <c r="AE5" t="n">
        <v>157188.8897493251</v>
      </c>
      <c r="AF5" t="n">
        <v>4.534133039083714e-06</v>
      </c>
      <c r="AG5" t="n">
        <v>0.3807291666666666</v>
      </c>
      <c r="AH5" t="n">
        <v>142187.002727685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2.7849</v>
      </c>
      <c r="E6" t="n">
        <v>35.91</v>
      </c>
      <c r="F6" t="n">
        <v>33.31</v>
      </c>
      <c r="G6" t="n">
        <v>57.1</v>
      </c>
      <c r="H6" t="n">
        <v>0.93</v>
      </c>
      <c r="I6" t="n">
        <v>35</v>
      </c>
      <c r="J6" t="n">
        <v>94.79000000000001</v>
      </c>
      <c r="K6" t="n">
        <v>37.55</v>
      </c>
      <c r="L6" t="n">
        <v>5</v>
      </c>
      <c r="M6" t="n">
        <v>18</v>
      </c>
      <c r="N6" t="n">
        <v>12.23</v>
      </c>
      <c r="O6" t="n">
        <v>11924.18</v>
      </c>
      <c r="P6" t="n">
        <v>225.63</v>
      </c>
      <c r="Q6" t="n">
        <v>1259.35</v>
      </c>
      <c r="R6" t="n">
        <v>163.82</v>
      </c>
      <c r="S6" t="n">
        <v>88.58</v>
      </c>
      <c r="T6" t="n">
        <v>26651.49</v>
      </c>
      <c r="U6" t="n">
        <v>0.54</v>
      </c>
      <c r="V6" t="n">
        <v>0.74</v>
      </c>
      <c r="W6" t="n">
        <v>4.09</v>
      </c>
      <c r="X6" t="n">
        <v>1.58</v>
      </c>
      <c r="Y6" t="n">
        <v>1</v>
      </c>
      <c r="Z6" t="n">
        <v>10</v>
      </c>
      <c r="AA6" t="n">
        <v>107.3070373057945</v>
      </c>
      <c r="AB6" t="n">
        <v>146.8222224940988</v>
      </c>
      <c r="AC6" t="n">
        <v>132.8097156455854</v>
      </c>
      <c r="AD6" t="n">
        <v>107307.0373057945</v>
      </c>
      <c r="AE6" t="n">
        <v>146822.2224940988</v>
      </c>
      <c r="AF6" t="n">
        <v>4.615002046907729e-06</v>
      </c>
      <c r="AG6" t="n">
        <v>0.3740625</v>
      </c>
      <c r="AH6" t="n">
        <v>132809.7156455854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2.7951</v>
      </c>
      <c r="E7" t="n">
        <v>35.78</v>
      </c>
      <c r="F7" t="n">
        <v>33.21</v>
      </c>
      <c r="G7" t="n">
        <v>60.39</v>
      </c>
      <c r="H7" t="n">
        <v>1.1</v>
      </c>
      <c r="I7" t="n">
        <v>33</v>
      </c>
      <c r="J7" t="n">
        <v>96.02</v>
      </c>
      <c r="K7" t="n">
        <v>37.55</v>
      </c>
      <c r="L7" t="n">
        <v>6</v>
      </c>
      <c r="M7" t="n">
        <v>0</v>
      </c>
      <c r="N7" t="n">
        <v>12.47</v>
      </c>
      <c r="O7" t="n">
        <v>12076.67</v>
      </c>
      <c r="P7" t="n">
        <v>224.18</v>
      </c>
      <c r="Q7" t="n">
        <v>1259.37</v>
      </c>
      <c r="R7" t="n">
        <v>159.89</v>
      </c>
      <c r="S7" t="n">
        <v>88.58</v>
      </c>
      <c r="T7" t="n">
        <v>24697.87</v>
      </c>
      <c r="U7" t="n">
        <v>0.55</v>
      </c>
      <c r="V7" t="n">
        <v>0.74</v>
      </c>
      <c r="W7" t="n">
        <v>4.11</v>
      </c>
      <c r="X7" t="n">
        <v>1.49</v>
      </c>
      <c r="Y7" t="n">
        <v>1</v>
      </c>
      <c r="Z7" t="n">
        <v>10</v>
      </c>
      <c r="AA7" t="n">
        <v>106.3675665669103</v>
      </c>
      <c r="AB7" t="n">
        <v>145.5367971826344</v>
      </c>
      <c r="AC7" t="n">
        <v>131.6469695217409</v>
      </c>
      <c r="AD7" t="n">
        <v>106367.5665669103</v>
      </c>
      <c r="AE7" t="n">
        <v>145536.7971826344</v>
      </c>
      <c r="AF7" t="n">
        <v>4.631904995264387e-06</v>
      </c>
      <c r="AG7" t="n">
        <v>0.3727083333333334</v>
      </c>
      <c r="AH7" t="n">
        <v>131646.9695217409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9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1.0363</v>
      </c>
      <c r="E2" t="n">
        <v>96.5</v>
      </c>
      <c r="F2" t="n">
        <v>67.06999999999999</v>
      </c>
      <c r="G2" t="n">
        <v>5.82</v>
      </c>
      <c r="H2" t="n">
        <v>0.09</v>
      </c>
      <c r="I2" t="n">
        <v>692</v>
      </c>
      <c r="J2" t="n">
        <v>194.77</v>
      </c>
      <c r="K2" t="n">
        <v>54.38</v>
      </c>
      <c r="L2" t="n">
        <v>1</v>
      </c>
      <c r="M2" t="n">
        <v>690</v>
      </c>
      <c r="N2" t="n">
        <v>39.4</v>
      </c>
      <c r="O2" t="n">
        <v>24256.19</v>
      </c>
      <c r="P2" t="n">
        <v>936.14</v>
      </c>
      <c r="Q2" t="n">
        <v>1260.07</v>
      </c>
      <c r="R2" t="n">
        <v>1313.47</v>
      </c>
      <c r="S2" t="n">
        <v>88.58</v>
      </c>
      <c r="T2" t="n">
        <v>598195.62</v>
      </c>
      <c r="U2" t="n">
        <v>0.07000000000000001</v>
      </c>
      <c r="V2" t="n">
        <v>0.37</v>
      </c>
      <c r="W2" t="n">
        <v>5.17</v>
      </c>
      <c r="X2" t="n">
        <v>35.32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1.9119</v>
      </c>
      <c r="E3" t="n">
        <v>52.3</v>
      </c>
      <c r="F3" t="n">
        <v>41.62</v>
      </c>
      <c r="G3" t="n">
        <v>11.89</v>
      </c>
      <c r="H3" t="n">
        <v>0.18</v>
      </c>
      <c r="I3" t="n">
        <v>210</v>
      </c>
      <c r="J3" t="n">
        <v>196.32</v>
      </c>
      <c r="K3" t="n">
        <v>54.38</v>
      </c>
      <c r="L3" t="n">
        <v>2</v>
      </c>
      <c r="M3" t="n">
        <v>208</v>
      </c>
      <c r="N3" t="n">
        <v>39.95</v>
      </c>
      <c r="O3" t="n">
        <v>24447.22</v>
      </c>
      <c r="P3" t="n">
        <v>575.55</v>
      </c>
      <c r="Q3" t="n">
        <v>1259.46</v>
      </c>
      <c r="R3" t="n">
        <v>446.12</v>
      </c>
      <c r="S3" t="n">
        <v>88.58</v>
      </c>
      <c r="T3" t="n">
        <v>166928.41</v>
      </c>
      <c r="U3" t="n">
        <v>0.2</v>
      </c>
      <c r="V3" t="n">
        <v>0.59</v>
      </c>
      <c r="W3" t="n">
        <v>4.36</v>
      </c>
      <c r="X3" t="n">
        <v>9.890000000000001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2.2281</v>
      </c>
      <c r="E4" t="n">
        <v>44.88</v>
      </c>
      <c r="F4" t="n">
        <v>37.5</v>
      </c>
      <c r="G4" t="n">
        <v>18</v>
      </c>
      <c r="H4" t="n">
        <v>0.27</v>
      </c>
      <c r="I4" t="n">
        <v>125</v>
      </c>
      <c r="J4" t="n">
        <v>197.88</v>
      </c>
      <c r="K4" t="n">
        <v>54.38</v>
      </c>
      <c r="L4" t="n">
        <v>3</v>
      </c>
      <c r="M4" t="n">
        <v>123</v>
      </c>
      <c r="N4" t="n">
        <v>40.5</v>
      </c>
      <c r="O4" t="n">
        <v>24639</v>
      </c>
      <c r="P4" t="n">
        <v>514.04</v>
      </c>
      <c r="Q4" t="n">
        <v>1259.44</v>
      </c>
      <c r="R4" t="n">
        <v>307.24</v>
      </c>
      <c r="S4" t="n">
        <v>88.58</v>
      </c>
      <c r="T4" t="n">
        <v>97915.52</v>
      </c>
      <c r="U4" t="n">
        <v>0.29</v>
      </c>
      <c r="V4" t="n">
        <v>0.66</v>
      </c>
      <c r="W4" t="n">
        <v>4.2</v>
      </c>
      <c r="X4" t="n">
        <v>5.77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2.3927</v>
      </c>
      <c r="E5" t="n">
        <v>41.79</v>
      </c>
      <c r="F5" t="n">
        <v>35.82</v>
      </c>
      <c r="G5" t="n">
        <v>24.15</v>
      </c>
      <c r="H5" t="n">
        <v>0.36</v>
      </c>
      <c r="I5" t="n">
        <v>89</v>
      </c>
      <c r="J5" t="n">
        <v>199.44</v>
      </c>
      <c r="K5" t="n">
        <v>54.38</v>
      </c>
      <c r="L5" t="n">
        <v>4</v>
      </c>
      <c r="M5" t="n">
        <v>87</v>
      </c>
      <c r="N5" t="n">
        <v>41.06</v>
      </c>
      <c r="O5" t="n">
        <v>24831.54</v>
      </c>
      <c r="P5" t="n">
        <v>486.2</v>
      </c>
      <c r="Q5" t="n">
        <v>1259.45</v>
      </c>
      <c r="R5" t="n">
        <v>249.8</v>
      </c>
      <c r="S5" t="n">
        <v>88.58</v>
      </c>
      <c r="T5" t="n">
        <v>69372.87</v>
      </c>
      <c r="U5" t="n">
        <v>0.35</v>
      </c>
      <c r="V5" t="n">
        <v>0.6899999999999999</v>
      </c>
      <c r="W5" t="n">
        <v>4.14</v>
      </c>
      <c r="X5" t="n">
        <v>4.09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2.4959</v>
      </c>
      <c r="E6" t="n">
        <v>40.07</v>
      </c>
      <c r="F6" t="n">
        <v>34.87</v>
      </c>
      <c r="G6" t="n">
        <v>30.32</v>
      </c>
      <c r="H6" t="n">
        <v>0.44</v>
      </c>
      <c r="I6" t="n">
        <v>69</v>
      </c>
      <c r="J6" t="n">
        <v>201.01</v>
      </c>
      <c r="K6" t="n">
        <v>54.38</v>
      </c>
      <c r="L6" t="n">
        <v>5</v>
      </c>
      <c r="M6" t="n">
        <v>67</v>
      </c>
      <c r="N6" t="n">
        <v>41.63</v>
      </c>
      <c r="O6" t="n">
        <v>25024.84</v>
      </c>
      <c r="P6" t="n">
        <v>468.66</v>
      </c>
      <c r="Q6" t="n">
        <v>1259.35</v>
      </c>
      <c r="R6" t="n">
        <v>217.24</v>
      </c>
      <c r="S6" t="n">
        <v>88.58</v>
      </c>
      <c r="T6" t="n">
        <v>53191.03</v>
      </c>
      <c r="U6" t="n">
        <v>0.41</v>
      </c>
      <c r="V6" t="n">
        <v>0.71</v>
      </c>
      <c r="W6" t="n">
        <v>4.12</v>
      </c>
      <c r="X6" t="n">
        <v>3.14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2.5688</v>
      </c>
      <c r="E7" t="n">
        <v>38.93</v>
      </c>
      <c r="F7" t="n">
        <v>34.23</v>
      </c>
      <c r="G7" t="n">
        <v>36.68</v>
      </c>
      <c r="H7" t="n">
        <v>0.53</v>
      </c>
      <c r="I7" t="n">
        <v>56</v>
      </c>
      <c r="J7" t="n">
        <v>202.58</v>
      </c>
      <c r="K7" t="n">
        <v>54.38</v>
      </c>
      <c r="L7" t="n">
        <v>6</v>
      </c>
      <c r="M7" t="n">
        <v>54</v>
      </c>
      <c r="N7" t="n">
        <v>42.2</v>
      </c>
      <c r="O7" t="n">
        <v>25218.93</v>
      </c>
      <c r="P7" t="n">
        <v>455.95</v>
      </c>
      <c r="Q7" t="n">
        <v>1259.37</v>
      </c>
      <c r="R7" t="n">
        <v>196.21</v>
      </c>
      <c r="S7" t="n">
        <v>88.58</v>
      </c>
      <c r="T7" t="n">
        <v>42741.37</v>
      </c>
      <c r="U7" t="n">
        <v>0.45</v>
      </c>
      <c r="V7" t="n">
        <v>0.72</v>
      </c>
      <c r="W7" t="n">
        <v>4.09</v>
      </c>
      <c r="X7" t="n">
        <v>2.51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2.6195</v>
      </c>
      <c r="E8" t="n">
        <v>38.18</v>
      </c>
      <c r="F8" t="n">
        <v>33.83</v>
      </c>
      <c r="G8" t="n">
        <v>43.19</v>
      </c>
      <c r="H8" t="n">
        <v>0.61</v>
      </c>
      <c r="I8" t="n">
        <v>47</v>
      </c>
      <c r="J8" t="n">
        <v>204.16</v>
      </c>
      <c r="K8" t="n">
        <v>54.38</v>
      </c>
      <c r="L8" t="n">
        <v>7</v>
      </c>
      <c r="M8" t="n">
        <v>45</v>
      </c>
      <c r="N8" t="n">
        <v>42.78</v>
      </c>
      <c r="O8" t="n">
        <v>25413.94</v>
      </c>
      <c r="P8" t="n">
        <v>446.05</v>
      </c>
      <c r="Q8" t="n">
        <v>1259.3</v>
      </c>
      <c r="R8" t="n">
        <v>182.38</v>
      </c>
      <c r="S8" t="n">
        <v>88.58</v>
      </c>
      <c r="T8" t="n">
        <v>35871.55</v>
      </c>
      <c r="U8" t="n">
        <v>0.49</v>
      </c>
      <c r="V8" t="n">
        <v>0.73</v>
      </c>
      <c r="W8" t="n">
        <v>4.08</v>
      </c>
      <c r="X8" t="n">
        <v>2.1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2.6526</v>
      </c>
      <c r="E9" t="n">
        <v>37.7</v>
      </c>
      <c r="F9" t="n">
        <v>33.59</v>
      </c>
      <c r="G9" t="n">
        <v>49.15</v>
      </c>
      <c r="H9" t="n">
        <v>0.6899999999999999</v>
      </c>
      <c r="I9" t="n">
        <v>41</v>
      </c>
      <c r="J9" t="n">
        <v>205.75</v>
      </c>
      <c r="K9" t="n">
        <v>54.38</v>
      </c>
      <c r="L9" t="n">
        <v>8</v>
      </c>
      <c r="M9" t="n">
        <v>39</v>
      </c>
      <c r="N9" t="n">
        <v>43.37</v>
      </c>
      <c r="O9" t="n">
        <v>25609.61</v>
      </c>
      <c r="P9" t="n">
        <v>438.16</v>
      </c>
      <c r="Q9" t="n">
        <v>1259.3</v>
      </c>
      <c r="R9" t="n">
        <v>174.02</v>
      </c>
      <c r="S9" t="n">
        <v>88.58</v>
      </c>
      <c r="T9" t="n">
        <v>31724.97</v>
      </c>
      <c r="U9" t="n">
        <v>0.51</v>
      </c>
      <c r="V9" t="n">
        <v>0.73</v>
      </c>
      <c r="W9" t="n">
        <v>4.08</v>
      </c>
      <c r="X9" t="n">
        <v>1.86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2.6845</v>
      </c>
      <c r="E10" t="n">
        <v>37.25</v>
      </c>
      <c r="F10" t="n">
        <v>33.33</v>
      </c>
      <c r="G10" t="n">
        <v>55.56</v>
      </c>
      <c r="H10" t="n">
        <v>0.77</v>
      </c>
      <c r="I10" t="n">
        <v>36</v>
      </c>
      <c r="J10" t="n">
        <v>207.34</v>
      </c>
      <c r="K10" t="n">
        <v>54.38</v>
      </c>
      <c r="L10" t="n">
        <v>9</v>
      </c>
      <c r="M10" t="n">
        <v>34</v>
      </c>
      <c r="N10" t="n">
        <v>43.96</v>
      </c>
      <c r="O10" t="n">
        <v>25806.1</v>
      </c>
      <c r="P10" t="n">
        <v>430.62</v>
      </c>
      <c r="Q10" t="n">
        <v>1259.38</v>
      </c>
      <c r="R10" t="n">
        <v>165.56</v>
      </c>
      <c r="S10" t="n">
        <v>88.58</v>
      </c>
      <c r="T10" t="n">
        <v>27519.61</v>
      </c>
      <c r="U10" t="n">
        <v>0.54</v>
      </c>
      <c r="V10" t="n">
        <v>0.74</v>
      </c>
      <c r="W10" t="n">
        <v>4.06</v>
      </c>
      <c r="X10" t="n">
        <v>1.61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2.7092</v>
      </c>
      <c r="E11" t="n">
        <v>36.91</v>
      </c>
      <c r="F11" t="n">
        <v>33.15</v>
      </c>
      <c r="G11" t="n">
        <v>62.16</v>
      </c>
      <c r="H11" t="n">
        <v>0.85</v>
      </c>
      <c r="I11" t="n">
        <v>32</v>
      </c>
      <c r="J11" t="n">
        <v>208.94</v>
      </c>
      <c r="K11" t="n">
        <v>54.38</v>
      </c>
      <c r="L11" t="n">
        <v>10</v>
      </c>
      <c r="M11" t="n">
        <v>30</v>
      </c>
      <c r="N11" t="n">
        <v>44.56</v>
      </c>
      <c r="O11" t="n">
        <v>26003.41</v>
      </c>
      <c r="P11" t="n">
        <v>423.36</v>
      </c>
      <c r="Q11" t="n">
        <v>1259.29</v>
      </c>
      <c r="R11" t="n">
        <v>159.32</v>
      </c>
      <c r="S11" t="n">
        <v>88.58</v>
      </c>
      <c r="T11" t="n">
        <v>24417.56</v>
      </c>
      <c r="U11" t="n">
        <v>0.5600000000000001</v>
      </c>
      <c r="V11" t="n">
        <v>0.74</v>
      </c>
      <c r="W11" t="n">
        <v>4.06</v>
      </c>
      <c r="X11" t="n">
        <v>1.42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2.7279</v>
      </c>
      <c r="E12" t="n">
        <v>36.66</v>
      </c>
      <c r="F12" t="n">
        <v>33.01</v>
      </c>
      <c r="G12" t="n">
        <v>68.31</v>
      </c>
      <c r="H12" t="n">
        <v>0.93</v>
      </c>
      <c r="I12" t="n">
        <v>29</v>
      </c>
      <c r="J12" t="n">
        <v>210.55</v>
      </c>
      <c r="K12" t="n">
        <v>54.38</v>
      </c>
      <c r="L12" t="n">
        <v>11</v>
      </c>
      <c r="M12" t="n">
        <v>27</v>
      </c>
      <c r="N12" t="n">
        <v>45.17</v>
      </c>
      <c r="O12" t="n">
        <v>26201.54</v>
      </c>
      <c r="P12" t="n">
        <v>417.26</v>
      </c>
      <c r="Q12" t="n">
        <v>1259.35</v>
      </c>
      <c r="R12" t="n">
        <v>154.6</v>
      </c>
      <c r="S12" t="n">
        <v>88.58</v>
      </c>
      <c r="T12" t="n">
        <v>22070.91</v>
      </c>
      <c r="U12" t="n">
        <v>0.57</v>
      </c>
      <c r="V12" t="n">
        <v>0.75</v>
      </c>
      <c r="W12" t="n">
        <v>4.06</v>
      </c>
      <c r="X12" t="n">
        <v>1.29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2.747</v>
      </c>
      <c r="E13" t="n">
        <v>36.4</v>
      </c>
      <c r="F13" t="n">
        <v>32.88</v>
      </c>
      <c r="G13" t="n">
        <v>75.87</v>
      </c>
      <c r="H13" t="n">
        <v>1</v>
      </c>
      <c r="I13" t="n">
        <v>26</v>
      </c>
      <c r="J13" t="n">
        <v>212.16</v>
      </c>
      <c r="K13" t="n">
        <v>54.38</v>
      </c>
      <c r="L13" t="n">
        <v>12</v>
      </c>
      <c r="M13" t="n">
        <v>24</v>
      </c>
      <c r="N13" t="n">
        <v>45.78</v>
      </c>
      <c r="O13" t="n">
        <v>26400.51</v>
      </c>
      <c r="P13" t="n">
        <v>410.15</v>
      </c>
      <c r="Q13" t="n">
        <v>1259.39</v>
      </c>
      <c r="R13" t="n">
        <v>150.05</v>
      </c>
      <c r="S13" t="n">
        <v>88.58</v>
      </c>
      <c r="T13" t="n">
        <v>19812.99</v>
      </c>
      <c r="U13" t="n">
        <v>0.59</v>
      </c>
      <c r="V13" t="n">
        <v>0.75</v>
      </c>
      <c r="W13" t="n">
        <v>4.05</v>
      </c>
      <c r="X13" t="n">
        <v>1.15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2.7605</v>
      </c>
      <c r="E14" t="n">
        <v>36.22</v>
      </c>
      <c r="F14" t="n">
        <v>32.77</v>
      </c>
      <c r="G14" t="n">
        <v>81.94</v>
      </c>
      <c r="H14" t="n">
        <v>1.08</v>
      </c>
      <c r="I14" t="n">
        <v>24</v>
      </c>
      <c r="J14" t="n">
        <v>213.78</v>
      </c>
      <c r="K14" t="n">
        <v>54.38</v>
      </c>
      <c r="L14" t="n">
        <v>13</v>
      </c>
      <c r="M14" t="n">
        <v>22</v>
      </c>
      <c r="N14" t="n">
        <v>46.4</v>
      </c>
      <c r="O14" t="n">
        <v>26600.32</v>
      </c>
      <c r="P14" t="n">
        <v>404.32</v>
      </c>
      <c r="Q14" t="n">
        <v>1259.31</v>
      </c>
      <c r="R14" t="n">
        <v>146.69</v>
      </c>
      <c r="S14" t="n">
        <v>88.58</v>
      </c>
      <c r="T14" t="n">
        <v>18141.53</v>
      </c>
      <c r="U14" t="n">
        <v>0.6</v>
      </c>
      <c r="V14" t="n">
        <v>0.75</v>
      </c>
      <c r="W14" t="n">
        <v>4.04</v>
      </c>
      <c r="X14" t="n">
        <v>1.05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2.7732</v>
      </c>
      <c r="E15" t="n">
        <v>36.06</v>
      </c>
      <c r="F15" t="n">
        <v>32.69</v>
      </c>
      <c r="G15" t="n">
        <v>89.15000000000001</v>
      </c>
      <c r="H15" t="n">
        <v>1.15</v>
      </c>
      <c r="I15" t="n">
        <v>22</v>
      </c>
      <c r="J15" t="n">
        <v>215.41</v>
      </c>
      <c r="K15" t="n">
        <v>54.38</v>
      </c>
      <c r="L15" t="n">
        <v>14</v>
      </c>
      <c r="M15" t="n">
        <v>20</v>
      </c>
      <c r="N15" t="n">
        <v>47.03</v>
      </c>
      <c r="O15" t="n">
        <v>26801</v>
      </c>
      <c r="P15" t="n">
        <v>397.13</v>
      </c>
      <c r="Q15" t="n">
        <v>1259.29</v>
      </c>
      <c r="R15" t="n">
        <v>143.59</v>
      </c>
      <c r="S15" t="n">
        <v>88.58</v>
      </c>
      <c r="T15" t="n">
        <v>16603.89</v>
      </c>
      <c r="U15" t="n">
        <v>0.62</v>
      </c>
      <c r="V15" t="n">
        <v>0.75</v>
      </c>
      <c r="W15" t="n">
        <v>4.04</v>
      </c>
      <c r="X15" t="n">
        <v>0.96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2.7869</v>
      </c>
      <c r="E16" t="n">
        <v>35.88</v>
      </c>
      <c r="F16" t="n">
        <v>32.59</v>
      </c>
      <c r="G16" t="n">
        <v>97.77</v>
      </c>
      <c r="H16" t="n">
        <v>1.23</v>
      </c>
      <c r="I16" t="n">
        <v>20</v>
      </c>
      <c r="J16" t="n">
        <v>217.04</v>
      </c>
      <c r="K16" t="n">
        <v>54.38</v>
      </c>
      <c r="L16" t="n">
        <v>15</v>
      </c>
      <c r="M16" t="n">
        <v>18</v>
      </c>
      <c r="N16" t="n">
        <v>47.66</v>
      </c>
      <c r="O16" t="n">
        <v>27002.55</v>
      </c>
      <c r="P16" t="n">
        <v>392.55</v>
      </c>
      <c r="Q16" t="n">
        <v>1259.3</v>
      </c>
      <c r="R16" t="n">
        <v>140.38</v>
      </c>
      <c r="S16" t="n">
        <v>88.58</v>
      </c>
      <c r="T16" t="n">
        <v>15007.31</v>
      </c>
      <c r="U16" t="n">
        <v>0.63</v>
      </c>
      <c r="V16" t="n">
        <v>0.75</v>
      </c>
      <c r="W16" t="n">
        <v>4.04</v>
      </c>
      <c r="X16" t="n">
        <v>0.86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2.794</v>
      </c>
      <c r="E17" t="n">
        <v>35.79</v>
      </c>
      <c r="F17" t="n">
        <v>32.53</v>
      </c>
      <c r="G17" t="n">
        <v>102.74</v>
      </c>
      <c r="H17" t="n">
        <v>1.3</v>
      </c>
      <c r="I17" t="n">
        <v>19</v>
      </c>
      <c r="J17" t="n">
        <v>218.68</v>
      </c>
      <c r="K17" t="n">
        <v>54.38</v>
      </c>
      <c r="L17" t="n">
        <v>16</v>
      </c>
      <c r="M17" t="n">
        <v>17</v>
      </c>
      <c r="N17" t="n">
        <v>48.31</v>
      </c>
      <c r="O17" t="n">
        <v>27204.98</v>
      </c>
      <c r="P17" t="n">
        <v>386.84</v>
      </c>
      <c r="Q17" t="n">
        <v>1259.29</v>
      </c>
      <c r="R17" t="n">
        <v>138.56</v>
      </c>
      <c r="S17" t="n">
        <v>88.58</v>
      </c>
      <c r="T17" t="n">
        <v>14105.19</v>
      </c>
      <c r="U17" t="n">
        <v>0.64</v>
      </c>
      <c r="V17" t="n">
        <v>0.76</v>
      </c>
      <c r="W17" t="n">
        <v>4.04</v>
      </c>
      <c r="X17" t="n">
        <v>0.8100000000000001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2.8061</v>
      </c>
      <c r="E18" t="n">
        <v>35.64</v>
      </c>
      <c r="F18" t="n">
        <v>32.46</v>
      </c>
      <c r="G18" t="n">
        <v>114.56</v>
      </c>
      <c r="H18" t="n">
        <v>1.37</v>
      </c>
      <c r="I18" t="n">
        <v>17</v>
      </c>
      <c r="J18" t="n">
        <v>220.33</v>
      </c>
      <c r="K18" t="n">
        <v>54.38</v>
      </c>
      <c r="L18" t="n">
        <v>17</v>
      </c>
      <c r="M18" t="n">
        <v>15</v>
      </c>
      <c r="N18" t="n">
        <v>48.95</v>
      </c>
      <c r="O18" t="n">
        <v>27408.3</v>
      </c>
      <c r="P18" t="n">
        <v>379.28</v>
      </c>
      <c r="Q18" t="n">
        <v>1259.3</v>
      </c>
      <c r="R18" t="n">
        <v>135.91</v>
      </c>
      <c r="S18" t="n">
        <v>88.58</v>
      </c>
      <c r="T18" t="n">
        <v>12786.06</v>
      </c>
      <c r="U18" t="n">
        <v>0.65</v>
      </c>
      <c r="V18" t="n">
        <v>0.76</v>
      </c>
      <c r="W18" t="n">
        <v>4.04</v>
      </c>
      <c r="X18" t="n">
        <v>0.73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2.813</v>
      </c>
      <c r="E19" t="n">
        <v>35.55</v>
      </c>
      <c r="F19" t="n">
        <v>32.41</v>
      </c>
      <c r="G19" t="n">
        <v>121.54</v>
      </c>
      <c r="H19" t="n">
        <v>1.44</v>
      </c>
      <c r="I19" t="n">
        <v>16</v>
      </c>
      <c r="J19" t="n">
        <v>221.99</v>
      </c>
      <c r="K19" t="n">
        <v>54.38</v>
      </c>
      <c r="L19" t="n">
        <v>18</v>
      </c>
      <c r="M19" t="n">
        <v>13</v>
      </c>
      <c r="N19" t="n">
        <v>49.61</v>
      </c>
      <c r="O19" t="n">
        <v>27612.53</v>
      </c>
      <c r="P19" t="n">
        <v>372.95</v>
      </c>
      <c r="Q19" t="n">
        <v>1259.29</v>
      </c>
      <c r="R19" t="n">
        <v>134.34</v>
      </c>
      <c r="S19" t="n">
        <v>88.58</v>
      </c>
      <c r="T19" t="n">
        <v>12008.64</v>
      </c>
      <c r="U19" t="n">
        <v>0.66</v>
      </c>
      <c r="V19" t="n">
        <v>0.76</v>
      </c>
      <c r="W19" t="n">
        <v>4.03</v>
      </c>
      <c r="X19" t="n">
        <v>0.68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2.8199</v>
      </c>
      <c r="E20" t="n">
        <v>35.46</v>
      </c>
      <c r="F20" t="n">
        <v>32.36</v>
      </c>
      <c r="G20" t="n">
        <v>129.45</v>
      </c>
      <c r="H20" t="n">
        <v>1.51</v>
      </c>
      <c r="I20" t="n">
        <v>15</v>
      </c>
      <c r="J20" t="n">
        <v>223.65</v>
      </c>
      <c r="K20" t="n">
        <v>54.38</v>
      </c>
      <c r="L20" t="n">
        <v>19</v>
      </c>
      <c r="M20" t="n">
        <v>10</v>
      </c>
      <c r="N20" t="n">
        <v>50.27</v>
      </c>
      <c r="O20" t="n">
        <v>27817.81</v>
      </c>
      <c r="P20" t="n">
        <v>366.65</v>
      </c>
      <c r="Q20" t="n">
        <v>1259.29</v>
      </c>
      <c r="R20" t="n">
        <v>132.61</v>
      </c>
      <c r="S20" t="n">
        <v>88.58</v>
      </c>
      <c r="T20" t="n">
        <v>11149.46</v>
      </c>
      <c r="U20" t="n">
        <v>0.67</v>
      </c>
      <c r="V20" t="n">
        <v>0.76</v>
      </c>
      <c r="W20" t="n">
        <v>4.03</v>
      </c>
      <c r="X20" t="n">
        <v>0.64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2.8187</v>
      </c>
      <c r="E21" t="n">
        <v>35.48</v>
      </c>
      <c r="F21" t="n">
        <v>32.38</v>
      </c>
      <c r="G21" t="n">
        <v>129.51</v>
      </c>
      <c r="H21" t="n">
        <v>1.58</v>
      </c>
      <c r="I21" t="n">
        <v>15</v>
      </c>
      <c r="J21" t="n">
        <v>225.32</v>
      </c>
      <c r="K21" t="n">
        <v>54.38</v>
      </c>
      <c r="L21" t="n">
        <v>20</v>
      </c>
      <c r="M21" t="n">
        <v>8</v>
      </c>
      <c r="N21" t="n">
        <v>50.95</v>
      </c>
      <c r="O21" t="n">
        <v>28023.89</v>
      </c>
      <c r="P21" t="n">
        <v>363.61</v>
      </c>
      <c r="Q21" t="n">
        <v>1259.29</v>
      </c>
      <c r="R21" t="n">
        <v>132.96</v>
      </c>
      <c r="S21" t="n">
        <v>88.58</v>
      </c>
      <c r="T21" t="n">
        <v>11321.26</v>
      </c>
      <c r="U21" t="n">
        <v>0.67</v>
      </c>
      <c r="V21" t="n">
        <v>0.76</v>
      </c>
      <c r="W21" t="n">
        <v>4.04</v>
      </c>
      <c r="X21" t="n">
        <v>0.65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2.8267</v>
      </c>
      <c r="E22" t="n">
        <v>35.38</v>
      </c>
      <c r="F22" t="n">
        <v>32.32</v>
      </c>
      <c r="G22" t="n">
        <v>138.5</v>
      </c>
      <c r="H22" t="n">
        <v>1.64</v>
      </c>
      <c r="I22" t="n">
        <v>14</v>
      </c>
      <c r="J22" t="n">
        <v>227</v>
      </c>
      <c r="K22" t="n">
        <v>54.38</v>
      </c>
      <c r="L22" t="n">
        <v>21</v>
      </c>
      <c r="M22" t="n">
        <v>4</v>
      </c>
      <c r="N22" t="n">
        <v>51.62</v>
      </c>
      <c r="O22" t="n">
        <v>28230.92</v>
      </c>
      <c r="P22" t="n">
        <v>362.47</v>
      </c>
      <c r="Q22" t="n">
        <v>1259.34</v>
      </c>
      <c r="R22" t="n">
        <v>130.83</v>
      </c>
      <c r="S22" t="n">
        <v>88.58</v>
      </c>
      <c r="T22" t="n">
        <v>10265.53</v>
      </c>
      <c r="U22" t="n">
        <v>0.68</v>
      </c>
      <c r="V22" t="n">
        <v>0.76</v>
      </c>
      <c r="W22" t="n">
        <v>4.04</v>
      </c>
      <c r="X22" t="n">
        <v>0.59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2.8264</v>
      </c>
      <c r="E23" t="n">
        <v>35.38</v>
      </c>
      <c r="F23" t="n">
        <v>32.32</v>
      </c>
      <c r="G23" t="n">
        <v>138.51</v>
      </c>
      <c r="H23" t="n">
        <v>1.71</v>
      </c>
      <c r="I23" t="n">
        <v>14</v>
      </c>
      <c r="J23" t="n">
        <v>228.69</v>
      </c>
      <c r="K23" t="n">
        <v>54.38</v>
      </c>
      <c r="L23" t="n">
        <v>22</v>
      </c>
      <c r="M23" t="n">
        <v>1</v>
      </c>
      <c r="N23" t="n">
        <v>52.31</v>
      </c>
      <c r="O23" t="n">
        <v>28438.91</v>
      </c>
      <c r="P23" t="n">
        <v>364.49</v>
      </c>
      <c r="Q23" t="n">
        <v>1259.29</v>
      </c>
      <c r="R23" t="n">
        <v>130.82</v>
      </c>
      <c r="S23" t="n">
        <v>88.58</v>
      </c>
      <c r="T23" t="n">
        <v>10257.43</v>
      </c>
      <c r="U23" t="n">
        <v>0.68</v>
      </c>
      <c r="V23" t="n">
        <v>0.76</v>
      </c>
      <c r="W23" t="n">
        <v>4.04</v>
      </c>
      <c r="X23" t="n">
        <v>0.59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2.8262</v>
      </c>
      <c r="E24" t="n">
        <v>35.38</v>
      </c>
      <c r="F24" t="n">
        <v>32.32</v>
      </c>
      <c r="G24" t="n">
        <v>138.52</v>
      </c>
      <c r="H24" t="n">
        <v>1.77</v>
      </c>
      <c r="I24" t="n">
        <v>14</v>
      </c>
      <c r="J24" t="n">
        <v>230.38</v>
      </c>
      <c r="K24" t="n">
        <v>54.38</v>
      </c>
      <c r="L24" t="n">
        <v>23</v>
      </c>
      <c r="M24" t="n">
        <v>0</v>
      </c>
      <c r="N24" t="n">
        <v>53</v>
      </c>
      <c r="O24" t="n">
        <v>28647.87</v>
      </c>
      <c r="P24" t="n">
        <v>366.93</v>
      </c>
      <c r="Q24" t="n">
        <v>1259.37</v>
      </c>
      <c r="R24" t="n">
        <v>130.84</v>
      </c>
      <c r="S24" t="n">
        <v>88.58</v>
      </c>
      <c r="T24" t="n">
        <v>10267.47</v>
      </c>
      <c r="U24" t="n">
        <v>0.68</v>
      </c>
      <c r="V24" t="n">
        <v>0.76</v>
      </c>
      <c r="W24" t="n">
        <v>4.04</v>
      </c>
      <c r="X24" t="n">
        <v>0.6</v>
      </c>
      <c r="Y24" t="n">
        <v>1</v>
      </c>
      <c r="Z24" t="n">
        <v>10</v>
      </c>
    </row>
    <row r="25">
      <c r="A25" t="n">
        <v>0</v>
      </c>
      <c r="B25" t="n">
        <v>40</v>
      </c>
      <c r="C25" t="inlineStr">
        <is>
          <t xml:space="preserve">CONCLUIDO	</t>
        </is>
      </c>
      <c r="D25" t="n">
        <v>1.9374</v>
      </c>
      <c r="E25" t="n">
        <v>51.62</v>
      </c>
      <c r="F25" t="n">
        <v>44.59</v>
      </c>
      <c r="G25" t="n">
        <v>9.949999999999999</v>
      </c>
      <c r="H25" t="n">
        <v>0.2</v>
      </c>
      <c r="I25" t="n">
        <v>269</v>
      </c>
      <c r="J25" t="n">
        <v>89.87</v>
      </c>
      <c r="K25" t="n">
        <v>37.55</v>
      </c>
      <c r="L25" t="n">
        <v>1</v>
      </c>
      <c r="M25" t="n">
        <v>267</v>
      </c>
      <c r="N25" t="n">
        <v>11.32</v>
      </c>
      <c r="O25" t="n">
        <v>11317.98</v>
      </c>
      <c r="P25" t="n">
        <v>368.19</v>
      </c>
      <c r="Q25" t="n">
        <v>1259.6</v>
      </c>
      <c r="R25" t="n">
        <v>546.42</v>
      </c>
      <c r="S25" t="n">
        <v>88.58</v>
      </c>
      <c r="T25" t="n">
        <v>216785.09</v>
      </c>
      <c r="U25" t="n">
        <v>0.16</v>
      </c>
      <c r="V25" t="n">
        <v>0.55</v>
      </c>
      <c r="W25" t="n">
        <v>4.48</v>
      </c>
      <c r="X25" t="n">
        <v>12.86</v>
      </c>
      <c r="Y25" t="n">
        <v>1</v>
      </c>
      <c r="Z25" t="n">
        <v>10</v>
      </c>
    </row>
    <row r="26">
      <c r="A26" t="n">
        <v>1</v>
      </c>
      <c r="B26" t="n">
        <v>40</v>
      </c>
      <c r="C26" t="inlineStr">
        <is>
          <t xml:space="preserve">CONCLUIDO	</t>
        </is>
      </c>
      <c r="D26" t="n">
        <v>2.4665</v>
      </c>
      <c r="E26" t="n">
        <v>40.54</v>
      </c>
      <c r="F26" t="n">
        <v>36.6</v>
      </c>
      <c r="G26" t="n">
        <v>20.72</v>
      </c>
      <c r="H26" t="n">
        <v>0.39</v>
      </c>
      <c r="I26" t="n">
        <v>106</v>
      </c>
      <c r="J26" t="n">
        <v>91.09999999999999</v>
      </c>
      <c r="K26" t="n">
        <v>37.55</v>
      </c>
      <c r="L26" t="n">
        <v>2</v>
      </c>
      <c r="M26" t="n">
        <v>104</v>
      </c>
      <c r="N26" t="n">
        <v>11.54</v>
      </c>
      <c r="O26" t="n">
        <v>11468.97</v>
      </c>
      <c r="P26" t="n">
        <v>290.1</v>
      </c>
      <c r="Q26" t="n">
        <v>1259.34</v>
      </c>
      <c r="R26" t="n">
        <v>276.38</v>
      </c>
      <c r="S26" t="n">
        <v>88.58</v>
      </c>
      <c r="T26" t="n">
        <v>82580.62</v>
      </c>
      <c r="U26" t="n">
        <v>0.32</v>
      </c>
      <c r="V26" t="n">
        <v>0.67</v>
      </c>
      <c r="W26" t="n">
        <v>4.17</v>
      </c>
      <c r="X26" t="n">
        <v>4.87</v>
      </c>
      <c r="Y26" t="n">
        <v>1</v>
      </c>
      <c r="Z26" t="n">
        <v>10</v>
      </c>
    </row>
    <row r="27">
      <c r="A27" t="n">
        <v>2</v>
      </c>
      <c r="B27" t="n">
        <v>40</v>
      </c>
      <c r="C27" t="inlineStr">
        <is>
          <t xml:space="preserve">CONCLUIDO	</t>
        </is>
      </c>
      <c r="D27" t="n">
        <v>2.6477</v>
      </c>
      <c r="E27" t="n">
        <v>37.77</v>
      </c>
      <c r="F27" t="n">
        <v>34.62</v>
      </c>
      <c r="G27" t="n">
        <v>32.46</v>
      </c>
      <c r="H27" t="n">
        <v>0.57</v>
      </c>
      <c r="I27" t="n">
        <v>64</v>
      </c>
      <c r="J27" t="n">
        <v>92.31999999999999</v>
      </c>
      <c r="K27" t="n">
        <v>37.55</v>
      </c>
      <c r="L27" t="n">
        <v>3</v>
      </c>
      <c r="M27" t="n">
        <v>62</v>
      </c>
      <c r="N27" t="n">
        <v>11.77</v>
      </c>
      <c r="O27" t="n">
        <v>11620.34</v>
      </c>
      <c r="P27" t="n">
        <v>261.84</v>
      </c>
      <c r="Q27" t="n">
        <v>1259.32</v>
      </c>
      <c r="R27" t="n">
        <v>208.93</v>
      </c>
      <c r="S27" t="n">
        <v>88.58</v>
      </c>
      <c r="T27" t="n">
        <v>49062.59</v>
      </c>
      <c r="U27" t="n">
        <v>0.42</v>
      </c>
      <c r="V27" t="n">
        <v>0.71</v>
      </c>
      <c r="W27" t="n">
        <v>4.12</v>
      </c>
      <c r="X27" t="n">
        <v>2.89</v>
      </c>
      <c r="Y27" t="n">
        <v>1</v>
      </c>
      <c r="Z27" t="n">
        <v>10</v>
      </c>
    </row>
    <row r="28">
      <c r="A28" t="n">
        <v>3</v>
      </c>
      <c r="B28" t="n">
        <v>40</v>
      </c>
      <c r="C28" t="inlineStr">
        <is>
          <t xml:space="preserve">CONCLUIDO	</t>
        </is>
      </c>
      <c r="D28" t="n">
        <v>2.7361</v>
      </c>
      <c r="E28" t="n">
        <v>36.55</v>
      </c>
      <c r="F28" t="n">
        <v>33.76</v>
      </c>
      <c r="G28" t="n">
        <v>45.01</v>
      </c>
      <c r="H28" t="n">
        <v>0.75</v>
      </c>
      <c r="I28" t="n">
        <v>45</v>
      </c>
      <c r="J28" t="n">
        <v>93.55</v>
      </c>
      <c r="K28" t="n">
        <v>37.55</v>
      </c>
      <c r="L28" t="n">
        <v>4</v>
      </c>
      <c r="M28" t="n">
        <v>43</v>
      </c>
      <c r="N28" t="n">
        <v>12</v>
      </c>
      <c r="O28" t="n">
        <v>11772.07</v>
      </c>
      <c r="P28" t="n">
        <v>242.04</v>
      </c>
      <c r="Q28" t="n">
        <v>1259.32</v>
      </c>
      <c r="R28" t="n">
        <v>179.67</v>
      </c>
      <c r="S28" t="n">
        <v>88.58</v>
      </c>
      <c r="T28" t="n">
        <v>34526.31</v>
      </c>
      <c r="U28" t="n">
        <v>0.49</v>
      </c>
      <c r="V28" t="n">
        <v>0.73</v>
      </c>
      <c r="W28" t="n">
        <v>4.09</v>
      </c>
      <c r="X28" t="n">
        <v>2.03</v>
      </c>
      <c r="Y28" t="n">
        <v>1</v>
      </c>
      <c r="Z28" t="n">
        <v>10</v>
      </c>
    </row>
    <row r="29">
      <c r="A29" t="n">
        <v>4</v>
      </c>
      <c r="B29" t="n">
        <v>40</v>
      </c>
      <c r="C29" t="inlineStr">
        <is>
          <t xml:space="preserve">CONCLUIDO	</t>
        </is>
      </c>
      <c r="D29" t="n">
        <v>2.7849</v>
      </c>
      <c r="E29" t="n">
        <v>35.91</v>
      </c>
      <c r="F29" t="n">
        <v>33.31</v>
      </c>
      <c r="G29" t="n">
        <v>57.1</v>
      </c>
      <c r="H29" t="n">
        <v>0.93</v>
      </c>
      <c r="I29" t="n">
        <v>35</v>
      </c>
      <c r="J29" t="n">
        <v>94.79000000000001</v>
      </c>
      <c r="K29" t="n">
        <v>37.55</v>
      </c>
      <c r="L29" t="n">
        <v>5</v>
      </c>
      <c r="M29" t="n">
        <v>18</v>
      </c>
      <c r="N29" t="n">
        <v>12.23</v>
      </c>
      <c r="O29" t="n">
        <v>11924.18</v>
      </c>
      <c r="P29" t="n">
        <v>225.63</v>
      </c>
      <c r="Q29" t="n">
        <v>1259.35</v>
      </c>
      <c r="R29" t="n">
        <v>163.82</v>
      </c>
      <c r="S29" t="n">
        <v>88.58</v>
      </c>
      <c r="T29" t="n">
        <v>26651.49</v>
      </c>
      <c r="U29" t="n">
        <v>0.54</v>
      </c>
      <c r="V29" t="n">
        <v>0.74</v>
      </c>
      <c r="W29" t="n">
        <v>4.09</v>
      </c>
      <c r="X29" t="n">
        <v>1.58</v>
      </c>
      <c r="Y29" t="n">
        <v>1</v>
      </c>
      <c r="Z29" t="n">
        <v>10</v>
      </c>
    </row>
    <row r="30">
      <c r="A30" t="n">
        <v>5</v>
      </c>
      <c r="B30" t="n">
        <v>40</v>
      </c>
      <c r="C30" t="inlineStr">
        <is>
          <t xml:space="preserve">CONCLUIDO	</t>
        </is>
      </c>
      <c r="D30" t="n">
        <v>2.7951</v>
      </c>
      <c r="E30" t="n">
        <v>35.78</v>
      </c>
      <c r="F30" t="n">
        <v>33.21</v>
      </c>
      <c r="G30" t="n">
        <v>60.39</v>
      </c>
      <c r="H30" t="n">
        <v>1.1</v>
      </c>
      <c r="I30" t="n">
        <v>33</v>
      </c>
      <c r="J30" t="n">
        <v>96.02</v>
      </c>
      <c r="K30" t="n">
        <v>37.55</v>
      </c>
      <c r="L30" t="n">
        <v>6</v>
      </c>
      <c r="M30" t="n">
        <v>0</v>
      </c>
      <c r="N30" t="n">
        <v>12.47</v>
      </c>
      <c r="O30" t="n">
        <v>12076.67</v>
      </c>
      <c r="P30" t="n">
        <v>224.18</v>
      </c>
      <c r="Q30" t="n">
        <v>1259.37</v>
      </c>
      <c r="R30" t="n">
        <v>159.89</v>
      </c>
      <c r="S30" t="n">
        <v>88.58</v>
      </c>
      <c r="T30" t="n">
        <v>24697.87</v>
      </c>
      <c r="U30" t="n">
        <v>0.55</v>
      </c>
      <c r="V30" t="n">
        <v>0.74</v>
      </c>
      <c r="W30" t="n">
        <v>4.11</v>
      </c>
      <c r="X30" t="n">
        <v>1.49</v>
      </c>
      <c r="Y30" t="n">
        <v>1</v>
      </c>
      <c r="Z30" t="n">
        <v>10</v>
      </c>
    </row>
    <row r="31">
      <c r="A31" t="n">
        <v>0</v>
      </c>
      <c r="B31" t="n">
        <v>30</v>
      </c>
      <c r="C31" t="inlineStr">
        <is>
          <t xml:space="preserve">CONCLUIDO	</t>
        </is>
      </c>
      <c r="D31" t="n">
        <v>2.1389</v>
      </c>
      <c r="E31" t="n">
        <v>46.75</v>
      </c>
      <c r="F31" t="n">
        <v>41.63</v>
      </c>
      <c r="G31" t="n">
        <v>11.84</v>
      </c>
      <c r="H31" t="n">
        <v>0.24</v>
      </c>
      <c r="I31" t="n">
        <v>211</v>
      </c>
      <c r="J31" t="n">
        <v>71.52</v>
      </c>
      <c r="K31" t="n">
        <v>32.27</v>
      </c>
      <c r="L31" t="n">
        <v>1</v>
      </c>
      <c r="M31" t="n">
        <v>209</v>
      </c>
      <c r="N31" t="n">
        <v>8.25</v>
      </c>
      <c r="O31" t="n">
        <v>9054.6</v>
      </c>
      <c r="P31" t="n">
        <v>289.31</v>
      </c>
      <c r="Q31" t="n">
        <v>1259.59</v>
      </c>
      <c r="R31" t="n">
        <v>445.98</v>
      </c>
      <c r="S31" t="n">
        <v>88.58</v>
      </c>
      <c r="T31" t="n">
        <v>166855.67</v>
      </c>
      <c r="U31" t="n">
        <v>0.2</v>
      </c>
      <c r="V31" t="n">
        <v>0.59</v>
      </c>
      <c r="W31" t="n">
        <v>4.37</v>
      </c>
      <c r="X31" t="n">
        <v>9.890000000000001</v>
      </c>
      <c r="Y31" t="n">
        <v>1</v>
      </c>
      <c r="Z31" t="n">
        <v>10</v>
      </c>
    </row>
    <row r="32">
      <c r="A32" t="n">
        <v>1</v>
      </c>
      <c r="B32" t="n">
        <v>30</v>
      </c>
      <c r="C32" t="inlineStr">
        <is>
          <t xml:space="preserve">CONCLUIDO	</t>
        </is>
      </c>
      <c r="D32" t="n">
        <v>2.578</v>
      </c>
      <c r="E32" t="n">
        <v>38.79</v>
      </c>
      <c r="F32" t="n">
        <v>35.62</v>
      </c>
      <c r="G32" t="n">
        <v>25.15</v>
      </c>
      <c r="H32" t="n">
        <v>0.48</v>
      </c>
      <c r="I32" t="n">
        <v>85</v>
      </c>
      <c r="J32" t="n">
        <v>72.7</v>
      </c>
      <c r="K32" t="n">
        <v>32.27</v>
      </c>
      <c r="L32" t="n">
        <v>2</v>
      </c>
      <c r="M32" t="n">
        <v>83</v>
      </c>
      <c r="N32" t="n">
        <v>8.43</v>
      </c>
      <c r="O32" t="n">
        <v>9200.25</v>
      </c>
      <c r="P32" t="n">
        <v>231.55</v>
      </c>
      <c r="Q32" t="n">
        <v>1259.42</v>
      </c>
      <c r="R32" t="n">
        <v>242.8</v>
      </c>
      <c r="S32" t="n">
        <v>88.58</v>
      </c>
      <c r="T32" t="n">
        <v>65894.28999999999</v>
      </c>
      <c r="U32" t="n">
        <v>0.36</v>
      </c>
      <c r="V32" t="n">
        <v>0.6899999999999999</v>
      </c>
      <c r="W32" t="n">
        <v>4.15</v>
      </c>
      <c r="X32" t="n">
        <v>3.89</v>
      </c>
      <c r="Y32" t="n">
        <v>1</v>
      </c>
      <c r="Z32" t="n">
        <v>10</v>
      </c>
    </row>
    <row r="33">
      <c r="A33" t="n">
        <v>2</v>
      </c>
      <c r="B33" t="n">
        <v>30</v>
      </c>
      <c r="C33" t="inlineStr">
        <is>
          <t xml:space="preserve">CONCLUIDO	</t>
        </is>
      </c>
      <c r="D33" t="n">
        <v>2.7315</v>
      </c>
      <c r="E33" t="n">
        <v>36.61</v>
      </c>
      <c r="F33" t="n">
        <v>33.99</v>
      </c>
      <c r="G33" t="n">
        <v>40.79</v>
      </c>
      <c r="H33" t="n">
        <v>0.71</v>
      </c>
      <c r="I33" t="n">
        <v>50</v>
      </c>
      <c r="J33" t="n">
        <v>73.88</v>
      </c>
      <c r="K33" t="n">
        <v>32.27</v>
      </c>
      <c r="L33" t="n">
        <v>3</v>
      </c>
      <c r="M33" t="n">
        <v>43</v>
      </c>
      <c r="N33" t="n">
        <v>8.609999999999999</v>
      </c>
      <c r="O33" t="n">
        <v>9346.23</v>
      </c>
      <c r="P33" t="n">
        <v>202.94</v>
      </c>
      <c r="Q33" t="n">
        <v>1259.35</v>
      </c>
      <c r="R33" t="n">
        <v>187.42</v>
      </c>
      <c r="S33" t="n">
        <v>88.58</v>
      </c>
      <c r="T33" t="n">
        <v>38376.19</v>
      </c>
      <c r="U33" t="n">
        <v>0.47</v>
      </c>
      <c r="V33" t="n">
        <v>0.72</v>
      </c>
      <c r="W33" t="n">
        <v>4.09</v>
      </c>
      <c r="X33" t="n">
        <v>2.26</v>
      </c>
      <c r="Y33" t="n">
        <v>1</v>
      </c>
      <c r="Z33" t="n">
        <v>10</v>
      </c>
    </row>
    <row r="34">
      <c r="A34" t="n">
        <v>3</v>
      </c>
      <c r="B34" t="n">
        <v>30</v>
      </c>
      <c r="C34" t="inlineStr">
        <is>
          <t xml:space="preserve">CONCLUIDO	</t>
        </is>
      </c>
      <c r="D34" t="n">
        <v>2.7622</v>
      </c>
      <c r="E34" t="n">
        <v>36.2</v>
      </c>
      <c r="F34" t="n">
        <v>33.69</v>
      </c>
      <c r="G34" t="n">
        <v>47.01</v>
      </c>
      <c r="H34" t="n">
        <v>0.93</v>
      </c>
      <c r="I34" t="n">
        <v>43</v>
      </c>
      <c r="J34" t="n">
        <v>75.06999999999999</v>
      </c>
      <c r="K34" t="n">
        <v>32.27</v>
      </c>
      <c r="L34" t="n">
        <v>4</v>
      </c>
      <c r="M34" t="n">
        <v>0</v>
      </c>
      <c r="N34" t="n">
        <v>8.800000000000001</v>
      </c>
      <c r="O34" t="n">
        <v>9492.549999999999</v>
      </c>
      <c r="P34" t="n">
        <v>197.64</v>
      </c>
      <c r="Q34" t="n">
        <v>1259.48</v>
      </c>
      <c r="R34" t="n">
        <v>175.62</v>
      </c>
      <c r="S34" t="n">
        <v>88.58</v>
      </c>
      <c r="T34" t="n">
        <v>32513.83</v>
      </c>
      <c r="U34" t="n">
        <v>0.5</v>
      </c>
      <c r="V34" t="n">
        <v>0.73</v>
      </c>
      <c r="W34" t="n">
        <v>4.13</v>
      </c>
      <c r="X34" t="n">
        <v>1.96</v>
      </c>
      <c r="Y34" t="n">
        <v>1</v>
      </c>
      <c r="Z34" t="n">
        <v>10</v>
      </c>
    </row>
    <row r="35">
      <c r="A35" t="n">
        <v>0</v>
      </c>
      <c r="B35" t="n">
        <v>15</v>
      </c>
      <c r="C35" t="inlineStr">
        <is>
          <t xml:space="preserve">CONCLUIDO	</t>
        </is>
      </c>
      <c r="D35" t="n">
        <v>2.5124</v>
      </c>
      <c r="E35" t="n">
        <v>39.8</v>
      </c>
      <c r="F35" t="n">
        <v>36.87</v>
      </c>
      <c r="G35" t="n">
        <v>19.93</v>
      </c>
      <c r="H35" t="n">
        <v>0.43</v>
      </c>
      <c r="I35" t="n">
        <v>111</v>
      </c>
      <c r="J35" t="n">
        <v>39.78</v>
      </c>
      <c r="K35" t="n">
        <v>19.54</v>
      </c>
      <c r="L35" t="n">
        <v>1</v>
      </c>
      <c r="M35" t="n">
        <v>99</v>
      </c>
      <c r="N35" t="n">
        <v>4.24</v>
      </c>
      <c r="O35" t="n">
        <v>5140</v>
      </c>
      <c r="P35" t="n">
        <v>150.81</v>
      </c>
      <c r="Q35" t="n">
        <v>1259.41</v>
      </c>
      <c r="R35" t="n">
        <v>284.74</v>
      </c>
      <c r="S35" t="n">
        <v>88.58</v>
      </c>
      <c r="T35" t="n">
        <v>86734.89</v>
      </c>
      <c r="U35" t="n">
        <v>0.31</v>
      </c>
      <c r="V35" t="n">
        <v>0.67</v>
      </c>
      <c r="W35" t="n">
        <v>4.21</v>
      </c>
      <c r="X35" t="n">
        <v>5.14</v>
      </c>
      <c r="Y35" t="n">
        <v>1</v>
      </c>
      <c r="Z35" t="n">
        <v>10</v>
      </c>
    </row>
    <row r="36">
      <c r="A36" t="n">
        <v>1</v>
      </c>
      <c r="B36" t="n">
        <v>15</v>
      </c>
      <c r="C36" t="inlineStr">
        <is>
          <t xml:space="preserve">CONCLUIDO	</t>
        </is>
      </c>
      <c r="D36" t="n">
        <v>2.6101</v>
      </c>
      <c r="E36" t="n">
        <v>38.31</v>
      </c>
      <c r="F36" t="n">
        <v>35.67</v>
      </c>
      <c r="G36" t="n">
        <v>25.18</v>
      </c>
      <c r="H36" t="n">
        <v>0.84</v>
      </c>
      <c r="I36" t="n">
        <v>85</v>
      </c>
      <c r="J36" t="n">
        <v>40.89</v>
      </c>
      <c r="K36" t="n">
        <v>19.54</v>
      </c>
      <c r="L36" t="n">
        <v>2</v>
      </c>
      <c r="M36" t="n">
        <v>0</v>
      </c>
      <c r="N36" t="n">
        <v>4.35</v>
      </c>
      <c r="O36" t="n">
        <v>5277.26</v>
      </c>
      <c r="P36" t="n">
        <v>142.12</v>
      </c>
      <c r="Q36" t="n">
        <v>1259.67</v>
      </c>
      <c r="R36" t="n">
        <v>240.68</v>
      </c>
      <c r="S36" t="n">
        <v>88.58</v>
      </c>
      <c r="T36" t="n">
        <v>64832.47</v>
      </c>
      <c r="U36" t="n">
        <v>0.37</v>
      </c>
      <c r="V36" t="n">
        <v>0.6899999999999999</v>
      </c>
      <c r="W36" t="n">
        <v>4.26</v>
      </c>
      <c r="X36" t="n">
        <v>3.94</v>
      </c>
      <c r="Y36" t="n">
        <v>1</v>
      </c>
      <c r="Z36" t="n">
        <v>10</v>
      </c>
    </row>
    <row r="37">
      <c r="A37" t="n">
        <v>0</v>
      </c>
      <c r="B37" t="n">
        <v>70</v>
      </c>
      <c r="C37" t="inlineStr">
        <is>
          <t xml:space="preserve">CONCLUIDO	</t>
        </is>
      </c>
      <c r="D37" t="n">
        <v>1.455</v>
      </c>
      <c r="E37" t="n">
        <v>68.73</v>
      </c>
      <c r="F37" t="n">
        <v>53.62</v>
      </c>
      <c r="G37" t="n">
        <v>7.21</v>
      </c>
      <c r="H37" t="n">
        <v>0.12</v>
      </c>
      <c r="I37" t="n">
        <v>446</v>
      </c>
      <c r="J37" t="n">
        <v>141.81</v>
      </c>
      <c r="K37" t="n">
        <v>47.83</v>
      </c>
      <c r="L37" t="n">
        <v>1</v>
      </c>
      <c r="M37" t="n">
        <v>444</v>
      </c>
      <c r="N37" t="n">
        <v>22.98</v>
      </c>
      <c r="O37" t="n">
        <v>17723.39</v>
      </c>
      <c r="P37" t="n">
        <v>607.7</v>
      </c>
      <c r="Q37" t="n">
        <v>1259.84</v>
      </c>
      <c r="R37" t="n">
        <v>853.74</v>
      </c>
      <c r="S37" t="n">
        <v>88.58</v>
      </c>
      <c r="T37" t="n">
        <v>369556.18</v>
      </c>
      <c r="U37" t="n">
        <v>0.1</v>
      </c>
      <c r="V37" t="n">
        <v>0.46</v>
      </c>
      <c r="W37" t="n">
        <v>4.76</v>
      </c>
      <c r="X37" t="n">
        <v>21.88</v>
      </c>
      <c r="Y37" t="n">
        <v>1</v>
      </c>
      <c r="Z37" t="n">
        <v>10</v>
      </c>
    </row>
    <row r="38">
      <c r="A38" t="n">
        <v>1</v>
      </c>
      <c r="B38" t="n">
        <v>70</v>
      </c>
      <c r="C38" t="inlineStr">
        <is>
          <t xml:space="preserve">CONCLUIDO	</t>
        </is>
      </c>
      <c r="D38" t="n">
        <v>2.1769</v>
      </c>
      <c r="E38" t="n">
        <v>45.94</v>
      </c>
      <c r="F38" t="n">
        <v>39.11</v>
      </c>
      <c r="G38" t="n">
        <v>14.76</v>
      </c>
      <c r="H38" t="n">
        <v>0.25</v>
      </c>
      <c r="I38" t="n">
        <v>159</v>
      </c>
      <c r="J38" t="n">
        <v>143.17</v>
      </c>
      <c r="K38" t="n">
        <v>47.83</v>
      </c>
      <c r="L38" t="n">
        <v>2</v>
      </c>
      <c r="M38" t="n">
        <v>157</v>
      </c>
      <c r="N38" t="n">
        <v>23.34</v>
      </c>
      <c r="O38" t="n">
        <v>17891.86</v>
      </c>
      <c r="P38" t="n">
        <v>435.92</v>
      </c>
      <c r="Q38" t="n">
        <v>1259.5</v>
      </c>
      <c r="R38" t="n">
        <v>360.98</v>
      </c>
      <c r="S38" t="n">
        <v>88.58</v>
      </c>
      <c r="T38" t="n">
        <v>124615.71</v>
      </c>
      <c r="U38" t="n">
        <v>0.25</v>
      </c>
      <c r="V38" t="n">
        <v>0.63</v>
      </c>
      <c r="W38" t="n">
        <v>4.27</v>
      </c>
      <c r="X38" t="n">
        <v>7.38</v>
      </c>
      <c r="Y38" t="n">
        <v>1</v>
      </c>
      <c r="Z38" t="n">
        <v>10</v>
      </c>
    </row>
    <row r="39">
      <c r="A39" t="n">
        <v>2</v>
      </c>
      <c r="B39" t="n">
        <v>70</v>
      </c>
      <c r="C39" t="inlineStr">
        <is>
          <t xml:space="preserve">CONCLUIDO	</t>
        </is>
      </c>
      <c r="D39" t="n">
        <v>2.4342</v>
      </c>
      <c r="E39" t="n">
        <v>41.08</v>
      </c>
      <c r="F39" t="n">
        <v>36.08</v>
      </c>
      <c r="G39" t="n">
        <v>22.55</v>
      </c>
      <c r="H39" t="n">
        <v>0.37</v>
      </c>
      <c r="I39" t="n">
        <v>96</v>
      </c>
      <c r="J39" t="n">
        <v>144.54</v>
      </c>
      <c r="K39" t="n">
        <v>47.83</v>
      </c>
      <c r="L39" t="n">
        <v>3</v>
      </c>
      <c r="M39" t="n">
        <v>94</v>
      </c>
      <c r="N39" t="n">
        <v>23.71</v>
      </c>
      <c r="O39" t="n">
        <v>18060.85</v>
      </c>
      <c r="P39" t="n">
        <v>394.84</v>
      </c>
      <c r="Q39" t="n">
        <v>1259.5</v>
      </c>
      <c r="R39" t="n">
        <v>258.61</v>
      </c>
      <c r="S39" t="n">
        <v>88.58</v>
      </c>
      <c r="T39" t="n">
        <v>73740.92999999999</v>
      </c>
      <c r="U39" t="n">
        <v>0.34</v>
      </c>
      <c r="V39" t="n">
        <v>0.68</v>
      </c>
      <c r="W39" t="n">
        <v>4.16</v>
      </c>
      <c r="X39" t="n">
        <v>4.35</v>
      </c>
      <c r="Y39" t="n">
        <v>1</v>
      </c>
      <c r="Z39" t="n">
        <v>10</v>
      </c>
    </row>
    <row r="40">
      <c r="A40" t="n">
        <v>3</v>
      </c>
      <c r="B40" t="n">
        <v>70</v>
      </c>
      <c r="C40" t="inlineStr">
        <is>
          <t xml:space="preserve">CONCLUIDO	</t>
        </is>
      </c>
      <c r="D40" t="n">
        <v>2.5587</v>
      </c>
      <c r="E40" t="n">
        <v>39.08</v>
      </c>
      <c r="F40" t="n">
        <v>34.86</v>
      </c>
      <c r="G40" t="n">
        <v>30.31</v>
      </c>
      <c r="H40" t="n">
        <v>0.49</v>
      </c>
      <c r="I40" t="n">
        <v>69</v>
      </c>
      <c r="J40" t="n">
        <v>145.92</v>
      </c>
      <c r="K40" t="n">
        <v>47.83</v>
      </c>
      <c r="L40" t="n">
        <v>4</v>
      </c>
      <c r="M40" t="n">
        <v>67</v>
      </c>
      <c r="N40" t="n">
        <v>24.09</v>
      </c>
      <c r="O40" t="n">
        <v>18230.35</v>
      </c>
      <c r="P40" t="n">
        <v>374.71</v>
      </c>
      <c r="Q40" t="n">
        <v>1259.34</v>
      </c>
      <c r="R40" t="n">
        <v>216.94</v>
      </c>
      <c r="S40" t="n">
        <v>88.58</v>
      </c>
      <c r="T40" t="n">
        <v>53042.71</v>
      </c>
      <c r="U40" t="n">
        <v>0.41</v>
      </c>
      <c r="V40" t="n">
        <v>0.71</v>
      </c>
      <c r="W40" t="n">
        <v>4.12</v>
      </c>
      <c r="X40" t="n">
        <v>3.13</v>
      </c>
      <c r="Y40" t="n">
        <v>1</v>
      </c>
      <c r="Z40" t="n">
        <v>10</v>
      </c>
    </row>
    <row r="41">
      <c r="A41" t="n">
        <v>4</v>
      </c>
      <c r="B41" t="n">
        <v>70</v>
      </c>
      <c r="C41" t="inlineStr">
        <is>
          <t xml:space="preserve">CONCLUIDO	</t>
        </is>
      </c>
      <c r="D41" t="n">
        <v>2.6401</v>
      </c>
      <c r="E41" t="n">
        <v>37.88</v>
      </c>
      <c r="F41" t="n">
        <v>34.12</v>
      </c>
      <c r="G41" t="n">
        <v>38.62</v>
      </c>
      <c r="H41" t="n">
        <v>0.6</v>
      </c>
      <c r="I41" t="n">
        <v>53</v>
      </c>
      <c r="J41" t="n">
        <v>147.3</v>
      </c>
      <c r="K41" t="n">
        <v>47.83</v>
      </c>
      <c r="L41" t="n">
        <v>5</v>
      </c>
      <c r="M41" t="n">
        <v>51</v>
      </c>
      <c r="N41" t="n">
        <v>24.47</v>
      </c>
      <c r="O41" t="n">
        <v>18400.38</v>
      </c>
      <c r="P41" t="n">
        <v>359.28</v>
      </c>
      <c r="Q41" t="n">
        <v>1259.29</v>
      </c>
      <c r="R41" t="n">
        <v>191.8</v>
      </c>
      <c r="S41" t="n">
        <v>88.58</v>
      </c>
      <c r="T41" t="n">
        <v>40550.99</v>
      </c>
      <c r="U41" t="n">
        <v>0.46</v>
      </c>
      <c r="V41" t="n">
        <v>0.72</v>
      </c>
      <c r="W41" t="n">
        <v>4.1</v>
      </c>
      <c r="X41" t="n">
        <v>2.39</v>
      </c>
      <c r="Y41" t="n">
        <v>1</v>
      </c>
      <c r="Z41" t="n">
        <v>10</v>
      </c>
    </row>
    <row r="42">
      <c r="A42" t="n">
        <v>5</v>
      </c>
      <c r="B42" t="n">
        <v>70</v>
      </c>
      <c r="C42" t="inlineStr">
        <is>
          <t xml:space="preserve">CONCLUIDO	</t>
        </is>
      </c>
      <c r="D42" t="n">
        <v>2.6943</v>
      </c>
      <c r="E42" t="n">
        <v>37.12</v>
      </c>
      <c r="F42" t="n">
        <v>33.64</v>
      </c>
      <c r="G42" t="n">
        <v>46.95</v>
      </c>
      <c r="H42" t="n">
        <v>0.71</v>
      </c>
      <c r="I42" t="n">
        <v>43</v>
      </c>
      <c r="J42" t="n">
        <v>148.68</v>
      </c>
      <c r="K42" t="n">
        <v>47.83</v>
      </c>
      <c r="L42" t="n">
        <v>6</v>
      </c>
      <c r="M42" t="n">
        <v>41</v>
      </c>
      <c r="N42" t="n">
        <v>24.85</v>
      </c>
      <c r="O42" t="n">
        <v>18570.94</v>
      </c>
      <c r="P42" t="n">
        <v>347.17</v>
      </c>
      <c r="Q42" t="n">
        <v>1259.29</v>
      </c>
      <c r="R42" t="n">
        <v>176.35</v>
      </c>
      <c r="S42" t="n">
        <v>88.58</v>
      </c>
      <c r="T42" t="n">
        <v>32876.69</v>
      </c>
      <c r="U42" t="n">
        <v>0.5</v>
      </c>
      <c r="V42" t="n">
        <v>0.73</v>
      </c>
      <c r="W42" t="n">
        <v>4.07</v>
      </c>
      <c r="X42" t="n">
        <v>1.92</v>
      </c>
      <c r="Y42" t="n">
        <v>1</v>
      </c>
      <c r="Z42" t="n">
        <v>10</v>
      </c>
    </row>
    <row r="43">
      <c r="A43" t="n">
        <v>6</v>
      </c>
      <c r="B43" t="n">
        <v>70</v>
      </c>
      <c r="C43" t="inlineStr">
        <is>
          <t xml:space="preserve">CONCLUIDO	</t>
        </is>
      </c>
      <c r="D43" t="n">
        <v>2.7312</v>
      </c>
      <c r="E43" t="n">
        <v>36.61</v>
      </c>
      <c r="F43" t="n">
        <v>33.35</v>
      </c>
      <c r="G43" t="n">
        <v>55.58</v>
      </c>
      <c r="H43" t="n">
        <v>0.83</v>
      </c>
      <c r="I43" t="n">
        <v>36</v>
      </c>
      <c r="J43" t="n">
        <v>150.07</v>
      </c>
      <c r="K43" t="n">
        <v>47.83</v>
      </c>
      <c r="L43" t="n">
        <v>7</v>
      </c>
      <c r="M43" t="n">
        <v>34</v>
      </c>
      <c r="N43" t="n">
        <v>25.24</v>
      </c>
      <c r="O43" t="n">
        <v>18742.03</v>
      </c>
      <c r="P43" t="n">
        <v>337.23</v>
      </c>
      <c r="Q43" t="n">
        <v>1259.32</v>
      </c>
      <c r="R43" t="n">
        <v>165.7</v>
      </c>
      <c r="S43" t="n">
        <v>88.58</v>
      </c>
      <c r="T43" t="n">
        <v>27589.93</v>
      </c>
      <c r="U43" t="n">
        <v>0.53</v>
      </c>
      <c r="V43" t="n">
        <v>0.74</v>
      </c>
      <c r="W43" t="n">
        <v>4.07</v>
      </c>
      <c r="X43" t="n">
        <v>1.62</v>
      </c>
      <c r="Y43" t="n">
        <v>1</v>
      </c>
      <c r="Z43" t="n">
        <v>10</v>
      </c>
    </row>
    <row r="44">
      <c r="A44" t="n">
        <v>7</v>
      </c>
      <c r="B44" t="n">
        <v>70</v>
      </c>
      <c r="C44" t="inlineStr">
        <is>
          <t xml:space="preserve">CONCLUIDO	</t>
        </is>
      </c>
      <c r="D44" t="n">
        <v>2.7612</v>
      </c>
      <c r="E44" t="n">
        <v>36.22</v>
      </c>
      <c r="F44" t="n">
        <v>33.09</v>
      </c>
      <c r="G44" t="n">
        <v>64.05</v>
      </c>
      <c r="H44" t="n">
        <v>0.9399999999999999</v>
      </c>
      <c r="I44" t="n">
        <v>31</v>
      </c>
      <c r="J44" t="n">
        <v>151.46</v>
      </c>
      <c r="K44" t="n">
        <v>47.83</v>
      </c>
      <c r="L44" t="n">
        <v>8</v>
      </c>
      <c r="M44" t="n">
        <v>29</v>
      </c>
      <c r="N44" t="n">
        <v>25.63</v>
      </c>
      <c r="O44" t="n">
        <v>18913.66</v>
      </c>
      <c r="P44" t="n">
        <v>325.88</v>
      </c>
      <c r="Q44" t="n">
        <v>1259.33</v>
      </c>
      <c r="R44" t="n">
        <v>157.43</v>
      </c>
      <c r="S44" t="n">
        <v>88.58</v>
      </c>
      <c r="T44" t="n">
        <v>23476.64</v>
      </c>
      <c r="U44" t="n">
        <v>0.5600000000000001</v>
      </c>
      <c r="V44" t="n">
        <v>0.74</v>
      </c>
      <c r="W44" t="n">
        <v>4.05</v>
      </c>
      <c r="X44" t="n">
        <v>1.36</v>
      </c>
      <c r="Y44" t="n">
        <v>1</v>
      </c>
      <c r="Z44" t="n">
        <v>10</v>
      </c>
    </row>
    <row r="45">
      <c r="A45" t="n">
        <v>8</v>
      </c>
      <c r="B45" t="n">
        <v>70</v>
      </c>
      <c r="C45" t="inlineStr">
        <is>
          <t xml:space="preserve">CONCLUIDO	</t>
        </is>
      </c>
      <c r="D45" t="n">
        <v>2.7843</v>
      </c>
      <c r="E45" t="n">
        <v>35.92</v>
      </c>
      <c r="F45" t="n">
        <v>32.91</v>
      </c>
      <c r="G45" t="n">
        <v>73.13</v>
      </c>
      <c r="H45" t="n">
        <v>1.04</v>
      </c>
      <c r="I45" t="n">
        <v>27</v>
      </c>
      <c r="J45" t="n">
        <v>152.85</v>
      </c>
      <c r="K45" t="n">
        <v>47.83</v>
      </c>
      <c r="L45" t="n">
        <v>9</v>
      </c>
      <c r="M45" t="n">
        <v>25</v>
      </c>
      <c r="N45" t="n">
        <v>26.03</v>
      </c>
      <c r="O45" t="n">
        <v>19085.83</v>
      </c>
      <c r="P45" t="n">
        <v>316.72</v>
      </c>
      <c r="Q45" t="n">
        <v>1259.33</v>
      </c>
      <c r="R45" t="n">
        <v>151.08</v>
      </c>
      <c r="S45" t="n">
        <v>88.58</v>
      </c>
      <c r="T45" t="n">
        <v>20321.77</v>
      </c>
      <c r="U45" t="n">
        <v>0.59</v>
      </c>
      <c r="V45" t="n">
        <v>0.75</v>
      </c>
      <c r="W45" t="n">
        <v>4.05</v>
      </c>
      <c r="X45" t="n">
        <v>1.18</v>
      </c>
      <c r="Y45" t="n">
        <v>1</v>
      </c>
      <c r="Z45" t="n">
        <v>10</v>
      </c>
    </row>
    <row r="46">
      <c r="A46" t="n">
        <v>9</v>
      </c>
      <c r="B46" t="n">
        <v>70</v>
      </c>
      <c r="C46" t="inlineStr">
        <is>
          <t xml:space="preserve">CONCLUIDO	</t>
        </is>
      </c>
      <c r="D46" t="n">
        <v>2.807</v>
      </c>
      <c r="E46" t="n">
        <v>35.63</v>
      </c>
      <c r="F46" t="n">
        <v>32.73</v>
      </c>
      <c r="G46" t="n">
        <v>85.39</v>
      </c>
      <c r="H46" t="n">
        <v>1.15</v>
      </c>
      <c r="I46" t="n">
        <v>23</v>
      </c>
      <c r="J46" t="n">
        <v>154.25</v>
      </c>
      <c r="K46" t="n">
        <v>47.83</v>
      </c>
      <c r="L46" t="n">
        <v>10</v>
      </c>
      <c r="M46" t="n">
        <v>21</v>
      </c>
      <c r="N46" t="n">
        <v>26.43</v>
      </c>
      <c r="O46" t="n">
        <v>19258.55</v>
      </c>
      <c r="P46" t="n">
        <v>305.88</v>
      </c>
      <c r="Q46" t="n">
        <v>1259.3</v>
      </c>
      <c r="R46" t="n">
        <v>145.01</v>
      </c>
      <c r="S46" t="n">
        <v>88.58</v>
      </c>
      <c r="T46" t="n">
        <v>17306.85</v>
      </c>
      <c r="U46" t="n">
        <v>0.61</v>
      </c>
      <c r="V46" t="n">
        <v>0.75</v>
      </c>
      <c r="W46" t="n">
        <v>4.05</v>
      </c>
      <c r="X46" t="n">
        <v>1.01</v>
      </c>
      <c r="Y46" t="n">
        <v>1</v>
      </c>
      <c r="Z46" t="n">
        <v>10</v>
      </c>
    </row>
    <row r="47">
      <c r="A47" t="n">
        <v>10</v>
      </c>
      <c r="B47" t="n">
        <v>70</v>
      </c>
      <c r="C47" t="inlineStr">
        <is>
          <t xml:space="preserve">CONCLUIDO	</t>
        </is>
      </c>
      <c r="D47" t="n">
        <v>2.8182</v>
      </c>
      <c r="E47" t="n">
        <v>35.48</v>
      </c>
      <c r="F47" t="n">
        <v>32.65</v>
      </c>
      <c r="G47" t="n">
        <v>93.28</v>
      </c>
      <c r="H47" t="n">
        <v>1.25</v>
      </c>
      <c r="I47" t="n">
        <v>21</v>
      </c>
      <c r="J47" t="n">
        <v>155.66</v>
      </c>
      <c r="K47" t="n">
        <v>47.83</v>
      </c>
      <c r="L47" t="n">
        <v>11</v>
      </c>
      <c r="M47" t="n">
        <v>13</v>
      </c>
      <c r="N47" t="n">
        <v>26.83</v>
      </c>
      <c r="O47" t="n">
        <v>19431.82</v>
      </c>
      <c r="P47" t="n">
        <v>297.04</v>
      </c>
      <c r="Q47" t="n">
        <v>1259.34</v>
      </c>
      <c r="R47" t="n">
        <v>142.06</v>
      </c>
      <c r="S47" t="n">
        <v>88.58</v>
      </c>
      <c r="T47" t="n">
        <v>15845.52</v>
      </c>
      <c r="U47" t="n">
        <v>0.62</v>
      </c>
      <c r="V47" t="n">
        <v>0.75</v>
      </c>
      <c r="W47" t="n">
        <v>4.05</v>
      </c>
      <c r="X47" t="n">
        <v>0.92</v>
      </c>
      <c r="Y47" t="n">
        <v>1</v>
      </c>
      <c r="Z47" t="n">
        <v>10</v>
      </c>
    </row>
    <row r="48">
      <c r="A48" t="n">
        <v>11</v>
      </c>
      <c r="B48" t="n">
        <v>70</v>
      </c>
      <c r="C48" t="inlineStr">
        <is>
          <t xml:space="preserve">CONCLUIDO	</t>
        </is>
      </c>
      <c r="D48" t="n">
        <v>2.8234</v>
      </c>
      <c r="E48" t="n">
        <v>35.42</v>
      </c>
      <c r="F48" t="n">
        <v>32.61</v>
      </c>
      <c r="G48" t="n">
        <v>97.84</v>
      </c>
      <c r="H48" t="n">
        <v>1.35</v>
      </c>
      <c r="I48" t="n">
        <v>20</v>
      </c>
      <c r="J48" t="n">
        <v>157.07</v>
      </c>
      <c r="K48" t="n">
        <v>47.83</v>
      </c>
      <c r="L48" t="n">
        <v>12</v>
      </c>
      <c r="M48" t="n">
        <v>4</v>
      </c>
      <c r="N48" t="n">
        <v>27.24</v>
      </c>
      <c r="O48" t="n">
        <v>19605.66</v>
      </c>
      <c r="P48" t="n">
        <v>293.59</v>
      </c>
      <c r="Q48" t="n">
        <v>1259.33</v>
      </c>
      <c r="R48" t="n">
        <v>140.38</v>
      </c>
      <c r="S48" t="n">
        <v>88.58</v>
      </c>
      <c r="T48" t="n">
        <v>15006.87</v>
      </c>
      <c r="U48" t="n">
        <v>0.63</v>
      </c>
      <c r="V48" t="n">
        <v>0.75</v>
      </c>
      <c r="W48" t="n">
        <v>4.06</v>
      </c>
      <c r="X48" t="n">
        <v>0.89</v>
      </c>
      <c r="Y48" t="n">
        <v>1</v>
      </c>
      <c r="Z48" t="n">
        <v>10</v>
      </c>
    </row>
    <row r="49">
      <c r="A49" t="n">
        <v>12</v>
      </c>
      <c r="B49" t="n">
        <v>70</v>
      </c>
      <c r="C49" t="inlineStr">
        <is>
          <t xml:space="preserve">CONCLUIDO	</t>
        </is>
      </c>
      <c r="D49" t="n">
        <v>2.8293</v>
      </c>
      <c r="E49" t="n">
        <v>35.34</v>
      </c>
      <c r="F49" t="n">
        <v>32.57</v>
      </c>
      <c r="G49" t="n">
        <v>102.84</v>
      </c>
      <c r="H49" t="n">
        <v>1.45</v>
      </c>
      <c r="I49" t="n">
        <v>19</v>
      </c>
      <c r="J49" t="n">
        <v>158.48</v>
      </c>
      <c r="K49" t="n">
        <v>47.83</v>
      </c>
      <c r="L49" t="n">
        <v>13</v>
      </c>
      <c r="M49" t="n">
        <v>0</v>
      </c>
      <c r="N49" t="n">
        <v>27.65</v>
      </c>
      <c r="O49" t="n">
        <v>19780.06</v>
      </c>
      <c r="P49" t="n">
        <v>292.7</v>
      </c>
      <c r="Q49" t="n">
        <v>1259.29</v>
      </c>
      <c r="R49" t="n">
        <v>138.78</v>
      </c>
      <c r="S49" t="n">
        <v>88.58</v>
      </c>
      <c r="T49" t="n">
        <v>14212.61</v>
      </c>
      <c r="U49" t="n">
        <v>0.64</v>
      </c>
      <c r="V49" t="n">
        <v>0.76</v>
      </c>
      <c r="W49" t="n">
        <v>4.06</v>
      </c>
      <c r="X49" t="n">
        <v>0.84</v>
      </c>
      <c r="Y49" t="n">
        <v>1</v>
      </c>
      <c r="Z49" t="n">
        <v>10</v>
      </c>
    </row>
    <row r="50">
      <c r="A50" t="n">
        <v>0</v>
      </c>
      <c r="B50" t="n">
        <v>90</v>
      </c>
      <c r="C50" t="inlineStr">
        <is>
          <t xml:space="preserve">CONCLUIDO	</t>
        </is>
      </c>
      <c r="D50" t="n">
        <v>1.1724</v>
      </c>
      <c r="E50" t="n">
        <v>85.3</v>
      </c>
      <c r="F50" t="n">
        <v>61.69</v>
      </c>
      <c r="G50" t="n">
        <v>6.21</v>
      </c>
      <c r="H50" t="n">
        <v>0.1</v>
      </c>
      <c r="I50" t="n">
        <v>596</v>
      </c>
      <c r="J50" t="n">
        <v>176.73</v>
      </c>
      <c r="K50" t="n">
        <v>52.44</v>
      </c>
      <c r="L50" t="n">
        <v>1</v>
      </c>
      <c r="M50" t="n">
        <v>594</v>
      </c>
      <c r="N50" t="n">
        <v>33.29</v>
      </c>
      <c r="O50" t="n">
        <v>22031.19</v>
      </c>
      <c r="P50" t="n">
        <v>808.4400000000001</v>
      </c>
      <c r="Q50" t="n">
        <v>1259.97</v>
      </c>
      <c r="R50" t="n">
        <v>1130.38</v>
      </c>
      <c r="S50" t="n">
        <v>88.58</v>
      </c>
      <c r="T50" t="n">
        <v>507129.1</v>
      </c>
      <c r="U50" t="n">
        <v>0.08</v>
      </c>
      <c r="V50" t="n">
        <v>0.4</v>
      </c>
      <c r="W50" t="n">
        <v>4.98</v>
      </c>
      <c r="X50" t="n">
        <v>29.94</v>
      </c>
      <c r="Y50" t="n">
        <v>1</v>
      </c>
      <c r="Z50" t="n">
        <v>10</v>
      </c>
    </row>
    <row r="51">
      <c r="A51" t="n">
        <v>1</v>
      </c>
      <c r="B51" t="n">
        <v>90</v>
      </c>
      <c r="C51" t="inlineStr">
        <is>
          <t xml:space="preserve">CONCLUIDO	</t>
        </is>
      </c>
      <c r="D51" t="n">
        <v>2.0021</v>
      </c>
      <c r="E51" t="n">
        <v>49.95</v>
      </c>
      <c r="F51" t="n">
        <v>40.7</v>
      </c>
      <c r="G51" t="n">
        <v>12.72</v>
      </c>
      <c r="H51" t="n">
        <v>0.2</v>
      </c>
      <c r="I51" t="n">
        <v>192</v>
      </c>
      <c r="J51" t="n">
        <v>178.21</v>
      </c>
      <c r="K51" t="n">
        <v>52.44</v>
      </c>
      <c r="L51" t="n">
        <v>2</v>
      </c>
      <c r="M51" t="n">
        <v>190</v>
      </c>
      <c r="N51" t="n">
        <v>33.77</v>
      </c>
      <c r="O51" t="n">
        <v>22213.89</v>
      </c>
      <c r="P51" t="n">
        <v>527.4400000000001</v>
      </c>
      <c r="Q51" t="n">
        <v>1259.6</v>
      </c>
      <c r="R51" t="n">
        <v>415.3</v>
      </c>
      <c r="S51" t="n">
        <v>88.58</v>
      </c>
      <c r="T51" t="n">
        <v>151610.69</v>
      </c>
      <c r="U51" t="n">
        <v>0.21</v>
      </c>
      <c r="V51" t="n">
        <v>0.6</v>
      </c>
      <c r="W51" t="n">
        <v>4.31</v>
      </c>
      <c r="X51" t="n">
        <v>8.970000000000001</v>
      </c>
      <c r="Y51" t="n">
        <v>1</v>
      </c>
      <c r="Z51" t="n">
        <v>10</v>
      </c>
    </row>
    <row r="52">
      <c r="A52" t="n">
        <v>2</v>
      </c>
      <c r="B52" t="n">
        <v>90</v>
      </c>
      <c r="C52" t="inlineStr">
        <is>
          <t xml:space="preserve">CONCLUIDO	</t>
        </is>
      </c>
      <c r="D52" t="n">
        <v>2.2963</v>
      </c>
      <c r="E52" t="n">
        <v>43.55</v>
      </c>
      <c r="F52" t="n">
        <v>37.04</v>
      </c>
      <c r="G52" t="n">
        <v>19.32</v>
      </c>
      <c r="H52" t="n">
        <v>0.3</v>
      </c>
      <c r="I52" t="n">
        <v>115</v>
      </c>
      <c r="J52" t="n">
        <v>179.7</v>
      </c>
      <c r="K52" t="n">
        <v>52.44</v>
      </c>
      <c r="L52" t="n">
        <v>3</v>
      </c>
      <c r="M52" t="n">
        <v>113</v>
      </c>
      <c r="N52" t="n">
        <v>34.26</v>
      </c>
      <c r="O52" t="n">
        <v>22397.24</v>
      </c>
      <c r="P52" t="n">
        <v>474.52</v>
      </c>
      <c r="Q52" t="n">
        <v>1259.34</v>
      </c>
      <c r="R52" t="n">
        <v>290.63</v>
      </c>
      <c r="S52" t="n">
        <v>88.58</v>
      </c>
      <c r="T52" t="n">
        <v>89658.61</v>
      </c>
      <c r="U52" t="n">
        <v>0.3</v>
      </c>
      <c r="V52" t="n">
        <v>0.66</v>
      </c>
      <c r="W52" t="n">
        <v>4.2</v>
      </c>
      <c r="X52" t="n">
        <v>5.31</v>
      </c>
      <c r="Y52" t="n">
        <v>1</v>
      </c>
      <c r="Z52" t="n">
        <v>10</v>
      </c>
    </row>
    <row r="53">
      <c r="A53" t="n">
        <v>3</v>
      </c>
      <c r="B53" t="n">
        <v>90</v>
      </c>
      <c r="C53" t="inlineStr">
        <is>
          <t xml:space="preserve">CONCLUIDO	</t>
        </is>
      </c>
      <c r="D53" t="n">
        <v>2.4511</v>
      </c>
      <c r="E53" t="n">
        <v>40.8</v>
      </c>
      <c r="F53" t="n">
        <v>35.46</v>
      </c>
      <c r="G53" t="n">
        <v>25.95</v>
      </c>
      <c r="H53" t="n">
        <v>0.39</v>
      </c>
      <c r="I53" t="n">
        <v>82</v>
      </c>
      <c r="J53" t="n">
        <v>181.19</v>
      </c>
      <c r="K53" t="n">
        <v>52.44</v>
      </c>
      <c r="L53" t="n">
        <v>4</v>
      </c>
      <c r="M53" t="n">
        <v>80</v>
      </c>
      <c r="N53" t="n">
        <v>34.75</v>
      </c>
      <c r="O53" t="n">
        <v>22581.25</v>
      </c>
      <c r="P53" t="n">
        <v>448.88</v>
      </c>
      <c r="Q53" t="n">
        <v>1259.32</v>
      </c>
      <c r="R53" t="n">
        <v>237.44</v>
      </c>
      <c r="S53" t="n">
        <v>88.58</v>
      </c>
      <c r="T53" t="n">
        <v>63227.64</v>
      </c>
      <c r="U53" t="n">
        <v>0.37</v>
      </c>
      <c r="V53" t="n">
        <v>0.6899999999999999</v>
      </c>
      <c r="W53" t="n">
        <v>4.14</v>
      </c>
      <c r="X53" t="n">
        <v>3.73</v>
      </c>
      <c r="Y53" t="n">
        <v>1</v>
      </c>
      <c r="Z53" t="n">
        <v>10</v>
      </c>
    </row>
    <row r="54">
      <c r="A54" t="n">
        <v>4</v>
      </c>
      <c r="B54" t="n">
        <v>90</v>
      </c>
      <c r="C54" t="inlineStr">
        <is>
          <t xml:space="preserve">CONCLUIDO	</t>
        </is>
      </c>
      <c r="D54" t="n">
        <v>2.5417</v>
      </c>
      <c r="E54" t="n">
        <v>39.34</v>
      </c>
      <c r="F54" t="n">
        <v>34.65</v>
      </c>
      <c r="G54" t="n">
        <v>32.48</v>
      </c>
      <c r="H54" t="n">
        <v>0.49</v>
      </c>
      <c r="I54" t="n">
        <v>64</v>
      </c>
      <c r="J54" t="n">
        <v>182.69</v>
      </c>
      <c r="K54" t="n">
        <v>52.44</v>
      </c>
      <c r="L54" t="n">
        <v>5</v>
      </c>
      <c r="M54" t="n">
        <v>62</v>
      </c>
      <c r="N54" t="n">
        <v>35.25</v>
      </c>
      <c r="O54" t="n">
        <v>22766.06</v>
      </c>
      <c r="P54" t="n">
        <v>433.51</v>
      </c>
      <c r="Q54" t="n">
        <v>1259.33</v>
      </c>
      <c r="R54" t="n">
        <v>209.73</v>
      </c>
      <c r="S54" t="n">
        <v>88.58</v>
      </c>
      <c r="T54" t="n">
        <v>49464.48</v>
      </c>
      <c r="U54" t="n">
        <v>0.42</v>
      </c>
      <c r="V54" t="n">
        <v>0.71</v>
      </c>
      <c r="W54" t="n">
        <v>4.12</v>
      </c>
      <c r="X54" t="n">
        <v>2.92</v>
      </c>
      <c r="Y54" t="n">
        <v>1</v>
      </c>
      <c r="Z54" t="n">
        <v>10</v>
      </c>
    </row>
    <row r="55">
      <c r="A55" t="n">
        <v>5</v>
      </c>
      <c r="B55" t="n">
        <v>90</v>
      </c>
      <c r="C55" t="inlineStr">
        <is>
          <t xml:space="preserve">CONCLUIDO	</t>
        </is>
      </c>
      <c r="D55" t="n">
        <v>2.6088</v>
      </c>
      <c r="E55" t="n">
        <v>38.33</v>
      </c>
      <c r="F55" t="n">
        <v>34.06</v>
      </c>
      <c r="G55" t="n">
        <v>39.3</v>
      </c>
      <c r="H55" t="n">
        <v>0.58</v>
      </c>
      <c r="I55" t="n">
        <v>52</v>
      </c>
      <c r="J55" t="n">
        <v>184.19</v>
      </c>
      <c r="K55" t="n">
        <v>52.44</v>
      </c>
      <c r="L55" t="n">
        <v>6</v>
      </c>
      <c r="M55" t="n">
        <v>50</v>
      </c>
      <c r="N55" t="n">
        <v>35.75</v>
      </c>
      <c r="O55" t="n">
        <v>22951.43</v>
      </c>
      <c r="P55" t="n">
        <v>420.92</v>
      </c>
      <c r="Q55" t="n">
        <v>1259.33</v>
      </c>
      <c r="R55" t="n">
        <v>190.39</v>
      </c>
      <c r="S55" t="n">
        <v>88.58</v>
      </c>
      <c r="T55" t="n">
        <v>39853.71</v>
      </c>
      <c r="U55" t="n">
        <v>0.47</v>
      </c>
      <c r="V55" t="n">
        <v>0.72</v>
      </c>
      <c r="W55" t="n">
        <v>4.08</v>
      </c>
      <c r="X55" t="n">
        <v>2.34</v>
      </c>
      <c r="Y55" t="n">
        <v>1</v>
      </c>
      <c r="Z55" t="n">
        <v>10</v>
      </c>
    </row>
    <row r="56">
      <c r="A56" t="n">
        <v>6</v>
      </c>
      <c r="B56" t="n">
        <v>90</v>
      </c>
      <c r="C56" t="inlineStr">
        <is>
          <t xml:space="preserve">CONCLUIDO	</t>
        </is>
      </c>
      <c r="D56" t="n">
        <v>2.6518</v>
      </c>
      <c r="E56" t="n">
        <v>37.71</v>
      </c>
      <c r="F56" t="n">
        <v>33.73</v>
      </c>
      <c r="G56" t="n">
        <v>45.99</v>
      </c>
      <c r="H56" t="n">
        <v>0.67</v>
      </c>
      <c r="I56" t="n">
        <v>44</v>
      </c>
      <c r="J56" t="n">
        <v>185.7</v>
      </c>
      <c r="K56" t="n">
        <v>52.44</v>
      </c>
      <c r="L56" t="n">
        <v>7</v>
      </c>
      <c r="M56" t="n">
        <v>42</v>
      </c>
      <c r="N56" t="n">
        <v>36.26</v>
      </c>
      <c r="O56" t="n">
        <v>23137.49</v>
      </c>
      <c r="P56" t="n">
        <v>411.87</v>
      </c>
      <c r="Q56" t="n">
        <v>1259.35</v>
      </c>
      <c r="R56" t="n">
        <v>178.47</v>
      </c>
      <c r="S56" t="n">
        <v>88.58</v>
      </c>
      <c r="T56" t="n">
        <v>33933.83</v>
      </c>
      <c r="U56" t="n">
        <v>0.5</v>
      </c>
      <c r="V56" t="n">
        <v>0.73</v>
      </c>
      <c r="W56" t="n">
        <v>4.09</v>
      </c>
      <c r="X56" t="n">
        <v>2</v>
      </c>
      <c r="Y56" t="n">
        <v>1</v>
      </c>
      <c r="Z56" t="n">
        <v>10</v>
      </c>
    </row>
    <row r="57">
      <c r="A57" t="n">
        <v>7</v>
      </c>
      <c r="B57" t="n">
        <v>90</v>
      </c>
      <c r="C57" t="inlineStr">
        <is>
          <t xml:space="preserve">CONCLUIDO	</t>
        </is>
      </c>
      <c r="D57" t="n">
        <v>2.6903</v>
      </c>
      <c r="E57" t="n">
        <v>37.17</v>
      </c>
      <c r="F57" t="n">
        <v>33.4</v>
      </c>
      <c r="G57" t="n">
        <v>52.74</v>
      </c>
      <c r="H57" t="n">
        <v>0.76</v>
      </c>
      <c r="I57" t="n">
        <v>38</v>
      </c>
      <c r="J57" t="n">
        <v>187.22</v>
      </c>
      <c r="K57" t="n">
        <v>52.44</v>
      </c>
      <c r="L57" t="n">
        <v>8</v>
      </c>
      <c r="M57" t="n">
        <v>36</v>
      </c>
      <c r="N57" t="n">
        <v>36.78</v>
      </c>
      <c r="O57" t="n">
        <v>23324.24</v>
      </c>
      <c r="P57" t="n">
        <v>402.72</v>
      </c>
      <c r="Q57" t="n">
        <v>1259.32</v>
      </c>
      <c r="R57" t="n">
        <v>168.01</v>
      </c>
      <c r="S57" t="n">
        <v>88.58</v>
      </c>
      <c r="T57" t="n">
        <v>28734.09</v>
      </c>
      <c r="U57" t="n">
        <v>0.53</v>
      </c>
      <c r="V57" t="n">
        <v>0.74</v>
      </c>
      <c r="W57" t="n">
        <v>4.06</v>
      </c>
      <c r="X57" t="n">
        <v>1.67</v>
      </c>
      <c r="Y57" t="n">
        <v>1</v>
      </c>
      <c r="Z57" t="n">
        <v>10</v>
      </c>
    </row>
    <row r="58">
      <c r="A58" t="n">
        <v>8</v>
      </c>
      <c r="B58" t="n">
        <v>90</v>
      </c>
      <c r="C58" t="inlineStr">
        <is>
          <t xml:space="preserve">CONCLUIDO	</t>
        </is>
      </c>
      <c r="D58" t="n">
        <v>2.717</v>
      </c>
      <c r="E58" t="n">
        <v>36.8</v>
      </c>
      <c r="F58" t="n">
        <v>33.21</v>
      </c>
      <c r="G58" t="n">
        <v>60.38</v>
      </c>
      <c r="H58" t="n">
        <v>0.85</v>
      </c>
      <c r="I58" t="n">
        <v>33</v>
      </c>
      <c r="J58" t="n">
        <v>188.74</v>
      </c>
      <c r="K58" t="n">
        <v>52.44</v>
      </c>
      <c r="L58" t="n">
        <v>9</v>
      </c>
      <c r="M58" t="n">
        <v>31</v>
      </c>
      <c r="N58" t="n">
        <v>37.3</v>
      </c>
      <c r="O58" t="n">
        <v>23511.69</v>
      </c>
      <c r="P58" t="n">
        <v>394.99</v>
      </c>
      <c r="Q58" t="n">
        <v>1259.32</v>
      </c>
      <c r="R58" t="n">
        <v>161.09</v>
      </c>
      <c r="S58" t="n">
        <v>88.58</v>
      </c>
      <c r="T58" t="n">
        <v>25297.58</v>
      </c>
      <c r="U58" t="n">
        <v>0.55</v>
      </c>
      <c r="V58" t="n">
        <v>0.74</v>
      </c>
      <c r="W58" t="n">
        <v>4.07</v>
      </c>
      <c r="X58" t="n">
        <v>1.48</v>
      </c>
      <c r="Y58" t="n">
        <v>1</v>
      </c>
      <c r="Z58" t="n">
        <v>10</v>
      </c>
    </row>
    <row r="59">
      <c r="A59" t="n">
        <v>9</v>
      </c>
      <c r="B59" t="n">
        <v>90</v>
      </c>
      <c r="C59" t="inlineStr">
        <is>
          <t xml:space="preserve">CONCLUIDO	</t>
        </is>
      </c>
      <c r="D59" t="n">
        <v>2.743</v>
      </c>
      <c r="E59" t="n">
        <v>36.46</v>
      </c>
      <c r="F59" t="n">
        <v>33</v>
      </c>
      <c r="G59" t="n">
        <v>68.29000000000001</v>
      </c>
      <c r="H59" t="n">
        <v>0.93</v>
      </c>
      <c r="I59" t="n">
        <v>29</v>
      </c>
      <c r="J59" t="n">
        <v>190.26</v>
      </c>
      <c r="K59" t="n">
        <v>52.44</v>
      </c>
      <c r="L59" t="n">
        <v>10</v>
      </c>
      <c r="M59" t="n">
        <v>27</v>
      </c>
      <c r="N59" t="n">
        <v>37.82</v>
      </c>
      <c r="O59" t="n">
        <v>23699.85</v>
      </c>
      <c r="P59" t="n">
        <v>386.61</v>
      </c>
      <c r="Q59" t="n">
        <v>1259.38</v>
      </c>
      <c r="R59" t="n">
        <v>154.27</v>
      </c>
      <c r="S59" t="n">
        <v>88.58</v>
      </c>
      <c r="T59" t="n">
        <v>21909.71</v>
      </c>
      <c r="U59" t="n">
        <v>0.57</v>
      </c>
      <c r="V59" t="n">
        <v>0.75</v>
      </c>
      <c r="W59" t="n">
        <v>4.06</v>
      </c>
      <c r="X59" t="n">
        <v>1.28</v>
      </c>
      <c r="Y59" t="n">
        <v>1</v>
      </c>
      <c r="Z59" t="n">
        <v>10</v>
      </c>
    </row>
    <row r="60">
      <c r="A60" t="n">
        <v>10</v>
      </c>
      <c r="B60" t="n">
        <v>90</v>
      </c>
      <c r="C60" t="inlineStr">
        <is>
          <t xml:space="preserve">CONCLUIDO	</t>
        </is>
      </c>
      <c r="D60" t="n">
        <v>2.7615</v>
      </c>
      <c r="E60" t="n">
        <v>36.21</v>
      </c>
      <c r="F60" t="n">
        <v>32.87</v>
      </c>
      <c r="G60" t="n">
        <v>75.84999999999999</v>
      </c>
      <c r="H60" t="n">
        <v>1.02</v>
      </c>
      <c r="I60" t="n">
        <v>26</v>
      </c>
      <c r="J60" t="n">
        <v>191.79</v>
      </c>
      <c r="K60" t="n">
        <v>52.44</v>
      </c>
      <c r="L60" t="n">
        <v>11</v>
      </c>
      <c r="M60" t="n">
        <v>24</v>
      </c>
      <c r="N60" t="n">
        <v>38.35</v>
      </c>
      <c r="O60" t="n">
        <v>23888.73</v>
      </c>
      <c r="P60" t="n">
        <v>378.33</v>
      </c>
      <c r="Q60" t="n">
        <v>1259.29</v>
      </c>
      <c r="R60" t="n">
        <v>149.63</v>
      </c>
      <c r="S60" t="n">
        <v>88.58</v>
      </c>
      <c r="T60" t="n">
        <v>19605.04</v>
      </c>
      <c r="U60" t="n">
        <v>0.59</v>
      </c>
      <c r="V60" t="n">
        <v>0.75</v>
      </c>
      <c r="W60" t="n">
        <v>4.05</v>
      </c>
      <c r="X60" t="n">
        <v>1.14</v>
      </c>
      <c r="Y60" t="n">
        <v>1</v>
      </c>
      <c r="Z60" t="n">
        <v>10</v>
      </c>
    </row>
    <row r="61">
      <c r="A61" t="n">
        <v>11</v>
      </c>
      <c r="B61" t="n">
        <v>90</v>
      </c>
      <c r="C61" t="inlineStr">
        <is>
          <t xml:space="preserve">CONCLUIDO	</t>
        </is>
      </c>
      <c r="D61" t="n">
        <v>2.7736</v>
      </c>
      <c r="E61" t="n">
        <v>36.05</v>
      </c>
      <c r="F61" t="n">
        <v>32.78</v>
      </c>
      <c r="G61" t="n">
        <v>81.95</v>
      </c>
      <c r="H61" t="n">
        <v>1.1</v>
      </c>
      <c r="I61" t="n">
        <v>24</v>
      </c>
      <c r="J61" t="n">
        <v>193.33</v>
      </c>
      <c r="K61" t="n">
        <v>52.44</v>
      </c>
      <c r="L61" t="n">
        <v>12</v>
      </c>
      <c r="M61" t="n">
        <v>22</v>
      </c>
      <c r="N61" t="n">
        <v>38.89</v>
      </c>
      <c r="O61" t="n">
        <v>24078.33</v>
      </c>
      <c r="P61" t="n">
        <v>373.07</v>
      </c>
      <c r="Q61" t="n">
        <v>1259.32</v>
      </c>
      <c r="R61" t="n">
        <v>146.57</v>
      </c>
      <c r="S61" t="n">
        <v>88.58</v>
      </c>
      <c r="T61" t="n">
        <v>18081.88</v>
      </c>
      <c r="U61" t="n">
        <v>0.6</v>
      </c>
      <c r="V61" t="n">
        <v>0.75</v>
      </c>
      <c r="W61" t="n">
        <v>4.05</v>
      </c>
      <c r="X61" t="n">
        <v>1.05</v>
      </c>
      <c r="Y61" t="n">
        <v>1</v>
      </c>
      <c r="Z61" t="n">
        <v>10</v>
      </c>
    </row>
    <row r="62">
      <c r="A62" t="n">
        <v>12</v>
      </c>
      <c r="B62" t="n">
        <v>90</v>
      </c>
      <c r="C62" t="inlineStr">
        <is>
          <t xml:space="preserve">CONCLUIDO	</t>
        </is>
      </c>
      <c r="D62" t="n">
        <v>2.7847</v>
      </c>
      <c r="E62" t="n">
        <v>35.91</v>
      </c>
      <c r="F62" t="n">
        <v>32.71</v>
      </c>
      <c r="G62" t="n">
        <v>89.2</v>
      </c>
      <c r="H62" t="n">
        <v>1.18</v>
      </c>
      <c r="I62" t="n">
        <v>22</v>
      </c>
      <c r="J62" t="n">
        <v>194.88</v>
      </c>
      <c r="K62" t="n">
        <v>52.44</v>
      </c>
      <c r="L62" t="n">
        <v>13</v>
      </c>
      <c r="M62" t="n">
        <v>20</v>
      </c>
      <c r="N62" t="n">
        <v>39.43</v>
      </c>
      <c r="O62" t="n">
        <v>24268.67</v>
      </c>
      <c r="P62" t="n">
        <v>364.19</v>
      </c>
      <c r="Q62" t="n">
        <v>1259.29</v>
      </c>
      <c r="R62" t="n">
        <v>144.42</v>
      </c>
      <c r="S62" t="n">
        <v>88.58</v>
      </c>
      <c r="T62" t="n">
        <v>17020.14</v>
      </c>
      <c r="U62" t="n">
        <v>0.61</v>
      </c>
      <c r="V62" t="n">
        <v>0.75</v>
      </c>
      <c r="W62" t="n">
        <v>4.04</v>
      </c>
      <c r="X62" t="n">
        <v>0.98</v>
      </c>
      <c r="Y62" t="n">
        <v>1</v>
      </c>
      <c r="Z62" t="n">
        <v>10</v>
      </c>
    </row>
    <row r="63">
      <c r="A63" t="n">
        <v>13</v>
      </c>
      <c r="B63" t="n">
        <v>90</v>
      </c>
      <c r="C63" t="inlineStr">
        <is>
          <t xml:space="preserve">CONCLUIDO	</t>
        </is>
      </c>
      <c r="D63" t="n">
        <v>2.7995</v>
      </c>
      <c r="E63" t="n">
        <v>35.72</v>
      </c>
      <c r="F63" t="n">
        <v>32.59</v>
      </c>
      <c r="G63" t="n">
        <v>97.77</v>
      </c>
      <c r="H63" t="n">
        <v>1.27</v>
      </c>
      <c r="I63" t="n">
        <v>20</v>
      </c>
      <c r="J63" t="n">
        <v>196.42</v>
      </c>
      <c r="K63" t="n">
        <v>52.44</v>
      </c>
      <c r="L63" t="n">
        <v>14</v>
      </c>
      <c r="M63" t="n">
        <v>18</v>
      </c>
      <c r="N63" t="n">
        <v>39.98</v>
      </c>
      <c r="O63" t="n">
        <v>24459.75</v>
      </c>
      <c r="P63" t="n">
        <v>358.81</v>
      </c>
      <c r="Q63" t="n">
        <v>1259.32</v>
      </c>
      <c r="R63" t="n">
        <v>140.21</v>
      </c>
      <c r="S63" t="n">
        <v>88.58</v>
      </c>
      <c r="T63" t="n">
        <v>14922.77</v>
      </c>
      <c r="U63" t="n">
        <v>0.63</v>
      </c>
      <c r="V63" t="n">
        <v>0.75</v>
      </c>
      <c r="W63" t="n">
        <v>4.04</v>
      </c>
      <c r="X63" t="n">
        <v>0.86</v>
      </c>
      <c r="Y63" t="n">
        <v>1</v>
      </c>
      <c r="Z63" t="n">
        <v>10</v>
      </c>
    </row>
    <row r="64">
      <c r="A64" t="n">
        <v>14</v>
      </c>
      <c r="B64" t="n">
        <v>90</v>
      </c>
      <c r="C64" t="inlineStr">
        <is>
          <t xml:space="preserve">CONCLUIDO	</t>
        </is>
      </c>
      <c r="D64" t="n">
        <v>2.8122</v>
      </c>
      <c r="E64" t="n">
        <v>35.56</v>
      </c>
      <c r="F64" t="n">
        <v>32.5</v>
      </c>
      <c r="G64" t="n">
        <v>108.33</v>
      </c>
      <c r="H64" t="n">
        <v>1.35</v>
      </c>
      <c r="I64" t="n">
        <v>18</v>
      </c>
      <c r="J64" t="n">
        <v>197.98</v>
      </c>
      <c r="K64" t="n">
        <v>52.44</v>
      </c>
      <c r="L64" t="n">
        <v>15</v>
      </c>
      <c r="M64" t="n">
        <v>16</v>
      </c>
      <c r="N64" t="n">
        <v>40.54</v>
      </c>
      <c r="O64" t="n">
        <v>24651.58</v>
      </c>
      <c r="P64" t="n">
        <v>351</v>
      </c>
      <c r="Q64" t="n">
        <v>1259.33</v>
      </c>
      <c r="R64" t="n">
        <v>137.19</v>
      </c>
      <c r="S64" t="n">
        <v>88.58</v>
      </c>
      <c r="T64" t="n">
        <v>13420.86</v>
      </c>
      <c r="U64" t="n">
        <v>0.65</v>
      </c>
      <c r="V64" t="n">
        <v>0.76</v>
      </c>
      <c r="W64" t="n">
        <v>4.04</v>
      </c>
      <c r="X64" t="n">
        <v>0.77</v>
      </c>
      <c r="Y64" t="n">
        <v>1</v>
      </c>
      <c r="Z64" t="n">
        <v>10</v>
      </c>
    </row>
    <row r="65">
      <c r="A65" t="n">
        <v>15</v>
      </c>
      <c r="B65" t="n">
        <v>90</v>
      </c>
      <c r="C65" t="inlineStr">
        <is>
          <t xml:space="preserve">CONCLUIDO	</t>
        </is>
      </c>
      <c r="D65" t="n">
        <v>2.8203</v>
      </c>
      <c r="E65" t="n">
        <v>35.46</v>
      </c>
      <c r="F65" t="n">
        <v>32.43</v>
      </c>
      <c r="G65" t="n">
        <v>114.47</v>
      </c>
      <c r="H65" t="n">
        <v>1.42</v>
      </c>
      <c r="I65" t="n">
        <v>17</v>
      </c>
      <c r="J65" t="n">
        <v>199.54</v>
      </c>
      <c r="K65" t="n">
        <v>52.44</v>
      </c>
      <c r="L65" t="n">
        <v>16</v>
      </c>
      <c r="M65" t="n">
        <v>12</v>
      </c>
      <c r="N65" t="n">
        <v>41.1</v>
      </c>
      <c r="O65" t="n">
        <v>24844.17</v>
      </c>
      <c r="P65" t="n">
        <v>341.35</v>
      </c>
      <c r="Q65" t="n">
        <v>1259.33</v>
      </c>
      <c r="R65" t="n">
        <v>134.85</v>
      </c>
      <c r="S65" t="n">
        <v>88.58</v>
      </c>
      <c r="T65" t="n">
        <v>12257.49</v>
      </c>
      <c r="U65" t="n">
        <v>0.66</v>
      </c>
      <c r="V65" t="n">
        <v>0.76</v>
      </c>
      <c r="W65" t="n">
        <v>4.04</v>
      </c>
      <c r="X65" t="n">
        <v>0.71</v>
      </c>
      <c r="Y65" t="n">
        <v>1</v>
      </c>
      <c r="Z65" t="n">
        <v>10</v>
      </c>
    </row>
    <row r="66">
      <c r="A66" t="n">
        <v>16</v>
      </c>
      <c r="B66" t="n">
        <v>90</v>
      </c>
      <c r="C66" t="inlineStr">
        <is>
          <t xml:space="preserve">CONCLUIDO	</t>
        </is>
      </c>
      <c r="D66" t="n">
        <v>2.8246</v>
      </c>
      <c r="E66" t="n">
        <v>35.4</v>
      </c>
      <c r="F66" t="n">
        <v>32.41</v>
      </c>
      <c r="G66" t="n">
        <v>121.55</v>
      </c>
      <c r="H66" t="n">
        <v>1.5</v>
      </c>
      <c r="I66" t="n">
        <v>16</v>
      </c>
      <c r="J66" t="n">
        <v>201.11</v>
      </c>
      <c r="K66" t="n">
        <v>52.44</v>
      </c>
      <c r="L66" t="n">
        <v>17</v>
      </c>
      <c r="M66" t="n">
        <v>8</v>
      </c>
      <c r="N66" t="n">
        <v>41.67</v>
      </c>
      <c r="O66" t="n">
        <v>25037.53</v>
      </c>
      <c r="P66" t="n">
        <v>340.59</v>
      </c>
      <c r="Q66" t="n">
        <v>1259.32</v>
      </c>
      <c r="R66" t="n">
        <v>134.04</v>
      </c>
      <c r="S66" t="n">
        <v>88.58</v>
      </c>
      <c r="T66" t="n">
        <v>11860.02</v>
      </c>
      <c r="U66" t="n">
        <v>0.66</v>
      </c>
      <c r="V66" t="n">
        <v>0.76</v>
      </c>
      <c r="W66" t="n">
        <v>4.04</v>
      </c>
      <c r="X66" t="n">
        <v>0.6899999999999999</v>
      </c>
      <c r="Y66" t="n">
        <v>1</v>
      </c>
      <c r="Z66" t="n">
        <v>10</v>
      </c>
    </row>
    <row r="67">
      <c r="A67" t="n">
        <v>17</v>
      </c>
      <c r="B67" t="n">
        <v>90</v>
      </c>
      <c r="C67" t="inlineStr">
        <is>
          <t xml:space="preserve">CONCLUIDO	</t>
        </is>
      </c>
      <c r="D67" t="n">
        <v>2.824</v>
      </c>
      <c r="E67" t="n">
        <v>35.41</v>
      </c>
      <c r="F67" t="n">
        <v>32.42</v>
      </c>
      <c r="G67" t="n">
        <v>121.58</v>
      </c>
      <c r="H67" t="n">
        <v>1.58</v>
      </c>
      <c r="I67" t="n">
        <v>16</v>
      </c>
      <c r="J67" t="n">
        <v>202.68</v>
      </c>
      <c r="K67" t="n">
        <v>52.44</v>
      </c>
      <c r="L67" t="n">
        <v>18</v>
      </c>
      <c r="M67" t="n">
        <v>3</v>
      </c>
      <c r="N67" t="n">
        <v>42.24</v>
      </c>
      <c r="O67" t="n">
        <v>25231.66</v>
      </c>
      <c r="P67" t="n">
        <v>338.96</v>
      </c>
      <c r="Q67" t="n">
        <v>1259.33</v>
      </c>
      <c r="R67" t="n">
        <v>134.3</v>
      </c>
      <c r="S67" t="n">
        <v>88.58</v>
      </c>
      <c r="T67" t="n">
        <v>11990.75</v>
      </c>
      <c r="U67" t="n">
        <v>0.66</v>
      </c>
      <c r="V67" t="n">
        <v>0.76</v>
      </c>
      <c r="W67" t="n">
        <v>4.04</v>
      </c>
      <c r="X67" t="n">
        <v>0.7</v>
      </c>
      <c r="Y67" t="n">
        <v>1</v>
      </c>
      <c r="Z67" t="n">
        <v>10</v>
      </c>
    </row>
    <row r="68">
      <c r="A68" t="n">
        <v>18</v>
      </c>
      <c r="B68" t="n">
        <v>90</v>
      </c>
      <c r="C68" t="inlineStr">
        <is>
          <t xml:space="preserve">CONCLUIDO	</t>
        </is>
      </c>
      <c r="D68" t="n">
        <v>2.8309</v>
      </c>
      <c r="E68" t="n">
        <v>35.32</v>
      </c>
      <c r="F68" t="n">
        <v>32.37</v>
      </c>
      <c r="G68" t="n">
        <v>129.48</v>
      </c>
      <c r="H68" t="n">
        <v>1.65</v>
      </c>
      <c r="I68" t="n">
        <v>15</v>
      </c>
      <c r="J68" t="n">
        <v>204.26</v>
      </c>
      <c r="K68" t="n">
        <v>52.44</v>
      </c>
      <c r="L68" t="n">
        <v>19</v>
      </c>
      <c r="M68" t="n">
        <v>0</v>
      </c>
      <c r="N68" t="n">
        <v>42.82</v>
      </c>
      <c r="O68" t="n">
        <v>25426.72</v>
      </c>
      <c r="P68" t="n">
        <v>338.4</v>
      </c>
      <c r="Q68" t="n">
        <v>1259.32</v>
      </c>
      <c r="R68" t="n">
        <v>132.46</v>
      </c>
      <c r="S68" t="n">
        <v>88.58</v>
      </c>
      <c r="T68" t="n">
        <v>11071.22</v>
      </c>
      <c r="U68" t="n">
        <v>0.67</v>
      </c>
      <c r="V68" t="n">
        <v>0.76</v>
      </c>
      <c r="W68" t="n">
        <v>4.04</v>
      </c>
      <c r="X68" t="n">
        <v>0.64</v>
      </c>
      <c r="Y68" t="n">
        <v>1</v>
      </c>
      <c r="Z68" t="n">
        <v>10</v>
      </c>
    </row>
    <row r="69">
      <c r="A69" t="n">
        <v>0</v>
      </c>
      <c r="B69" t="n">
        <v>10</v>
      </c>
      <c r="C69" t="inlineStr">
        <is>
          <t xml:space="preserve">CONCLUIDO	</t>
        </is>
      </c>
      <c r="D69" t="n">
        <v>2.4601</v>
      </c>
      <c r="E69" t="n">
        <v>40.65</v>
      </c>
      <c r="F69" t="n">
        <v>37.59</v>
      </c>
      <c r="G69" t="n">
        <v>17.76</v>
      </c>
      <c r="H69" t="n">
        <v>0.64</v>
      </c>
      <c r="I69" t="n">
        <v>127</v>
      </c>
      <c r="J69" t="n">
        <v>26.11</v>
      </c>
      <c r="K69" t="n">
        <v>12.1</v>
      </c>
      <c r="L69" t="n">
        <v>1</v>
      </c>
      <c r="M69" t="n">
        <v>0</v>
      </c>
      <c r="N69" t="n">
        <v>3.01</v>
      </c>
      <c r="O69" t="n">
        <v>3454.41</v>
      </c>
      <c r="P69" t="n">
        <v>108.32</v>
      </c>
      <c r="Q69" t="n">
        <v>1259.71</v>
      </c>
      <c r="R69" t="n">
        <v>303.83</v>
      </c>
      <c r="S69" t="n">
        <v>88.58</v>
      </c>
      <c r="T69" t="n">
        <v>96197.85000000001</v>
      </c>
      <c r="U69" t="n">
        <v>0.29</v>
      </c>
      <c r="V69" t="n">
        <v>0.65</v>
      </c>
      <c r="W69" t="n">
        <v>4.38</v>
      </c>
      <c r="X69" t="n">
        <v>5.86</v>
      </c>
      <c r="Y69" t="n">
        <v>1</v>
      </c>
      <c r="Z69" t="n">
        <v>10</v>
      </c>
    </row>
    <row r="70">
      <c r="A70" t="n">
        <v>0</v>
      </c>
      <c r="B70" t="n">
        <v>45</v>
      </c>
      <c r="C70" t="inlineStr">
        <is>
          <t xml:space="preserve">CONCLUIDO	</t>
        </is>
      </c>
      <c r="D70" t="n">
        <v>1.853</v>
      </c>
      <c r="E70" t="n">
        <v>53.97</v>
      </c>
      <c r="F70" t="n">
        <v>45.89</v>
      </c>
      <c r="G70" t="n">
        <v>9.300000000000001</v>
      </c>
      <c r="H70" t="n">
        <v>0.18</v>
      </c>
      <c r="I70" t="n">
        <v>296</v>
      </c>
      <c r="J70" t="n">
        <v>98.70999999999999</v>
      </c>
      <c r="K70" t="n">
        <v>39.72</v>
      </c>
      <c r="L70" t="n">
        <v>1</v>
      </c>
      <c r="M70" t="n">
        <v>294</v>
      </c>
      <c r="N70" t="n">
        <v>12.99</v>
      </c>
      <c r="O70" t="n">
        <v>12407.75</v>
      </c>
      <c r="P70" t="n">
        <v>405.26</v>
      </c>
      <c r="Q70" t="n">
        <v>1259.65</v>
      </c>
      <c r="R70" t="n">
        <v>590.67</v>
      </c>
      <c r="S70" t="n">
        <v>88.58</v>
      </c>
      <c r="T70" t="n">
        <v>238772.11</v>
      </c>
      <c r="U70" t="n">
        <v>0.15</v>
      </c>
      <c r="V70" t="n">
        <v>0.54</v>
      </c>
      <c r="W70" t="n">
        <v>4.52</v>
      </c>
      <c r="X70" t="n">
        <v>14.16</v>
      </c>
      <c r="Y70" t="n">
        <v>1</v>
      </c>
      <c r="Z70" t="n">
        <v>10</v>
      </c>
    </row>
    <row r="71">
      <c r="A71" t="n">
        <v>1</v>
      </c>
      <c r="B71" t="n">
        <v>45</v>
      </c>
      <c r="C71" t="inlineStr">
        <is>
          <t xml:space="preserve">CONCLUIDO	</t>
        </is>
      </c>
      <c r="D71" t="n">
        <v>2.4159</v>
      </c>
      <c r="E71" t="n">
        <v>41.39</v>
      </c>
      <c r="F71" t="n">
        <v>37.04</v>
      </c>
      <c r="G71" t="n">
        <v>19.33</v>
      </c>
      <c r="H71" t="n">
        <v>0.35</v>
      </c>
      <c r="I71" t="n">
        <v>115</v>
      </c>
      <c r="J71" t="n">
        <v>99.95</v>
      </c>
      <c r="K71" t="n">
        <v>39.72</v>
      </c>
      <c r="L71" t="n">
        <v>2</v>
      </c>
      <c r="M71" t="n">
        <v>113</v>
      </c>
      <c r="N71" t="n">
        <v>13.24</v>
      </c>
      <c r="O71" t="n">
        <v>12561.45</v>
      </c>
      <c r="P71" t="n">
        <v>315.93</v>
      </c>
      <c r="Q71" t="n">
        <v>1259.34</v>
      </c>
      <c r="R71" t="n">
        <v>291.02</v>
      </c>
      <c r="S71" t="n">
        <v>88.58</v>
      </c>
      <c r="T71" t="n">
        <v>89855.21000000001</v>
      </c>
      <c r="U71" t="n">
        <v>0.3</v>
      </c>
      <c r="V71" t="n">
        <v>0.66</v>
      </c>
      <c r="W71" t="n">
        <v>4.2</v>
      </c>
      <c r="X71" t="n">
        <v>5.31</v>
      </c>
      <c r="Y71" t="n">
        <v>1</v>
      </c>
      <c r="Z71" t="n">
        <v>10</v>
      </c>
    </row>
    <row r="72">
      <c r="A72" t="n">
        <v>2</v>
      </c>
      <c r="B72" t="n">
        <v>45</v>
      </c>
      <c r="C72" t="inlineStr">
        <is>
          <t xml:space="preserve">CONCLUIDO	</t>
        </is>
      </c>
      <c r="D72" t="n">
        <v>2.609</v>
      </c>
      <c r="E72" t="n">
        <v>38.33</v>
      </c>
      <c r="F72" t="n">
        <v>34.9</v>
      </c>
      <c r="G72" t="n">
        <v>29.92</v>
      </c>
      <c r="H72" t="n">
        <v>0.52</v>
      </c>
      <c r="I72" t="n">
        <v>70</v>
      </c>
      <c r="J72" t="n">
        <v>101.2</v>
      </c>
      <c r="K72" t="n">
        <v>39.72</v>
      </c>
      <c r="L72" t="n">
        <v>3</v>
      </c>
      <c r="M72" t="n">
        <v>68</v>
      </c>
      <c r="N72" t="n">
        <v>13.49</v>
      </c>
      <c r="O72" t="n">
        <v>12715.54</v>
      </c>
      <c r="P72" t="n">
        <v>286.94</v>
      </c>
      <c r="Q72" t="n">
        <v>1259.36</v>
      </c>
      <c r="R72" t="n">
        <v>218.84</v>
      </c>
      <c r="S72" t="n">
        <v>88.58</v>
      </c>
      <c r="T72" t="n">
        <v>53986.43</v>
      </c>
      <c r="U72" t="n">
        <v>0.4</v>
      </c>
      <c r="V72" t="n">
        <v>0.7</v>
      </c>
      <c r="W72" t="n">
        <v>4.11</v>
      </c>
      <c r="X72" t="n">
        <v>3.17</v>
      </c>
      <c r="Y72" t="n">
        <v>1</v>
      </c>
      <c r="Z72" t="n">
        <v>10</v>
      </c>
    </row>
    <row r="73">
      <c r="A73" t="n">
        <v>3</v>
      </c>
      <c r="B73" t="n">
        <v>45</v>
      </c>
      <c r="C73" t="inlineStr">
        <is>
          <t xml:space="preserve">CONCLUIDO	</t>
        </is>
      </c>
      <c r="D73" t="n">
        <v>2.7082</v>
      </c>
      <c r="E73" t="n">
        <v>36.93</v>
      </c>
      <c r="F73" t="n">
        <v>33.93</v>
      </c>
      <c r="G73" t="n">
        <v>41.55</v>
      </c>
      <c r="H73" t="n">
        <v>0.6899999999999999</v>
      </c>
      <c r="I73" t="n">
        <v>49</v>
      </c>
      <c r="J73" t="n">
        <v>102.45</v>
      </c>
      <c r="K73" t="n">
        <v>39.72</v>
      </c>
      <c r="L73" t="n">
        <v>4</v>
      </c>
      <c r="M73" t="n">
        <v>47</v>
      </c>
      <c r="N73" t="n">
        <v>13.74</v>
      </c>
      <c r="O73" t="n">
        <v>12870.03</v>
      </c>
      <c r="P73" t="n">
        <v>266.37</v>
      </c>
      <c r="Q73" t="n">
        <v>1259.3</v>
      </c>
      <c r="R73" t="n">
        <v>185.42</v>
      </c>
      <c r="S73" t="n">
        <v>88.58</v>
      </c>
      <c r="T73" t="n">
        <v>37384.42</v>
      </c>
      <c r="U73" t="n">
        <v>0.48</v>
      </c>
      <c r="V73" t="n">
        <v>0.73</v>
      </c>
      <c r="W73" t="n">
        <v>4.09</v>
      </c>
      <c r="X73" t="n">
        <v>2.2</v>
      </c>
      <c r="Y73" t="n">
        <v>1</v>
      </c>
      <c r="Z73" t="n">
        <v>10</v>
      </c>
    </row>
    <row r="74">
      <c r="A74" t="n">
        <v>4</v>
      </c>
      <c r="B74" t="n">
        <v>45</v>
      </c>
      <c r="C74" t="inlineStr">
        <is>
          <t xml:space="preserve">CONCLUIDO	</t>
        </is>
      </c>
      <c r="D74" t="n">
        <v>2.7676</v>
      </c>
      <c r="E74" t="n">
        <v>36.13</v>
      </c>
      <c r="F74" t="n">
        <v>33.38</v>
      </c>
      <c r="G74" t="n">
        <v>54.14</v>
      </c>
      <c r="H74" t="n">
        <v>0.85</v>
      </c>
      <c r="I74" t="n">
        <v>37</v>
      </c>
      <c r="J74" t="n">
        <v>103.71</v>
      </c>
      <c r="K74" t="n">
        <v>39.72</v>
      </c>
      <c r="L74" t="n">
        <v>5</v>
      </c>
      <c r="M74" t="n">
        <v>35</v>
      </c>
      <c r="N74" t="n">
        <v>14</v>
      </c>
      <c r="O74" t="n">
        <v>13024.91</v>
      </c>
      <c r="P74" t="n">
        <v>249.68</v>
      </c>
      <c r="Q74" t="n">
        <v>1259.31</v>
      </c>
      <c r="R74" t="n">
        <v>167.14</v>
      </c>
      <c r="S74" t="n">
        <v>88.58</v>
      </c>
      <c r="T74" t="n">
        <v>28302.3</v>
      </c>
      <c r="U74" t="n">
        <v>0.53</v>
      </c>
      <c r="V74" t="n">
        <v>0.74</v>
      </c>
      <c r="W74" t="n">
        <v>4.07</v>
      </c>
      <c r="X74" t="n">
        <v>1.66</v>
      </c>
      <c r="Y74" t="n">
        <v>1</v>
      </c>
      <c r="Z74" t="n">
        <v>10</v>
      </c>
    </row>
    <row r="75">
      <c r="A75" t="n">
        <v>5</v>
      </c>
      <c r="B75" t="n">
        <v>45</v>
      </c>
      <c r="C75" t="inlineStr">
        <is>
          <t xml:space="preserve">CONCLUIDO	</t>
        </is>
      </c>
      <c r="D75" t="n">
        <v>2.7985</v>
      </c>
      <c r="E75" t="n">
        <v>35.73</v>
      </c>
      <c r="F75" t="n">
        <v>33.11</v>
      </c>
      <c r="G75" t="n">
        <v>64.08</v>
      </c>
      <c r="H75" t="n">
        <v>1.01</v>
      </c>
      <c r="I75" t="n">
        <v>31</v>
      </c>
      <c r="J75" t="n">
        <v>104.97</v>
      </c>
      <c r="K75" t="n">
        <v>39.72</v>
      </c>
      <c r="L75" t="n">
        <v>6</v>
      </c>
      <c r="M75" t="n">
        <v>15</v>
      </c>
      <c r="N75" t="n">
        <v>14.25</v>
      </c>
      <c r="O75" t="n">
        <v>13180.19</v>
      </c>
      <c r="P75" t="n">
        <v>237.08</v>
      </c>
      <c r="Q75" t="n">
        <v>1259.32</v>
      </c>
      <c r="R75" t="n">
        <v>157.28</v>
      </c>
      <c r="S75" t="n">
        <v>88.58</v>
      </c>
      <c r="T75" t="n">
        <v>23404.1</v>
      </c>
      <c r="U75" t="n">
        <v>0.5600000000000001</v>
      </c>
      <c r="V75" t="n">
        <v>0.74</v>
      </c>
      <c r="W75" t="n">
        <v>4.08</v>
      </c>
      <c r="X75" t="n">
        <v>1.38</v>
      </c>
      <c r="Y75" t="n">
        <v>1</v>
      </c>
      <c r="Z75" t="n">
        <v>10</v>
      </c>
    </row>
    <row r="76">
      <c r="A76" t="n">
        <v>6</v>
      </c>
      <c r="B76" t="n">
        <v>45</v>
      </c>
      <c r="C76" t="inlineStr">
        <is>
          <t xml:space="preserve">CONCLUIDO	</t>
        </is>
      </c>
      <c r="D76" t="n">
        <v>2.8087</v>
      </c>
      <c r="E76" t="n">
        <v>35.6</v>
      </c>
      <c r="F76" t="n">
        <v>33.02</v>
      </c>
      <c r="G76" t="n">
        <v>68.31999999999999</v>
      </c>
      <c r="H76" t="n">
        <v>1.16</v>
      </c>
      <c r="I76" t="n">
        <v>29</v>
      </c>
      <c r="J76" t="n">
        <v>106.23</v>
      </c>
      <c r="K76" t="n">
        <v>39.72</v>
      </c>
      <c r="L76" t="n">
        <v>7</v>
      </c>
      <c r="M76" t="n">
        <v>0</v>
      </c>
      <c r="N76" t="n">
        <v>14.52</v>
      </c>
      <c r="O76" t="n">
        <v>13335.87</v>
      </c>
      <c r="P76" t="n">
        <v>236.57</v>
      </c>
      <c r="Q76" t="n">
        <v>1259.35</v>
      </c>
      <c r="R76" t="n">
        <v>153.64</v>
      </c>
      <c r="S76" t="n">
        <v>88.58</v>
      </c>
      <c r="T76" t="n">
        <v>21593.32</v>
      </c>
      <c r="U76" t="n">
        <v>0.58</v>
      </c>
      <c r="V76" t="n">
        <v>0.75</v>
      </c>
      <c r="W76" t="n">
        <v>4.09</v>
      </c>
      <c r="X76" t="n">
        <v>1.29</v>
      </c>
      <c r="Y76" t="n">
        <v>1</v>
      </c>
      <c r="Z76" t="n">
        <v>10</v>
      </c>
    </row>
    <row r="77">
      <c r="A77" t="n">
        <v>0</v>
      </c>
      <c r="B77" t="n">
        <v>60</v>
      </c>
      <c r="C77" t="inlineStr">
        <is>
          <t xml:space="preserve">CONCLUIDO	</t>
        </is>
      </c>
      <c r="D77" t="n">
        <v>1.6077</v>
      </c>
      <c r="E77" t="n">
        <v>62.2</v>
      </c>
      <c r="F77" t="n">
        <v>50.28</v>
      </c>
      <c r="G77" t="n">
        <v>7.88</v>
      </c>
      <c r="H77" t="n">
        <v>0.14</v>
      </c>
      <c r="I77" t="n">
        <v>383</v>
      </c>
      <c r="J77" t="n">
        <v>124.63</v>
      </c>
      <c r="K77" t="n">
        <v>45</v>
      </c>
      <c r="L77" t="n">
        <v>1</v>
      </c>
      <c r="M77" t="n">
        <v>381</v>
      </c>
      <c r="N77" t="n">
        <v>18.64</v>
      </c>
      <c r="O77" t="n">
        <v>15605.44</v>
      </c>
      <c r="P77" t="n">
        <v>522.28</v>
      </c>
      <c r="Q77" t="n">
        <v>1259.74</v>
      </c>
      <c r="R77" t="n">
        <v>740.92</v>
      </c>
      <c r="S77" t="n">
        <v>88.58</v>
      </c>
      <c r="T77" t="n">
        <v>313465.79</v>
      </c>
      <c r="U77" t="n">
        <v>0.12</v>
      </c>
      <c r="V77" t="n">
        <v>0.49</v>
      </c>
      <c r="W77" t="n">
        <v>4.64</v>
      </c>
      <c r="X77" t="n">
        <v>18.54</v>
      </c>
      <c r="Y77" t="n">
        <v>1</v>
      </c>
      <c r="Z77" t="n">
        <v>10</v>
      </c>
    </row>
    <row r="78">
      <c r="A78" t="n">
        <v>1</v>
      </c>
      <c r="B78" t="n">
        <v>60</v>
      </c>
      <c r="C78" t="inlineStr">
        <is>
          <t xml:space="preserve">CONCLUIDO	</t>
        </is>
      </c>
      <c r="D78" t="n">
        <v>2.269</v>
      </c>
      <c r="E78" t="n">
        <v>44.07</v>
      </c>
      <c r="F78" t="n">
        <v>38.31</v>
      </c>
      <c r="G78" t="n">
        <v>16.19</v>
      </c>
      <c r="H78" t="n">
        <v>0.28</v>
      </c>
      <c r="I78" t="n">
        <v>142</v>
      </c>
      <c r="J78" t="n">
        <v>125.95</v>
      </c>
      <c r="K78" t="n">
        <v>45</v>
      </c>
      <c r="L78" t="n">
        <v>2</v>
      </c>
      <c r="M78" t="n">
        <v>140</v>
      </c>
      <c r="N78" t="n">
        <v>18.95</v>
      </c>
      <c r="O78" t="n">
        <v>15767.7</v>
      </c>
      <c r="P78" t="n">
        <v>389.44</v>
      </c>
      <c r="Q78" t="n">
        <v>1259.4</v>
      </c>
      <c r="R78" t="n">
        <v>334.13</v>
      </c>
      <c r="S78" t="n">
        <v>88.58</v>
      </c>
      <c r="T78" t="n">
        <v>111271.53</v>
      </c>
      <c r="U78" t="n">
        <v>0.27</v>
      </c>
      <c r="V78" t="n">
        <v>0.64</v>
      </c>
      <c r="W78" t="n">
        <v>4.24</v>
      </c>
      <c r="X78" t="n">
        <v>6.58</v>
      </c>
      <c r="Y78" t="n">
        <v>1</v>
      </c>
      <c r="Z78" t="n">
        <v>10</v>
      </c>
    </row>
    <row r="79">
      <c r="A79" t="n">
        <v>2</v>
      </c>
      <c r="B79" t="n">
        <v>60</v>
      </c>
      <c r="C79" t="inlineStr">
        <is>
          <t xml:space="preserve">CONCLUIDO	</t>
        </is>
      </c>
      <c r="D79" t="n">
        <v>2.4998</v>
      </c>
      <c r="E79" t="n">
        <v>40</v>
      </c>
      <c r="F79" t="n">
        <v>35.67</v>
      </c>
      <c r="G79" t="n">
        <v>24.89</v>
      </c>
      <c r="H79" t="n">
        <v>0.42</v>
      </c>
      <c r="I79" t="n">
        <v>86</v>
      </c>
      <c r="J79" t="n">
        <v>127.27</v>
      </c>
      <c r="K79" t="n">
        <v>45</v>
      </c>
      <c r="L79" t="n">
        <v>3</v>
      </c>
      <c r="M79" t="n">
        <v>84</v>
      </c>
      <c r="N79" t="n">
        <v>19.27</v>
      </c>
      <c r="O79" t="n">
        <v>15930.42</v>
      </c>
      <c r="P79" t="n">
        <v>354.45</v>
      </c>
      <c r="Q79" t="n">
        <v>1259.37</v>
      </c>
      <c r="R79" t="n">
        <v>244.57</v>
      </c>
      <c r="S79" t="n">
        <v>88.58</v>
      </c>
      <c r="T79" t="n">
        <v>66772.78999999999</v>
      </c>
      <c r="U79" t="n">
        <v>0.36</v>
      </c>
      <c r="V79" t="n">
        <v>0.6899999999999999</v>
      </c>
      <c r="W79" t="n">
        <v>4.15</v>
      </c>
      <c r="X79" t="n">
        <v>3.95</v>
      </c>
      <c r="Y79" t="n">
        <v>1</v>
      </c>
      <c r="Z79" t="n">
        <v>10</v>
      </c>
    </row>
    <row r="80">
      <c r="A80" t="n">
        <v>3</v>
      </c>
      <c r="B80" t="n">
        <v>60</v>
      </c>
      <c r="C80" t="inlineStr">
        <is>
          <t xml:space="preserve">CONCLUIDO	</t>
        </is>
      </c>
      <c r="D80" t="n">
        <v>2.619</v>
      </c>
      <c r="E80" t="n">
        <v>38.18</v>
      </c>
      <c r="F80" t="n">
        <v>34.49</v>
      </c>
      <c r="G80" t="n">
        <v>33.93</v>
      </c>
      <c r="H80" t="n">
        <v>0.55</v>
      </c>
      <c r="I80" t="n">
        <v>61</v>
      </c>
      <c r="J80" t="n">
        <v>128.59</v>
      </c>
      <c r="K80" t="n">
        <v>45</v>
      </c>
      <c r="L80" t="n">
        <v>4</v>
      </c>
      <c r="M80" t="n">
        <v>59</v>
      </c>
      <c r="N80" t="n">
        <v>19.59</v>
      </c>
      <c r="O80" t="n">
        <v>16093.6</v>
      </c>
      <c r="P80" t="n">
        <v>333.76</v>
      </c>
      <c r="Q80" t="n">
        <v>1259.37</v>
      </c>
      <c r="R80" t="n">
        <v>204.45</v>
      </c>
      <c r="S80" t="n">
        <v>88.58</v>
      </c>
      <c r="T80" t="n">
        <v>46838.19</v>
      </c>
      <c r="U80" t="n">
        <v>0.43</v>
      </c>
      <c r="V80" t="n">
        <v>0.71</v>
      </c>
      <c r="W80" t="n">
        <v>4.11</v>
      </c>
      <c r="X80" t="n">
        <v>2.77</v>
      </c>
      <c r="Y80" t="n">
        <v>1</v>
      </c>
      <c r="Z80" t="n">
        <v>10</v>
      </c>
    </row>
    <row r="81">
      <c r="A81" t="n">
        <v>4</v>
      </c>
      <c r="B81" t="n">
        <v>60</v>
      </c>
      <c r="C81" t="inlineStr">
        <is>
          <t xml:space="preserve">CONCLUIDO	</t>
        </is>
      </c>
      <c r="D81" t="n">
        <v>2.691</v>
      </c>
      <c r="E81" t="n">
        <v>37.16</v>
      </c>
      <c r="F81" t="n">
        <v>33.83</v>
      </c>
      <c r="G81" t="n">
        <v>43.18</v>
      </c>
      <c r="H81" t="n">
        <v>0.68</v>
      </c>
      <c r="I81" t="n">
        <v>47</v>
      </c>
      <c r="J81" t="n">
        <v>129.92</v>
      </c>
      <c r="K81" t="n">
        <v>45</v>
      </c>
      <c r="L81" t="n">
        <v>5</v>
      </c>
      <c r="M81" t="n">
        <v>45</v>
      </c>
      <c r="N81" t="n">
        <v>19.92</v>
      </c>
      <c r="O81" t="n">
        <v>16257.24</v>
      </c>
      <c r="P81" t="n">
        <v>319.16</v>
      </c>
      <c r="Q81" t="n">
        <v>1259.34</v>
      </c>
      <c r="R81" t="n">
        <v>182.16</v>
      </c>
      <c r="S81" t="n">
        <v>88.58</v>
      </c>
      <c r="T81" t="n">
        <v>35763.94</v>
      </c>
      <c r="U81" t="n">
        <v>0.49</v>
      </c>
      <c r="V81" t="n">
        <v>0.73</v>
      </c>
      <c r="W81" t="n">
        <v>4.08</v>
      </c>
      <c r="X81" t="n">
        <v>2.1</v>
      </c>
      <c r="Y81" t="n">
        <v>1</v>
      </c>
      <c r="Z81" t="n">
        <v>10</v>
      </c>
    </row>
    <row r="82">
      <c r="A82" t="n">
        <v>5</v>
      </c>
      <c r="B82" t="n">
        <v>60</v>
      </c>
      <c r="C82" t="inlineStr">
        <is>
          <t xml:space="preserve">CONCLUIDO	</t>
        </is>
      </c>
      <c r="D82" t="n">
        <v>2.738</v>
      </c>
      <c r="E82" t="n">
        <v>36.52</v>
      </c>
      <c r="F82" t="n">
        <v>33.42</v>
      </c>
      <c r="G82" t="n">
        <v>52.77</v>
      </c>
      <c r="H82" t="n">
        <v>0.8100000000000001</v>
      </c>
      <c r="I82" t="n">
        <v>38</v>
      </c>
      <c r="J82" t="n">
        <v>131.25</v>
      </c>
      <c r="K82" t="n">
        <v>45</v>
      </c>
      <c r="L82" t="n">
        <v>6</v>
      </c>
      <c r="M82" t="n">
        <v>36</v>
      </c>
      <c r="N82" t="n">
        <v>20.25</v>
      </c>
      <c r="O82" t="n">
        <v>16421.36</v>
      </c>
      <c r="P82" t="n">
        <v>306.28</v>
      </c>
      <c r="Q82" t="n">
        <v>1259.3</v>
      </c>
      <c r="R82" t="n">
        <v>168.38</v>
      </c>
      <c r="S82" t="n">
        <v>88.58</v>
      </c>
      <c r="T82" t="n">
        <v>28916</v>
      </c>
      <c r="U82" t="n">
        <v>0.53</v>
      </c>
      <c r="V82" t="n">
        <v>0.74</v>
      </c>
      <c r="W82" t="n">
        <v>4.07</v>
      </c>
      <c r="X82" t="n">
        <v>1.69</v>
      </c>
      <c r="Y82" t="n">
        <v>1</v>
      </c>
      <c r="Z82" t="n">
        <v>10</v>
      </c>
    </row>
    <row r="83">
      <c r="A83" t="n">
        <v>6</v>
      </c>
      <c r="B83" t="n">
        <v>60</v>
      </c>
      <c r="C83" t="inlineStr">
        <is>
          <t xml:space="preserve">CONCLUIDO	</t>
        </is>
      </c>
      <c r="D83" t="n">
        <v>2.7687</v>
      </c>
      <c r="E83" t="n">
        <v>36.12</v>
      </c>
      <c r="F83" t="n">
        <v>33.17</v>
      </c>
      <c r="G83" t="n">
        <v>62.19</v>
      </c>
      <c r="H83" t="n">
        <v>0.93</v>
      </c>
      <c r="I83" t="n">
        <v>32</v>
      </c>
      <c r="J83" t="n">
        <v>132.58</v>
      </c>
      <c r="K83" t="n">
        <v>45</v>
      </c>
      <c r="L83" t="n">
        <v>7</v>
      </c>
      <c r="M83" t="n">
        <v>30</v>
      </c>
      <c r="N83" t="n">
        <v>20.59</v>
      </c>
      <c r="O83" t="n">
        <v>16585.95</v>
      </c>
      <c r="P83" t="n">
        <v>294.93</v>
      </c>
      <c r="Q83" t="n">
        <v>1259.35</v>
      </c>
      <c r="R83" t="n">
        <v>160.03</v>
      </c>
      <c r="S83" t="n">
        <v>88.58</v>
      </c>
      <c r="T83" t="n">
        <v>24772.59</v>
      </c>
      <c r="U83" t="n">
        <v>0.55</v>
      </c>
      <c r="V83" t="n">
        <v>0.74</v>
      </c>
      <c r="W83" t="n">
        <v>4.06</v>
      </c>
      <c r="X83" t="n">
        <v>1.44</v>
      </c>
      <c r="Y83" t="n">
        <v>1</v>
      </c>
      <c r="Z83" t="n">
        <v>10</v>
      </c>
    </row>
    <row r="84">
      <c r="A84" t="n">
        <v>7</v>
      </c>
      <c r="B84" t="n">
        <v>60</v>
      </c>
      <c r="C84" t="inlineStr">
        <is>
          <t xml:space="preserve">CONCLUIDO	</t>
        </is>
      </c>
      <c r="D84" t="n">
        <v>2.7984</v>
      </c>
      <c r="E84" t="n">
        <v>35.74</v>
      </c>
      <c r="F84" t="n">
        <v>32.91</v>
      </c>
      <c r="G84" t="n">
        <v>73.14</v>
      </c>
      <c r="H84" t="n">
        <v>1.06</v>
      </c>
      <c r="I84" t="n">
        <v>27</v>
      </c>
      <c r="J84" t="n">
        <v>133.92</v>
      </c>
      <c r="K84" t="n">
        <v>45</v>
      </c>
      <c r="L84" t="n">
        <v>8</v>
      </c>
      <c r="M84" t="n">
        <v>25</v>
      </c>
      <c r="N84" t="n">
        <v>20.93</v>
      </c>
      <c r="O84" t="n">
        <v>16751.02</v>
      </c>
      <c r="P84" t="n">
        <v>282.62</v>
      </c>
      <c r="Q84" t="n">
        <v>1259.31</v>
      </c>
      <c r="R84" t="n">
        <v>151.29</v>
      </c>
      <c r="S84" t="n">
        <v>88.58</v>
      </c>
      <c r="T84" t="n">
        <v>20426.18</v>
      </c>
      <c r="U84" t="n">
        <v>0.59</v>
      </c>
      <c r="V84" t="n">
        <v>0.75</v>
      </c>
      <c r="W84" t="n">
        <v>4.05</v>
      </c>
      <c r="X84" t="n">
        <v>1.19</v>
      </c>
      <c r="Y84" t="n">
        <v>1</v>
      </c>
      <c r="Z84" t="n">
        <v>10</v>
      </c>
    </row>
    <row r="85">
      <c r="A85" t="n">
        <v>8</v>
      </c>
      <c r="B85" t="n">
        <v>60</v>
      </c>
      <c r="C85" t="inlineStr">
        <is>
          <t xml:space="preserve">CONCLUIDO	</t>
        </is>
      </c>
      <c r="D85" t="n">
        <v>2.8139</v>
      </c>
      <c r="E85" t="n">
        <v>35.54</v>
      </c>
      <c r="F85" t="n">
        <v>32.79</v>
      </c>
      <c r="G85" t="n">
        <v>81.98</v>
      </c>
      <c r="H85" t="n">
        <v>1.18</v>
      </c>
      <c r="I85" t="n">
        <v>24</v>
      </c>
      <c r="J85" t="n">
        <v>135.27</v>
      </c>
      <c r="K85" t="n">
        <v>45</v>
      </c>
      <c r="L85" t="n">
        <v>9</v>
      </c>
      <c r="M85" t="n">
        <v>11</v>
      </c>
      <c r="N85" t="n">
        <v>21.27</v>
      </c>
      <c r="O85" t="n">
        <v>16916.71</v>
      </c>
      <c r="P85" t="n">
        <v>272.85</v>
      </c>
      <c r="Q85" t="n">
        <v>1259.31</v>
      </c>
      <c r="R85" t="n">
        <v>146.79</v>
      </c>
      <c r="S85" t="n">
        <v>88.58</v>
      </c>
      <c r="T85" t="n">
        <v>18195.64</v>
      </c>
      <c r="U85" t="n">
        <v>0.6</v>
      </c>
      <c r="V85" t="n">
        <v>0.75</v>
      </c>
      <c r="W85" t="n">
        <v>4.06</v>
      </c>
      <c r="X85" t="n">
        <v>1.07</v>
      </c>
      <c r="Y85" t="n">
        <v>1</v>
      </c>
      <c r="Z85" t="n">
        <v>10</v>
      </c>
    </row>
    <row r="86">
      <c r="A86" t="n">
        <v>9</v>
      </c>
      <c r="B86" t="n">
        <v>60</v>
      </c>
      <c r="C86" t="inlineStr">
        <is>
          <t xml:space="preserve">CONCLUIDO	</t>
        </is>
      </c>
      <c r="D86" t="n">
        <v>2.8246</v>
      </c>
      <c r="E86" t="n">
        <v>35.4</v>
      </c>
      <c r="F86" t="n">
        <v>32.71</v>
      </c>
      <c r="G86" t="n">
        <v>89.20999999999999</v>
      </c>
      <c r="H86" t="n">
        <v>1.29</v>
      </c>
      <c r="I86" t="n">
        <v>22</v>
      </c>
      <c r="J86" t="n">
        <v>136.61</v>
      </c>
      <c r="K86" t="n">
        <v>45</v>
      </c>
      <c r="L86" t="n">
        <v>10</v>
      </c>
      <c r="M86" t="n">
        <v>0</v>
      </c>
      <c r="N86" t="n">
        <v>21.61</v>
      </c>
      <c r="O86" t="n">
        <v>17082.76</v>
      </c>
      <c r="P86" t="n">
        <v>269.47</v>
      </c>
      <c r="Q86" t="n">
        <v>1259.39</v>
      </c>
      <c r="R86" t="n">
        <v>143.31</v>
      </c>
      <c r="S86" t="n">
        <v>88.58</v>
      </c>
      <c r="T86" t="n">
        <v>16461.8</v>
      </c>
      <c r="U86" t="n">
        <v>0.62</v>
      </c>
      <c r="V86" t="n">
        <v>0.75</v>
      </c>
      <c r="W86" t="n">
        <v>4.07</v>
      </c>
      <c r="X86" t="n">
        <v>0.98</v>
      </c>
      <c r="Y86" t="n">
        <v>1</v>
      </c>
      <c r="Z86" t="n">
        <v>10</v>
      </c>
    </row>
    <row r="87">
      <c r="A87" t="n">
        <v>0</v>
      </c>
      <c r="B87" t="n">
        <v>80</v>
      </c>
      <c r="C87" t="inlineStr">
        <is>
          <t xml:space="preserve">CONCLUIDO	</t>
        </is>
      </c>
      <c r="D87" t="n">
        <v>1.3132</v>
      </c>
      <c r="E87" t="n">
        <v>76.15000000000001</v>
      </c>
      <c r="F87" t="n">
        <v>57.23</v>
      </c>
      <c r="G87" t="n">
        <v>6.67</v>
      </c>
      <c r="H87" t="n">
        <v>0.11</v>
      </c>
      <c r="I87" t="n">
        <v>515</v>
      </c>
      <c r="J87" t="n">
        <v>159.12</v>
      </c>
      <c r="K87" t="n">
        <v>50.28</v>
      </c>
      <c r="L87" t="n">
        <v>1</v>
      </c>
      <c r="M87" t="n">
        <v>513</v>
      </c>
      <c r="N87" t="n">
        <v>27.84</v>
      </c>
      <c r="O87" t="n">
        <v>19859.16</v>
      </c>
      <c r="P87" t="n">
        <v>700.23</v>
      </c>
      <c r="Q87" t="n">
        <v>1259.99</v>
      </c>
      <c r="R87" t="n">
        <v>978.11</v>
      </c>
      <c r="S87" t="n">
        <v>88.58</v>
      </c>
      <c r="T87" t="n">
        <v>431400.56</v>
      </c>
      <c r="U87" t="n">
        <v>0.09</v>
      </c>
      <c r="V87" t="n">
        <v>0.43</v>
      </c>
      <c r="W87" t="n">
        <v>4.84</v>
      </c>
      <c r="X87" t="n">
        <v>25.49</v>
      </c>
      <c r="Y87" t="n">
        <v>1</v>
      </c>
      <c r="Z87" t="n">
        <v>10</v>
      </c>
    </row>
    <row r="88">
      <c r="A88" t="n">
        <v>1</v>
      </c>
      <c r="B88" t="n">
        <v>80</v>
      </c>
      <c r="C88" t="inlineStr">
        <is>
          <t xml:space="preserve">CONCLUIDO	</t>
        </is>
      </c>
      <c r="D88" t="n">
        <v>2.0902</v>
      </c>
      <c r="E88" t="n">
        <v>47.84</v>
      </c>
      <c r="F88" t="n">
        <v>39.88</v>
      </c>
      <c r="G88" t="n">
        <v>13.67</v>
      </c>
      <c r="H88" t="n">
        <v>0.22</v>
      </c>
      <c r="I88" t="n">
        <v>175</v>
      </c>
      <c r="J88" t="n">
        <v>160.54</v>
      </c>
      <c r="K88" t="n">
        <v>50.28</v>
      </c>
      <c r="L88" t="n">
        <v>2</v>
      </c>
      <c r="M88" t="n">
        <v>173</v>
      </c>
      <c r="N88" t="n">
        <v>28.26</v>
      </c>
      <c r="O88" t="n">
        <v>20034.4</v>
      </c>
      <c r="P88" t="n">
        <v>481.3</v>
      </c>
      <c r="Q88" t="n">
        <v>1259.53</v>
      </c>
      <c r="R88" t="n">
        <v>386.76</v>
      </c>
      <c r="S88" t="n">
        <v>88.58</v>
      </c>
      <c r="T88" t="n">
        <v>137423.17</v>
      </c>
      <c r="U88" t="n">
        <v>0.23</v>
      </c>
      <c r="V88" t="n">
        <v>0.62</v>
      </c>
      <c r="W88" t="n">
        <v>4.3</v>
      </c>
      <c r="X88" t="n">
        <v>8.15</v>
      </c>
      <c r="Y88" t="n">
        <v>1</v>
      </c>
      <c r="Z88" t="n">
        <v>10</v>
      </c>
    </row>
    <row r="89">
      <c r="A89" t="n">
        <v>2</v>
      </c>
      <c r="B89" t="n">
        <v>80</v>
      </c>
      <c r="C89" t="inlineStr">
        <is>
          <t xml:space="preserve">CONCLUIDO	</t>
        </is>
      </c>
      <c r="D89" t="n">
        <v>2.3594</v>
      </c>
      <c r="E89" t="n">
        <v>42.38</v>
      </c>
      <c r="F89" t="n">
        <v>36.64</v>
      </c>
      <c r="G89" t="n">
        <v>20.74</v>
      </c>
      <c r="H89" t="n">
        <v>0.33</v>
      </c>
      <c r="I89" t="n">
        <v>106</v>
      </c>
      <c r="J89" t="n">
        <v>161.97</v>
      </c>
      <c r="K89" t="n">
        <v>50.28</v>
      </c>
      <c r="L89" t="n">
        <v>3</v>
      </c>
      <c r="M89" t="n">
        <v>104</v>
      </c>
      <c r="N89" t="n">
        <v>28.69</v>
      </c>
      <c r="O89" t="n">
        <v>20210.21</v>
      </c>
      <c r="P89" t="n">
        <v>435.94</v>
      </c>
      <c r="Q89" t="n">
        <v>1259.39</v>
      </c>
      <c r="R89" t="n">
        <v>277.61</v>
      </c>
      <c r="S89" t="n">
        <v>88.58</v>
      </c>
      <c r="T89" t="n">
        <v>83192.13</v>
      </c>
      <c r="U89" t="n">
        <v>0.32</v>
      </c>
      <c r="V89" t="n">
        <v>0.67</v>
      </c>
      <c r="W89" t="n">
        <v>4.18</v>
      </c>
      <c r="X89" t="n">
        <v>4.91</v>
      </c>
      <c r="Y89" t="n">
        <v>1</v>
      </c>
      <c r="Z89" t="n">
        <v>10</v>
      </c>
    </row>
    <row r="90">
      <c r="A90" t="n">
        <v>3</v>
      </c>
      <c r="B90" t="n">
        <v>80</v>
      </c>
      <c r="C90" t="inlineStr">
        <is>
          <t xml:space="preserve">CONCLUIDO	</t>
        </is>
      </c>
      <c r="D90" t="n">
        <v>2.5035</v>
      </c>
      <c r="E90" t="n">
        <v>39.94</v>
      </c>
      <c r="F90" t="n">
        <v>35.17</v>
      </c>
      <c r="G90" t="n">
        <v>27.77</v>
      </c>
      <c r="H90" t="n">
        <v>0.43</v>
      </c>
      <c r="I90" t="n">
        <v>76</v>
      </c>
      <c r="J90" t="n">
        <v>163.4</v>
      </c>
      <c r="K90" t="n">
        <v>50.28</v>
      </c>
      <c r="L90" t="n">
        <v>4</v>
      </c>
      <c r="M90" t="n">
        <v>74</v>
      </c>
      <c r="N90" t="n">
        <v>29.12</v>
      </c>
      <c r="O90" t="n">
        <v>20386.62</v>
      </c>
      <c r="P90" t="n">
        <v>412.68</v>
      </c>
      <c r="Q90" t="n">
        <v>1259.35</v>
      </c>
      <c r="R90" t="n">
        <v>227.72</v>
      </c>
      <c r="S90" t="n">
        <v>88.58</v>
      </c>
      <c r="T90" t="n">
        <v>58397.99</v>
      </c>
      <c r="U90" t="n">
        <v>0.39</v>
      </c>
      <c r="V90" t="n">
        <v>0.7</v>
      </c>
      <c r="W90" t="n">
        <v>4.13</v>
      </c>
      <c r="X90" t="n">
        <v>3.44</v>
      </c>
      <c r="Y90" t="n">
        <v>1</v>
      </c>
      <c r="Z90" t="n">
        <v>10</v>
      </c>
    </row>
    <row r="91">
      <c r="A91" t="n">
        <v>4</v>
      </c>
      <c r="B91" t="n">
        <v>80</v>
      </c>
      <c r="C91" t="inlineStr">
        <is>
          <t xml:space="preserve">CONCLUIDO	</t>
        </is>
      </c>
      <c r="D91" t="n">
        <v>2.5938</v>
      </c>
      <c r="E91" t="n">
        <v>38.55</v>
      </c>
      <c r="F91" t="n">
        <v>34.36</v>
      </c>
      <c r="G91" t="n">
        <v>35.55</v>
      </c>
      <c r="H91" t="n">
        <v>0.54</v>
      </c>
      <c r="I91" t="n">
        <v>58</v>
      </c>
      <c r="J91" t="n">
        <v>164.83</v>
      </c>
      <c r="K91" t="n">
        <v>50.28</v>
      </c>
      <c r="L91" t="n">
        <v>5</v>
      </c>
      <c r="M91" t="n">
        <v>56</v>
      </c>
      <c r="N91" t="n">
        <v>29.55</v>
      </c>
      <c r="O91" t="n">
        <v>20563.61</v>
      </c>
      <c r="P91" t="n">
        <v>397.09</v>
      </c>
      <c r="Q91" t="n">
        <v>1259.39</v>
      </c>
      <c r="R91" t="n">
        <v>199.87</v>
      </c>
      <c r="S91" t="n">
        <v>88.58</v>
      </c>
      <c r="T91" t="n">
        <v>44564.16</v>
      </c>
      <c r="U91" t="n">
        <v>0.44</v>
      </c>
      <c r="V91" t="n">
        <v>0.72</v>
      </c>
      <c r="W91" t="n">
        <v>4.11</v>
      </c>
      <c r="X91" t="n">
        <v>2.63</v>
      </c>
      <c r="Y91" t="n">
        <v>1</v>
      </c>
      <c r="Z91" t="n">
        <v>10</v>
      </c>
    </row>
    <row r="92">
      <c r="A92" t="n">
        <v>5</v>
      </c>
      <c r="B92" t="n">
        <v>80</v>
      </c>
      <c r="C92" t="inlineStr">
        <is>
          <t xml:space="preserve">CONCLUIDO	</t>
        </is>
      </c>
      <c r="D92" t="n">
        <v>2.6546</v>
      </c>
      <c r="E92" t="n">
        <v>37.67</v>
      </c>
      <c r="F92" t="n">
        <v>33.83</v>
      </c>
      <c r="G92" t="n">
        <v>43.19</v>
      </c>
      <c r="H92" t="n">
        <v>0.64</v>
      </c>
      <c r="I92" t="n">
        <v>47</v>
      </c>
      <c r="J92" t="n">
        <v>166.27</v>
      </c>
      <c r="K92" t="n">
        <v>50.28</v>
      </c>
      <c r="L92" t="n">
        <v>6</v>
      </c>
      <c r="M92" t="n">
        <v>45</v>
      </c>
      <c r="N92" t="n">
        <v>29.99</v>
      </c>
      <c r="O92" t="n">
        <v>20741.2</v>
      </c>
      <c r="P92" t="n">
        <v>384.62</v>
      </c>
      <c r="Q92" t="n">
        <v>1259.34</v>
      </c>
      <c r="R92" t="n">
        <v>182.35</v>
      </c>
      <c r="S92" t="n">
        <v>88.58</v>
      </c>
      <c r="T92" t="n">
        <v>35859.54</v>
      </c>
      <c r="U92" t="n">
        <v>0.49</v>
      </c>
      <c r="V92" t="n">
        <v>0.73</v>
      </c>
      <c r="W92" t="n">
        <v>4.08</v>
      </c>
      <c r="X92" t="n">
        <v>2.1</v>
      </c>
      <c r="Y92" t="n">
        <v>1</v>
      </c>
      <c r="Z92" t="n">
        <v>10</v>
      </c>
    </row>
    <row r="93">
      <c r="A93" t="n">
        <v>6</v>
      </c>
      <c r="B93" t="n">
        <v>80</v>
      </c>
      <c r="C93" t="inlineStr">
        <is>
          <t xml:space="preserve">CONCLUIDO	</t>
        </is>
      </c>
      <c r="D93" t="n">
        <v>2.692</v>
      </c>
      <c r="E93" t="n">
        <v>37.15</v>
      </c>
      <c r="F93" t="n">
        <v>33.53</v>
      </c>
      <c r="G93" t="n">
        <v>50.3</v>
      </c>
      <c r="H93" t="n">
        <v>0.74</v>
      </c>
      <c r="I93" t="n">
        <v>40</v>
      </c>
      <c r="J93" t="n">
        <v>167.72</v>
      </c>
      <c r="K93" t="n">
        <v>50.28</v>
      </c>
      <c r="L93" t="n">
        <v>7</v>
      </c>
      <c r="M93" t="n">
        <v>38</v>
      </c>
      <c r="N93" t="n">
        <v>30.44</v>
      </c>
      <c r="O93" t="n">
        <v>20919.39</v>
      </c>
      <c r="P93" t="n">
        <v>375.35</v>
      </c>
      <c r="Q93" t="n">
        <v>1259.36</v>
      </c>
      <c r="R93" t="n">
        <v>172.02</v>
      </c>
      <c r="S93" t="n">
        <v>88.58</v>
      </c>
      <c r="T93" t="n">
        <v>30730.23</v>
      </c>
      <c r="U93" t="n">
        <v>0.51</v>
      </c>
      <c r="V93" t="n">
        <v>0.73</v>
      </c>
      <c r="W93" t="n">
        <v>4.08</v>
      </c>
      <c r="X93" t="n">
        <v>1.81</v>
      </c>
      <c r="Y93" t="n">
        <v>1</v>
      </c>
      <c r="Z93" t="n">
        <v>10</v>
      </c>
    </row>
    <row r="94">
      <c r="A94" t="n">
        <v>7</v>
      </c>
      <c r="B94" t="n">
        <v>80</v>
      </c>
      <c r="C94" t="inlineStr">
        <is>
          <t xml:space="preserve">CONCLUIDO	</t>
        </is>
      </c>
      <c r="D94" t="n">
        <v>2.7263</v>
      </c>
      <c r="E94" t="n">
        <v>36.68</v>
      </c>
      <c r="F94" t="n">
        <v>33.26</v>
      </c>
      <c r="G94" t="n">
        <v>58.69</v>
      </c>
      <c r="H94" t="n">
        <v>0.84</v>
      </c>
      <c r="I94" t="n">
        <v>34</v>
      </c>
      <c r="J94" t="n">
        <v>169.17</v>
      </c>
      <c r="K94" t="n">
        <v>50.28</v>
      </c>
      <c r="L94" t="n">
        <v>8</v>
      </c>
      <c r="M94" t="n">
        <v>32</v>
      </c>
      <c r="N94" t="n">
        <v>30.89</v>
      </c>
      <c r="O94" t="n">
        <v>21098.19</v>
      </c>
      <c r="P94" t="n">
        <v>365.77</v>
      </c>
      <c r="Q94" t="n">
        <v>1259.36</v>
      </c>
      <c r="R94" t="n">
        <v>162.8</v>
      </c>
      <c r="S94" t="n">
        <v>88.58</v>
      </c>
      <c r="T94" t="n">
        <v>26148.43</v>
      </c>
      <c r="U94" t="n">
        <v>0.54</v>
      </c>
      <c r="V94" t="n">
        <v>0.74</v>
      </c>
      <c r="W94" t="n">
        <v>4.07</v>
      </c>
      <c r="X94" t="n">
        <v>1.53</v>
      </c>
      <c r="Y94" t="n">
        <v>1</v>
      </c>
      <c r="Z94" t="n">
        <v>10</v>
      </c>
    </row>
    <row r="95">
      <c r="A95" t="n">
        <v>8</v>
      </c>
      <c r="B95" t="n">
        <v>80</v>
      </c>
      <c r="C95" t="inlineStr">
        <is>
          <t xml:space="preserve">CONCLUIDO	</t>
        </is>
      </c>
      <c r="D95" t="n">
        <v>2.7516</v>
      </c>
      <c r="E95" t="n">
        <v>36.34</v>
      </c>
      <c r="F95" t="n">
        <v>33.05</v>
      </c>
      <c r="G95" t="n">
        <v>66.09999999999999</v>
      </c>
      <c r="H95" t="n">
        <v>0.9399999999999999</v>
      </c>
      <c r="I95" t="n">
        <v>30</v>
      </c>
      <c r="J95" t="n">
        <v>170.62</v>
      </c>
      <c r="K95" t="n">
        <v>50.28</v>
      </c>
      <c r="L95" t="n">
        <v>9</v>
      </c>
      <c r="M95" t="n">
        <v>28</v>
      </c>
      <c r="N95" t="n">
        <v>31.34</v>
      </c>
      <c r="O95" t="n">
        <v>21277.6</v>
      </c>
      <c r="P95" t="n">
        <v>357.52</v>
      </c>
      <c r="Q95" t="n">
        <v>1259.36</v>
      </c>
      <c r="R95" t="n">
        <v>155.92</v>
      </c>
      <c r="S95" t="n">
        <v>88.58</v>
      </c>
      <c r="T95" t="n">
        <v>22729.97</v>
      </c>
      <c r="U95" t="n">
        <v>0.57</v>
      </c>
      <c r="V95" t="n">
        <v>0.74</v>
      </c>
      <c r="W95" t="n">
        <v>4.06</v>
      </c>
      <c r="X95" t="n">
        <v>1.32</v>
      </c>
      <c r="Y95" t="n">
        <v>1</v>
      </c>
      <c r="Z95" t="n">
        <v>10</v>
      </c>
    </row>
    <row r="96">
      <c r="A96" t="n">
        <v>9</v>
      </c>
      <c r="B96" t="n">
        <v>80</v>
      </c>
      <c r="C96" t="inlineStr">
        <is>
          <t xml:space="preserve">CONCLUIDO	</t>
        </is>
      </c>
      <c r="D96" t="n">
        <v>2.7747</v>
      </c>
      <c r="E96" t="n">
        <v>36.04</v>
      </c>
      <c r="F96" t="n">
        <v>32.88</v>
      </c>
      <c r="G96" t="n">
        <v>75.87</v>
      </c>
      <c r="H96" t="n">
        <v>1.03</v>
      </c>
      <c r="I96" t="n">
        <v>26</v>
      </c>
      <c r="J96" t="n">
        <v>172.08</v>
      </c>
      <c r="K96" t="n">
        <v>50.28</v>
      </c>
      <c r="L96" t="n">
        <v>10</v>
      </c>
      <c r="M96" t="n">
        <v>24</v>
      </c>
      <c r="N96" t="n">
        <v>31.8</v>
      </c>
      <c r="O96" t="n">
        <v>21457.64</v>
      </c>
      <c r="P96" t="n">
        <v>347.6</v>
      </c>
      <c r="Q96" t="n">
        <v>1259.33</v>
      </c>
      <c r="R96" t="n">
        <v>149.93</v>
      </c>
      <c r="S96" t="n">
        <v>88.58</v>
      </c>
      <c r="T96" t="n">
        <v>19754.82</v>
      </c>
      <c r="U96" t="n">
        <v>0.59</v>
      </c>
      <c r="V96" t="n">
        <v>0.75</v>
      </c>
      <c r="W96" t="n">
        <v>4.05</v>
      </c>
      <c r="X96" t="n">
        <v>1.15</v>
      </c>
      <c r="Y96" t="n">
        <v>1</v>
      </c>
      <c r="Z96" t="n">
        <v>10</v>
      </c>
    </row>
    <row r="97">
      <c r="A97" t="n">
        <v>10</v>
      </c>
      <c r="B97" t="n">
        <v>80</v>
      </c>
      <c r="C97" t="inlineStr">
        <is>
          <t xml:space="preserve">CONCLUIDO	</t>
        </is>
      </c>
      <c r="D97" t="n">
        <v>2.787</v>
      </c>
      <c r="E97" t="n">
        <v>35.88</v>
      </c>
      <c r="F97" t="n">
        <v>32.78</v>
      </c>
      <c r="G97" t="n">
        <v>81.95999999999999</v>
      </c>
      <c r="H97" t="n">
        <v>1.12</v>
      </c>
      <c r="I97" t="n">
        <v>24</v>
      </c>
      <c r="J97" t="n">
        <v>173.55</v>
      </c>
      <c r="K97" t="n">
        <v>50.28</v>
      </c>
      <c r="L97" t="n">
        <v>11</v>
      </c>
      <c r="M97" t="n">
        <v>22</v>
      </c>
      <c r="N97" t="n">
        <v>32.27</v>
      </c>
      <c r="O97" t="n">
        <v>21638.31</v>
      </c>
      <c r="P97" t="n">
        <v>339.92</v>
      </c>
      <c r="Q97" t="n">
        <v>1259.35</v>
      </c>
      <c r="R97" t="n">
        <v>146.94</v>
      </c>
      <c r="S97" t="n">
        <v>88.58</v>
      </c>
      <c r="T97" t="n">
        <v>18266.16</v>
      </c>
      <c r="U97" t="n">
        <v>0.6</v>
      </c>
      <c r="V97" t="n">
        <v>0.75</v>
      </c>
      <c r="W97" t="n">
        <v>4.04</v>
      </c>
      <c r="X97" t="n">
        <v>1.06</v>
      </c>
      <c r="Y97" t="n">
        <v>1</v>
      </c>
      <c r="Z97" t="n">
        <v>10</v>
      </c>
    </row>
    <row r="98">
      <c r="A98" t="n">
        <v>11</v>
      </c>
      <c r="B98" t="n">
        <v>80</v>
      </c>
      <c r="C98" t="inlineStr">
        <is>
          <t xml:space="preserve">CONCLUIDO	</t>
        </is>
      </c>
      <c r="D98" t="n">
        <v>2.8042</v>
      </c>
      <c r="E98" t="n">
        <v>35.66</v>
      </c>
      <c r="F98" t="n">
        <v>32.66</v>
      </c>
      <c r="G98" t="n">
        <v>93.31</v>
      </c>
      <c r="H98" t="n">
        <v>1.22</v>
      </c>
      <c r="I98" t="n">
        <v>21</v>
      </c>
      <c r="J98" t="n">
        <v>175.02</v>
      </c>
      <c r="K98" t="n">
        <v>50.28</v>
      </c>
      <c r="L98" t="n">
        <v>12</v>
      </c>
      <c r="M98" t="n">
        <v>19</v>
      </c>
      <c r="N98" t="n">
        <v>32.74</v>
      </c>
      <c r="O98" t="n">
        <v>21819.6</v>
      </c>
      <c r="P98" t="n">
        <v>330.02</v>
      </c>
      <c r="Q98" t="n">
        <v>1259.3</v>
      </c>
      <c r="R98" t="n">
        <v>142.73</v>
      </c>
      <c r="S98" t="n">
        <v>88.58</v>
      </c>
      <c r="T98" t="n">
        <v>16179.65</v>
      </c>
      <c r="U98" t="n">
        <v>0.62</v>
      </c>
      <c r="V98" t="n">
        <v>0.75</v>
      </c>
      <c r="W98" t="n">
        <v>4.04</v>
      </c>
      <c r="X98" t="n">
        <v>0.93</v>
      </c>
      <c r="Y98" t="n">
        <v>1</v>
      </c>
      <c r="Z98" t="n">
        <v>10</v>
      </c>
    </row>
    <row r="99">
      <c r="A99" t="n">
        <v>12</v>
      </c>
      <c r="B99" t="n">
        <v>80</v>
      </c>
      <c r="C99" t="inlineStr">
        <is>
          <t xml:space="preserve">CONCLUIDO	</t>
        </is>
      </c>
      <c r="D99" t="n">
        <v>2.8189</v>
      </c>
      <c r="E99" t="n">
        <v>35.47</v>
      </c>
      <c r="F99" t="n">
        <v>32.54</v>
      </c>
      <c r="G99" t="n">
        <v>102.75</v>
      </c>
      <c r="H99" t="n">
        <v>1.31</v>
      </c>
      <c r="I99" t="n">
        <v>19</v>
      </c>
      <c r="J99" t="n">
        <v>176.49</v>
      </c>
      <c r="K99" t="n">
        <v>50.28</v>
      </c>
      <c r="L99" t="n">
        <v>13</v>
      </c>
      <c r="M99" t="n">
        <v>15</v>
      </c>
      <c r="N99" t="n">
        <v>33.21</v>
      </c>
      <c r="O99" t="n">
        <v>22001.54</v>
      </c>
      <c r="P99" t="n">
        <v>322.21</v>
      </c>
      <c r="Q99" t="n">
        <v>1259.29</v>
      </c>
      <c r="R99" t="n">
        <v>138.58</v>
      </c>
      <c r="S99" t="n">
        <v>88.58</v>
      </c>
      <c r="T99" t="n">
        <v>14111.22</v>
      </c>
      <c r="U99" t="n">
        <v>0.64</v>
      </c>
      <c r="V99" t="n">
        <v>0.76</v>
      </c>
      <c r="W99" t="n">
        <v>4.04</v>
      </c>
      <c r="X99" t="n">
        <v>0.8100000000000001</v>
      </c>
      <c r="Y99" t="n">
        <v>1</v>
      </c>
      <c r="Z99" t="n">
        <v>10</v>
      </c>
    </row>
    <row r="100">
      <c r="A100" t="n">
        <v>13</v>
      </c>
      <c r="B100" t="n">
        <v>80</v>
      </c>
      <c r="C100" t="inlineStr">
        <is>
          <t xml:space="preserve">CONCLUIDO	</t>
        </is>
      </c>
      <c r="D100" t="n">
        <v>2.8239</v>
      </c>
      <c r="E100" t="n">
        <v>35.41</v>
      </c>
      <c r="F100" t="n">
        <v>32.51</v>
      </c>
      <c r="G100" t="n">
        <v>108.36</v>
      </c>
      <c r="H100" t="n">
        <v>1.4</v>
      </c>
      <c r="I100" t="n">
        <v>18</v>
      </c>
      <c r="J100" t="n">
        <v>177.97</v>
      </c>
      <c r="K100" t="n">
        <v>50.28</v>
      </c>
      <c r="L100" t="n">
        <v>14</v>
      </c>
      <c r="M100" t="n">
        <v>9</v>
      </c>
      <c r="N100" t="n">
        <v>33.69</v>
      </c>
      <c r="O100" t="n">
        <v>22184.13</v>
      </c>
      <c r="P100" t="n">
        <v>317.9</v>
      </c>
      <c r="Q100" t="n">
        <v>1259.32</v>
      </c>
      <c r="R100" t="n">
        <v>137.32</v>
      </c>
      <c r="S100" t="n">
        <v>88.58</v>
      </c>
      <c r="T100" t="n">
        <v>13488.78</v>
      </c>
      <c r="U100" t="n">
        <v>0.65</v>
      </c>
      <c r="V100" t="n">
        <v>0.76</v>
      </c>
      <c r="W100" t="n">
        <v>4.04</v>
      </c>
      <c r="X100" t="n">
        <v>0.78</v>
      </c>
      <c r="Y100" t="n">
        <v>1</v>
      </c>
      <c r="Z100" t="n">
        <v>10</v>
      </c>
    </row>
    <row r="101">
      <c r="A101" t="n">
        <v>14</v>
      </c>
      <c r="B101" t="n">
        <v>80</v>
      </c>
      <c r="C101" t="inlineStr">
        <is>
          <t xml:space="preserve">CONCLUIDO	</t>
        </is>
      </c>
      <c r="D101" t="n">
        <v>2.8304</v>
      </c>
      <c r="E101" t="n">
        <v>35.33</v>
      </c>
      <c r="F101" t="n">
        <v>32.46</v>
      </c>
      <c r="G101" t="n">
        <v>114.56</v>
      </c>
      <c r="H101" t="n">
        <v>1.48</v>
      </c>
      <c r="I101" t="n">
        <v>17</v>
      </c>
      <c r="J101" t="n">
        <v>179.46</v>
      </c>
      <c r="K101" t="n">
        <v>50.28</v>
      </c>
      <c r="L101" t="n">
        <v>15</v>
      </c>
      <c r="M101" t="n">
        <v>1</v>
      </c>
      <c r="N101" t="n">
        <v>34.18</v>
      </c>
      <c r="O101" t="n">
        <v>22367.38</v>
      </c>
      <c r="P101" t="n">
        <v>314.76</v>
      </c>
      <c r="Q101" t="n">
        <v>1259.31</v>
      </c>
      <c r="R101" t="n">
        <v>135.35</v>
      </c>
      <c r="S101" t="n">
        <v>88.58</v>
      </c>
      <c r="T101" t="n">
        <v>12507.9</v>
      </c>
      <c r="U101" t="n">
        <v>0.65</v>
      </c>
      <c r="V101" t="n">
        <v>0.76</v>
      </c>
      <c r="W101" t="n">
        <v>4.05</v>
      </c>
      <c r="X101" t="n">
        <v>0.73</v>
      </c>
      <c r="Y101" t="n">
        <v>1</v>
      </c>
      <c r="Z101" t="n">
        <v>10</v>
      </c>
    </row>
    <row r="102">
      <c r="A102" t="n">
        <v>15</v>
      </c>
      <c r="B102" t="n">
        <v>80</v>
      </c>
      <c r="C102" t="inlineStr">
        <is>
          <t xml:space="preserve">CONCLUIDO	</t>
        </is>
      </c>
      <c r="D102" t="n">
        <v>2.8301</v>
      </c>
      <c r="E102" t="n">
        <v>35.33</v>
      </c>
      <c r="F102" t="n">
        <v>32.46</v>
      </c>
      <c r="G102" t="n">
        <v>114.57</v>
      </c>
      <c r="H102" t="n">
        <v>1.57</v>
      </c>
      <c r="I102" t="n">
        <v>17</v>
      </c>
      <c r="J102" t="n">
        <v>180.95</v>
      </c>
      <c r="K102" t="n">
        <v>50.28</v>
      </c>
      <c r="L102" t="n">
        <v>16</v>
      </c>
      <c r="M102" t="n">
        <v>0</v>
      </c>
      <c r="N102" t="n">
        <v>34.67</v>
      </c>
      <c r="O102" t="n">
        <v>22551.28</v>
      </c>
      <c r="P102" t="n">
        <v>317.14</v>
      </c>
      <c r="Q102" t="n">
        <v>1259.32</v>
      </c>
      <c r="R102" t="n">
        <v>135.37</v>
      </c>
      <c r="S102" t="n">
        <v>88.58</v>
      </c>
      <c r="T102" t="n">
        <v>12517.6</v>
      </c>
      <c r="U102" t="n">
        <v>0.65</v>
      </c>
      <c r="V102" t="n">
        <v>0.76</v>
      </c>
      <c r="W102" t="n">
        <v>4.05</v>
      </c>
      <c r="X102" t="n">
        <v>0.74</v>
      </c>
      <c r="Y102" t="n">
        <v>1</v>
      </c>
      <c r="Z102" t="n">
        <v>10</v>
      </c>
    </row>
    <row r="103">
      <c r="A103" t="n">
        <v>0</v>
      </c>
      <c r="B103" t="n">
        <v>35</v>
      </c>
      <c r="C103" t="inlineStr">
        <is>
          <t xml:space="preserve">CONCLUIDO	</t>
        </is>
      </c>
      <c r="D103" t="n">
        <v>2.0341</v>
      </c>
      <c r="E103" t="n">
        <v>49.16</v>
      </c>
      <c r="F103" t="n">
        <v>43.14</v>
      </c>
      <c r="G103" t="n">
        <v>10.78</v>
      </c>
      <c r="H103" t="n">
        <v>0.22</v>
      </c>
      <c r="I103" t="n">
        <v>240</v>
      </c>
      <c r="J103" t="n">
        <v>80.84</v>
      </c>
      <c r="K103" t="n">
        <v>35.1</v>
      </c>
      <c r="L103" t="n">
        <v>1</v>
      </c>
      <c r="M103" t="n">
        <v>238</v>
      </c>
      <c r="N103" t="n">
        <v>9.74</v>
      </c>
      <c r="O103" t="n">
        <v>10204.21</v>
      </c>
      <c r="P103" t="n">
        <v>329.32</v>
      </c>
      <c r="Q103" t="n">
        <v>1259.77</v>
      </c>
      <c r="R103" t="n">
        <v>496.48</v>
      </c>
      <c r="S103" t="n">
        <v>88.58</v>
      </c>
      <c r="T103" t="n">
        <v>191958.03</v>
      </c>
      <c r="U103" t="n">
        <v>0.18</v>
      </c>
      <c r="V103" t="n">
        <v>0.57</v>
      </c>
      <c r="W103" t="n">
        <v>4.44</v>
      </c>
      <c r="X103" t="n">
        <v>11.4</v>
      </c>
      <c r="Y103" t="n">
        <v>1</v>
      </c>
      <c r="Z103" t="n">
        <v>10</v>
      </c>
    </row>
    <row r="104">
      <c r="A104" t="n">
        <v>1</v>
      </c>
      <c r="B104" t="n">
        <v>35</v>
      </c>
      <c r="C104" t="inlineStr">
        <is>
          <t xml:space="preserve">CONCLUIDO	</t>
        </is>
      </c>
      <c r="D104" t="n">
        <v>2.5185</v>
      </c>
      <c r="E104" t="n">
        <v>39.71</v>
      </c>
      <c r="F104" t="n">
        <v>36.16</v>
      </c>
      <c r="G104" t="n">
        <v>22.6</v>
      </c>
      <c r="H104" t="n">
        <v>0.43</v>
      </c>
      <c r="I104" t="n">
        <v>96</v>
      </c>
      <c r="J104" t="n">
        <v>82.04000000000001</v>
      </c>
      <c r="K104" t="n">
        <v>35.1</v>
      </c>
      <c r="L104" t="n">
        <v>2</v>
      </c>
      <c r="M104" t="n">
        <v>94</v>
      </c>
      <c r="N104" t="n">
        <v>9.94</v>
      </c>
      <c r="O104" t="n">
        <v>10352.53</v>
      </c>
      <c r="P104" t="n">
        <v>262.27</v>
      </c>
      <c r="Q104" t="n">
        <v>1259.42</v>
      </c>
      <c r="R104" t="n">
        <v>260.52</v>
      </c>
      <c r="S104" t="n">
        <v>88.58</v>
      </c>
      <c r="T104" t="n">
        <v>74699.27</v>
      </c>
      <c r="U104" t="n">
        <v>0.34</v>
      </c>
      <c r="V104" t="n">
        <v>0.68</v>
      </c>
      <c r="W104" t="n">
        <v>4.18</v>
      </c>
      <c r="X104" t="n">
        <v>4.43</v>
      </c>
      <c r="Y104" t="n">
        <v>1</v>
      </c>
      <c r="Z104" t="n">
        <v>10</v>
      </c>
    </row>
    <row r="105">
      <c r="A105" t="n">
        <v>2</v>
      </c>
      <c r="B105" t="n">
        <v>35</v>
      </c>
      <c r="C105" t="inlineStr">
        <is>
          <t xml:space="preserve">CONCLUIDO	</t>
        </is>
      </c>
      <c r="D105" t="n">
        <v>2.6901</v>
      </c>
      <c r="E105" t="n">
        <v>37.17</v>
      </c>
      <c r="F105" t="n">
        <v>34.3</v>
      </c>
      <c r="G105" t="n">
        <v>36.11</v>
      </c>
      <c r="H105" t="n">
        <v>0.63</v>
      </c>
      <c r="I105" t="n">
        <v>57</v>
      </c>
      <c r="J105" t="n">
        <v>83.25</v>
      </c>
      <c r="K105" t="n">
        <v>35.1</v>
      </c>
      <c r="L105" t="n">
        <v>3</v>
      </c>
      <c r="M105" t="n">
        <v>55</v>
      </c>
      <c r="N105" t="n">
        <v>10.15</v>
      </c>
      <c r="O105" t="n">
        <v>10501.19</v>
      </c>
      <c r="P105" t="n">
        <v>233.56</v>
      </c>
      <c r="Q105" t="n">
        <v>1259.36</v>
      </c>
      <c r="R105" t="n">
        <v>198.07</v>
      </c>
      <c r="S105" t="n">
        <v>88.58</v>
      </c>
      <c r="T105" t="n">
        <v>43670.79</v>
      </c>
      <c r="U105" t="n">
        <v>0.45</v>
      </c>
      <c r="V105" t="n">
        <v>0.72</v>
      </c>
      <c r="W105" t="n">
        <v>4.1</v>
      </c>
      <c r="X105" t="n">
        <v>2.57</v>
      </c>
      <c r="Y105" t="n">
        <v>1</v>
      </c>
      <c r="Z105" t="n">
        <v>10</v>
      </c>
    </row>
    <row r="106">
      <c r="A106" t="n">
        <v>3</v>
      </c>
      <c r="B106" t="n">
        <v>35</v>
      </c>
      <c r="C106" t="inlineStr">
        <is>
          <t xml:space="preserve">CONCLUIDO	</t>
        </is>
      </c>
      <c r="D106" t="n">
        <v>2.7698</v>
      </c>
      <c r="E106" t="n">
        <v>36.1</v>
      </c>
      <c r="F106" t="n">
        <v>33.52</v>
      </c>
      <c r="G106" t="n">
        <v>50.28</v>
      </c>
      <c r="H106" t="n">
        <v>0.83</v>
      </c>
      <c r="I106" t="n">
        <v>40</v>
      </c>
      <c r="J106" t="n">
        <v>84.45999999999999</v>
      </c>
      <c r="K106" t="n">
        <v>35.1</v>
      </c>
      <c r="L106" t="n">
        <v>4</v>
      </c>
      <c r="M106" t="n">
        <v>27</v>
      </c>
      <c r="N106" t="n">
        <v>10.36</v>
      </c>
      <c r="O106" t="n">
        <v>10650.22</v>
      </c>
      <c r="P106" t="n">
        <v>212.54</v>
      </c>
      <c r="Q106" t="n">
        <v>1259.35</v>
      </c>
      <c r="R106" t="n">
        <v>171.66</v>
      </c>
      <c r="S106" t="n">
        <v>88.58</v>
      </c>
      <c r="T106" t="n">
        <v>30548.6</v>
      </c>
      <c r="U106" t="n">
        <v>0.52</v>
      </c>
      <c r="V106" t="n">
        <v>0.73</v>
      </c>
      <c r="W106" t="n">
        <v>4.08</v>
      </c>
      <c r="X106" t="n">
        <v>1.8</v>
      </c>
      <c r="Y106" t="n">
        <v>1</v>
      </c>
      <c r="Z106" t="n">
        <v>10</v>
      </c>
    </row>
    <row r="107">
      <c r="A107" t="n">
        <v>4</v>
      </c>
      <c r="B107" t="n">
        <v>35</v>
      </c>
      <c r="C107" t="inlineStr">
        <is>
          <t xml:space="preserve">CONCLUIDO	</t>
        </is>
      </c>
      <c r="D107" t="n">
        <v>2.7832</v>
      </c>
      <c r="E107" t="n">
        <v>35.93</v>
      </c>
      <c r="F107" t="n">
        <v>33.4</v>
      </c>
      <c r="G107" t="n">
        <v>54.16</v>
      </c>
      <c r="H107" t="n">
        <v>1.02</v>
      </c>
      <c r="I107" t="n">
        <v>37</v>
      </c>
      <c r="J107" t="n">
        <v>85.67</v>
      </c>
      <c r="K107" t="n">
        <v>35.1</v>
      </c>
      <c r="L107" t="n">
        <v>5</v>
      </c>
      <c r="M107" t="n">
        <v>0</v>
      </c>
      <c r="N107" t="n">
        <v>10.57</v>
      </c>
      <c r="O107" t="n">
        <v>10799.59</v>
      </c>
      <c r="P107" t="n">
        <v>211.5</v>
      </c>
      <c r="Q107" t="n">
        <v>1259.46</v>
      </c>
      <c r="R107" t="n">
        <v>166.19</v>
      </c>
      <c r="S107" t="n">
        <v>88.58</v>
      </c>
      <c r="T107" t="n">
        <v>27828.14</v>
      </c>
      <c r="U107" t="n">
        <v>0.53</v>
      </c>
      <c r="V107" t="n">
        <v>0.74</v>
      </c>
      <c r="W107" t="n">
        <v>4.11</v>
      </c>
      <c r="X107" t="n">
        <v>1.67</v>
      </c>
      <c r="Y107" t="n">
        <v>1</v>
      </c>
      <c r="Z107" t="n">
        <v>10</v>
      </c>
    </row>
    <row r="108">
      <c r="A108" t="n">
        <v>0</v>
      </c>
      <c r="B108" t="n">
        <v>50</v>
      </c>
      <c r="C108" t="inlineStr">
        <is>
          <t xml:space="preserve">CONCLUIDO	</t>
        </is>
      </c>
      <c r="D108" t="n">
        <v>1.7656</v>
      </c>
      <c r="E108" t="n">
        <v>56.64</v>
      </c>
      <c r="F108" t="n">
        <v>47.38</v>
      </c>
      <c r="G108" t="n">
        <v>8.75</v>
      </c>
      <c r="H108" t="n">
        <v>0.16</v>
      </c>
      <c r="I108" t="n">
        <v>325</v>
      </c>
      <c r="J108" t="n">
        <v>107.41</v>
      </c>
      <c r="K108" t="n">
        <v>41.65</v>
      </c>
      <c r="L108" t="n">
        <v>1</v>
      </c>
      <c r="M108" t="n">
        <v>323</v>
      </c>
      <c r="N108" t="n">
        <v>14.77</v>
      </c>
      <c r="O108" t="n">
        <v>13481.73</v>
      </c>
      <c r="P108" t="n">
        <v>444.14</v>
      </c>
      <c r="Q108" t="n">
        <v>1259.51</v>
      </c>
      <c r="R108" t="n">
        <v>640.87</v>
      </c>
      <c r="S108" t="n">
        <v>88.58</v>
      </c>
      <c r="T108" t="n">
        <v>263729.29</v>
      </c>
      <c r="U108" t="n">
        <v>0.14</v>
      </c>
      <c r="V108" t="n">
        <v>0.52</v>
      </c>
      <c r="W108" t="n">
        <v>4.58</v>
      </c>
      <c r="X108" t="n">
        <v>15.64</v>
      </c>
      <c r="Y108" t="n">
        <v>1</v>
      </c>
      <c r="Z108" t="n">
        <v>10</v>
      </c>
    </row>
    <row r="109">
      <c r="A109" t="n">
        <v>1</v>
      </c>
      <c r="B109" t="n">
        <v>50</v>
      </c>
      <c r="C109" t="inlineStr">
        <is>
          <t xml:space="preserve">CONCLUIDO	</t>
        </is>
      </c>
      <c r="D109" t="n">
        <v>2.3678</v>
      </c>
      <c r="E109" t="n">
        <v>42.23</v>
      </c>
      <c r="F109" t="n">
        <v>37.44</v>
      </c>
      <c r="G109" t="n">
        <v>18.12</v>
      </c>
      <c r="H109" t="n">
        <v>0.32</v>
      </c>
      <c r="I109" t="n">
        <v>124</v>
      </c>
      <c r="J109" t="n">
        <v>108.68</v>
      </c>
      <c r="K109" t="n">
        <v>41.65</v>
      </c>
      <c r="L109" t="n">
        <v>2</v>
      </c>
      <c r="M109" t="n">
        <v>122</v>
      </c>
      <c r="N109" t="n">
        <v>15.03</v>
      </c>
      <c r="O109" t="n">
        <v>13638.32</v>
      </c>
      <c r="P109" t="n">
        <v>340.94</v>
      </c>
      <c r="Q109" t="n">
        <v>1259.44</v>
      </c>
      <c r="R109" t="n">
        <v>304.35</v>
      </c>
      <c r="S109" t="n">
        <v>88.58</v>
      </c>
      <c r="T109" t="n">
        <v>96472.05</v>
      </c>
      <c r="U109" t="n">
        <v>0.29</v>
      </c>
      <c r="V109" t="n">
        <v>0.66</v>
      </c>
      <c r="W109" t="n">
        <v>4.22</v>
      </c>
      <c r="X109" t="n">
        <v>5.71</v>
      </c>
      <c r="Y109" t="n">
        <v>1</v>
      </c>
      <c r="Z109" t="n">
        <v>10</v>
      </c>
    </row>
    <row r="110">
      <c r="A110" t="n">
        <v>2</v>
      </c>
      <c r="B110" t="n">
        <v>50</v>
      </c>
      <c r="C110" t="inlineStr">
        <is>
          <t xml:space="preserve">CONCLUIDO	</t>
        </is>
      </c>
      <c r="D110" t="n">
        <v>2.571</v>
      </c>
      <c r="E110" t="n">
        <v>38.9</v>
      </c>
      <c r="F110" t="n">
        <v>35.17</v>
      </c>
      <c r="G110" t="n">
        <v>27.77</v>
      </c>
      <c r="H110" t="n">
        <v>0.48</v>
      </c>
      <c r="I110" t="n">
        <v>76</v>
      </c>
      <c r="J110" t="n">
        <v>109.96</v>
      </c>
      <c r="K110" t="n">
        <v>41.65</v>
      </c>
      <c r="L110" t="n">
        <v>3</v>
      </c>
      <c r="M110" t="n">
        <v>74</v>
      </c>
      <c r="N110" t="n">
        <v>15.31</v>
      </c>
      <c r="O110" t="n">
        <v>13795.21</v>
      </c>
      <c r="P110" t="n">
        <v>310.47</v>
      </c>
      <c r="Q110" t="n">
        <v>1259.35</v>
      </c>
      <c r="R110" t="n">
        <v>227.27</v>
      </c>
      <c r="S110" t="n">
        <v>88.58</v>
      </c>
      <c r="T110" t="n">
        <v>58172.53</v>
      </c>
      <c r="U110" t="n">
        <v>0.39</v>
      </c>
      <c r="V110" t="n">
        <v>0.7</v>
      </c>
      <c r="W110" t="n">
        <v>4.14</v>
      </c>
      <c r="X110" t="n">
        <v>3.44</v>
      </c>
      <c r="Y110" t="n">
        <v>1</v>
      </c>
      <c r="Z110" t="n">
        <v>10</v>
      </c>
    </row>
    <row r="111">
      <c r="A111" t="n">
        <v>3</v>
      </c>
      <c r="B111" t="n">
        <v>50</v>
      </c>
      <c r="C111" t="inlineStr">
        <is>
          <t xml:space="preserve">CONCLUIDO	</t>
        </is>
      </c>
      <c r="D111" t="n">
        <v>2.6757</v>
      </c>
      <c r="E111" t="n">
        <v>37.37</v>
      </c>
      <c r="F111" t="n">
        <v>34.14</v>
      </c>
      <c r="G111" t="n">
        <v>37.93</v>
      </c>
      <c r="H111" t="n">
        <v>0.63</v>
      </c>
      <c r="I111" t="n">
        <v>54</v>
      </c>
      <c r="J111" t="n">
        <v>111.23</v>
      </c>
      <c r="K111" t="n">
        <v>41.65</v>
      </c>
      <c r="L111" t="n">
        <v>4</v>
      </c>
      <c r="M111" t="n">
        <v>52</v>
      </c>
      <c r="N111" t="n">
        <v>15.58</v>
      </c>
      <c r="O111" t="n">
        <v>13952.52</v>
      </c>
      <c r="P111" t="n">
        <v>291.17</v>
      </c>
      <c r="Q111" t="n">
        <v>1259.3</v>
      </c>
      <c r="R111" t="n">
        <v>192.93</v>
      </c>
      <c r="S111" t="n">
        <v>88.58</v>
      </c>
      <c r="T111" t="n">
        <v>41110.95</v>
      </c>
      <c r="U111" t="n">
        <v>0.46</v>
      </c>
      <c r="V111" t="n">
        <v>0.72</v>
      </c>
      <c r="W111" t="n">
        <v>4.09</v>
      </c>
      <c r="X111" t="n">
        <v>2.41</v>
      </c>
      <c r="Y111" t="n">
        <v>1</v>
      </c>
      <c r="Z111" t="n">
        <v>10</v>
      </c>
    </row>
    <row r="112">
      <c r="A112" t="n">
        <v>4</v>
      </c>
      <c r="B112" t="n">
        <v>50</v>
      </c>
      <c r="C112" t="inlineStr">
        <is>
          <t xml:space="preserve">CONCLUIDO	</t>
        </is>
      </c>
      <c r="D112" t="n">
        <v>2.7373</v>
      </c>
      <c r="E112" t="n">
        <v>36.53</v>
      </c>
      <c r="F112" t="n">
        <v>33.58</v>
      </c>
      <c r="G112" t="n">
        <v>49.15</v>
      </c>
      <c r="H112" t="n">
        <v>0.78</v>
      </c>
      <c r="I112" t="n">
        <v>41</v>
      </c>
      <c r="J112" t="n">
        <v>112.51</v>
      </c>
      <c r="K112" t="n">
        <v>41.65</v>
      </c>
      <c r="L112" t="n">
        <v>5</v>
      </c>
      <c r="M112" t="n">
        <v>39</v>
      </c>
      <c r="N112" t="n">
        <v>15.86</v>
      </c>
      <c r="O112" t="n">
        <v>14110.24</v>
      </c>
      <c r="P112" t="n">
        <v>275.26</v>
      </c>
      <c r="Q112" t="n">
        <v>1259.34</v>
      </c>
      <c r="R112" t="n">
        <v>174.08</v>
      </c>
      <c r="S112" t="n">
        <v>88.58</v>
      </c>
      <c r="T112" t="n">
        <v>31752.93</v>
      </c>
      <c r="U112" t="n">
        <v>0.51</v>
      </c>
      <c r="V112" t="n">
        <v>0.73</v>
      </c>
      <c r="W112" t="n">
        <v>4.07</v>
      </c>
      <c r="X112" t="n">
        <v>1.86</v>
      </c>
      <c r="Y112" t="n">
        <v>1</v>
      </c>
      <c r="Z112" t="n">
        <v>10</v>
      </c>
    </row>
    <row r="113">
      <c r="A113" t="n">
        <v>5</v>
      </c>
      <c r="B113" t="n">
        <v>50</v>
      </c>
      <c r="C113" t="inlineStr">
        <is>
          <t xml:space="preserve">CONCLUIDO	</t>
        </is>
      </c>
      <c r="D113" t="n">
        <v>2.7797</v>
      </c>
      <c r="E113" t="n">
        <v>35.98</v>
      </c>
      <c r="F113" t="n">
        <v>33.21</v>
      </c>
      <c r="G113" t="n">
        <v>60.37</v>
      </c>
      <c r="H113" t="n">
        <v>0.93</v>
      </c>
      <c r="I113" t="n">
        <v>33</v>
      </c>
      <c r="J113" t="n">
        <v>113.79</v>
      </c>
      <c r="K113" t="n">
        <v>41.65</v>
      </c>
      <c r="L113" t="n">
        <v>6</v>
      </c>
      <c r="M113" t="n">
        <v>30</v>
      </c>
      <c r="N113" t="n">
        <v>16.14</v>
      </c>
      <c r="O113" t="n">
        <v>14268.39</v>
      </c>
      <c r="P113" t="n">
        <v>261.24</v>
      </c>
      <c r="Q113" t="n">
        <v>1259.32</v>
      </c>
      <c r="R113" t="n">
        <v>160.95</v>
      </c>
      <c r="S113" t="n">
        <v>88.58</v>
      </c>
      <c r="T113" t="n">
        <v>25228.25</v>
      </c>
      <c r="U113" t="n">
        <v>0.55</v>
      </c>
      <c r="V113" t="n">
        <v>0.74</v>
      </c>
      <c r="W113" t="n">
        <v>4.07</v>
      </c>
      <c r="X113" t="n">
        <v>1.48</v>
      </c>
      <c r="Y113" t="n">
        <v>1</v>
      </c>
      <c r="Z113" t="n">
        <v>10</v>
      </c>
    </row>
    <row r="114">
      <c r="A114" t="n">
        <v>6</v>
      </c>
      <c r="B114" t="n">
        <v>50</v>
      </c>
      <c r="C114" t="inlineStr">
        <is>
          <t xml:space="preserve">CONCLUIDO	</t>
        </is>
      </c>
      <c r="D114" t="n">
        <v>2.8062</v>
      </c>
      <c r="E114" t="n">
        <v>35.64</v>
      </c>
      <c r="F114" t="n">
        <v>32.98</v>
      </c>
      <c r="G114" t="n">
        <v>70.66</v>
      </c>
      <c r="H114" t="n">
        <v>1.07</v>
      </c>
      <c r="I114" t="n">
        <v>28</v>
      </c>
      <c r="J114" t="n">
        <v>115.08</v>
      </c>
      <c r="K114" t="n">
        <v>41.65</v>
      </c>
      <c r="L114" t="n">
        <v>7</v>
      </c>
      <c r="M114" t="n">
        <v>12</v>
      </c>
      <c r="N114" t="n">
        <v>16.43</v>
      </c>
      <c r="O114" t="n">
        <v>14426.96</v>
      </c>
      <c r="P114" t="n">
        <v>248.18</v>
      </c>
      <c r="Q114" t="n">
        <v>1259.29</v>
      </c>
      <c r="R114" t="n">
        <v>152.97</v>
      </c>
      <c r="S114" t="n">
        <v>88.58</v>
      </c>
      <c r="T114" t="n">
        <v>21265.37</v>
      </c>
      <c r="U114" t="n">
        <v>0.58</v>
      </c>
      <c r="V114" t="n">
        <v>0.75</v>
      </c>
      <c r="W114" t="n">
        <v>4.07</v>
      </c>
      <c r="X114" t="n">
        <v>1.25</v>
      </c>
      <c r="Y114" t="n">
        <v>1</v>
      </c>
      <c r="Z114" t="n">
        <v>10</v>
      </c>
    </row>
    <row r="115">
      <c r="A115" t="n">
        <v>7</v>
      </c>
      <c r="B115" t="n">
        <v>50</v>
      </c>
      <c r="C115" t="inlineStr">
        <is>
          <t xml:space="preserve">CONCLUIDO	</t>
        </is>
      </c>
      <c r="D115" t="n">
        <v>2.8114</v>
      </c>
      <c r="E115" t="n">
        <v>35.57</v>
      </c>
      <c r="F115" t="n">
        <v>32.93</v>
      </c>
      <c r="G115" t="n">
        <v>73.18000000000001</v>
      </c>
      <c r="H115" t="n">
        <v>1.21</v>
      </c>
      <c r="I115" t="n">
        <v>27</v>
      </c>
      <c r="J115" t="n">
        <v>116.37</v>
      </c>
      <c r="K115" t="n">
        <v>41.65</v>
      </c>
      <c r="L115" t="n">
        <v>8</v>
      </c>
      <c r="M115" t="n">
        <v>0</v>
      </c>
      <c r="N115" t="n">
        <v>16.72</v>
      </c>
      <c r="O115" t="n">
        <v>14585.96</v>
      </c>
      <c r="P115" t="n">
        <v>249.39</v>
      </c>
      <c r="Q115" t="n">
        <v>1259.3</v>
      </c>
      <c r="R115" t="n">
        <v>150.87</v>
      </c>
      <c r="S115" t="n">
        <v>88.58</v>
      </c>
      <c r="T115" t="n">
        <v>20219.57</v>
      </c>
      <c r="U115" t="n">
        <v>0.59</v>
      </c>
      <c r="V115" t="n">
        <v>0.75</v>
      </c>
      <c r="W115" t="n">
        <v>4.08</v>
      </c>
      <c r="X115" t="n">
        <v>1.21</v>
      </c>
      <c r="Y115" t="n">
        <v>1</v>
      </c>
      <c r="Z115" t="n">
        <v>10</v>
      </c>
    </row>
    <row r="116">
      <c r="A116" t="n">
        <v>0</v>
      </c>
      <c r="B116" t="n">
        <v>25</v>
      </c>
      <c r="C116" t="inlineStr">
        <is>
          <t xml:space="preserve">CONCLUIDO	</t>
        </is>
      </c>
      <c r="D116" t="n">
        <v>2.2473</v>
      </c>
      <c r="E116" t="n">
        <v>44.5</v>
      </c>
      <c r="F116" t="n">
        <v>40.19</v>
      </c>
      <c r="G116" t="n">
        <v>13.32</v>
      </c>
      <c r="H116" t="n">
        <v>0.28</v>
      </c>
      <c r="I116" t="n">
        <v>181</v>
      </c>
      <c r="J116" t="n">
        <v>61.76</v>
      </c>
      <c r="K116" t="n">
        <v>28.92</v>
      </c>
      <c r="L116" t="n">
        <v>1</v>
      </c>
      <c r="M116" t="n">
        <v>179</v>
      </c>
      <c r="N116" t="n">
        <v>6.84</v>
      </c>
      <c r="O116" t="n">
        <v>7851.41</v>
      </c>
      <c r="P116" t="n">
        <v>248.42</v>
      </c>
      <c r="Q116" t="n">
        <v>1259.54</v>
      </c>
      <c r="R116" t="n">
        <v>397.81</v>
      </c>
      <c r="S116" t="n">
        <v>88.58</v>
      </c>
      <c r="T116" t="n">
        <v>142919.1</v>
      </c>
      <c r="U116" t="n">
        <v>0.22</v>
      </c>
      <c r="V116" t="n">
        <v>0.61</v>
      </c>
      <c r="W116" t="n">
        <v>4.3</v>
      </c>
      <c r="X116" t="n">
        <v>8.460000000000001</v>
      </c>
      <c r="Y116" t="n">
        <v>1</v>
      </c>
      <c r="Z116" t="n">
        <v>10</v>
      </c>
    </row>
    <row r="117">
      <c r="A117" t="n">
        <v>1</v>
      </c>
      <c r="B117" t="n">
        <v>25</v>
      </c>
      <c r="C117" t="inlineStr">
        <is>
          <t xml:space="preserve">CONCLUIDO	</t>
        </is>
      </c>
      <c r="D117" t="n">
        <v>2.6448</v>
      </c>
      <c r="E117" t="n">
        <v>37.81</v>
      </c>
      <c r="F117" t="n">
        <v>35.01</v>
      </c>
      <c r="G117" t="n">
        <v>29.18</v>
      </c>
      <c r="H117" t="n">
        <v>0.55</v>
      </c>
      <c r="I117" t="n">
        <v>72</v>
      </c>
      <c r="J117" t="n">
        <v>62.92</v>
      </c>
      <c r="K117" t="n">
        <v>28.92</v>
      </c>
      <c r="L117" t="n">
        <v>2</v>
      </c>
      <c r="M117" t="n">
        <v>68</v>
      </c>
      <c r="N117" t="n">
        <v>7</v>
      </c>
      <c r="O117" t="n">
        <v>7994.37</v>
      </c>
      <c r="P117" t="n">
        <v>196.68</v>
      </c>
      <c r="Q117" t="n">
        <v>1259.34</v>
      </c>
      <c r="R117" t="n">
        <v>222.43</v>
      </c>
      <c r="S117" t="n">
        <v>88.58</v>
      </c>
      <c r="T117" t="n">
        <v>55772.84</v>
      </c>
      <c r="U117" t="n">
        <v>0.4</v>
      </c>
      <c r="V117" t="n">
        <v>0.7</v>
      </c>
      <c r="W117" t="n">
        <v>4.12</v>
      </c>
      <c r="X117" t="n">
        <v>3.29</v>
      </c>
      <c r="Y117" t="n">
        <v>1</v>
      </c>
      <c r="Z117" t="n">
        <v>10</v>
      </c>
    </row>
    <row r="118">
      <c r="A118" t="n">
        <v>2</v>
      </c>
      <c r="B118" t="n">
        <v>25</v>
      </c>
      <c r="C118" t="inlineStr">
        <is>
          <t xml:space="preserve">CONCLUIDO	</t>
        </is>
      </c>
      <c r="D118" t="n">
        <v>2.7314</v>
      </c>
      <c r="E118" t="n">
        <v>36.61</v>
      </c>
      <c r="F118" t="n">
        <v>34.09</v>
      </c>
      <c r="G118" t="n">
        <v>39.34</v>
      </c>
      <c r="H118" t="n">
        <v>0.8100000000000001</v>
      </c>
      <c r="I118" t="n">
        <v>52</v>
      </c>
      <c r="J118" t="n">
        <v>64.08</v>
      </c>
      <c r="K118" t="n">
        <v>28.92</v>
      </c>
      <c r="L118" t="n">
        <v>3</v>
      </c>
      <c r="M118" t="n">
        <v>1</v>
      </c>
      <c r="N118" t="n">
        <v>7.16</v>
      </c>
      <c r="O118" t="n">
        <v>8137.65</v>
      </c>
      <c r="P118" t="n">
        <v>181.68</v>
      </c>
      <c r="Q118" t="n">
        <v>1259.4</v>
      </c>
      <c r="R118" t="n">
        <v>189.09</v>
      </c>
      <c r="S118" t="n">
        <v>88.58</v>
      </c>
      <c r="T118" t="n">
        <v>39204.64</v>
      </c>
      <c r="U118" t="n">
        <v>0.47</v>
      </c>
      <c r="V118" t="n">
        <v>0.72</v>
      </c>
      <c r="W118" t="n">
        <v>4.15</v>
      </c>
      <c r="X118" t="n">
        <v>2.37</v>
      </c>
      <c r="Y118" t="n">
        <v>1</v>
      </c>
      <c r="Z118" t="n">
        <v>10</v>
      </c>
    </row>
    <row r="119">
      <c r="A119" t="n">
        <v>3</v>
      </c>
      <c r="B119" t="n">
        <v>25</v>
      </c>
      <c r="C119" t="inlineStr">
        <is>
          <t xml:space="preserve">CONCLUIDO	</t>
        </is>
      </c>
      <c r="D119" t="n">
        <v>2.7319</v>
      </c>
      <c r="E119" t="n">
        <v>36.6</v>
      </c>
      <c r="F119" t="n">
        <v>34.09</v>
      </c>
      <c r="G119" t="n">
        <v>39.33</v>
      </c>
      <c r="H119" t="n">
        <v>1.07</v>
      </c>
      <c r="I119" t="n">
        <v>52</v>
      </c>
      <c r="J119" t="n">
        <v>65.25</v>
      </c>
      <c r="K119" t="n">
        <v>28.92</v>
      </c>
      <c r="L119" t="n">
        <v>4</v>
      </c>
      <c r="M119" t="n">
        <v>0</v>
      </c>
      <c r="N119" t="n">
        <v>7.33</v>
      </c>
      <c r="O119" t="n">
        <v>8281.25</v>
      </c>
      <c r="P119" t="n">
        <v>184.55</v>
      </c>
      <c r="Q119" t="n">
        <v>1259.36</v>
      </c>
      <c r="R119" t="n">
        <v>188.9</v>
      </c>
      <c r="S119" t="n">
        <v>88.58</v>
      </c>
      <c r="T119" t="n">
        <v>39107.31</v>
      </c>
      <c r="U119" t="n">
        <v>0.47</v>
      </c>
      <c r="V119" t="n">
        <v>0.72</v>
      </c>
      <c r="W119" t="n">
        <v>4.15</v>
      </c>
      <c r="X119" t="n">
        <v>2.36</v>
      </c>
      <c r="Y119" t="n">
        <v>1</v>
      </c>
      <c r="Z119" t="n">
        <v>10</v>
      </c>
    </row>
    <row r="120">
      <c r="A120" t="n">
        <v>0</v>
      </c>
      <c r="B120" t="n">
        <v>85</v>
      </c>
      <c r="C120" t="inlineStr">
        <is>
          <t xml:space="preserve">CONCLUIDO	</t>
        </is>
      </c>
      <c r="D120" t="n">
        <v>1.2418</v>
      </c>
      <c r="E120" t="n">
        <v>80.53</v>
      </c>
      <c r="F120" t="n">
        <v>59.38</v>
      </c>
      <c r="G120" t="n">
        <v>6.43</v>
      </c>
      <c r="H120" t="n">
        <v>0.11</v>
      </c>
      <c r="I120" t="n">
        <v>554</v>
      </c>
      <c r="J120" t="n">
        <v>167.88</v>
      </c>
      <c r="K120" t="n">
        <v>51.39</v>
      </c>
      <c r="L120" t="n">
        <v>1</v>
      </c>
      <c r="M120" t="n">
        <v>552</v>
      </c>
      <c r="N120" t="n">
        <v>30.49</v>
      </c>
      <c r="O120" t="n">
        <v>20939.59</v>
      </c>
      <c r="P120" t="n">
        <v>752.5</v>
      </c>
      <c r="Q120" t="n">
        <v>1259.87</v>
      </c>
      <c r="R120" t="n">
        <v>1050.55</v>
      </c>
      <c r="S120" t="n">
        <v>88.58</v>
      </c>
      <c r="T120" t="n">
        <v>467422.25</v>
      </c>
      <c r="U120" t="n">
        <v>0.08</v>
      </c>
      <c r="V120" t="n">
        <v>0.41</v>
      </c>
      <c r="W120" t="n">
        <v>4.93</v>
      </c>
      <c r="X120" t="n">
        <v>27.64</v>
      </c>
      <c r="Y120" t="n">
        <v>1</v>
      </c>
      <c r="Z120" t="n">
        <v>10</v>
      </c>
    </row>
    <row r="121">
      <c r="A121" t="n">
        <v>1</v>
      </c>
      <c r="B121" t="n">
        <v>85</v>
      </c>
      <c r="C121" t="inlineStr">
        <is>
          <t xml:space="preserve">CONCLUIDO	</t>
        </is>
      </c>
      <c r="D121" t="n">
        <v>2.0435</v>
      </c>
      <c r="E121" t="n">
        <v>48.94</v>
      </c>
      <c r="F121" t="n">
        <v>40.33</v>
      </c>
      <c r="G121" t="n">
        <v>13.15</v>
      </c>
      <c r="H121" t="n">
        <v>0.21</v>
      </c>
      <c r="I121" t="n">
        <v>184</v>
      </c>
      <c r="J121" t="n">
        <v>169.33</v>
      </c>
      <c r="K121" t="n">
        <v>51.39</v>
      </c>
      <c r="L121" t="n">
        <v>2</v>
      </c>
      <c r="M121" t="n">
        <v>182</v>
      </c>
      <c r="N121" t="n">
        <v>30.94</v>
      </c>
      <c r="O121" t="n">
        <v>21118.46</v>
      </c>
      <c r="P121" t="n">
        <v>504.82</v>
      </c>
      <c r="Q121" t="n">
        <v>1259.6</v>
      </c>
      <c r="R121" t="n">
        <v>402.68</v>
      </c>
      <c r="S121" t="n">
        <v>88.58</v>
      </c>
      <c r="T121" t="n">
        <v>145338.82</v>
      </c>
      <c r="U121" t="n">
        <v>0.22</v>
      </c>
      <c r="V121" t="n">
        <v>0.61</v>
      </c>
      <c r="W121" t="n">
        <v>4.3</v>
      </c>
      <c r="X121" t="n">
        <v>8.59</v>
      </c>
      <c r="Y121" t="n">
        <v>1</v>
      </c>
      <c r="Z121" t="n">
        <v>10</v>
      </c>
    </row>
    <row r="122">
      <c r="A122" t="n">
        <v>2</v>
      </c>
      <c r="B122" t="n">
        <v>85</v>
      </c>
      <c r="C122" t="inlineStr">
        <is>
          <t xml:space="preserve">CONCLUIDO	</t>
        </is>
      </c>
      <c r="D122" t="n">
        <v>2.3268</v>
      </c>
      <c r="E122" t="n">
        <v>42.98</v>
      </c>
      <c r="F122" t="n">
        <v>36.84</v>
      </c>
      <c r="G122" t="n">
        <v>19.92</v>
      </c>
      <c r="H122" t="n">
        <v>0.31</v>
      </c>
      <c r="I122" t="n">
        <v>111</v>
      </c>
      <c r="J122" t="n">
        <v>170.79</v>
      </c>
      <c r="K122" t="n">
        <v>51.39</v>
      </c>
      <c r="L122" t="n">
        <v>3</v>
      </c>
      <c r="M122" t="n">
        <v>109</v>
      </c>
      <c r="N122" t="n">
        <v>31.4</v>
      </c>
      <c r="O122" t="n">
        <v>21297.94</v>
      </c>
      <c r="P122" t="n">
        <v>455.35</v>
      </c>
      <c r="Q122" t="n">
        <v>1259.44</v>
      </c>
      <c r="R122" t="n">
        <v>284.41</v>
      </c>
      <c r="S122" t="n">
        <v>88.58</v>
      </c>
      <c r="T122" t="n">
        <v>86568.67999999999</v>
      </c>
      <c r="U122" t="n">
        <v>0.31</v>
      </c>
      <c r="V122" t="n">
        <v>0.67</v>
      </c>
      <c r="W122" t="n">
        <v>4.19</v>
      </c>
      <c r="X122" t="n">
        <v>5.11</v>
      </c>
      <c r="Y122" t="n">
        <v>1</v>
      </c>
      <c r="Z122" t="n">
        <v>10</v>
      </c>
    </row>
    <row r="123">
      <c r="A123" t="n">
        <v>3</v>
      </c>
      <c r="B123" t="n">
        <v>85</v>
      </c>
      <c r="C123" t="inlineStr">
        <is>
          <t xml:space="preserve">CONCLUIDO	</t>
        </is>
      </c>
      <c r="D123" t="n">
        <v>2.476</v>
      </c>
      <c r="E123" t="n">
        <v>40.39</v>
      </c>
      <c r="F123" t="n">
        <v>35.34</v>
      </c>
      <c r="G123" t="n">
        <v>26.84</v>
      </c>
      <c r="H123" t="n">
        <v>0.41</v>
      </c>
      <c r="I123" t="n">
        <v>79</v>
      </c>
      <c r="J123" t="n">
        <v>172.25</v>
      </c>
      <c r="K123" t="n">
        <v>51.39</v>
      </c>
      <c r="L123" t="n">
        <v>4</v>
      </c>
      <c r="M123" t="n">
        <v>77</v>
      </c>
      <c r="N123" t="n">
        <v>31.86</v>
      </c>
      <c r="O123" t="n">
        <v>21478.05</v>
      </c>
      <c r="P123" t="n">
        <v>431.19</v>
      </c>
      <c r="Q123" t="n">
        <v>1259.4</v>
      </c>
      <c r="R123" t="n">
        <v>233.34</v>
      </c>
      <c r="S123" t="n">
        <v>88.58</v>
      </c>
      <c r="T123" t="n">
        <v>61192.59</v>
      </c>
      <c r="U123" t="n">
        <v>0.38</v>
      </c>
      <c r="V123" t="n">
        <v>0.7</v>
      </c>
      <c r="W123" t="n">
        <v>4.14</v>
      </c>
      <c r="X123" t="n">
        <v>3.61</v>
      </c>
      <c r="Y123" t="n">
        <v>1</v>
      </c>
      <c r="Z123" t="n">
        <v>10</v>
      </c>
    </row>
    <row r="124">
      <c r="A124" t="n">
        <v>4</v>
      </c>
      <c r="B124" t="n">
        <v>85</v>
      </c>
      <c r="C124" t="inlineStr">
        <is>
          <t xml:space="preserve">CONCLUIDO	</t>
        </is>
      </c>
      <c r="D124" t="n">
        <v>2.5681</v>
      </c>
      <c r="E124" t="n">
        <v>38.94</v>
      </c>
      <c r="F124" t="n">
        <v>34.5</v>
      </c>
      <c r="G124" t="n">
        <v>33.93</v>
      </c>
      <c r="H124" t="n">
        <v>0.51</v>
      </c>
      <c r="I124" t="n">
        <v>61</v>
      </c>
      <c r="J124" t="n">
        <v>173.71</v>
      </c>
      <c r="K124" t="n">
        <v>51.39</v>
      </c>
      <c r="L124" t="n">
        <v>5</v>
      </c>
      <c r="M124" t="n">
        <v>59</v>
      </c>
      <c r="N124" t="n">
        <v>32.32</v>
      </c>
      <c r="O124" t="n">
        <v>21658.78</v>
      </c>
      <c r="P124" t="n">
        <v>415.28</v>
      </c>
      <c r="Q124" t="n">
        <v>1259.45</v>
      </c>
      <c r="R124" t="n">
        <v>204.86</v>
      </c>
      <c r="S124" t="n">
        <v>88.58</v>
      </c>
      <c r="T124" t="n">
        <v>47041.03</v>
      </c>
      <c r="U124" t="n">
        <v>0.43</v>
      </c>
      <c r="V124" t="n">
        <v>0.71</v>
      </c>
      <c r="W124" t="n">
        <v>4.11</v>
      </c>
      <c r="X124" t="n">
        <v>2.77</v>
      </c>
      <c r="Y124" t="n">
        <v>1</v>
      </c>
      <c r="Z124" t="n">
        <v>10</v>
      </c>
    </row>
    <row r="125">
      <c r="A125" t="n">
        <v>5</v>
      </c>
      <c r="B125" t="n">
        <v>85</v>
      </c>
      <c r="C125" t="inlineStr">
        <is>
          <t xml:space="preserve">CONCLUIDO	</t>
        </is>
      </c>
      <c r="D125" t="n">
        <v>2.6293</v>
      </c>
      <c r="E125" t="n">
        <v>38.03</v>
      </c>
      <c r="F125" t="n">
        <v>33.97</v>
      </c>
      <c r="G125" t="n">
        <v>40.76</v>
      </c>
      <c r="H125" t="n">
        <v>0.61</v>
      </c>
      <c r="I125" t="n">
        <v>50</v>
      </c>
      <c r="J125" t="n">
        <v>175.18</v>
      </c>
      <c r="K125" t="n">
        <v>51.39</v>
      </c>
      <c r="L125" t="n">
        <v>6</v>
      </c>
      <c r="M125" t="n">
        <v>48</v>
      </c>
      <c r="N125" t="n">
        <v>32.79</v>
      </c>
      <c r="O125" t="n">
        <v>21840.16</v>
      </c>
      <c r="P125" t="n">
        <v>403.06</v>
      </c>
      <c r="Q125" t="n">
        <v>1259.3</v>
      </c>
      <c r="R125" t="n">
        <v>186.91</v>
      </c>
      <c r="S125" t="n">
        <v>88.58</v>
      </c>
      <c r="T125" t="n">
        <v>38124.83</v>
      </c>
      <c r="U125" t="n">
        <v>0.47</v>
      </c>
      <c r="V125" t="n">
        <v>0.72</v>
      </c>
      <c r="W125" t="n">
        <v>4.09</v>
      </c>
      <c r="X125" t="n">
        <v>2.24</v>
      </c>
      <c r="Y125" t="n">
        <v>1</v>
      </c>
      <c r="Z125" t="n">
        <v>10</v>
      </c>
    </row>
    <row r="126">
      <c r="A126" t="n">
        <v>6</v>
      </c>
      <c r="B126" t="n">
        <v>85</v>
      </c>
      <c r="C126" t="inlineStr">
        <is>
          <t xml:space="preserve">CONCLUIDO	</t>
        </is>
      </c>
      <c r="D126" t="n">
        <v>2.6722</v>
      </c>
      <c r="E126" t="n">
        <v>37.42</v>
      </c>
      <c r="F126" t="n">
        <v>33.63</v>
      </c>
      <c r="G126" t="n">
        <v>48.04</v>
      </c>
      <c r="H126" t="n">
        <v>0.7</v>
      </c>
      <c r="I126" t="n">
        <v>42</v>
      </c>
      <c r="J126" t="n">
        <v>176.66</v>
      </c>
      <c r="K126" t="n">
        <v>51.39</v>
      </c>
      <c r="L126" t="n">
        <v>7</v>
      </c>
      <c r="M126" t="n">
        <v>40</v>
      </c>
      <c r="N126" t="n">
        <v>33.27</v>
      </c>
      <c r="O126" t="n">
        <v>22022.17</v>
      </c>
      <c r="P126" t="n">
        <v>393.06</v>
      </c>
      <c r="Q126" t="n">
        <v>1259.32</v>
      </c>
      <c r="R126" t="n">
        <v>175.35</v>
      </c>
      <c r="S126" t="n">
        <v>88.58</v>
      </c>
      <c r="T126" t="n">
        <v>32383.83</v>
      </c>
      <c r="U126" t="n">
        <v>0.51</v>
      </c>
      <c r="V126" t="n">
        <v>0.73</v>
      </c>
      <c r="W126" t="n">
        <v>4.08</v>
      </c>
      <c r="X126" t="n">
        <v>1.9</v>
      </c>
      <c r="Y126" t="n">
        <v>1</v>
      </c>
      <c r="Z126" t="n">
        <v>10</v>
      </c>
    </row>
    <row r="127">
      <c r="A127" t="n">
        <v>7</v>
      </c>
      <c r="B127" t="n">
        <v>85</v>
      </c>
      <c r="C127" t="inlineStr">
        <is>
          <t xml:space="preserve">CONCLUIDO	</t>
        </is>
      </c>
      <c r="D127" t="n">
        <v>2.7062</v>
      </c>
      <c r="E127" t="n">
        <v>36.95</v>
      </c>
      <c r="F127" t="n">
        <v>33.36</v>
      </c>
      <c r="G127" t="n">
        <v>55.6</v>
      </c>
      <c r="H127" t="n">
        <v>0.8</v>
      </c>
      <c r="I127" t="n">
        <v>36</v>
      </c>
      <c r="J127" t="n">
        <v>178.14</v>
      </c>
      <c r="K127" t="n">
        <v>51.39</v>
      </c>
      <c r="L127" t="n">
        <v>8</v>
      </c>
      <c r="M127" t="n">
        <v>34</v>
      </c>
      <c r="N127" t="n">
        <v>33.75</v>
      </c>
      <c r="O127" t="n">
        <v>22204.83</v>
      </c>
      <c r="P127" t="n">
        <v>385.07</v>
      </c>
      <c r="Q127" t="n">
        <v>1259.4</v>
      </c>
      <c r="R127" t="n">
        <v>166.05</v>
      </c>
      <c r="S127" t="n">
        <v>88.58</v>
      </c>
      <c r="T127" t="n">
        <v>27765.62</v>
      </c>
      <c r="U127" t="n">
        <v>0.53</v>
      </c>
      <c r="V127" t="n">
        <v>0.74</v>
      </c>
      <c r="W127" t="n">
        <v>4.08</v>
      </c>
      <c r="X127" t="n">
        <v>1.63</v>
      </c>
      <c r="Y127" t="n">
        <v>1</v>
      </c>
      <c r="Z127" t="n">
        <v>10</v>
      </c>
    </row>
    <row r="128">
      <c r="A128" t="n">
        <v>8</v>
      </c>
      <c r="B128" t="n">
        <v>85</v>
      </c>
      <c r="C128" t="inlineStr">
        <is>
          <t xml:space="preserve">CONCLUIDO	</t>
        </is>
      </c>
      <c r="D128" t="n">
        <v>2.7362</v>
      </c>
      <c r="E128" t="n">
        <v>36.55</v>
      </c>
      <c r="F128" t="n">
        <v>33.12</v>
      </c>
      <c r="G128" t="n">
        <v>64.11</v>
      </c>
      <c r="H128" t="n">
        <v>0.89</v>
      </c>
      <c r="I128" t="n">
        <v>31</v>
      </c>
      <c r="J128" t="n">
        <v>179.63</v>
      </c>
      <c r="K128" t="n">
        <v>51.39</v>
      </c>
      <c r="L128" t="n">
        <v>9</v>
      </c>
      <c r="M128" t="n">
        <v>29</v>
      </c>
      <c r="N128" t="n">
        <v>34.24</v>
      </c>
      <c r="O128" t="n">
        <v>22388.15</v>
      </c>
      <c r="P128" t="n">
        <v>376.14</v>
      </c>
      <c r="Q128" t="n">
        <v>1259.35</v>
      </c>
      <c r="R128" t="n">
        <v>158.69</v>
      </c>
      <c r="S128" t="n">
        <v>88.58</v>
      </c>
      <c r="T128" t="n">
        <v>24110.51</v>
      </c>
      <c r="U128" t="n">
        <v>0.5600000000000001</v>
      </c>
      <c r="V128" t="n">
        <v>0.74</v>
      </c>
      <c r="W128" t="n">
        <v>4.05</v>
      </c>
      <c r="X128" t="n">
        <v>1.4</v>
      </c>
      <c r="Y128" t="n">
        <v>1</v>
      </c>
      <c r="Z128" t="n">
        <v>10</v>
      </c>
    </row>
    <row r="129">
      <c r="A129" t="n">
        <v>9</v>
      </c>
      <c r="B129" t="n">
        <v>85</v>
      </c>
      <c r="C129" t="inlineStr">
        <is>
          <t xml:space="preserve">CONCLUIDO	</t>
        </is>
      </c>
      <c r="D129" t="n">
        <v>2.7543</v>
      </c>
      <c r="E129" t="n">
        <v>36.31</v>
      </c>
      <c r="F129" t="n">
        <v>32.98</v>
      </c>
      <c r="G129" t="n">
        <v>70.68000000000001</v>
      </c>
      <c r="H129" t="n">
        <v>0.98</v>
      </c>
      <c r="I129" t="n">
        <v>28</v>
      </c>
      <c r="J129" t="n">
        <v>181.12</v>
      </c>
      <c r="K129" t="n">
        <v>51.39</v>
      </c>
      <c r="L129" t="n">
        <v>10</v>
      </c>
      <c r="M129" t="n">
        <v>26</v>
      </c>
      <c r="N129" t="n">
        <v>34.73</v>
      </c>
      <c r="O129" t="n">
        <v>22572.13</v>
      </c>
      <c r="P129" t="n">
        <v>366.31</v>
      </c>
      <c r="Q129" t="n">
        <v>1259.34</v>
      </c>
      <c r="R129" t="n">
        <v>153.61</v>
      </c>
      <c r="S129" t="n">
        <v>88.58</v>
      </c>
      <c r="T129" t="n">
        <v>21583.85</v>
      </c>
      <c r="U129" t="n">
        <v>0.58</v>
      </c>
      <c r="V129" t="n">
        <v>0.75</v>
      </c>
      <c r="W129" t="n">
        <v>4.06</v>
      </c>
      <c r="X129" t="n">
        <v>1.26</v>
      </c>
      <c r="Y129" t="n">
        <v>1</v>
      </c>
      <c r="Z129" t="n">
        <v>10</v>
      </c>
    </row>
    <row r="130">
      <c r="A130" t="n">
        <v>10</v>
      </c>
      <c r="B130" t="n">
        <v>85</v>
      </c>
      <c r="C130" t="inlineStr">
        <is>
          <t xml:space="preserve">CONCLUIDO	</t>
        </is>
      </c>
      <c r="D130" t="n">
        <v>2.7742</v>
      </c>
      <c r="E130" t="n">
        <v>36.05</v>
      </c>
      <c r="F130" t="n">
        <v>32.83</v>
      </c>
      <c r="G130" t="n">
        <v>78.78</v>
      </c>
      <c r="H130" t="n">
        <v>1.07</v>
      </c>
      <c r="I130" t="n">
        <v>25</v>
      </c>
      <c r="J130" t="n">
        <v>182.62</v>
      </c>
      <c r="K130" t="n">
        <v>51.39</v>
      </c>
      <c r="L130" t="n">
        <v>11</v>
      </c>
      <c r="M130" t="n">
        <v>23</v>
      </c>
      <c r="N130" t="n">
        <v>35.22</v>
      </c>
      <c r="O130" t="n">
        <v>22756.91</v>
      </c>
      <c r="P130" t="n">
        <v>359.49</v>
      </c>
      <c r="Q130" t="n">
        <v>1259.29</v>
      </c>
      <c r="R130" t="n">
        <v>148.66</v>
      </c>
      <c r="S130" t="n">
        <v>88.58</v>
      </c>
      <c r="T130" t="n">
        <v>19121.87</v>
      </c>
      <c r="U130" t="n">
        <v>0.6</v>
      </c>
      <c r="V130" t="n">
        <v>0.75</v>
      </c>
      <c r="W130" t="n">
        <v>4.04</v>
      </c>
      <c r="X130" t="n">
        <v>1.1</v>
      </c>
      <c r="Y130" t="n">
        <v>1</v>
      </c>
      <c r="Z130" t="n">
        <v>10</v>
      </c>
    </row>
    <row r="131">
      <c r="A131" t="n">
        <v>11</v>
      </c>
      <c r="B131" t="n">
        <v>85</v>
      </c>
      <c r="C131" t="inlineStr">
        <is>
          <t xml:space="preserve">CONCLUIDO	</t>
        </is>
      </c>
      <c r="D131" t="n">
        <v>2.7934</v>
      </c>
      <c r="E131" t="n">
        <v>35.8</v>
      </c>
      <c r="F131" t="n">
        <v>32.68</v>
      </c>
      <c r="G131" t="n">
        <v>89.13</v>
      </c>
      <c r="H131" t="n">
        <v>1.16</v>
      </c>
      <c r="I131" t="n">
        <v>22</v>
      </c>
      <c r="J131" t="n">
        <v>184.12</v>
      </c>
      <c r="K131" t="n">
        <v>51.39</v>
      </c>
      <c r="L131" t="n">
        <v>12</v>
      </c>
      <c r="M131" t="n">
        <v>20</v>
      </c>
      <c r="N131" t="n">
        <v>35.73</v>
      </c>
      <c r="O131" t="n">
        <v>22942.24</v>
      </c>
      <c r="P131" t="n">
        <v>351.19</v>
      </c>
      <c r="Q131" t="n">
        <v>1259.29</v>
      </c>
      <c r="R131" t="n">
        <v>143.5</v>
      </c>
      <c r="S131" t="n">
        <v>88.58</v>
      </c>
      <c r="T131" t="n">
        <v>16559.07</v>
      </c>
      <c r="U131" t="n">
        <v>0.62</v>
      </c>
      <c r="V131" t="n">
        <v>0.75</v>
      </c>
      <c r="W131" t="n">
        <v>4.04</v>
      </c>
      <c r="X131" t="n">
        <v>0.96</v>
      </c>
      <c r="Y131" t="n">
        <v>1</v>
      </c>
      <c r="Z131" t="n">
        <v>10</v>
      </c>
    </row>
    <row r="132">
      <c r="A132" t="n">
        <v>12</v>
      </c>
      <c r="B132" t="n">
        <v>85</v>
      </c>
      <c r="C132" t="inlineStr">
        <is>
          <t xml:space="preserve">CONCLUIDO	</t>
        </is>
      </c>
      <c r="D132" t="n">
        <v>2.8069</v>
      </c>
      <c r="E132" t="n">
        <v>35.63</v>
      </c>
      <c r="F132" t="n">
        <v>32.58</v>
      </c>
      <c r="G132" t="n">
        <v>97.73</v>
      </c>
      <c r="H132" t="n">
        <v>1.24</v>
      </c>
      <c r="I132" t="n">
        <v>20</v>
      </c>
      <c r="J132" t="n">
        <v>185.63</v>
      </c>
      <c r="K132" t="n">
        <v>51.39</v>
      </c>
      <c r="L132" t="n">
        <v>13</v>
      </c>
      <c r="M132" t="n">
        <v>18</v>
      </c>
      <c r="N132" t="n">
        <v>36.24</v>
      </c>
      <c r="O132" t="n">
        <v>23128.27</v>
      </c>
      <c r="P132" t="n">
        <v>343.29</v>
      </c>
      <c r="Q132" t="n">
        <v>1259.29</v>
      </c>
      <c r="R132" t="n">
        <v>139.89</v>
      </c>
      <c r="S132" t="n">
        <v>88.58</v>
      </c>
      <c r="T132" t="n">
        <v>14760.93</v>
      </c>
      <c r="U132" t="n">
        <v>0.63</v>
      </c>
      <c r="V132" t="n">
        <v>0.76</v>
      </c>
      <c r="W132" t="n">
        <v>4.04</v>
      </c>
      <c r="X132" t="n">
        <v>0.85</v>
      </c>
      <c r="Y132" t="n">
        <v>1</v>
      </c>
      <c r="Z132" t="n">
        <v>10</v>
      </c>
    </row>
    <row r="133">
      <c r="A133" t="n">
        <v>13</v>
      </c>
      <c r="B133" t="n">
        <v>85</v>
      </c>
      <c r="C133" t="inlineStr">
        <is>
          <t xml:space="preserve">CONCLUIDO	</t>
        </is>
      </c>
      <c r="D133" t="n">
        <v>2.8108</v>
      </c>
      <c r="E133" t="n">
        <v>35.58</v>
      </c>
      <c r="F133" t="n">
        <v>32.56</v>
      </c>
      <c r="G133" t="n">
        <v>102.82</v>
      </c>
      <c r="H133" t="n">
        <v>1.33</v>
      </c>
      <c r="I133" t="n">
        <v>19</v>
      </c>
      <c r="J133" t="n">
        <v>187.14</v>
      </c>
      <c r="K133" t="n">
        <v>51.39</v>
      </c>
      <c r="L133" t="n">
        <v>14</v>
      </c>
      <c r="M133" t="n">
        <v>17</v>
      </c>
      <c r="N133" t="n">
        <v>36.75</v>
      </c>
      <c r="O133" t="n">
        <v>23314.98</v>
      </c>
      <c r="P133" t="n">
        <v>337.15</v>
      </c>
      <c r="Q133" t="n">
        <v>1259.29</v>
      </c>
      <c r="R133" t="n">
        <v>139.42</v>
      </c>
      <c r="S133" t="n">
        <v>88.58</v>
      </c>
      <c r="T133" t="n">
        <v>14534.8</v>
      </c>
      <c r="U133" t="n">
        <v>0.64</v>
      </c>
      <c r="V133" t="n">
        <v>0.76</v>
      </c>
      <c r="W133" t="n">
        <v>4.04</v>
      </c>
      <c r="X133" t="n">
        <v>0.83</v>
      </c>
      <c r="Y133" t="n">
        <v>1</v>
      </c>
      <c r="Z133" t="n">
        <v>10</v>
      </c>
    </row>
    <row r="134">
      <c r="A134" t="n">
        <v>14</v>
      </c>
      <c r="B134" t="n">
        <v>85</v>
      </c>
      <c r="C134" t="inlineStr">
        <is>
          <t xml:space="preserve">CONCLUIDO	</t>
        </is>
      </c>
      <c r="D134" t="n">
        <v>2.8246</v>
      </c>
      <c r="E134" t="n">
        <v>35.4</v>
      </c>
      <c r="F134" t="n">
        <v>32.45</v>
      </c>
      <c r="G134" t="n">
        <v>114.55</v>
      </c>
      <c r="H134" t="n">
        <v>1.41</v>
      </c>
      <c r="I134" t="n">
        <v>17</v>
      </c>
      <c r="J134" t="n">
        <v>188.66</v>
      </c>
      <c r="K134" t="n">
        <v>51.39</v>
      </c>
      <c r="L134" t="n">
        <v>15</v>
      </c>
      <c r="M134" t="n">
        <v>11</v>
      </c>
      <c r="N134" t="n">
        <v>37.27</v>
      </c>
      <c r="O134" t="n">
        <v>23502.4</v>
      </c>
      <c r="P134" t="n">
        <v>328.24</v>
      </c>
      <c r="Q134" t="n">
        <v>1259.34</v>
      </c>
      <c r="R134" t="n">
        <v>135.7</v>
      </c>
      <c r="S134" t="n">
        <v>88.58</v>
      </c>
      <c r="T134" t="n">
        <v>12684.65</v>
      </c>
      <c r="U134" t="n">
        <v>0.65</v>
      </c>
      <c r="V134" t="n">
        <v>0.76</v>
      </c>
      <c r="W134" t="n">
        <v>4.04</v>
      </c>
      <c r="X134" t="n">
        <v>0.73</v>
      </c>
      <c r="Y134" t="n">
        <v>1</v>
      </c>
      <c r="Z134" t="n">
        <v>10</v>
      </c>
    </row>
    <row r="135">
      <c r="A135" t="n">
        <v>15</v>
      </c>
      <c r="B135" t="n">
        <v>85</v>
      </c>
      <c r="C135" t="inlineStr">
        <is>
          <t xml:space="preserve">CONCLUIDO	</t>
        </is>
      </c>
      <c r="D135" t="n">
        <v>2.8243</v>
      </c>
      <c r="E135" t="n">
        <v>35.41</v>
      </c>
      <c r="F135" t="n">
        <v>32.46</v>
      </c>
      <c r="G135" t="n">
        <v>114.56</v>
      </c>
      <c r="H135" t="n">
        <v>1.49</v>
      </c>
      <c r="I135" t="n">
        <v>17</v>
      </c>
      <c r="J135" t="n">
        <v>190.19</v>
      </c>
      <c r="K135" t="n">
        <v>51.39</v>
      </c>
      <c r="L135" t="n">
        <v>16</v>
      </c>
      <c r="M135" t="n">
        <v>6</v>
      </c>
      <c r="N135" t="n">
        <v>37.79</v>
      </c>
      <c r="O135" t="n">
        <v>23690.52</v>
      </c>
      <c r="P135" t="n">
        <v>324.79</v>
      </c>
      <c r="Q135" t="n">
        <v>1259.29</v>
      </c>
      <c r="R135" t="n">
        <v>135.49</v>
      </c>
      <c r="S135" t="n">
        <v>88.58</v>
      </c>
      <c r="T135" t="n">
        <v>12579.56</v>
      </c>
      <c r="U135" t="n">
        <v>0.65</v>
      </c>
      <c r="V135" t="n">
        <v>0.76</v>
      </c>
      <c r="W135" t="n">
        <v>4.05</v>
      </c>
      <c r="X135" t="n">
        <v>0.73</v>
      </c>
      <c r="Y135" t="n">
        <v>1</v>
      </c>
      <c r="Z135" t="n">
        <v>10</v>
      </c>
    </row>
    <row r="136">
      <c r="A136" t="n">
        <v>16</v>
      </c>
      <c r="B136" t="n">
        <v>85</v>
      </c>
      <c r="C136" t="inlineStr">
        <is>
          <t xml:space="preserve">CONCLUIDO	</t>
        </is>
      </c>
      <c r="D136" t="n">
        <v>2.8297</v>
      </c>
      <c r="E136" t="n">
        <v>35.34</v>
      </c>
      <c r="F136" t="n">
        <v>32.43</v>
      </c>
      <c r="G136" t="n">
        <v>121.59</v>
      </c>
      <c r="H136" t="n">
        <v>1.57</v>
      </c>
      <c r="I136" t="n">
        <v>16</v>
      </c>
      <c r="J136" t="n">
        <v>191.72</v>
      </c>
      <c r="K136" t="n">
        <v>51.39</v>
      </c>
      <c r="L136" t="n">
        <v>17</v>
      </c>
      <c r="M136" t="n">
        <v>0</v>
      </c>
      <c r="N136" t="n">
        <v>38.33</v>
      </c>
      <c r="O136" t="n">
        <v>23879.37</v>
      </c>
      <c r="P136" t="n">
        <v>326.77</v>
      </c>
      <c r="Q136" t="n">
        <v>1259.29</v>
      </c>
      <c r="R136" t="n">
        <v>134.18</v>
      </c>
      <c r="S136" t="n">
        <v>88.58</v>
      </c>
      <c r="T136" t="n">
        <v>11926.71</v>
      </c>
      <c r="U136" t="n">
        <v>0.66</v>
      </c>
      <c r="V136" t="n">
        <v>0.76</v>
      </c>
      <c r="W136" t="n">
        <v>4.05</v>
      </c>
      <c r="X136" t="n">
        <v>0.7</v>
      </c>
      <c r="Y136" t="n">
        <v>1</v>
      </c>
      <c r="Z136" t="n">
        <v>10</v>
      </c>
    </row>
    <row r="137">
      <c r="A137" t="n">
        <v>0</v>
      </c>
      <c r="B137" t="n">
        <v>20</v>
      </c>
      <c r="C137" t="inlineStr">
        <is>
          <t xml:space="preserve">CONCLUIDO	</t>
        </is>
      </c>
      <c r="D137" t="n">
        <v>2.3729</v>
      </c>
      <c r="E137" t="n">
        <v>42.14</v>
      </c>
      <c r="F137" t="n">
        <v>38.59</v>
      </c>
      <c r="G137" t="n">
        <v>15.64</v>
      </c>
      <c r="H137" t="n">
        <v>0.34</v>
      </c>
      <c r="I137" t="n">
        <v>148</v>
      </c>
      <c r="J137" t="n">
        <v>51.33</v>
      </c>
      <c r="K137" t="n">
        <v>24.83</v>
      </c>
      <c r="L137" t="n">
        <v>1</v>
      </c>
      <c r="M137" t="n">
        <v>146</v>
      </c>
      <c r="N137" t="n">
        <v>5.51</v>
      </c>
      <c r="O137" t="n">
        <v>6564.78</v>
      </c>
      <c r="P137" t="n">
        <v>203.33</v>
      </c>
      <c r="Q137" t="n">
        <v>1259.41</v>
      </c>
      <c r="R137" t="n">
        <v>343.04</v>
      </c>
      <c r="S137" t="n">
        <v>88.58</v>
      </c>
      <c r="T137" t="n">
        <v>115696.77</v>
      </c>
      <c r="U137" t="n">
        <v>0.26</v>
      </c>
      <c r="V137" t="n">
        <v>0.64</v>
      </c>
      <c r="W137" t="n">
        <v>4.26</v>
      </c>
      <c r="X137" t="n">
        <v>6.86</v>
      </c>
      <c r="Y137" t="n">
        <v>1</v>
      </c>
      <c r="Z137" t="n">
        <v>10</v>
      </c>
    </row>
    <row r="138">
      <c r="A138" t="n">
        <v>1</v>
      </c>
      <c r="B138" t="n">
        <v>20</v>
      </c>
      <c r="C138" t="inlineStr">
        <is>
          <t xml:space="preserve">CONCLUIDO	</t>
        </is>
      </c>
      <c r="D138" t="n">
        <v>2.6846</v>
      </c>
      <c r="E138" t="n">
        <v>37.25</v>
      </c>
      <c r="F138" t="n">
        <v>34.71</v>
      </c>
      <c r="G138" t="n">
        <v>32.04</v>
      </c>
      <c r="H138" t="n">
        <v>0.66</v>
      </c>
      <c r="I138" t="n">
        <v>65</v>
      </c>
      <c r="J138" t="n">
        <v>52.47</v>
      </c>
      <c r="K138" t="n">
        <v>24.83</v>
      </c>
      <c r="L138" t="n">
        <v>2</v>
      </c>
      <c r="M138" t="n">
        <v>16</v>
      </c>
      <c r="N138" t="n">
        <v>5.64</v>
      </c>
      <c r="O138" t="n">
        <v>6705.1</v>
      </c>
      <c r="P138" t="n">
        <v>163.06</v>
      </c>
      <c r="Q138" t="n">
        <v>1259.46</v>
      </c>
      <c r="R138" t="n">
        <v>209.67</v>
      </c>
      <c r="S138" t="n">
        <v>88.58</v>
      </c>
      <c r="T138" t="n">
        <v>49426.92</v>
      </c>
      <c r="U138" t="n">
        <v>0.42</v>
      </c>
      <c r="V138" t="n">
        <v>0.71</v>
      </c>
      <c r="W138" t="n">
        <v>4.18</v>
      </c>
      <c r="X138" t="n">
        <v>2.98</v>
      </c>
      <c r="Y138" t="n">
        <v>1</v>
      </c>
      <c r="Z138" t="n">
        <v>10</v>
      </c>
    </row>
    <row r="139">
      <c r="A139" t="n">
        <v>2</v>
      </c>
      <c r="B139" t="n">
        <v>20</v>
      </c>
      <c r="C139" t="inlineStr">
        <is>
          <t xml:space="preserve">CONCLUIDO	</t>
        </is>
      </c>
      <c r="D139" t="n">
        <v>2.6891</v>
      </c>
      <c r="E139" t="n">
        <v>37.19</v>
      </c>
      <c r="F139" t="n">
        <v>34.66</v>
      </c>
      <c r="G139" t="n">
        <v>32.49</v>
      </c>
      <c r="H139" t="n">
        <v>0.97</v>
      </c>
      <c r="I139" t="n">
        <v>64</v>
      </c>
      <c r="J139" t="n">
        <v>53.61</v>
      </c>
      <c r="K139" t="n">
        <v>24.83</v>
      </c>
      <c r="L139" t="n">
        <v>3</v>
      </c>
      <c r="M139" t="n">
        <v>0</v>
      </c>
      <c r="N139" t="n">
        <v>5.78</v>
      </c>
      <c r="O139" t="n">
        <v>6845.59</v>
      </c>
      <c r="P139" t="n">
        <v>165.18</v>
      </c>
      <c r="Q139" t="n">
        <v>1259.34</v>
      </c>
      <c r="R139" t="n">
        <v>207.23</v>
      </c>
      <c r="S139" t="n">
        <v>88.58</v>
      </c>
      <c r="T139" t="n">
        <v>48214.57</v>
      </c>
      <c r="U139" t="n">
        <v>0.43</v>
      </c>
      <c r="V139" t="n">
        <v>0.71</v>
      </c>
      <c r="W139" t="n">
        <v>4.2</v>
      </c>
      <c r="X139" t="n">
        <v>2.93</v>
      </c>
      <c r="Y139" t="n">
        <v>1</v>
      </c>
      <c r="Z139" t="n">
        <v>10</v>
      </c>
    </row>
    <row r="140">
      <c r="A140" t="n">
        <v>0</v>
      </c>
      <c r="B140" t="n">
        <v>65</v>
      </c>
      <c r="C140" t="inlineStr">
        <is>
          <t xml:space="preserve">CONCLUIDO	</t>
        </is>
      </c>
      <c r="D140" t="n">
        <v>1.5285</v>
      </c>
      <c r="E140" t="n">
        <v>65.42</v>
      </c>
      <c r="F140" t="n">
        <v>51.97</v>
      </c>
      <c r="G140" t="n">
        <v>7.53</v>
      </c>
      <c r="H140" t="n">
        <v>0.13</v>
      </c>
      <c r="I140" t="n">
        <v>414</v>
      </c>
      <c r="J140" t="n">
        <v>133.21</v>
      </c>
      <c r="K140" t="n">
        <v>46.47</v>
      </c>
      <c r="L140" t="n">
        <v>1</v>
      </c>
      <c r="M140" t="n">
        <v>412</v>
      </c>
      <c r="N140" t="n">
        <v>20.75</v>
      </c>
      <c r="O140" t="n">
        <v>16663.42</v>
      </c>
      <c r="P140" t="n">
        <v>564.8099999999999</v>
      </c>
      <c r="Q140" t="n">
        <v>1259.96</v>
      </c>
      <c r="R140" t="n">
        <v>796.86</v>
      </c>
      <c r="S140" t="n">
        <v>88.58</v>
      </c>
      <c r="T140" t="n">
        <v>341280.08</v>
      </c>
      <c r="U140" t="n">
        <v>0.11</v>
      </c>
      <c r="V140" t="n">
        <v>0.47</v>
      </c>
      <c r="W140" t="n">
        <v>4.74</v>
      </c>
      <c r="X140" t="n">
        <v>20.23</v>
      </c>
      <c r="Y140" t="n">
        <v>1</v>
      </c>
      <c r="Z140" t="n">
        <v>10</v>
      </c>
    </row>
    <row r="141">
      <c r="A141" t="n">
        <v>1</v>
      </c>
      <c r="B141" t="n">
        <v>65</v>
      </c>
      <c r="C141" t="inlineStr">
        <is>
          <t xml:space="preserve">CONCLUIDO	</t>
        </is>
      </c>
      <c r="D141" t="n">
        <v>2.2244</v>
      </c>
      <c r="E141" t="n">
        <v>44.96</v>
      </c>
      <c r="F141" t="n">
        <v>38.69</v>
      </c>
      <c r="G141" t="n">
        <v>15.48</v>
      </c>
      <c r="H141" t="n">
        <v>0.26</v>
      </c>
      <c r="I141" t="n">
        <v>150</v>
      </c>
      <c r="J141" t="n">
        <v>134.55</v>
      </c>
      <c r="K141" t="n">
        <v>46.47</v>
      </c>
      <c r="L141" t="n">
        <v>2</v>
      </c>
      <c r="M141" t="n">
        <v>148</v>
      </c>
      <c r="N141" t="n">
        <v>21.09</v>
      </c>
      <c r="O141" t="n">
        <v>16828.84</v>
      </c>
      <c r="P141" t="n">
        <v>412.48</v>
      </c>
      <c r="Q141" t="n">
        <v>1259.41</v>
      </c>
      <c r="R141" t="n">
        <v>347.45</v>
      </c>
      <c r="S141" t="n">
        <v>88.58</v>
      </c>
      <c r="T141" t="n">
        <v>117895.42</v>
      </c>
      <c r="U141" t="n">
        <v>0.25</v>
      </c>
      <c r="V141" t="n">
        <v>0.64</v>
      </c>
      <c r="W141" t="n">
        <v>4.24</v>
      </c>
      <c r="X141" t="n">
        <v>6.96</v>
      </c>
      <c r="Y141" t="n">
        <v>1</v>
      </c>
      <c r="Z141" t="n">
        <v>10</v>
      </c>
    </row>
    <row r="142">
      <c r="A142" t="n">
        <v>2</v>
      </c>
      <c r="B142" t="n">
        <v>65</v>
      </c>
      <c r="C142" t="inlineStr">
        <is>
          <t xml:space="preserve">CONCLUIDO	</t>
        </is>
      </c>
      <c r="D142" t="n">
        <v>2.459</v>
      </c>
      <c r="E142" t="n">
        <v>40.67</v>
      </c>
      <c r="F142" t="n">
        <v>35.98</v>
      </c>
      <c r="G142" t="n">
        <v>23.47</v>
      </c>
      <c r="H142" t="n">
        <v>0.39</v>
      </c>
      <c r="I142" t="n">
        <v>92</v>
      </c>
      <c r="J142" t="n">
        <v>135.9</v>
      </c>
      <c r="K142" t="n">
        <v>46.47</v>
      </c>
      <c r="L142" t="n">
        <v>3</v>
      </c>
      <c r="M142" t="n">
        <v>90</v>
      </c>
      <c r="N142" t="n">
        <v>21.43</v>
      </c>
      <c r="O142" t="n">
        <v>16994.64</v>
      </c>
      <c r="P142" t="n">
        <v>376.22</v>
      </c>
      <c r="Q142" t="n">
        <v>1259.39</v>
      </c>
      <c r="R142" t="n">
        <v>254.93</v>
      </c>
      <c r="S142" t="n">
        <v>88.58</v>
      </c>
      <c r="T142" t="n">
        <v>71920.85000000001</v>
      </c>
      <c r="U142" t="n">
        <v>0.35</v>
      </c>
      <c r="V142" t="n">
        <v>0.68</v>
      </c>
      <c r="W142" t="n">
        <v>4.17</v>
      </c>
      <c r="X142" t="n">
        <v>4.25</v>
      </c>
      <c r="Y142" t="n">
        <v>1</v>
      </c>
      <c r="Z142" t="n">
        <v>10</v>
      </c>
    </row>
    <row r="143">
      <c r="A143" t="n">
        <v>3</v>
      </c>
      <c r="B143" t="n">
        <v>65</v>
      </c>
      <c r="C143" t="inlineStr">
        <is>
          <t xml:space="preserve">CONCLUIDO	</t>
        </is>
      </c>
      <c r="D143" t="n">
        <v>2.5913</v>
      </c>
      <c r="E143" t="n">
        <v>38.59</v>
      </c>
      <c r="F143" t="n">
        <v>34.64</v>
      </c>
      <c r="G143" t="n">
        <v>31.98</v>
      </c>
      <c r="H143" t="n">
        <v>0.52</v>
      </c>
      <c r="I143" t="n">
        <v>65</v>
      </c>
      <c r="J143" t="n">
        <v>137.25</v>
      </c>
      <c r="K143" t="n">
        <v>46.47</v>
      </c>
      <c r="L143" t="n">
        <v>4</v>
      </c>
      <c r="M143" t="n">
        <v>63</v>
      </c>
      <c r="N143" t="n">
        <v>21.78</v>
      </c>
      <c r="O143" t="n">
        <v>17160.92</v>
      </c>
      <c r="P143" t="n">
        <v>354.42</v>
      </c>
      <c r="Q143" t="n">
        <v>1259.41</v>
      </c>
      <c r="R143" t="n">
        <v>209.63</v>
      </c>
      <c r="S143" t="n">
        <v>88.58</v>
      </c>
      <c r="T143" t="n">
        <v>49409.36</v>
      </c>
      <c r="U143" t="n">
        <v>0.42</v>
      </c>
      <c r="V143" t="n">
        <v>0.71</v>
      </c>
      <c r="W143" t="n">
        <v>4.11</v>
      </c>
      <c r="X143" t="n">
        <v>2.91</v>
      </c>
      <c r="Y143" t="n">
        <v>1</v>
      </c>
      <c r="Z143" t="n">
        <v>10</v>
      </c>
    </row>
    <row r="144">
      <c r="A144" t="n">
        <v>4</v>
      </c>
      <c r="B144" t="n">
        <v>65</v>
      </c>
      <c r="C144" t="inlineStr">
        <is>
          <t xml:space="preserve">CONCLUIDO	</t>
        </is>
      </c>
      <c r="D144" t="n">
        <v>2.6644</v>
      </c>
      <c r="E144" t="n">
        <v>37.53</v>
      </c>
      <c r="F144" t="n">
        <v>33.99</v>
      </c>
      <c r="G144" t="n">
        <v>40.79</v>
      </c>
      <c r="H144" t="n">
        <v>0.64</v>
      </c>
      <c r="I144" t="n">
        <v>50</v>
      </c>
      <c r="J144" t="n">
        <v>138.6</v>
      </c>
      <c r="K144" t="n">
        <v>46.47</v>
      </c>
      <c r="L144" t="n">
        <v>5</v>
      </c>
      <c r="M144" t="n">
        <v>48</v>
      </c>
      <c r="N144" t="n">
        <v>22.13</v>
      </c>
      <c r="O144" t="n">
        <v>17327.69</v>
      </c>
      <c r="P144" t="n">
        <v>339.59</v>
      </c>
      <c r="Q144" t="n">
        <v>1259.36</v>
      </c>
      <c r="R144" t="n">
        <v>187.6</v>
      </c>
      <c r="S144" t="n">
        <v>88.58</v>
      </c>
      <c r="T144" t="n">
        <v>38469.24</v>
      </c>
      <c r="U144" t="n">
        <v>0.47</v>
      </c>
      <c r="V144" t="n">
        <v>0.72</v>
      </c>
      <c r="W144" t="n">
        <v>4.09</v>
      </c>
      <c r="X144" t="n">
        <v>2.26</v>
      </c>
      <c r="Y144" t="n">
        <v>1</v>
      </c>
      <c r="Z144" t="n">
        <v>10</v>
      </c>
    </row>
    <row r="145">
      <c r="A145" t="n">
        <v>5</v>
      </c>
      <c r="B145" t="n">
        <v>65</v>
      </c>
      <c r="C145" t="inlineStr">
        <is>
          <t xml:space="preserve">CONCLUIDO	</t>
        </is>
      </c>
      <c r="D145" t="n">
        <v>2.7127</v>
      </c>
      <c r="E145" t="n">
        <v>36.86</v>
      </c>
      <c r="F145" t="n">
        <v>33.57</v>
      </c>
      <c r="G145" t="n">
        <v>49.12</v>
      </c>
      <c r="H145" t="n">
        <v>0.76</v>
      </c>
      <c r="I145" t="n">
        <v>41</v>
      </c>
      <c r="J145" t="n">
        <v>139.95</v>
      </c>
      <c r="K145" t="n">
        <v>46.47</v>
      </c>
      <c r="L145" t="n">
        <v>6</v>
      </c>
      <c r="M145" t="n">
        <v>39</v>
      </c>
      <c r="N145" t="n">
        <v>22.49</v>
      </c>
      <c r="O145" t="n">
        <v>17494.97</v>
      </c>
      <c r="P145" t="n">
        <v>327.4</v>
      </c>
      <c r="Q145" t="n">
        <v>1259.3</v>
      </c>
      <c r="R145" t="n">
        <v>173.67</v>
      </c>
      <c r="S145" t="n">
        <v>88.58</v>
      </c>
      <c r="T145" t="n">
        <v>31549.7</v>
      </c>
      <c r="U145" t="n">
        <v>0.51</v>
      </c>
      <c r="V145" t="n">
        <v>0.73</v>
      </c>
      <c r="W145" t="n">
        <v>4.07</v>
      </c>
      <c r="X145" t="n">
        <v>1.84</v>
      </c>
      <c r="Y145" t="n">
        <v>1</v>
      </c>
      <c r="Z145" t="n">
        <v>10</v>
      </c>
    </row>
    <row r="146">
      <c r="A146" t="n">
        <v>6</v>
      </c>
      <c r="B146" t="n">
        <v>65</v>
      </c>
      <c r="C146" t="inlineStr">
        <is>
          <t xml:space="preserve">CONCLUIDO	</t>
        </is>
      </c>
      <c r="D146" t="n">
        <v>2.7506</v>
      </c>
      <c r="E146" t="n">
        <v>36.36</v>
      </c>
      <c r="F146" t="n">
        <v>33.25</v>
      </c>
      <c r="G146" t="n">
        <v>58.68</v>
      </c>
      <c r="H146" t="n">
        <v>0.88</v>
      </c>
      <c r="I146" t="n">
        <v>34</v>
      </c>
      <c r="J146" t="n">
        <v>141.31</v>
      </c>
      <c r="K146" t="n">
        <v>46.47</v>
      </c>
      <c r="L146" t="n">
        <v>7</v>
      </c>
      <c r="M146" t="n">
        <v>32</v>
      </c>
      <c r="N146" t="n">
        <v>22.85</v>
      </c>
      <c r="O146" t="n">
        <v>17662.75</v>
      </c>
      <c r="P146" t="n">
        <v>316.34</v>
      </c>
      <c r="Q146" t="n">
        <v>1259.32</v>
      </c>
      <c r="R146" t="n">
        <v>162.64</v>
      </c>
      <c r="S146" t="n">
        <v>88.58</v>
      </c>
      <c r="T146" t="n">
        <v>26067.98</v>
      </c>
      <c r="U146" t="n">
        <v>0.54</v>
      </c>
      <c r="V146" t="n">
        <v>0.74</v>
      </c>
      <c r="W146" t="n">
        <v>4.06</v>
      </c>
      <c r="X146" t="n">
        <v>1.52</v>
      </c>
      <c r="Y146" t="n">
        <v>1</v>
      </c>
      <c r="Z146" t="n">
        <v>10</v>
      </c>
    </row>
    <row r="147">
      <c r="A147" t="n">
        <v>7</v>
      </c>
      <c r="B147" t="n">
        <v>65</v>
      </c>
      <c r="C147" t="inlineStr">
        <is>
          <t xml:space="preserve">CONCLUIDO	</t>
        </is>
      </c>
      <c r="D147" t="n">
        <v>2.7801</v>
      </c>
      <c r="E147" t="n">
        <v>35.97</v>
      </c>
      <c r="F147" t="n">
        <v>33</v>
      </c>
      <c r="G147" t="n">
        <v>68.28</v>
      </c>
      <c r="H147" t="n">
        <v>0.99</v>
      </c>
      <c r="I147" t="n">
        <v>29</v>
      </c>
      <c r="J147" t="n">
        <v>142.68</v>
      </c>
      <c r="K147" t="n">
        <v>46.47</v>
      </c>
      <c r="L147" t="n">
        <v>8</v>
      </c>
      <c r="M147" t="n">
        <v>27</v>
      </c>
      <c r="N147" t="n">
        <v>23.21</v>
      </c>
      <c r="O147" t="n">
        <v>17831.04</v>
      </c>
      <c r="P147" t="n">
        <v>306.06</v>
      </c>
      <c r="Q147" t="n">
        <v>1259.3</v>
      </c>
      <c r="R147" t="n">
        <v>154.33</v>
      </c>
      <c r="S147" t="n">
        <v>88.58</v>
      </c>
      <c r="T147" t="n">
        <v>21936.92</v>
      </c>
      <c r="U147" t="n">
        <v>0.57</v>
      </c>
      <c r="V147" t="n">
        <v>0.75</v>
      </c>
      <c r="W147" t="n">
        <v>4.05</v>
      </c>
      <c r="X147" t="n">
        <v>1.27</v>
      </c>
      <c r="Y147" t="n">
        <v>1</v>
      </c>
      <c r="Z147" t="n">
        <v>10</v>
      </c>
    </row>
    <row r="148">
      <c r="A148" t="n">
        <v>8</v>
      </c>
      <c r="B148" t="n">
        <v>65</v>
      </c>
      <c r="C148" t="inlineStr">
        <is>
          <t xml:space="preserve">CONCLUIDO	</t>
        </is>
      </c>
      <c r="D148" t="n">
        <v>2.802</v>
      </c>
      <c r="E148" t="n">
        <v>35.69</v>
      </c>
      <c r="F148" t="n">
        <v>32.83</v>
      </c>
      <c r="G148" t="n">
        <v>78.79000000000001</v>
      </c>
      <c r="H148" t="n">
        <v>1.11</v>
      </c>
      <c r="I148" t="n">
        <v>25</v>
      </c>
      <c r="J148" t="n">
        <v>144.05</v>
      </c>
      <c r="K148" t="n">
        <v>46.47</v>
      </c>
      <c r="L148" t="n">
        <v>9</v>
      </c>
      <c r="M148" t="n">
        <v>22</v>
      </c>
      <c r="N148" t="n">
        <v>23.58</v>
      </c>
      <c r="O148" t="n">
        <v>17999.83</v>
      </c>
      <c r="P148" t="n">
        <v>292.16</v>
      </c>
      <c r="Q148" t="n">
        <v>1259.3</v>
      </c>
      <c r="R148" t="n">
        <v>148.41</v>
      </c>
      <c r="S148" t="n">
        <v>88.58</v>
      </c>
      <c r="T148" t="n">
        <v>18998.24</v>
      </c>
      <c r="U148" t="n">
        <v>0.6</v>
      </c>
      <c r="V148" t="n">
        <v>0.75</v>
      </c>
      <c r="W148" t="n">
        <v>4.05</v>
      </c>
      <c r="X148" t="n">
        <v>1.1</v>
      </c>
      <c r="Y148" t="n">
        <v>1</v>
      </c>
      <c r="Z148" t="n">
        <v>10</v>
      </c>
    </row>
    <row r="149">
      <c r="A149" t="n">
        <v>9</v>
      </c>
      <c r="B149" t="n">
        <v>65</v>
      </c>
      <c r="C149" t="inlineStr">
        <is>
          <t xml:space="preserve">CONCLUIDO	</t>
        </is>
      </c>
      <c r="D149" t="n">
        <v>2.82</v>
      </c>
      <c r="E149" t="n">
        <v>35.46</v>
      </c>
      <c r="F149" t="n">
        <v>32.68</v>
      </c>
      <c r="G149" t="n">
        <v>89.13</v>
      </c>
      <c r="H149" t="n">
        <v>1.22</v>
      </c>
      <c r="I149" t="n">
        <v>22</v>
      </c>
      <c r="J149" t="n">
        <v>145.42</v>
      </c>
      <c r="K149" t="n">
        <v>46.47</v>
      </c>
      <c r="L149" t="n">
        <v>10</v>
      </c>
      <c r="M149" t="n">
        <v>12</v>
      </c>
      <c r="N149" t="n">
        <v>23.95</v>
      </c>
      <c r="O149" t="n">
        <v>18169.15</v>
      </c>
      <c r="P149" t="n">
        <v>285.06</v>
      </c>
      <c r="Q149" t="n">
        <v>1259.34</v>
      </c>
      <c r="R149" t="n">
        <v>143.01</v>
      </c>
      <c r="S149" t="n">
        <v>88.58</v>
      </c>
      <c r="T149" t="n">
        <v>16314.55</v>
      </c>
      <c r="U149" t="n">
        <v>0.62</v>
      </c>
      <c r="V149" t="n">
        <v>0.75</v>
      </c>
      <c r="W149" t="n">
        <v>4.05</v>
      </c>
      <c r="X149" t="n">
        <v>0.96</v>
      </c>
      <c r="Y149" t="n">
        <v>1</v>
      </c>
      <c r="Z149" t="n">
        <v>10</v>
      </c>
    </row>
    <row r="150">
      <c r="A150" t="n">
        <v>10</v>
      </c>
      <c r="B150" t="n">
        <v>65</v>
      </c>
      <c r="C150" t="inlineStr">
        <is>
          <t xml:space="preserve">CONCLUIDO	</t>
        </is>
      </c>
      <c r="D150" t="n">
        <v>2.8232</v>
      </c>
      <c r="E150" t="n">
        <v>35.42</v>
      </c>
      <c r="F150" t="n">
        <v>32.67</v>
      </c>
      <c r="G150" t="n">
        <v>93.34</v>
      </c>
      <c r="H150" t="n">
        <v>1.33</v>
      </c>
      <c r="I150" t="n">
        <v>21</v>
      </c>
      <c r="J150" t="n">
        <v>146.8</v>
      </c>
      <c r="K150" t="n">
        <v>46.47</v>
      </c>
      <c r="L150" t="n">
        <v>11</v>
      </c>
      <c r="M150" t="n">
        <v>3</v>
      </c>
      <c r="N150" t="n">
        <v>24.33</v>
      </c>
      <c r="O150" t="n">
        <v>18338.99</v>
      </c>
      <c r="P150" t="n">
        <v>281.5</v>
      </c>
      <c r="Q150" t="n">
        <v>1259.48</v>
      </c>
      <c r="R150" t="n">
        <v>142.21</v>
      </c>
      <c r="S150" t="n">
        <v>88.58</v>
      </c>
      <c r="T150" t="n">
        <v>15916.83</v>
      </c>
      <c r="U150" t="n">
        <v>0.62</v>
      </c>
      <c r="V150" t="n">
        <v>0.75</v>
      </c>
      <c r="W150" t="n">
        <v>4.07</v>
      </c>
      <c r="X150" t="n">
        <v>0.9399999999999999</v>
      </c>
      <c r="Y150" t="n">
        <v>1</v>
      </c>
      <c r="Z150" t="n">
        <v>10</v>
      </c>
    </row>
    <row r="151">
      <c r="A151" t="n">
        <v>11</v>
      </c>
      <c r="B151" t="n">
        <v>65</v>
      </c>
      <c r="C151" t="inlineStr">
        <is>
          <t xml:space="preserve">CONCLUIDO	</t>
        </is>
      </c>
      <c r="D151" t="n">
        <v>2.8234</v>
      </c>
      <c r="E151" t="n">
        <v>35.42</v>
      </c>
      <c r="F151" t="n">
        <v>32.67</v>
      </c>
      <c r="G151" t="n">
        <v>93.33</v>
      </c>
      <c r="H151" t="n">
        <v>1.43</v>
      </c>
      <c r="I151" t="n">
        <v>21</v>
      </c>
      <c r="J151" t="n">
        <v>148.18</v>
      </c>
      <c r="K151" t="n">
        <v>46.47</v>
      </c>
      <c r="L151" t="n">
        <v>12</v>
      </c>
      <c r="M151" t="n">
        <v>0</v>
      </c>
      <c r="N151" t="n">
        <v>24.71</v>
      </c>
      <c r="O151" t="n">
        <v>18509.36</v>
      </c>
      <c r="P151" t="n">
        <v>283.41</v>
      </c>
      <c r="Q151" t="n">
        <v>1259.32</v>
      </c>
      <c r="R151" t="n">
        <v>142.06</v>
      </c>
      <c r="S151" t="n">
        <v>88.58</v>
      </c>
      <c r="T151" t="n">
        <v>15842.27</v>
      </c>
      <c r="U151" t="n">
        <v>0.62</v>
      </c>
      <c r="V151" t="n">
        <v>0.75</v>
      </c>
      <c r="W151" t="n">
        <v>4.07</v>
      </c>
      <c r="X151" t="n">
        <v>0.9399999999999999</v>
      </c>
      <c r="Y151" t="n">
        <v>1</v>
      </c>
      <c r="Z151" t="n">
        <v>10</v>
      </c>
    </row>
    <row r="152">
      <c r="A152" t="n">
        <v>0</v>
      </c>
      <c r="B152" t="n">
        <v>75</v>
      </c>
      <c r="C152" t="inlineStr">
        <is>
          <t xml:space="preserve">CONCLUIDO	</t>
        </is>
      </c>
      <c r="D152" t="n">
        <v>1.3822</v>
      </c>
      <c r="E152" t="n">
        <v>72.34999999999999</v>
      </c>
      <c r="F152" t="n">
        <v>55.4</v>
      </c>
      <c r="G152" t="n">
        <v>6.93</v>
      </c>
      <c r="H152" t="n">
        <v>0.12</v>
      </c>
      <c r="I152" t="n">
        <v>480</v>
      </c>
      <c r="J152" t="n">
        <v>150.44</v>
      </c>
      <c r="K152" t="n">
        <v>49.1</v>
      </c>
      <c r="L152" t="n">
        <v>1</v>
      </c>
      <c r="M152" t="n">
        <v>478</v>
      </c>
      <c r="N152" t="n">
        <v>25.34</v>
      </c>
      <c r="O152" t="n">
        <v>18787.76</v>
      </c>
      <c r="P152" t="n">
        <v>653.09</v>
      </c>
      <c r="Q152" t="n">
        <v>1260.04</v>
      </c>
      <c r="R152" t="n">
        <v>914.52</v>
      </c>
      <c r="S152" t="n">
        <v>88.58</v>
      </c>
      <c r="T152" t="n">
        <v>399777.56</v>
      </c>
      <c r="U152" t="n">
        <v>0.1</v>
      </c>
      <c r="V152" t="n">
        <v>0.44</v>
      </c>
      <c r="W152" t="n">
        <v>4.82</v>
      </c>
      <c r="X152" t="n">
        <v>23.66</v>
      </c>
      <c r="Y152" t="n">
        <v>1</v>
      </c>
      <c r="Z152" t="n">
        <v>10</v>
      </c>
    </row>
    <row r="153">
      <c r="A153" t="n">
        <v>1</v>
      </c>
      <c r="B153" t="n">
        <v>75</v>
      </c>
      <c r="C153" t="inlineStr">
        <is>
          <t xml:space="preserve">CONCLUIDO	</t>
        </is>
      </c>
      <c r="D153" t="n">
        <v>2.1328</v>
      </c>
      <c r="E153" t="n">
        <v>46.89</v>
      </c>
      <c r="F153" t="n">
        <v>39.51</v>
      </c>
      <c r="G153" t="n">
        <v>14.19</v>
      </c>
      <c r="H153" t="n">
        <v>0.23</v>
      </c>
      <c r="I153" t="n">
        <v>167</v>
      </c>
      <c r="J153" t="n">
        <v>151.83</v>
      </c>
      <c r="K153" t="n">
        <v>49.1</v>
      </c>
      <c r="L153" t="n">
        <v>2</v>
      </c>
      <c r="M153" t="n">
        <v>165</v>
      </c>
      <c r="N153" t="n">
        <v>25.73</v>
      </c>
      <c r="O153" t="n">
        <v>18959.54</v>
      </c>
      <c r="P153" t="n">
        <v>458.67</v>
      </c>
      <c r="Q153" t="n">
        <v>1259.61</v>
      </c>
      <c r="R153" t="n">
        <v>374.41</v>
      </c>
      <c r="S153" t="n">
        <v>88.58</v>
      </c>
      <c r="T153" t="n">
        <v>131289.8</v>
      </c>
      <c r="U153" t="n">
        <v>0.24</v>
      </c>
      <c r="V153" t="n">
        <v>0.62</v>
      </c>
      <c r="W153" t="n">
        <v>4.29</v>
      </c>
      <c r="X153" t="n">
        <v>7.78</v>
      </c>
      <c r="Y153" t="n">
        <v>1</v>
      </c>
      <c r="Z153" t="n">
        <v>10</v>
      </c>
    </row>
    <row r="154">
      <c r="A154" t="n">
        <v>2</v>
      </c>
      <c r="B154" t="n">
        <v>75</v>
      </c>
      <c r="C154" t="inlineStr">
        <is>
          <t xml:space="preserve">CONCLUIDO	</t>
        </is>
      </c>
      <c r="D154" t="n">
        <v>2.3962</v>
      </c>
      <c r="E154" t="n">
        <v>41.73</v>
      </c>
      <c r="F154" t="n">
        <v>36.37</v>
      </c>
      <c r="G154" t="n">
        <v>21.61</v>
      </c>
      <c r="H154" t="n">
        <v>0.35</v>
      </c>
      <c r="I154" t="n">
        <v>101</v>
      </c>
      <c r="J154" t="n">
        <v>153.23</v>
      </c>
      <c r="K154" t="n">
        <v>49.1</v>
      </c>
      <c r="L154" t="n">
        <v>3</v>
      </c>
      <c r="M154" t="n">
        <v>99</v>
      </c>
      <c r="N154" t="n">
        <v>26.13</v>
      </c>
      <c r="O154" t="n">
        <v>19131.85</v>
      </c>
      <c r="P154" t="n">
        <v>415.64</v>
      </c>
      <c r="Q154" t="n">
        <v>1259.36</v>
      </c>
      <c r="R154" t="n">
        <v>268.35</v>
      </c>
      <c r="S154" t="n">
        <v>88.58</v>
      </c>
      <c r="T154" t="n">
        <v>78589.02</v>
      </c>
      <c r="U154" t="n">
        <v>0.33</v>
      </c>
      <c r="V154" t="n">
        <v>0.68</v>
      </c>
      <c r="W154" t="n">
        <v>4.17</v>
      </c>
      <c r="X154" t="n">
        <v>4.64</v>
      </c>
      <c r="Y154" t="n">
        <v>1</v>
      </c>
      <c r="Z154" t="n">
        <v>10</v>
      </c>
    </row>
    <row r="155">
      <c r="A155" t="n">
        <v>3</v>
      </c>
      <c r="B155" t="n">
        <v>75</v>
      </c>
      <c r="C155" t="inlineStr">
        <is>
          <t xml:space="preserve">CONCLUIDO	</t>
        </is>
      </c>
      <c r="D155" t="n">
        <v>2.5329</v>
      </c>
      <c r="E155" t="n">
        <v>39.48</v>
      </c>
      <c r="F155" t="n">
        <v>35</v>
      </c>
      <c r="G155" t="n">
        <v>29.17</v>
      </c>
      <c r="H155" t="n">
        <v>0.46</v>
      </c>
      <c r="I155" t="n">
        <v>72</v>
      </c>
      <c r="J155" t="n">
        <v>154.63</v>
      </c>
      <c r="K155" t="n">
        <v>49.1</v>
      </c>
      <c r="L155" t="n">
        <v>4</v>
      </c>
      <c r="M155" t="n">
        <v>70</v>
      </c>
      <c r="N155" t="n">
        <v>26.53</v>
      </c>
      <c r="O155" t="n">
        <v>19304.72</v>
      </c>
      <c r="P155" t="n">
        <v>393.18</v>
      </c>
      <c r="Q155" t="n">
        <v>1259.32</v>
      </c>
      <c r="R155" t="n">
        <v>221.75</v>
      </c>
      <c r="S155" t="n">
        <v>88.58</v>
      </c>
      <c r="T155" t="n">
        <v>55435.16</v>
      </c>
      <c r="U155" t="n">
        <v>0.4</v>
      </c>
      <c r="V155" t="n">
        <v>0.7</v>
      </c>
      <c r="W155" t="n">
        <v>4.13</v>
      </c>
      <c r="X155" t="n">
        <v>3.28</v>
      </c>
      <c r="Y155" t="n">
        <v>1</v>
      </c>
      <c r="Z155" t="n">
        <v>10</v>
      </c>
    </row>
    <row r="156">
      <c r="A156" t="n">
        <v>4</v>
      </c>
      <c r="B156" t="n">
        <v>75</v>
      </c>
      <c r="C156" t="inlineStr">
        <is>
          <t xml:space="preserve">CONCLUIDO	</t>
        </is>
      </c>
      <c r="D156" t="n">
        <v>2.615</v>
      </c>
      <c r="E156" t="n">
        <v>38.24</v>
      </c>
      <c r="F156" t="n">
        <v>34.25</v>
      </c>
      <c r="G156" t="n">
        <v>36.7</v>
      </c>
      <c r="H156" t="n">
        <v>0.57</v>
      </c>
      <c r="I156" t="n">
        <v>56</v>
      </c>
      <c r="J156" t="n">
        <v>156.03</v>
      </c>
      <c r="K156" t="n">
        <v>49.1</v>
      </c>
      <c r="L156" t="n">
        <v>5</v>
      </c>
      <c r="M156" t="n">
        <v>54</v>
      </c>
      <c r="N156" t="n">
        <v>26.94</v>
      </c>
      <c r="O156" t="n">
        <v>19478.15</v>
      </c>
      <c r="P156" t="n">
        <v>378.73</v>
      </c>
      <c r="Q156" t="n">
        <v>1259.37</v>
      </c>
      <c r="R156" t="n">
        <v>196.46</v>
      </c>
      <c r="S156" t="n">
        <v>88.58</v>
      </c>
      <c r="T156" t="n">
        <v>42867.96</v>
      </c>
      <c r="U156" t="n">
        <v>0.45</v>
      </c>
      <c r="V156" t="n">
        <v>0.72</v>
      </c>
      <c r="W156" t="n">
        <v>4.1</v>
      </c>
      <c r="X156" t="n">
        <v>2.53</v>
      </c>
      <c r="Y156" t="n">
        <v>1</v>
      </c>
      <c r="Z156" t="n">
        <v>10</v>
      </c>
    </row>
    <row r="157">
      <c r="A157" t="n">
        <v>5</v>
      </c>
      <c r="B157" t="n">
        <v>75</v>
      </c>
      <c r="C157" t="inlineStr">
        <is>
          <t xml:space="preserve">CONCLUIDO	</t>
        </is>
      </c>
      <c r="D157" t="n">
        <v>2.6759</v>
      </c>
      <c r="E157" t="n">
        <v>37.37</v>
      </c>
      <c r="F157" t="n">
        <v>33.72</v>
      </c>
      <c r="G157" t="n">
        <v>44.96</v>
      </c>
      <c r="H157" t="n">
        <v>0.67</v>
      </c>
      <c r="I157" t="n">
        <v>45</v>
      </c>
      <c r="J157" t="n">
        <v>157.44</v>
      </c>
      <c r="K157" t="n">
        <v>49.1</v>
      </c>
      <c r="L157" t="n">
        <v>6</v>
      </c>
      <c r="M157" t="n">
        <v>43</v>
      </c>
      <c r="N157" t="n">
        <v>27.35</v>
      </c>
      <c r="O157" t="n">
        <v>19652.13</v>
      </c>
      <c r="P157" t="n">
        <v>366.11</v>
      </c>
      <c r="Q157" t="n">
        <v>1259.35</v>
      </c>
      <c r="R157" t="n">
        <v>178.55</v>
      </c>
      <c r="S157" t="n">
        <v>88.58</v>
      </c>
      <c r="T157" t="n">
        <v>33968.04</v>
      </c>
      <c r="U157" t="n">
        <v>0.5</v>
      </c>
      <c r="V157" t="n">
        <v>0.73</v>
      </c>
      <c r="W157" t="n">
        <v>4.08</v>
      </c>
      <c r="X157" t="n">
        <v>1.99</v>
      </c>
      <c r="Y157" t="n">
        <v>1</v>
      </c>
      <c r="Z157" t="n">
        <v>10</v>
      </c>
    </row>
    <row r="158">
      <c r="A158" t="n">
        <v>6</v>
      </c>
      <c r="B158" t="n">
        <v>75</v>
      </c>
      <c r="C158" t="inlineStr">
        <is>
          <t xml:space="preserve">CONCLUIDO	</t>
        </is>
      </c>
      <c r="D158" t="n">
        <v>2.7137</v>
      </c>
      <c r="E158" t="n">
        <v>36.85</v>
      </c>
      <c r="F158" t="n">
        <v>33.41</v>
      </c>
      <c r="G158" t="n">
        <v>52.76</v>
      </c>
      <c r="H158" t="n">
        <v>0.78</v>
      </c>
      <c r="I158" t="n">
        <v>38</v>
      </c>
      <c r="J158" t="n">
        <v>158.86</v>
      </c>
      <c r="K158" t="n">
        <v>49.1</v>
      </c>
      <c r="L158" t="n">
        <v>7</v>
      </c>
      <c r="M158" t="n">
        <v>36</v>
      </c>
      <c r="N158" t="n">
        <v>27.77</v>
      </c>
      <c r="O158" t="n">
        <v>19826.68</v>
      </c>
      <c r="P158" t="n">
        <v>355.63</v>
      </c>
      <c r="Q158" t="n">
        <v>1259.31</v>
      </c>
      <c r="R158" t="n">
        <v>168.25</v>
      </c>
      <c r="S158" t="n">
        <v>88.58</v>
      </c>
      <c r="T158" t="n">
        <v>28855.47</v>
      </c>
      <c r="U158" t="n">
        <v>0.53</v>
      </c>
      <c r="V158" t="n">
        <v>0.74</v>
      </c>
      <c r="W158" t="n">
        <v>4.07</v>
      </c>
      <c r="X158" t="n">
        <v>1.69</v>
      </c>
      <c r="Y158" t="n">
        <v>1</v>
      </c>
      <c r="Z158" t="n">
        <v>10</v>
      </c>
    </row>
    <row r="159">
      <c r="A159" t="n">
        <v>7</v>
      </c>
      <c r="B159" t="n">
        <v>75</v>
      </c>
      <c r="C159" t="inlineStr">
        <is>
          <t xml:space="preserve">CONCLUIDO	</t>
        </is>
      </c>
      <c r="D159" t="n">
        <v>2.7488</v>
      </c>
      <c r="E159" t="n">
        <v>36.38</v>
      </c>
      <c r="F159" t="n">
        <v>33.13</v>
      </c>
      <c r="G159" t="n">
        <v>62.11</v>
      </c>
      <c r="H159" t="n">
        <v>0.88</v>
      </c>
      <c r="I159" t="n">
        <v>32</v>
      </c>
      <c r="J159" t="n">
        <v>160.28</v>
      </c>
      <c r="K159" t="n">
        <v>49.1</v>
      </c>
      <c r="L159" t="n">
        <v>8</v>
      </c>
      <c r="M159" t="n">
        <v>30</v>
      </c>
      <c r="N159" t="n">
        <v>28.19</v>
      </c>
      <c r="O159" t="n">
        <v>20001.93</v>
      </c>
      <c r="P159" t="n">
        <v>346.15</v>
      </c>
      <c r="Q159" t="n">
        <v>1259.32</v>
      </c>
      <c r="R159" t="n">
        <v>158.78</v>
      </c>
      <c r="S159" t="n">
        <v>88.58</v>
      </c>
      <c r="T159" t="n">
        <v>24149.58</v>
      </c>
      <c r="U159" t="n">
        <v>0.5600000000000001</v>
      </c>
      <c r="V159" t="n">
        <v>0.74</v>
      </c>
      <c r="W159" t="n">
        <v>4.05</v>
      </c>
      <c r="X159" t="n">
        <v>1.4</v>
      </c>
      <c r="Y159" t="n">
        <v>1</v>
      </c>
      <c r="Z159" t="n">
        <v>10</v>
      </c>
    </row>
    <row r="160">
      <c r="A160" t="n">
        <v>8</v>
      </c>
      <c r="B160" t="n">
        <v>75</v>
      </c>
      <c r="C160" t="inlineStr">
        <is>
          <t xml:space="preserve">CONCLUIDO	</t>
        </is>
      </c>
      <c r="D160" t="n">
        <v>2.7704</v>
      </c>
      <c r="E160" t="n">
        <v>36.1</v>
      </c>
      <c r="F160" t="n">
        <v>32.96</v>
      </c>
      <c r="G160" t="n">
        <v>70.64</v>
      </c>
      <c r="H160" t="n">
        <v>0.99</v>
      </c>
      <c r="I160" t="n">
        <v>28</v>
      </c>
      <c r="J160" t="n">
        <v>161.71</v>
      </c>
      <c r="K160" t="n">
        <v>49.1</v>
      </c>
      <c r="L160" t="n">
        <v>9</v>
      </c>
      <c r="M160" t="n">
        <v>26</v>
      </c>
      <c r="N160" t="n">
        <v>28.61</v>
      </c>
      <c r="O160" t="n">
        <v>20177.64</v>
      </c>
      <c r="P160" t="n">
        <v>336.88</v>
      </c>
      <c r="Q160" t="n">
        <v>1259.3</v>
      </c>
      <c r="R160" t="n">
        <v>152.91</v>
      </c>
      <c r="S160" t="n">
        <v>88.58</v>
      </c>
      <c r="T160" t="n">
        <v>21231.06</v>
      </c>
      <c r="U160" t="n">
        <v>0.58</v>
      </c>
      <c r="V160" t="n">
        <v>0.75</v>
      </c>
      <c r="W160" t="n">
        <v>4.06</v>
      </c>
      <c r="X160" t="n">
        <v>1.24</v>
      </c>
      <c r="Y160" t="n">
        <v>1</v>
      </c>
      <c r="Z160" t="n">
        <v>10</v>
      </c>
    </row>
    <row r="161">
      <c r="A161" t="n">
        <v>9</v>
      </c>
      <c r="B161" t="n">
        <v>75</v>
      </c>
      <c r="C161" t="inlineStr">
        <is>
          <t xml:space="preserve">CONCLUIDO	</t>
        </is>
      </c>
      <c r="D161" t="n">
        <v>2.7867</v>
      </c>
      <c r="E161" t="n">
        <v>35.88</v>
      </c>
      <c r="F161" t="n">
        <v>32.84</v>
      </c>
      <c r="G161" t="n">
        <v>78.83</v>
      </c>
      <c r="H161" t="n">
        <v>1.09</v>
      </c>
      <c r="I161" t="n">
        <v>25</v>
      </c>
      <c r="J161" t="n">
        <v>163.13</v>
      </c>
      <c r="K161" t="n">
        <v>49.1</v>
      </c>
      <c r="L161" t="n">
        <v>10</v>
      </c>
      <c r="M161" t="n">
        <v>23</v>
      </c>
      <c r="N161" t="n">
        <v>29.04</v>
      </c>
      <c r="O161" t="n">
        <v>20353.94</v>
      </c>
      <c r="P161" t="n">
        <v>327.3</v>
      </c>
      <c r="Q161" t="n">
        <v>1259.36</v>
      </c>
      <c r="R161" t="n">
        <v>148.63</v>
      </c>
      <c r="S161" t="n">
        <v>88.58</v>
      </c>
      <c r="T161" t="n">
        <v>19110.01</v>
      </c>
      <c r="U161" t="n">
        <v>0.6</v>
      </c>
      <c r="V161" t="n">
        <v>0.75</v>
      </c>
      <c r="W161" t="n">
        <v>4.06</v>
      </c>
      <c r="X161" t="n">
        <v>1.12</v>
      </c>
      <c r="Y161" t="n">
        <v>1</v>
      </c>
      <c r="Z161" t="n">
        <v>10</v>
      </c>
    </row>
    <row r="162">
      <c r="A162" t="n">
        <v>10</v>
      </c>
      <c r="B162" t="n">
        <v>75</v>
      </c>
      <c r="C162" t="inlineStr">
        <is>
          <t xml:space="preserve">CONCLUIDO	</t>
        </is>
      </c>
      <c r="D162" t="n">
        <v>2.8053</v>
      </c>
      <c r="E162" t="n">
        <v>35.65</v>
      </c>
      <c r="F162" t="n">
        <v>32.7</v>
      </c>
      <c r="G162" t="n">
        <v>89.18000000000001</v>
      </c>
      <c r="H162" t="n">
        <v>1.18</v>
      </c>
      <c r="I162" t="n">
        <v>22</v>
      </c>
      <c r="J162" t="n">
        <v>164.57</v>
      </c>
      <c r="K162" t="n">
        <v>49.1</v>
      </c>
      <c r="L162" t="n">
        <v>11</v>
      </c>
      <c r="M162" t="n">
        <v>20</v>
      </c>
      <c r="N162" t="n">
        <v>29.47</v>
      </c>
      <c r="O162" t="n">
        <v>20530.82</v>
      </c>
      <c r="P162" t="n">
        <v>319.36</v>
      </c>
      <c r="Q162" t="n">
        <v>1259.3</v>
      </c>
      <c r="R162" t="n">
        <v>143.91</v>
      </c>
      <c r="S162" t="n">
        <v>88.58</v>
      </c>
      <c r="T162" t="n">
        <v>16760.93</v>
      </c>
      <c r="U162" t="n">
        <v>0.62</v>
      </c>
      <c r="V162" t="n">
        <v>0.75</v>
      </c>
      <c r="W162" t="n">
        <v>4.05</v>
      </c>
      <c r="X162" t="n">
        <v>0.97</v>
      </c>
      <c r="Y162" t="n">
        <v>1</v>
      </c>
      <c r="Z162" t="n">
        <v>10</v>
      </c>
    </row>
    <row r="163">
      <c r="A163" t="n">
        <v>11</v>
      </c>
      <c r="B163" t="n">
        <v>75</v>
      </c>
      <c r="C163" t="inlineStr">
        <is>
          <t xml:space="preserve">CONCLUIDO	</t>
        </is>
      </c>
      <c r="D163" t="n">
        <v>2.8188</v>
      </c>
      <c r="E163" t="n">
        <v>35.48</v>
      </c>
      <c r="F163" t="n">
        <v>32.59</v>
      </c>
      <c r="G163" t="n">
        <v>97.77</v>
      </c>
      <c r="H163" t="n">
        <v>1.28</v>
      </c>
      <c r="I163" t="n">
        <v>20</v>
      </c>
      <c r="J163" t="n">
        <v>166.01</v>
      </c>
      <c r="K163" t="n">
        <v>49.1</v>
      </c>
      <c r="L163" t="n">
        <v>12</v>
      </c>
      <c r="M163" t="n">
        <v>16</v>
      </c>
      <c r="N163" t="n">
        <v>29.91</v>
      </c>
      <c r="O163" t="n">
        <v>20708.3</v>
      </c>
      <c r="P163" t="n">
        <v>311.11</v>
      </c>
      <c r="Q163" t="n">
        <v>1259.29</v>
      </c>
      <c r="R163" t="n">
        <v>140.2</v>
      </c>
      <c r="S163" t="n">
        <v>88.58</v>
      </c>
      <c r="T163" t="n">
        <v>14920.46</v>
      </c>
      <c r="U163" t="n">
        <v>0.63</v>
      </c>
      <c r="V163" t="n">
        <v>0.75</v>
      </c>
      <c r="W163" t="n">
        <v>4.04</v>
      </c>
      <c r="X163" t="n">
        <v>0.86</v>
      </c>
      <c r="Y163" t="n">
        <v>1</v>
      </c>
      <c r="Z163" t="n">
        <v>10</v>
      </c>
    </row>
    <row r="164">
      <c r="A164" t="n">
        <v>12</v>
      </c>
      <c r="B164" t="n">
        <v>75</v>
      </c>
      <c r="C164" t="inlineStr">
        <is>
          <t xml:space="preserve">CONCLUIDO	</t>
        </is>
      </c>
      <c r="D164" t="n">
        <v>2.8238</v>
      </c>
      <c r="E164" t="n">
        <v>35.41</v>
      </c>
      <c r="F164" t="n">
        <v>32.56</v>
      </c>
      <c r="G164" t="n">
        <v>102.81</v>
      </c>
      <c r="H164" t="n">
        <v>1.38</v>
      </c>
      <c r="I164" t="n">
        <v>19</v>
      </c>
      <c r="J164" t="n">
        <v>167.45</v>
      </c>
      <c r="K164" t="n">
        <v>49.1</v>
      </c>
      <c r="L164" t="n">
        <v>13</v>
      </c>
      <c r="M164" t="n">
        <v>7</v>
      </c>
      <c r="N164" t="n">
        <v>30.36</v>
      </c>
      <c r="O164" t="n">
        <v>20886.38</v>
      </c>
      <c r="P164" t="n">
        <v>305.14</v>
      </c>
      <c r="Q164" t="n">
        <v>1259.29</v>
      </c>
      <c r="R164" t="n">
        <v>138.81</v>
      </c>
      <c r="S164" t="n">
        <v>88.58</v>
      </c>
      <c r="T164" t="n">
        <v>14228.97</v>
      </c>
      <c r="U164" t="n">
        <v>0.64</v>
      </c>
      <c r="V164" t="n">
        <v>0.76</v>
      </c>
      <c r="W164" t="n">
        <v>4.05</v>
      </c>
      <c r="X164" t="n">
        <v>0.83</v>
      </c>
      <c r="Y164" t="n">
        <v>1</v>
      </c>
      <c r="Z164" t="n">
        <v>10</v>
      </c>
    </row>
    <row r="165">
      <c r="A165" t="n">
        <v>13</v>
      </c>
      <c r="B165" t="n">
        <v>75</v>
      </c>
      <c r="C165" t="inlineStr">
        <is>
          <t xml:space="preserve">CONCLUIDO	</t>
        </is>
      </c>
      <c r="D165" t="n">
        <v>2.8299</v>
      </c>
      <c r="E165" t="n">
        <v>35.34</v>
      </c>
      <c r="F165" t="n">
        <v>32.51</v>
      </c>
      <c r="G165" t="n">
        <v>108.37</v>
      </c>
      <c r="H165" t="n">
        <v>1.47</v>
      </c>
      <c r="I165" t="n">
        <v>18</v>
      </c>
      <c r="J165" t="n">
        <v>168.9</v>
      </c>
      <c r="K165" t="n">
        <v>49.1</v>
      </c>
      <c r="L165" t="n">
        <v>14</v>
      </c>
      <c r="M165" t="n">
        <v>1</v>
      </c>
      <c r="N165" t="n">
        <v>30.81</v>
      </c>
      <c r="O165" t="n">
        <v>21065.06</v>
      </c>
      <c r="P165" t="n">
        <v>304.75</v>
      </c>
      <c r="Q165" t="n">
        <v>1259.29</v>
      </c>
      <c r="R165" t="n">
        <v>137.15</v>
      </c>
      <c r="S165" t="n">
        <v>88.58</v>
      </c>
      <c r="T165" t="n">
        <v>13405.39</v>
      </c>
      <c r="U165" t="n">
        <v>0.65</v>
      </c>
      <c r="V165" t="n">
        <v>0.76</v>
      </c>
      <c r="W165" t="n">
        <v>4.05</v>
      </c>
      <c r="X165" t="n">
        <v>0.79</v>
      </c>
      <c r="Y165" t="n">
        <v>1</v>
      </c>
      <c r="Z165" t="n">
        <v>10</v>
      </c>
    </row>
    <row r="166">
      <c r="A166" t="n">
        <v>14</v>
      </c>
      <c r="B166" t="n">
        <v>75</v>
      </c>
      <c r="C166" t="inlineStr">
        <is>
          <t xml:space="preserve">CONCLUIDO	</t>
        </is>
      </c>
      <c r="D166" t="n">
        <v>2.8297</v>
      </c>
      <c r="E166" t="n">
        <v>35.34</v>
      </c>
      <c r="F166" t="n">
        <v>32.51</v>
      </c>
      <c r="G166" t="n">
        <v>108.38</v>
      </c>
      <c r="H166" t="n">
        <v>1.56</v>
      </c>
      <c r="I166" t="n">
        <v>18</v>
      </c>
      <c r="J166" t="n">
        <v>170.35</v>
      </c>
      <c r="K166" t="n">
        <v>49.1</v>
      </c>
      <c r="L166" t="n">
        <v>15</v>
      </c>
      <c r="M166" t="n">
        <v>0</v>
      </c>
      <c r="N166" t="n">
        <v>31.26</v>
      </c>
      <c r="O166" t="n">
        <v>21244.37</v>
      </c>
      <c r="P166" t="n">
        <v>306.98</v>
      </c>
      <c r="Q166" t="n">
        <v>1259.29</v>
      </c>
      <c r="R166" t="n">
        <v>137.11</v>
      </c>
      <c r="S166" t="n">
        <v>88.58</v>
      </c>
      <c r="T166" t="n">
        <v>13383.52</v>
      </c>
      <c r="U166" t="n">
        <v>0.65</v>
      </c>
      <c r="V166" t="n">
        <v>0.76</v>
      </c>
      <c r="W166" t="n">
        <v>4.05</v>
      </c>
      <c r="X166" t="n">
        <v>0.79</v>
      </c>
      <c r="Y166" t="n">
        <v>1</v>
      </c>
      <c r="Z166" t="n">
        <v>10</v>
      </c>
    </row>
    <row r="167">
      <c r="A167" t="n">
        <v>0</v>
      </c>
      <c r="B167" t="n">
        <v>95</v>
      </c>
      <c r="C167" t="inlineStr">
        <is>
          <t xml:space="preserve">CONCLUIDO	</t>
        </is>
      </c>
      <c r="D167" t="n">
        <v>1.1034</v>
      </c>
      <c r="E167" t="n">
        <v>90.63</v>
      </c>
      <c r="F167" t="n">
        <v>64.27</v>
      </c>
      <c r="G167" t="n">
        <v>6.01</v>
      </c>
      <c r="H167" t="n">
        <v>0.1</v>
      </c>
      <c r="I167" t="n">
        <v>642</v>
      </c>
      <c r="J167" t="n">
        <v>185.69</v>
      </c>
      <c r="K167" t="n">
        <v>53.44</v>
      </c>
      <c r="L167" t="n">
        <v>1</v>
      </c>
      <c r="M167" t="n">
        <v>640</v>
      </c>
      <c r="N167" t="n">
        <v>36.26</v>
      </c>
      <c r="O167" t="n">
        <v>23136.14</v>
      </c>
      <c r="P167" t="n">
        <v>869.73</v>
      </c>
      <c r="Q167" t="n">
        <v>1259.92</v>
      </c>
      <c r="R167" t="n">
        <v>1217.12</v>
      </c>
      <c r="S167" t="n">
        <v>88.58</v>
      </c>
      <c r="T167" t="n">
        <v>550270.16</v>
      </c>
      <c r="U167" t="n">
        <v>0.07000000000000001</v>
      </c>
      <c r="V167" t="n">
        <v>0.38</v>
      </c>
      <c r="W167" t="n">
        <v>5.09</v>
      </c>
      <c r="X167" t="n">
        <v>32.52</v>
      </c>
      <c r="Y167" t="n">
        <v>1</v>
      </c>
      <c r="Z167" t="n">
        <v>10</v>
      </c>
    </row>
    <row r="168">
      <c r="A168" t="n">
        <v>1</v>
      </c>
      <c r="B168" t="n">
        <v>95</v>
      </c>
      <c r="C168" t="inlineStr">
        <is>
          <t xml:space="preserve">CONCLUIDO	</t>
        </is>
      </c>
      <c r="D168" t="n">
        <v>1.9569</v>
      </c>
      <c r="E168" t="n">
        <v>51.1</v>
      </c>
      <c r="F168" t="n">
        <v>41.15</v>
      </c>
      <c r="G168" t="n">
        <v>12.28</v>
      </c>
      <c r="H168" t="n">
        <v>0.19</v>
      </c>
      <c r="I168" t="n">
        <v>201</v>
      </c>
      <c r="J168" t="n">
        <v>187.21</v>
      </c>
      <c r="K168" t="n">
        <v>53.44</v>
      </c>
      <c r="L168" t="n">
        <v>2</v>
      </c>
      <c r="M168" t="n">
        <v>199</v>
      </c>
      <c r="N168" t="n">
        <v>36.77</v>
      </c>
      <c r="O168" t="n">
        <v>23322.88</v>
      </c>
      <c r="P168" t="n">
        <v>551.29</v>
      </c>
      <c r="Q168" t="n">
        <v>1259.61</v>
      </c>
      <c r="R168" t="n">
        <v>429.85</v>
      </c>
      <c r="S168" t="n">
        <v>88.58</v>
      </c>
      <c r="T168" t="n">
        <v>158838.4</v>
      </c>
      <c r="U168" t="n">
        <v>0.21</v>
      </c>
      <c r="V168" t="n">
        <v>0.6</v>
      </c>
      <c r="W168" t="n">
        <v>4.35</v>
      </c>
      <c r="X168" t="n">
        <v>9.42</v>
      </c>
      <c r="Y168" t="n">
        <v>1</v>
      </c>
      <c r="Z168" t="n">
        <v>10</v>
      </c>
    </row>
    <row r="169">
      <c r="A169" t="n">
        <v>2</v>
      </c>
      <c r="B169" t="n">
        <v>95</v>
      </c>
      <c r="C169" t="inlineStr">
        <is>
          <t xml:space="preserve">CONCLUIDO	</t>
        </is>
      </c>
      <c r="D169" t="n">
        <v>2.2634</v>
      </c>
      <c r="E169" t="n">
        <v>44.18</v>
      </c>
      <c r="F169" t="n">
        <v>37.25</v>
      </c>
      <c r="G169" t="n">
        <v>18.62</v>
      </c>
      <c r="H169" t="n">
        <v>0.28</v>
      </c>
      <c r="I169" t="n">
        <v>120</v>
      </c>
      <c r="J169" t="n">
        <v>188.73</v>
      </c>
      <c r="K169" t="n">
        <v>53.44</v>
      </c>
      <c r="L169" t="n">
        <v>3</v>
      </c>
      <c r="M169" t="n">
        <v>118</v>
      </c>
      <c r="N169" t="n">
        <v>37.29</v>
      </c>
      <c r="O169" t="n">
        <v>23510.33</v>
      </c>
      <c r="P169" t="n">
        <v>494.02</v>
      </c>
      <c r="Q169" t="n">
        <v>1259.47</v>
      </c>
      <c r="R169" t="n">
        <v>297.57</v>
      </c>
      <c r="S169" t="n">
        <v>88.58</v>
      </c>
      <c r="T169" t="n">
        <v>93102.03</v>
      </c>
      <c r="U169" t="n">
        <v>0.3</v>
      </c>
      <c r="V169" t="n">
        <v>0.66</v>
      </c>
      <c r="W169" t="n">
        <v>4.21</v>
      </c>
      <c r="X169" t="n">
        <v>5.52</v>
      </c>
      <c r="Y169" t="n">
        <v>1</v>
      </c>
      <c r="Z169" t="n">
        <v>10</v>
      </c>
    </row>
    <row r="170">
      <c r="A170" t="n">
        <v>3</v>
      </c>
      <c r="B170" t="n">
        <v>95</v>
      </c>
      <c r="C170" t="inlineStr">
        <is>
          <t xml:space="preserve">CONCLUIDO	</t>
        </is>
      </c>
      <c r="D170" t="n">
        <v>2.4189</v>
      </c>
      <c r="E170" t="n">
        <v>41.34</v>
      </c>
      <c r="F170" t="n">
        <v>35.67</v>
      </c>
      <c r="G170" t="n">
        <v>24.89</v>
      </c>
      <c r="H170" t="n">
        <v>0.37</v>
      </c>
      <c r="I170" t="n">
        <v>86</v>
      </c>
      <c r="J170" t="n">
        <v>190.25</v>
      </c>
      <c r="K170" t="n">
        <v>53.44</v>
      </c>
      <c r="L170" t="n">
        <v>4</v>
      </c>
      <c r="M170" t="n">
        <v>84</v>
      </c>
      <c r="N170" t="n">
        <v>37.82</v>
      </c>
      <c r="O170" t="n">
        <v>23698.48</v>
      </c>
      <c r="P170" t="n">
        <v>468.08</v>
      </c>
      <c r="Q170" t="n">
        <v>1259.44</v>
      </c>
      <c r="R170" t="n">
        <v>244.44</v>
      </c>
      <c r="S170" t="n">
        <v>88.58</v>
      </c>
      <c r="T170" t="n">
        <v>66709.96000000001</v>
      </c>
      <c r="U170" t="n">
        <v>0.36</v>
      </c>
      <c r="V170" t="n">
        <v>0.6899999999999999</v>
      </c>
      <c r="W170" t="n">
        <v>4.15</v>
      </c>
      <c r="X170" t="n">
        <v>3.94</v>
      </c>
      <c r="Y170" t="n">
        <v>1</v>
      </c>
      <c r="Z170" t="n">
        <v>10</v>
      </c>
    </row>
    <row r="171">
      <c r="A171" t="n">
        <v>4</v>
      </c>
      <c r="B171" t="n">
        <v>95</v>
      </c>
      <c r="C171" t="inlineStr">
        <is>
          <t xml:space="preserve">CONCLUIDO	</t>
        </is>
      </c>
      <c r="D171" t="n">
        <v>2.5209</v>
      </c>
      <c r="E171" t="n">
        <v>39.67</v>
      </c>
      <c r="F171" t="n">
        <v>34.74</v>
      </c>
      <c r="G171" t="n">
        <v>31.58</v>
      </c>
      <c r="H171" t="n">
        <v>0.46</v>
      </c>
      <c r="I171" t="n">
        <v>66</v>
      </c>
      <c r="J171" t="n">
        <v>191.78</v>
      </c>
      <c r="K171" t="n">
        <v>53.44</v>
      </c>
      <c r="L171" t="n">
        <v>5</v>
      </c>
      <c r="M171" t="n">
        <v>64</v>
      </c>
      <c r="N171" t="n">
        <v>38.35</v>
      </c>
      <c r="O171" t="n">
        <v>23887.36</v>
      </c>
      <c r="P171" t="n">
        <v>450.95</v>
      </c>
      <c r="Q171" t="n">
        <v>1259.4</v>
      </c>
      <c r="R171" t="n">
        <v>212.89</v>
      </c>
      <c r="S171" t="n">
        <v>88.58</v>
      </c>
      <c r="T171" t="n">
        <v>51032.58</v>
      </c>
      <c r="U171" t="n">
        <v>0.42</v>
      </c>
      <c r="V171" t="n">
        <v>0.71</v>
      </c>
      <c r="W171" t="n">
        <v>4.12</v>
      </c>
      <c r="X171" t="n">
        <v>3.01</v>
      </c>
      <c r="Y171" t="n">
        <v>1</v>
      </c>
      <c r="Z171" t="n">
        <v>10</v>
      </c>
    </row>
    <row r="172">
      <c r="A172" t="n">
        <v>5</v>
      </c>
      <c r="B172" t="n">
        <v>95</v>
      </c>
      <c r="C172" t="inlineStr">
        <is>
          <t xml:space="preserve">CONCLUIDO	</t>
        </is>
      </c>
      <c r="D172" t="n">
        <v>2.5866</v>
      </c>
      <c r="E172" t="n">
        <v>38.66</v>
      </c>
      <c r="F172" t="n">
        <v>34.18</v>
      </c>
      <c r="G172" t="n">
        <v>37.98</v>
      </c>
      <c r="H172" t="n">
        <v>0.55</v>
      </c>
      <c r="I172" t="n">
        <v>54</v>
      </c>
      <c r="J172" t="n">
        <v>193.32</v>
      </c>
      <c r="K172" t="n">
        <v>53.44</v>
      </c>
      <c r="L172" t="n">
        <v>6</v>
      </c>
      <c r="M172" t="n">
        <v>52</v>
      </c>
      <c r="N172" t="n">
        <v>38.89</v>
      </c>
      <c r="O172" t="n">
        <v>24076.95</v>
      </c>
      <c r="P172" t="n">
        <v>438.95</v>
      </c>
      <c r="Q172" t="n">
        <v>1259.38</v>
      </c>
      <c r="R172" t="n">
        <v>194.14</v>
      </c>
      <c r="S172" t="n">
        <v>88.58</v>
      </c>
      <c r="T172" t="n">
        <v>41719.55</v>
      </c>
      <c r="U172" t="n">
        <v>0.46</v>
      </c>
      <c r="V172" t="n">
        <v>0.72</v>
      </c>
      <c r="W172" t="n">
        <v>4.1</v>
      </c>
      <c r="X172" t="n">
        <v>2.46</v>
      </c>
      <c r="Y172" t="n">
        <v>1</v>
      </c>
      <c r="Z172" t="n">
        <v>10</v>
      </c>
    </row>
    <row r="173">
      <c r="A173" t="n">
        <v>6</v>
      </c>
      <c r="B173" t="n">
        <v>95</v>
      </c>
      <c r="C173" t="inlineStr">
        <is>
          <t xml:space="preserve">CONCLUIDO	</t>
        </is>
      </c>
      <c r="D173" t="n">
        <v>2.6404</v>
      </c>
      <c r="E173" t="n">
        <v>37.87</v>
      </c>
      <c r="F173" t="n">
        <v>33.73</v>
      </c>
      <c r="G173" t="n">
        <v>44.97</v>
      </c>
      <c r="H173" t="n">
        <v>0.64</v>
      </c>
      <c r="I173" t="n">
        <v>45</v>
      </c>
      <c r="J173" t="n">
        <v>194.86</v>
      </c>
      <c r="K173" t="n">
        <v>53.44</v>
      </c>
      <c r="L173" t="n">
        <v>7</v>
      </c>
      <c r="M173" t="n">
        <v>43</v>
      </c>
      <c r="N173" t="n">
        <v>39.43</v>
      </c>
      <c r="O173" t="n">
        <v>24267.28</v>
      </c>
      <c r="P173" t="n">
        <v>428.26</v>
      </c>
      <c r="Q173" t="n">
        <v>1259.32</v>
      </c>
      <c r="R173" t="n">
        <v>178.89</v>
      </c>
      <c r="S173" t="n">
        <v>88.58</v>
      </c>
      <c r="T173" t="n">
        <v>34138.34</v>
      </c>
      <c r="U173" t="n">
        <v>0.5</v>
      </c>
      <c r="V173" t="n">
        <v>0.73</v>
      </c>
      <c r="W173" t="n">
        <v>4.08</v>
      </c>
      <c r="X173" t="n">
        <v>2</v>
      </c>
      <c r="Y173" t="n">
        <v>1</v>
      </c>
      <c r="Z173" t="n">
        <v>10</v>
      </c>
    </row>
    <row r="174">
      <c r="A174" t="n">
        <v>7</v>
      </c>
      <c r="B174" t="n">
        <v>95</v>
      </c>
      <c r="C174" t="inlineStr">
        <is>
          <t xml:space="preserve">CONCLUIDO	</t>
        </is>
      </c>
      <c r="D174" t="n">
        <v>2.6765</v>
      </c>
      <c r="E174" t="n">
        <v>37.36</v>
      </c>
      <c r="F174" t="n">
        <v>33.44</v>
      </c>
      <c r="G174" t="n">
        <v>51.45</v>
      </c>
      <c r="H174" t="n">
        <v>0.72</v>
      </c>
      <c r="I174" t="n">
        <v>39</v>
      </c>
      <c r="J174" t="n">
        <v>196.41</v>
      </c>
      <c r="K174" t="n">
        <v>53.44</v>
      </c>
      <c r="L174" t="n">
        <v>8</v>
      </c>
      <c r="M174" t="n">
        <v>37</v>
      </c>
      <c r="N174" t="n">
        <v>39.98</v>
      </c>
      <c r="O174" t="n">
        <v>24458.36</v>
      </c>
      <c r="P174" t="n">
        <v>419.78</v>
      </c>
      <c r="Q174" t="n">
        <v>1259.29</v>
      </c>
      <c r="R174" t="n">
        <v>169.33</v>
      </c>
      <c r="S174" t="n">
        <v>88.58</v>
      </c>
      <c r="T174" t="n">
        <v>29389.33</v>
      </c>
      <c r="U174" t="n">
        <v>0.52</v>
      </c>
      <c r="V174" t="n">
        <v>0.74</v>
      </c>
      <c r="W174" t="n">
        <v>4.07</v>
      </c>
      <c r="X174" t="n">
        <v>1.72</v>
      </c>
      <c r="Y174" t="n">
        <v>1</v>
      </c>
      <c r="Z174" t="n">
        <v>10</v>
      </c>
    </row>
    <row r="175">
      <c r="A175" t="n">
        <v>8</v>
      </c>
      <c r="B175" t="n">
        <v>95</v>
      </c>
      <c r="C175" t="inlineStr">
        <is>
          <t xml:space="preserve">CONCLUIDO	</t>
        </is>
      </c>
      <c r="D175" t="n">
        <v>2.7029</v>
      </c>
      <c r="E175" t="n">
        <v>37</v>
      </c>
      <c r="F175" t="n">
        <v>33.26</v>
      </c>
      <c r="G175" t="n">
        <v>58.7</v>
      </c>
      <c r="H175" t="n">
        <v>0.8100000000000001</v>
      </c>
      <c r="I175" t="n">
        <v>34</v>
      </c>
      <c r="J175" t="n">
        <v>197.97</v>
      </c>
      <c r="K175" t="n">
        <v>53.44</v>
      </c>
      <c r="L175" t="n">
        <v>9</v>
      </c>
      <c r="M175" t="n">
        <v>32</v>
      </c>
      <c r="N175" t="n">
        <v>40.53</v>
      </c>
      <c r="O175" t="n">
        <v>24650.18</v>
      </c>
      <c r="P175" t="n">
        <v>412.22</v>
      </c>
      <c r="Q175" t="n">
        <v>1259.31</v>
      </c>
      <c r="R175" t="n">
        <v>163</v>
      </c>
      <c r="S175" t="n">
        <v>88.58</v>
      </c>
      <c r="T175" t="n">
        <v>26250.41</v>
      </c>
      <c r="U175" t="n">
        <v>0.54</v>
      </c>
      <c r="V175" t="n">
        <v>0.74</v>
      </c>
      <c r="W175" t="n">
        <v>4.07</v>
      </c>
      <c r="X175" t="n">
        <v>1.54</v>
      </c>
      <c r="Y175" t="n">
        <v>1</v>
      </c>
      <c r="Z175" t="n">
        <v>10</v>
      </c>
    </row>
    <row r="176">
      <c r="A176" t="n">
        <v>9</v>
      </c>
      <c r="B176" t="n">
        <v>95</v>
      </c>
      <c r="C176" t="inlineStr">
        <is>
          <t xml:space="preserve">CONCLUIDO	</t>
        </is>
      </c>
      <c r="D176" t="n">
        <v>2.7297</v>
      </c>
      <c r="E176" t="n">
        <v>36.63</v>
      </c>
      <c r="F176" t="n">
        <v>33.05</v>
      </c>
      <c r="G176" t="n">
        <v>66.09999999999999</v>
      </c>
      <c r="H176" t="n">
        <v>0.89</v>
      </c>
      <c r="I176" t="n">
        <v>30</v>
      </c>
      <c r="J176" t="n">
        <v>199.53</v>
      </c>
      <c r="K176" t="n">
        <v>53.44</v>
      </c>
      <c r="L176" t="n">
        <v>10</v>
      </c>
      <c r="M176" t="n">
        <v>28</v>
      </c>
      <c r="N176" t="n">
        <v>41.1</v>
      </c>
      <c r="O176" t="n">
        <v>24842.77</v>
      </c>
      <c r="P176" t="n">
        <v>404.34</v>
      </c>
      <c r="Q176" t="n">
        <v>1259.34</v>
      </c>
      <c r="R176" t="n">
        <v>155.85</v>
      </c>
      <c r="S176" t="n">
        <v>88.58</v>
      </c>
      <c r="T176" t="n">
        <v>22695.05</v>
      </c>
      <c r="U176" t="n">
        <v>0.57</v>
      </c>
      <c r="V176" t="n">
        <v>0.74</v>
      </c>
      <c r="W176" t="n">
        <v>4.06</v>
      </c>
      <c r="X176" t="n">
        <v>1.32</v>
      </c>
      <c r="Y176" t="n">
        <v>1</v>
      </c>
      <c r="Z176" t="n">
        <v>10</v>
      </c>
    </row>
    <row r="177">
      <c r="A177" t="n">
        <v>10</v>
      </c>
      <c r="B177" t="n">
        <v>95</v>
      </c>
      <c r="C177" t="inlineStr">
        <is>
          <t xml:space="preserve">CONCLUIDO	</t>
        </is>
      </c>
      <c r="D177" t="n">
        <v>2.7485</v>
      </c>
      <c r="E177" t="n">
        <v>36.38</v>
      </c>
      <c r="F177" t="n">
        <v>32.91</v>
      </c>
      <c r="G177" t="n">
        <v>73.13</v>
      </c>
      <c r="H177" t="n">
        <v>0.97</v>
      </c>
      <c r="I177" t="n">
        <v>27</v>
      </c>
      <c r="J177" t="n">
        <v>201.1</v>
      </c>
      <c r="K177" t="n">
        <v>53.44</v>
      </c>
      <c r="L177" t="n">
        <v>11</v>
      </c>
      <c r="M177" t="n">
        <v>25</v>
      </c>
      <c r="N177" t="n">
        <v>41.66</v>
      </c>
      <c r="O177" t="n">
        <v>25036.12</v>
      </c>
      <c r="P177" t="n">
        <v>397.47</v>
      </c>
      <c r="Q177" t="n">
        <v>1259.36</v>
      </c>
      <c r="R177" t="n">
        <v>151.09</v>
      </c>
      <c r="S177" t="n">
        <v>88.58</v>
      </c>
      <c r="T177" t="n">
        <v>20329.45</v>
      </c>
      <c r="U177" t="n">
        <v>0.59</v>
      </c>
      <c r="V177" t="n">
        <v>0.75</v>
      </c>
      <c r="W177" t="n">
        <v>4.05</v>
      </c>
      <c r="X177" t="n">
        <v>1.18</v>
      </c>
      <c r="Y177" t="n">
        <v>1</v>
      </c>
      <c r="Z177" t="n">
        <v>10</v>
      </c>
    </row>
    <row r="178">
      <c r="A178" t="n">
        <v>11</v>
      </c>
      <c r="B178" t="n">
        <v>95</v>
      </c>
      <c r="C178" t="inlineStr">
        <is>
          <t xml:space="preserve">CONCLUIDO	</t>
        </is>
      </c>
      <c r="D178" t="n">
        <v>2.7596</v>
      </c>
      <c r="E178" t="n">
        <v>36.24</v>
      </c>
      <c r="F178" t="n">
        <v>32.84</v>
      </c>
      <c r="G178" t="n">
        <v>78.81</v>
      </c>
      <c r="H178" t="n">
        <v>1.05</v>
      </c>
      <c r="I178" t="n">
        <v>25</v>
      </c>
      <c r="J178" t="n">
        <v>202.67</v>
      </c>
      <c r="K178" t="n">
        <v>53.44</v>
      </c>
      <c r="L178" t="n">
        <v>12</v>
      </c>
      <c r="M178" t="n">
        <v>23</v>
      </c>
      <c r="N178" t="n">
        <v>42.24</v>
      </c>
      <c r="O178" t="n">
        <v>25230.25</v>
      </c>
      <c r="P178" t="n">
        <v>390.96</v>
      </c>
      <c r="Q178" t="n">
        <v>1259.31</v>
      </c>
      <c r="R178" t="n">
        <v>148.73</v>
      </c>
      <c r="S178" t="n">
        <v>88.58</v>
      </c>
      <c r="T178" t="n">
        <v>19157.52</v>
      </c>
      <c r="U178" t="n">
        <v>0.6</v>
      </c>
      <c r="V178" t="n">
        <v>0.75</v>
      </c>
      <c r="W178" t="n">
        <v>4.05</v>
      </c>
      <c r="X178" t="n">
        <v>1.11</v>
      </c>
      <c r="Y178" t="n">
        <v>1</v>
      </c>
      <c r="Z178" t="n">
        <v>10</v>
      </c>
    </row>
    <row r="179">
      <c r="A179" t="n">
        <v>12</v>
      </c>
      <c r="B179" t="n">
        <v>95</v>
      </c>
      <c r="C179" t="inlineStr">
        <is>
          <t xml:space="preserve">CONCLUIDO	</t>
        </is>
      </c>
      <c r="D179" t="n">
        <v>2.7721</v>
      </c>
      <c r="E179" t="n">
        <v>36.07</v>
      </c>
      <c r="F179" t="n">
        <v>32.75</v>
      </c>
      <c r="G179" t="n">
        <v>85.43000000000001</v>
      </c>
      <c r="H179" t="n">
        <v>1.13</v>
      </c>
      <c r="I179" t="n">
        <v>23</v>
      </c>
      <c r="J179" t="n">
        <v>204.25</v>
      </c>
      <c r="K179" t="n">
        <v>53.44</v>
      </c>
      <c r="L179" t="n">
        <v>13</v>
      </c>
      <c r="M179" t="n">
        <v>21</v>
      </c>
      <c r="N179" t="n">
        <v>42.82</v>
      </c>
      <c r="O179" t="n">
        <v>25425.3</v>
      </c>
      <c r="P179" t="n">
        <v>384.17</v>
      </c>
      <c r="Q179" t="n">
        <v>1259.3</v>
      </c>
      <c r="R179" t="n">
        <v>145.91</v>
      </c>
      <c r="S179" t="n">
        <v>88.58</v>
      </c>
      <c r="T179" t="n">
        <v>17759.92</v>
      </c>
      <c r="U179" t="n">
        <v>0.61</v>
      </c>
      <c r="V179" t="n">
        <v>0.75</v>
      </c>
      <c r="W179" t="n">
        <v>4.04</v>
      </c>
      <c r="X179" t="n">
        <v>1.02</v>
      </c>
      <c r="Y179" t="n">
        <v>1</v>
      </c>
      <c r="Z179" t="n">
        <v>10</v>
      </c>
    </row>
    <row r="180">
      <c r="A180" t="n">
        <v>13</v>
      </c>
      <c r="B180" t="n">
        <v>95</v>
      </c>
      <c r="C180" t="inlineStr">
        <is>
          <t xml:space="preserve">CONCLUIDO	</t>
        </is>
      </c>
      <c r="D180" t="n">
        <v>2.7853</v>
      </c>
      <c r="E180" t="n">
        <v>35.9</v>
      </c>
      <c r="F180" t="n">
        <v>32.65</v>
      </c>
      <c r="G180" t="n">
        <v>93.29000000000001</v>
      </c>
      <c r="H180" t="n">
        <v>1.21</v>
      </c>
      <c r="I180" t="n">
        <v>21</v>
      </c>
      <c r="J180" t="n">
        <v>205.84</v>
      </c>
      <c r="K180" t="n">
        <v>53.44</v>
      </c>
      <c r="L180" t="n">
        <v>14</v>
      </c>
      <c r="M180" t="n">
        <v>19</v>
      </c>
      <c r="N180" t="n">
        <v>43.4</v>
      </c>
      <c r="O180" t="n">
        <v>25621.03</v>
      </c>
      <c r="P180" t="n">
        <v>379.18</v>
      </c>
      <c r="Q180" t="n">
        <v>1259.32</v>
      </c>
      <c r="R180" t="n">
        <v>142.43</v>
      </c>
      <c r="S180" t="n">
        <v>88.58</v>
      </c>
      <c r="T180" t="n">
        <v>16026.41</v>
      </c>
      <c r="U180" t="n">
        <v>0.62</v>
      </c>
      <c r="V180" t="n">
        <v>0.75</v>
      </c>
      <c r="W180" t="n">
        <v>4.04</v>
      </c>
      <c r="X180" t="n">
        <v>0.93</v>
      </c>
      <c r="Y180" t="n">
        <v>1</v>
      </c>
      <c r="Z180" t="n">
        <v>10</v>
      </c>
    </row>
    <row r="181">
      <c r="A181" t="n">
        <v>14</v>
      </c>
      <c r="B181" t="n">
        <v>95</v>
      </c>
      <c r="C181" t="inlineStr">
        <is>
          <t xml:space="preserve">CONCLUIDO	</t>
        </is>
      </c>
      <c r="D181" t="n">
        <v>2.8005</v>
      </c>
      <c r="E181" t="n">
        <v>35.71</v>
      </c>
      <c r="F181" t="n">
        <v>32.53</v>
      </c>
      <c r="G181" t="n">
        <v>102.73</v>
      </c>
      <c r="H181" t="n">
        <v>1.28</v>
      </c>
      <c r="I181" t="n">
        <v>19</v>
      </c>
      <c r="J181" t="n">
        <v>207.43</v>
      </c>
      <c r="K181" t="n">
        <v>53.44</v>
      </c>
      <c r="L181" t="n">
        <v>15</v>
      </c>
      <c r="M181" t="n">
        <v>17</v>
      </c>
      <c r="N181" t="n">
        <v>44</v>
      </c>
      <c r="O181" t="n">
        <v>25817.56</v>
      </c>
      <c r="P181" t="n">
        <v>371.27</v>
      </c>
      <c r="Q181" t="n">
        <v>1259.32</v>
      </c>
      <c r="R181" t="n">
        <v>138.62</v>
      </c>
      <c r="S181" t="n">
        <v>88.58</v>
      </c>
      <c r="T181" t="n">
        <v>14135.32</v>
      </c>
      <c r="U181" t="n">
        <v>0.64</v>
      </c>
      <c r="V181" t="n">
        <v>0.76</v>
      </c>
      <c r="W181" t="n">
        <v>4.03</v>
      </c>
      <c r="X181" t="n">
        <v>0.8100000000000001</v>
      </c>
      <c r="Y181" t="n">
        <v>1</v>
      </c>
      <c r="Z181" t="n">
        <v>10</v>
      </c>
    </row>
    <row r="182">
      <c r="A182" t="n">
        <v>15</v>
      </c>
      <c r="B182" t="n">
        <v>95</v>
      </c>
      <c r="C182" t="inlineStr">
        <is>
          <t xml:space="preserve">CONCLUIDO	</t>
        </is>
      </c>
      <c r="D182" t="n">
        <v>2.8057</v>
      </c>
      <c r="E182" t="n">
        <v>35.64</v>
      </c>
      <c r="F182" t="n">
        <v>32.5</v>
      </c>
      <c r="G182" t="n">
        <v>108.34</v>
      </c>
      <c r="H182" t="n">
        <v>1.36</v>
      </c>
      <c r="I182" t="n">
        <v>18</v>
      </c>
      <c r="J182" t="n">
        <v>209.03</v>
      </c>
      <c r="K182" t="n">
        <v>53.44</v>
      </c>
      <c r="L182" t="n">
        <v>16</v>
      </c>
      <c r="M182" t="n">
        <v>16</v>
      </c>
      <c r="N182" t="n">
        <v>44.6</v>
      </c>
      <c r="O182" t="n">
        <v>26014.91</v>
      </c>
      <c r="P182" t="n">
        <v>365.98</v>
      </c>
      <c r="Q182" t="n">
        <v>1259.3</v>
      </c>
      <c r="R182" t="n">
        <v>137.26</v>
      </c>
      <c r="S182" t="n">
        <v>88.58</v>
      </c>
      <c r="T182" t="n">
        <v>13458.76</v>
      </c>
      <c r="U182" t="n">
        <v>0.65</v>
      </c>
      <c r="V182" t="n">
        <v>0.76</v>
      </c>
      <c r="W182" t="n">
        <v>4.04</v>
      </c>
      <c r="X182" t="n">
        <v>0.78</v>
      </c>
      <c r="Y182" t="n">
        <v>1</v>
      </c>
      <c r="Z182" t="n">
        <v>10</v>
      </c>
    </row>
    <row r="183">
      <c r="A183" t="n">
        <v>16</v>
      </c>
      <c r="B183" t="n">
        <v>95</v>
      </c>
      <c r="C183" t="inlineStr">
        <is>
          <t xml:space="preserve">CONCLUIDO	</t>
        </is>
      </c>
      <c r="D183" t="n">
        <v>2.8193</v>
      </c>
      <c r="E183" t="n">
        <v>35.47</v>
      </c>
      <c r="F183" t="n">
        <v>32.41</v>
      </c>
      <c r="G183" t="n">
        <v>121.52</v>
      </c>
      <c r="H183" t="n">
        <v>1.43</v>
      </c>
      <c r="I183" t="n">
        <v>16</v>
      </c>
      <c r="J183" t="n">
        <v>210.64</v>
      </c>
      <c r="K183" t="n">
        <v>53.44</v>
      </c>
      <c r="L183" t="n">
        <v>17</v>
      </c>
      <c r="M183" t="n">
        <v>12</v>
      </c>
      <c r="N183" t="n">
        <v>45.21</v>
      </c>
      <c r="O183" t="n">
        <v>26213.09</v>
      </c>
      <c r="P183" t="n">
        <v>355.8</v>
      </c>
      <c r="Q183" t="n">
        <v>1259.3</v>
      </c>
      <c r="R183" t="n">
        <v>134.01</v>
      </c>
      <c r="S183" t="n">
        <v>88.58</v>
      </c>
      <c r="T183" t="n">
        <v>11843.59</v>
      </c>
      <c r="U183" t="n">
        <v>0.66</v>
      </c>
      <c r="V183" t="n">
        <v>0.76</v>
      </c>
      <c r="W183" t="n">
        <v>4.04</v>
      </c>
      <c r="X183" t="n">
        <v>0.68</v>
      </c>
      <c r="Y183" t="n">
        <v>1</v>
      </c>
      <c r="Z183" t="n">
        <v>10</v>
      </c>
    </row>
    <row r="184">
      <c r="A184" t="n">
        <v>17</v>
      </c>
      <c r="B184" t="n">
        <v>95</v>
      </c>
      <c r="C184" t="inlineStr">
        <is>
          <t xml:space="preserve">CONCLUIDO	</t>
        </is>
      </c>
      <c r="D184" t="n">
        <v>2.8192</v>
      </c>
      <c r="E184" t="n">
        <v>35.47</v>
      </c>
      <c r="F184" t="n">
        <v>32.41</v>
      </c>
      <c r="G184" t="n">
        <v>121.53</v>
      </c>
      <c r="H184" t="n">
        <v>1.51</v>
      </c>
      <c r="I184" t="n">
        <v>16</v>
      </c>
      <c r="J184" t="n">
        <v>212.25</v>
      </c>
      <c r="K184" t="n">
        <v>53.44</v>
      </c>
      <c r="L184" t="n">
        <v>18</v>
      </c>
      <c r="M184" t="n">
        <v>10</v>
      </c>
      <c r="N184" t="n">
        <v>45.82</v>
      </c>
      <c r="O184" t="n">
        <v>26412.11</v>
      </c>
      <c r="P184" t="n">
        <v>351.5</v>
      </c>
      <c r="Q184" t="n">
        <v>1259.29</v>
      </c>
      <c r="R184" t="n">
        <v>134.18</v>
      </c>
      <c r="S184" t="n">
        <v>88.58</v>
      </c>
      <c r="T184" t="n">
        <v>11929.76</v>
      </c>
      <c r="U184" t="n">
        <v>0.66</v>
      </c>
      <c r="V184" t="n">
        <v>0.76</v>
      </c>
      <c r="W184" t="n">
        <v>4.03</v>
      </c>
      <c r="X184" t="n">
        <v>0.68</v>
      </c>
      <c r="Y184" t="n">
        <v>1</v>
      </c>
      <c r="Z184" t="n">
        <v>10</v>
      </c>
    </row>
    <row r="185">
      <c r="A185" t="n">
        <v>18</v>
      </c>
      <c r="B185" t="n">
        <v>95</v>
      </c>
      <c r="C185" t="inlineStr">
        <is>
          <t xml:space="preserve">CONCLUIDO	</t>
        </is>
      </c>
      <c r="D185" t="n">
        <v>2.8243</v>
      </c>
      <c r="E185" t="n">
        <v>35.41</v>
      </c>
      <c r="F185" t="n">
        <v>32.38</v>
      </c>
      <c r="G185" t="n">
        <v>129.52</v>
      </c>
      <c r="H185" t="n">
        <v>1.58</v>
      </c>
      <c r="I185" t="n">
        <v>15</v>
      </c>
      <c r="J185" t="n">
        <v>213.87</v>
      </c>
      <c r="K185" t="n">
        <v>53.44</v>
      </c>
      <c r="L185" t="n">
        <v>19</v>
      </c>
      <c r="M185" t="n">
        <v>5</v>
      </c>
      <c r="N185" t="n">
        <v>46.44</v>
      </c>
      <c r="O185" t="n">
        <v>26611.98</v>
      </c>
      <c r="P185" t="n">
        <v>350.54</v>
      </c>
      <c r="Q185" t="n">
        <v>1259.32</v>
      </c>
      <c r="R185" t="n">
        <v>132.93</v>
      </c>
      <c r="S185" t="n">
        <v>88.58</v>
      </c>
      <c r="T185" t="n">
        <v>11306.09</v>
      </c>
      <c r="U185" t="n">
        <v>0.67</v>
      </c>
      <c r="V185" t="n">
        <v>0.76</v>
      </c>
      <c r="W185" t="n">
        <v>4.04</v>
      </c>
      <c r="X185" t="n">
        <v>0.65</v>
      </c>
      <c r="Y185" t="n">
        <v>1</v>
      </c>
      <c r="Z185" t="n">
        <v>10</v>
      </c>
    </row>
    <row r="186">
      <c r="A186" t="n">
        <v>19</v>
      </c>
      <c r="B186" t="n">
        <v>95</v>
      </c>
      <c r="C186" t="inlineStr">
        <is>
          <t xml:space="preserve">CONCLUIDO	</t>
        </is>
      </c>
      <c r="D186" t="n">
        <v>2.823</v>
      </c>
      <c r="E186" t="n">
        <v>35.42</v>
      </c>
      <c r="F186" t="n">
        <v>32.4</v>
      </c>
      <c r="G186" t="n">
        <v>129.58</v>
      </c>
      <c r="H186" t="n">
        <v>1.65</v>
      </c>
      <c r="I186" t="n">
        <v>15</v>
      </c>
      <c r="J186" t="n">
        <v>215.5</v>
      </c>
      <c r="K186" t="n">
        <v>53.44</v>
      </c>
      <c r="L186" t="n">
        <v>20</v>
      </c>
      <c r="M186" t="n">
        <v>1</v>
      </c>
      <c r="N186" t="n">
        <v>47.07</v>
      </c>
      <c r="O186" t="n">
        <v>26812.71</v>
      </c>
      <c r="P186" t="n">
        <v>350.97</v>
      </c>
      <c r="Q186" t="n">
        <v>1259.29</v>
      </c>
      <c r="R186" t="n">
        <v>133.36</v>
      </c>
      <c r="S186" t="n">
        <v>88.58</v>
      </c>
      <c r="T186" t="n">
        <v>11524.54</v>
      </c>
      <c r="U186" t="n">
        <v>0.66</v>
      </c>
      <c r="V186" t="n">
        <v>0.76</v>
      </c>
      <c r="W186" t="n">
        <v>4.05</v>
      </c>
      <c r="X186" t="n">
        <v>0.67</v>
      </c>
      <c r="Y186" t="n">
        <v>1</v>
      </c>
      <c r="Z186" t="n">
        <v>10</v>
      </c>
    </row>
    <row r="187">
      <c r="A187" t="n">
        <v>20</v>
      </c>
      <c r="B187" t="n">
        <v>95</v>
      </c>
      <c r="C187" t="inlineStr">
        <is>
          <t xml:space="preserve">CONCLUIDO	</t>
        </is>
      </c>
      <c r="D187" t="n">
        <v>2.8232</v>
      </c>
      <c r="E187" t="n">
        <v>35.42</v>
      </c>
      <c r="F187" t="n">
        <v>32.39</v>
      </c>
      <c r="G187" t="n">
        <v>129.58</v>
      </c>
      <c r="H187" t="n">
        <v>1.72</v>
      </c>
      <c r="I187" t="n">
        <v>15</v>
      </c>
      <c r="J187" t="n">
        <v>217.14</v>
      </c>
      <c r="K187" t="n">
        <v>53.44</v>
      </c>
      <c r="L187" t="n">
        <v>21</v>
      </c>
      <c r="M187" t="n">
        <v>0</v>
      </c>
      <c r="N187" t="n">
        <v>47.7</v>
      </c>
      <c r="O187" t="n">
        <v>27014.3</v>
      </c>
      <c r="P187" t="n">
        <v>353.17</v>
      </c>
      <c r="Q187" t="n">
        <v>1259.29</v>
      </c>
      <c r="R187" t="n">
        <v>133.24</v>
      </c>
      <c r="S187" t="n">
        <v>88.58</v>
      </c>
      <c r="T187" t="n">
        <v>11463.37</v>
      </c>
      <c r="U187" t="n">
        <v>0.66</v>
      </c>
      <c r="V187" t="n">
        <v>0.76</v>
      </c>
      <c r="W187" t="n">
        <v>4.05</v>
      </c>
      <c r="X187" t="n">
        <v>0.67</v>
      </c>
      <c r="Y187" t="n">
        <v>1</v>
      </c>
      <c r="Z187" t="n">
        <v>10</v>
      </c>
    </row>
    <row r="188">
      <c r="A188" t="n">
        <v>0</v>
      </c>
      <c r="B188" t="n">
        <v>55</v>
      </c>
      <c r="C188" t="inlineStr">
        <is>
          <t xml:space="preserve">CONCLUIDO	</t>
        </is>
      </c>
      <c r="D188" t="n">
        <v>1.6867</v>
      </c>
      <c r="E188" t="n">
        <v>59.29</v>
      </c>
      <c r="F188" t="n">
        <v>48.77</v>
      </c>
      <c r="G188" t="n">
        <v>8.289999999999999</v>
      </c>
      <c r="H188" t="n">
        <v>0.15</v>
      </c>
      <c r="I188" t="n">
        <v>353</v>
      </c>
      <c r="J188" t="n">
        <v>116.05</v>
      </c>
      <c r="K188" t="n">
        <v>43.4</v>
      </c>
      <c r="L188" t="n">
        <v>1</v>
      </c>
      <c r="M188" t="n">
        <v>351</v>
      </c>
      <c r="N188" t="n">
        <v>16.65</v>
      </c>
      <c r="O188" t="n">
        <v>14546.17</v>
      </c>
      <c r="P188" t="n">
        <v>482.38</v>
      </c>
      <c r="Q188" t="n">
        <v>1259.77</v>
      </c>
      <c r="R188" t="n">
        <v>688.65</v>
      </c>
      <c r="S188" t="n">
        <v>88.58</v>
      </c>
      <c r="T188" t="n">
        <v>287479.54</v>
      </c>
      <c r="U188" t="n">
        <v>0.13</v>
      </c>
      <c r="V188" t="n">
        <v>0.5</v>
      </c>
      <c r="W188" t="n">
        <v>4.6</v>
      </c>
      <c r="X188" t="n">
        <v>17.03</v>
      </c>
      <c r="Y188" t="n">
        <v>1</v>
      </c>
      <c r="Z188" t="n">
        <v>10</v>
      </c>
    </row>
    <row r="189">
      <c r="A189" t="n">
        <v>1</v>
      </c>
      <c r="B189" t="n">
        <v>55</v>
      </c>
      <c r="C189" t="inlineStr">
        <is>
          <t xml:space="preserve">CONCLUIDO	</t>
        </is>
      </c>
      <c r="D189" t="n">
        <v>2.3181</v>
      </c>
      <c r="E189" t="n">
        <v>43.14</v>
      </c>
      <c r="F189" t="n">
        <v>37.88</v>
      </c>
      <c r="G189" t="n">
        <v>17.09</v>
      </c>
      <c r="H189" t="n">
        <v>0.3</v>
      </c>
      <c r="I189" t="n">
        <v>133</v>
      </c>
      <c r="J189" t="n">
        <v>117.34</v>
      </c>
      <c r="K189" t="n">
        <v>43.4</v>
      </c>
      <c r="L189" t="n">
        <v>2</v>
      </c>
      <c r="M189" t="n">
        <v>131</v>
      </c>
      <c r="N189" t="n">
        <v>16.94</v>
      </c>
      <c r="O189" t="n">
        <v>14705.49</v>
      </c>
      <c r="P189" t="n">
        <v>365.71</v>
      </c>
      <c r="Q189" t="n">
        <v>1259.41</v>
      </c>
      <c r="R189" t="n">
        <v>319.48</v>
      </c>
      <c r="S189" t="n">
        <v>88.58</v>
      </c>
      <c r="T189" t="n">
        <v>103994.94</v>
      </c>
      <c r="U189" t="n">
        <v>0.28</v>
      </c>
      <c r="V189" t="n">
        <v>0.65</v>
      </c>
      <c r="W189" t="n">
        <v>4.22</v>
      </c>
      <c r="X189" t="n">
        <v>6.15</v>
      </c>
      <c r="Y189" t="n">
        <v>1</v>
      </c>
      <c r="Z189" t="n">
        <v>10</v>
      </c>
    </row>
    <row r="190">
      <c r="A190" t="n">
        <v>2</v>
      </c>
      <c r="B190" t="n">
        <v>55</v>
      </c>
      <c r="C190" t="inlineStr">
        <is>
          <t xml:space="preserve">CONCLUIDO	</t>
        </is>
      </c>
      <c r="D190" t="n">
        <v>2.535</v>
      </c>
      <c r="E190" t="n">
        <v>39.45</v>
      </c>
      <c r="F190" t="n">
        <v>35.43</v>
      </c>
      <c r="G190" t="n">
        <v>26.24</v>
      </c>
      <c r="H190" t="n">
        <v>0.45</v>
      </c>
      <c r="I190" t="n">
        <v>81</v>
      </c>
      <c r="J190" t="n">
        <v>118.63</v>
      </c>
      <c r="K190" t="n">
        <v>43.4</v>
      </c>
      <c r="L190" t="n">
        <v>3</v>
      </c>
      <c r="M190" t="n">
        <v>79</v>
      </c>
      <c r="N190" t="n">
        <v>17.23</v>
      </c>
      <c r="O190" t="n">
        <v>14865.24</v>
      </c>
      <c r="P190" t="n">
        <v>332.6</v>
      </c>
      <c r="Q190" t="n">
        <v>1259.39</v>
      </c>
      <c r="R190" t="n">
        <v>236.25</v>
      </c>
      <c r="S190" t="n">
        <v>88.58</v>
      </c>
      <c r="T190" t="n">
        <v>62638.44</v>
      </c>
      <c r="U190" t="n">
        <v>0.37</v>
      </c>
      <c r="V190" t="n">
        <v>0.6899999999999999</v>
      </c>
      <c r="W190" t="n">
        <v>4.14</v>
      </c>
      <c r="X190" t="n">
        <v>3.7</v>
      </c>
      <c r="Y190" t="n">
        <v>1</v>
      </c>
      <c r="Z190" t="n">
        <v>10</v>
      </c>
    </row>
    <row r="191">
      <c r="A191" t="n">
        <v>3</v>
      </c>
      <c r="B191" t="n">
        <v>55</v>
      </c>
      <c r="C191" t="inlineStr">
        <is>
          <t xml:space="preserve">CONCLUIDO	</t>
        </is>
      </c>
      <c r="D191" t="n">
        <v>2.6458</v>
      </c>
      <c r="E191" t="n">
        <v>37.8</v>
      </c>
      <c r="F191" t="n">
        <v>34.33</v>
      </c>
      <c r="G191" t="n">
        <v>35.51</v>
      </c>
      <c r="H191" t="n">
        <v>0.59</v>
      </c>
      <c r="I191" t="n">
        <v>58</v>
      </c>
      <c r="J191" t="n">
        <v>119.93</v>
      </c>
      <c r="K191" t="n">
        <v>43.4</v>
      </c>
      <c r="L191" t="n">
        <v>4</v>
      </c>
      <c r="M191" t="n">
        <v>56</v>
      </c>
      <c r="N191" t="n">
        <v>17.53</v>
      </c>
      <c r="O191" t="n">
        <v>15025.44</v>
      </c>
      <c r="P191" t="n">
        <v>313.19</v>
      </c>
      <c r="Q191" t="n">
        <v>1259.39</v>
      </c>
      <c r="R191" t="n">
        <v>199.1</v>
      </c>
      <c r="S191" t="n">
        <v>88.58</v>
      </c>
      <c r="T191" t="n">
        <v>44177.89</v>
      </c>
      <c r="U191" t="n">
        <v>0.44</v>
      </c>
      <c r="V191" t="n">
        <v>0.72</v>
      </c>
      <c r="W191" t="n">
        <v>4.1</v>
      </c>
      <c r="X191" t="n">
        <v>2.6</v>
      </c>
      <c r="Y191" t="n">
        <v>1</v>
      </c>
      <c r="Z191" t="n">
        <v>10</v>
      </c>
    </row>
    <row r="192">
      <c r="A192" t="n">
        <v>4</v>
      </c>
      <c r="B192" t="n">
        <v>55</v>
      </c>
      <c r="C192" t="inlineStr">
        <is>
          <t xml:space="preserve">CONCLUIDO	</t>
        </is>
      </c>
      <c r="D192" t="n">
        <v>2.7132</v>
      </c>
      <c r="E192" t="n">
        <v>36.86</v>
      </c>
      <c r="F192" t="n">
        <v>33.72</v>
      </c>
      <c r="G192" t="n">
        <v>45.98</v>
      </c>
      <c r="H192" t="n">
        <v>0.73</v>
      </c>
      <c r="I192" t="n">
        <v>44</v>
      </c>
      <c r="J192" t="n">
        <v>121.23</v>
      </c>
      <c r="K192" t="n">
        <v>43.4</v>
      </c>
      <c r="L192" t="n">
        <v>5</v>
      </c>
      <c r="M192" t="n">
        <v>42</v>
      </c>
      <c r="N192" t="n">
        <v>17.83</v>
      </c>
      <c r="O192" t="n">
        <v>15186.08</v>
      </c>
      <c r="P192" t="n">
        <v>298.34</v>
      </c>
      <c r="Q192" t="n">
        <v>1259.29</v>
      </c>
      <c r="R192" t="n">
        <v>178.82</v>
      </c>
      <c r="S192" t="n">
        <v>88.58</v>
      </c>
      <c r="T192" t="n">
        <v>34107.79</v>
      </c>
      <c r="U192" t="n">
        <v>0.5</v>
      </c>
      <c r="V192" t="n">
        <v>0.73</v>
      </c>
      <c r="W192" t="n">
        <v>4.07</v>
      </c>
      <c r="X192" t="n">
        <v>1.99</v>
      </c>
      <c r="Y192" t="n">
        <v>1</v>
      </c>
      <c r="Z192" t="n">
        <v>10</v>
      </c>
    </row>
    <row r="193">
      <c r="A193" t="n">
        <v>5</v>
      </c>
      <c r="B193" t="n">
        <v>55</v>
      </c>
      <c r="C193" t="inlineStr">
        <is>
          <t xml:space="preserve">CONCLUIDO	</t>
        </is>
      </c>
      <c r="D193" t="n">
        <v>2.7556</v>
      </c>
      <c r="E193" t="n">
        <v>36.29</v>
      </c>
      <c r="F193" t="n">
        <v>33.35</v>
      </c>
      <c r="G193" t="n">
        <v>55.58</v>
      </c>
      <c r="H193" t="n">
        <v>0.86</v>
      </c>
      <c r="I193" t="n">
        <v>36</v>
      </c>
      <c r="J193" t="n">
        <v>122.54</v>
      </c>
      <c r="K193" t="n">
        <v>43.4</v>
      </c>
      <c r="L193" t="n">
        <v>6</v>
      </c>
      <c r="M193" t="n">
        <v>34</v>
      </c>
      <c r="N193" t="n">
        <v>18.14</v>
      </c>
      <c r="O193" t="n">
        <v>15347.16</v>
      </c>
      <c r="P193" t="n">
        <v>285.95</v>
      </c>
      <c r="Q193" t="n">
        <v>1259.43</v>
      </c>
      <c r="R193" t="n">
        <v>165.92</v>
      </c>
      <c r="S193" t="n">
        <v>88.58</v>
      </c>
      <c r="T193" t="n">
        <v>27700.32</v>
      </c>
      <c r="U193" t="n">
        <v>0.53</v>
      </c>
      <c r="V193" t="n">
        <v>0.74</v>
      </c>
      <c r="W193" t="n">
        <v>4.07</v>
      </c>
      <c r="X193" t="n">
        <v>1.62</v>
      </c>
      <c r="Y193" t="n">
        <v>1</v>
      </c>
      <c r="Z193" t="n">
        <v>10</v>
      </c>
    </row>
    <row r="194">
      <c r="A194" t="n">
        <v>6</v>
      </c>
      <c r="B194" t="n">
        <v>55</v>
      </c>
      <c r="C194" t="inlineStr">
        <is>
          <t xml:space="preserve">CONCLUIDO	</t>
        </is>
      </c>
      <c r="D194" t="n">
        <v>2.7946</v>
      </c>
      <c r="E194" t="n">
        <v>35.78</v>
      </c>
      <c r="F194" t="n">
        <v>33.01</v>
      </c>
      <c r="G194" t="n">
        <v>68.29000000000001</v>
      </c>
      <c r="H194" t="n">
        <v>1</v>
      </c>
      <c r="I194" t="n">
        <v>29</v>
      </c>
      <c r="J194" t="n">
        <v>123.85</v>
      </c>
      <c r="K194" t="n">
        <v>43.4</v>
      </c>
      <c r="L194" t="n">
        <v>7</v>
      </c>
      <c r="M194" t="n">
        <v>26</v>
      </c>
      <c r="N194" t="n">
        <v>18.45</v>
      </c>
      <c r="O194" t="n">
        <v>15508.69</v>
      </c>
      <c r="P194" t="n">
        <v>271.04</v>
      </c>
      <c r="Q194" t="n">
        <v>1259.29</v>
      </c>
      <c r="R194" t="n">
        <v>154.56</v>
      </c>
      <c r="S194" t="n">
        <v>88.58</v>
      </c>
      <c r="T194" t="n">
        <v>22055.75</v>
      </c>
      <c r="U194" t="n">
        <v>0.57</v>
      </c>
      <c r="V194" t="n">
        <v>0.75</v>
      </c>
      <c r="W194" t="n">
        <v>4.05</v>
      </c>
      <c r="X194" t="n">
        <v>1.28</v>
      </c>
      <c r="Y194" t="n">
        <v>1</v>
      </c>
      <c r="Z194" t="n">
        <v>10</v>
      </c>
    </row>
    <row r="195">
      <c r="A195" t="n">
        <v>7</v>
      </c>
      <c r="B195" t="n">
        <v>55</v>
      </c>
      <c r="C195" t="inlineStr">
        <is>
          <t xml:space="preserve">CONCLUIDO	</t>
        </is>
      </c>
      <c r="D195" t="n">
        <v>2.8166</v>
      </c>
      <c r="E195" t="n">
        <v>35.5</v>
      </c>
      <c r="F195" t="n">
        <v>32.82</v>
      </c>
      <c r="G195" t="n">
        <v>78.77</v>
      </c>
      <c r="H195" t="n">
        <v>1.13</v>
      </c>
      <c r="I195" t="n">
        <v>25</v>
      </c>
      <c r="J195" t="n">
        <v>125.16</v>
      </c>
      <c r="K195" t="n">
        <v>43.4</v>
      </c>
      <c r="L195" t="n">
        <v>8</v>
      </c>
      <c r="M195" t="n">
        <v>11</v>
      </c>
      <c r="N195" t="n">
        <v>18.76</v>
      </c>
      <c r="O195" t="n">
        <v>15670.68</v>
      </c>
      <c r="P195" t="n">
        <v>259.98</v>
      </c>
      <c r="Q195" t="n">
        <v>1259.32</v>
      </c>
      <c r="R195" t="n">
        <v>147.57</v>
      </c>
      <c r="S195" t="n">
        <v>88.58</v>
      </c>
      <c r="T195" t="n">
        <v>18579.93</v>
      </c>
      <c r="U195" t="n">
        <v>0.6</v>
      </c>
      <c r="V195" t="n">
        <v>0.75</v>
      </c>
      <c r="W195" t="n">
        <v>4.07</v>
      </c>
      <c r="X195" t="n">
        <v>1.1</v>
      </c>
      <c r="Y195" t="n">
        <v>1</v>
      </c>
      <c r="Z195" t="n">
        <v>10</v>
      </c>
    </row>
    <row r="196">
      <c r="A196" t="n">
        <v>8</v>
      </c>
      <c r="B196" t="n">
        <v>55</v>
      </c>
      <c r="C196" t="inlineStr">
        <is>
          <t xml:space="preserve">CONCLUIDO	</t>
        </is>
      </c>
      <c r="D196" t="n">
        <v>2.8205</v>
      </c>
      <c r="E196" t="n">
        <v>35.46</v>
      </c>
      <c r="F196" t="n">
        <v>32.8</v>
      </c>
      <c r="G196" t="n">
        <v>81.98999999999999</v>
      </c>
      <c r="H196" t="n">
        <v>1.26</v>
      </c>
      <c r="I196" t="n">
        <v>24</v>
      </c>
      <c r="J196" t="n">
        <v>126.48</v>
      </c>
      <c r="K196" t="n">
        <v>43.4</v>
      </c>
      <c r="L196" t="n">
        <v>9</v>
      </c>
      <c r="M196" t="n">
        <v>1</v>
      </c>
      <c r="N196" t="n">
        <v>19.08</v>
      </c>
      <c r="O196" t="n">
        <v>15833.12</v>
      </c>
      <c r="P196" t="n">
        <v>258.48</v>
      </c>
      <c r="Q196" t="n">
        <v>1259.29</v>
      </c>
      <c r="R196" t="n">
        <v>146.27</v>
      </c>
      <c r="S196" t="n">
        <v>88.58</v>
      </c>
      <c r="T196" t="n">
        <v>17931.61</v>
      </c>
      <c r="U196" t="n">
        <v>0.61</v>
      </c>
      <c r="V196" t="n">
        <v>0.75</v>
      </c>
      <c r="W196" t="n">
        <v>4.08</v>
      </c>
      <c r="X196" t="n">
        <v>1.07</v>
      </c>
      <c r="Y196" t="n">
        <v>1</v>
      </c>
      <c r="Z196" t="n">
        <v>10</v>
      </c>
    </row>
    <row r="197">
      <c r="A197" t="n">
        <v>9</v>
      </c>
      <c r="B197" t="n">
        <v>55</v>
      </c>
      <c r="C197" t="inlineStr">
        <is>
          <t xml:space="preserve">CONCLUIDO	</t>
        </is>
      </c>
      <c r="D197" t="n">
        <v>2.8204</v>
      </c>
      <c r="E197" t="n">
        <v>35.46</v>
      </c>
      <c r="F197" t="n">
        <v>32.8</v>
      </c>
      <c r="G197" t="n">
        <v>82</v>
      </c>
      <c r="H197" t="n">
        <v>1.38</v>
      </c>
      <c r="I197" t="n">
        <v>24</v>
      </c>
      <c r="J197" t="n">
        <v>127.8</v>
      </c>
      <c r="K197" t="n">
        <v>43.4</v>
      </c>
      <c r="L197" t="n">
        <v>10</v>
      </c>
      <c r="M197" t="n">
        <v>0</v>
      </c>
      <c r="N197" t="n">
        <v>19.4</v>
      </c>
      <c r="O197" t="n">
        <v>15996.02</v>
      </c>
      <c r="P197" t="n">
        <v>260.99</v>
      </c>
      <c r="Q197" t="n">
        <v>1259.29</v>
      </c>
      <c r="R197" t="n">
        <v>146.22</v>
      </c>
      <c r="S197" t="n">
        <v>88.58</v>
      </c>
      <c r="T197" t="n">
        <v>17909.18</v>
      </c>
      <c r="U197" t="n">
        <v>0.61</v>
      </c>
      <c r="V197" t="n">
        <v>0.75</v>
      </c>
      <c r="W197" t="n">
        <v>4.08</v>
      </c>
      <c r="X197" t="n">
        <v>1.07</v>
      </c>
      <c r="Y197" t="n">
        <v>1</v>
      </c>
      <c r="Z197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02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INDEX(resultados!$A$2:$ZZ$197, 1, MATCH($B$1, resultados!$A$1:$ZZ$1, 0))</f>
        <v/>
      </c>
      <c r="B7">
        <f>INDEX(resultados!$A$2:$ZZ$197, 1, MATCH($B$2, resultados!$A$1:$ZZ$1, 0))</f>
        <v/>
      </c>
      <c r="C7">
        <f>INDEX(resultados!$A$2:$ZZ$197, 1, MATCH($B$3, resultados!$A$1:$ZZ$1, 0))</f>
        <v/>
      </c>
    </row>
    <row r="8">
      <c r="A8">
        <f>INDEX(resultados!$A$2:$ZZ$197, 2, MATCH($B$1, resultados!$A$1:$ZZ$1, 0))</f>
        <v/>
      </c>
      <c r="B8">
        <f>INDEX(resultados!$A$2:$ZZ$197, 2, MATCH($B$2, resultados!$A$1:$ZZ$1, 0))</f>
        <v/>
      </c>
      <c r="C8">
        <f>INDEX(resultados!$A$2:$ZZ$197, 2, MATCH($B$3, resultados!$A$1:$ZZ$1, 0))</f>
        <v/>
      </c>
    </row>
    <row r="9">
      <c r="A9">
        <f>INDEX(resultados!$A$2:$ZZ$197, 3, MATCH($B$1, resultados!$A$1:$ZZ$1, 0))</f>
        <v/>
      </c>
      <c r="B9">
        <f>INDEX(resultados!$A$2:$ZZ$197, 3, MATCH($B$2, resultados!$A$1:$ZZ$1, 0))</f>
        <v/>
      </c>
      <c r="C9">
        <f>INDEX(resultados!$A$2:$ZZ$197, 3, MATCH($B$3, resultados!$A$1:$ZZ$1, 0))</f>
        <v/>
      </c>
    </row>
    <row r="10">
      <c r="A10">
        <f>INDEX(resultados!$A$2:$ZZ$197, 4, MATCH($B$1, resultados!$A$1:$ZZ$1, 0))</f>
        <v/>
      </c>
      <c r="B10">
        <f>INDEX(resultados!$A$2:$ZZ$197, 4, MATCH($B$2, resultados!$A$1:$ZZ$1, 0))</f>
        <v/>
      </c>
      <c r="C10">
        <f>INDEX(resultados!$A$2:$ZZ$197, 4, MATCH($B$3, resultados!$A$1:$ZZ$1, 0))</f>
        <v/>
      </c>
    </row>
    <row r="11">
      <c r="A11">
        <f>INDEX(resultados!$A$2:$ZZ$197, 5, MATCH($B$1, resultados!$A$1:$ZZ$1, 0))</f>
        <v/>
      </c>
      <c r="B11">
        <f>INDEX(resultados!$A$2:$ZZ$197, 5, MATCH($B$2, resultados!$A$1:$ZZ$1, 0))</f>
        <v/>
      </c>
      <c r="C11">
        <f>INDEX(resultados!$A$2:$ZZ$197, 5, MATCH($B$3, resultados!$A$1:$ZZ$1, 0))</f>
        <v/>
      </c>
    </row>
    <row r="12">
      <c r="A12">
        <f>INDEX(resultados!$A$2:$ZZ$197, 6, MATCH($B$1, resultados!$A$1:$ZZ$1, 0))</f>
        <v/>
      </c>
      <c r="B12">
        <f>INDEX(resultados!$A$2:$ZZ$197, 6, MATCH($B$2, resultados!$A$1:$ZZ$1, 0))</f>
        <v/>
      </c>
      <c r="C12">
        <f>INDEX(resultados!$A$2:$ZZ$197, 6, MATCH($B$3, resultados!$A$1:$ZZ$1, 0))</f>
        <v/>
      </c>
    </row>
    <row r="13">
      <c r="A13">
        <f>INDEX(resultados!$A$2:$ZZ$197, 7, MATCH($B$1, resultados!$A$1:$ZZ$1, 0))</f>
        <v/>
      </c>
      <c r="B13">
        <f>INDEX(resultados!$A$2:$ZZ$197, 7, MATCH($B$2, resultados!$A$1:$ZZ$1, 0))</f>
        <v/>
      </c>
      <c r="C13">
        <f>INDEX(resultados!$A$2:$ZZ$197, 7, MATCH($B$3, resultados!$A$1:$ZZ$1, 0))</f>
        <v/>
      </c>
    </row>
    <row r="14">
      <c r="A14">
        <f>INDEX(resultados!$A$2:$ZZ$197, 8, MATCH($B$1, resultados!$A$1:$ZZ$1, 0))</f>
        <v/>
      </c>
      <c r="B14">
        <f>INDEX(resultados!$A$2:$ZZ$197, 8, MATCH($B$2, resultados!$A$1:$ZZ$1, 0))</f>
        <v/>
      </c>
      <c r="C14">
        <f>INDEX(resultados!$A$2:$ZZ$197, 8, MATCH($B$3, resultados!$A$1:$ZZ$1, 0))</f>
        <v/>
      </c>
    </row>
    <row r="15">
      <c r="A15">
        <f>INDEX(resultados!$A$2:$ZZ$197, 9, MATCH($B$1, resultados!$A$1:$ZZ$1, 0))</f>
        <v/>
      </c>
      <c r="B15">
        <f>INDEX(resultados!$A$2:$ZZ$197, 9, MATCH($B$2, resultados!$A$1:$ZZ$1, 0))</f>
        <v/>
      </c>
      <c r="C15">
        <f>INDEX(resultados!$A$2:$ZZ$197, 9, MATCH($B$3, resultados!$A$1:$ZZ$1, 0))</f>
        <v/>
      </c>
    </row>
    <row r="16">
      <c r="A16">
        <f>INDEX(resultados!$A$2:$ZZ$197, 10, MATCH($B$1, resultados!$A$1:$ZZ$1, 0))</f>
        <v/>
      </c>
      <c r="B16">
        <f>INDEX(resultados!$A$2:$ZZ$197, 10, MATCH($B$2, resultados!$A$1:$ZZ$1, 0))</f>
        <v/>
      </c>
      <c r="C16">
        <f>INDEX(resultados!$A$2:$ZZ$197, 10, MATCH($B$3, resultados!$A$1:$ZZ$1, 0))</f>
        <v/>
      </c>
    </row>
    <row r="17">
      <c r="A17">
        <f>INDEX(resultados!$A$2:$ZZ$197, 11, MATCH($B$1, resultados!$A$1:$ZZ$1, 0))</f>
        <v/>
      </c>
      <c r="B17">
        <f>INDEX(resultados!$A$2:$ZZ$197, 11, MATCH($B$2, resultados!$A$1:$ZZ$1, 0))</f>
        <v/>
      </c>
      <c r="C17">
        <f>INDEX(resultados!$A$2:$ZZ$197, 11, MATCH($B$3, resultados!$A$1:$ZZ$1, 0))</f>
        <v/>
      </c>
    </row>
    <row r="18">
      <c r="A18">
        <f>INDEX(resultados!$A$2:$ZZ$197, 12, MATCH($B$1, resultados!$A$1:$ZZ$1, 0))</f>
        <v/>
      </c>
      <c r="B18">
        <f>INDEX(resultados!$A$2:$ZZ$197, 12, MATCH($B$2, resultados!$A$1:$ZZ$1, 0))</f>
        <v/>
      </c>
      <c r="C18">
        <f>INDEX(resultados!$A$2:$ZZ$197, 12, MATCH($B$3, resultados!$A$1:$ZZ$1, 0))</f>
        <v/>
      </c>
    </row>
    <row r="19">
      <c r="A19">
        <f>INDEX(resultados!$A$2:$ZZ$197, 13, MATCH($B$1, resultados!$A$1:$ZZ$1, 0))</f>
        <v/>
      </c>
      <c r="B19">
        <f>INDEX(resultados!$A$2:$ZZ$197, 13, MATCH($B$2, resultados!$A$1:$ZZ$1, 0))</f>
        <v/>
      </c>
      <c r="C19">
        <f>INDEX(resultados!$A$2:$ZZ$197, 13, MATCH($B$3, resultados!$A$1:$ZZ$1, 0))</f>
        <v/>
      </c>
    </row>
    <row r="20">
      <c r="A20">
        <f>INDEX(resultados!$A$2:$ZZ$197, 14, MATCH($B$1, resultados!$A$1:$ZZ$1, 0))</f>
        <v/>
      </c>
      <c r="B20">
        <f>INDEX(resultados!$A$2:$ZZ$197, 14, MATCH($B$2, resultados!$A$1:$ZZ$1, 0))</f>
        <v/>
      </c>
      <c r="C20">
        <f>INDEX(resultados!$A$2:$ZZ$197, 14, MATCH($B$3, resultados!$A$1:$ZZ$1, 0))</f>
        <v/>
      </c>
    </row>
    <row r="21">
      <c r="A21">
        <f>INDEX(resultados!$A$2:$ZZ$197, 15, MATCH($B$1, resultados!$A$1:$ZZ$1, 0))</f>
        <v/>
      </c>
      <c r="B21">
        <f>INDEX(resultados!$A$2:$ZZ$197, 15, MATCH($B$2, resultados!$A$1:$ZZ$1, 0))</f>
        <v/>
      </c>
      <c r="C21">
        <f>INDEX(resultados!$A$2:$ZZ$197, 15, MATCH($B$3, resultados!$A$1:$ZZ$1, 0))</f>
        <v/>
      </c>
    </row>
    <row r="22">
      <c r="A22">
        <f>INDEX(resultados!$A$2:$ZZ$197, 16, MATCH($B$1, resultados!$A$1:$ZZ$1, 0))</f>
        <v/>
      </c>
      <c r="B22">
        <f>INDEX(resultados!$A$2:$ZZ$197, 16, MATCH($B$2, resultados!$A$1:$ZZ$1, 0))</f>
        <v/>
      </c>
      <c r="C22">
        <f>INDEX(resultados!$A$2:$ZZ$197, 16, MATCH($B$3, resultados!$A$1:$ZZ$1, 0))</f>
        <v/>
      </c>
    </row>
    <row r="23">
      <c r="A23">
        <f>INDEX(resultados!$A$2:$ZZ$197, 17, MATCH($B$1, resultados!$A$1:$ZZ$1, 0))</f>
        <v/>
      </c>
      <c r="B23">
        <f>INDEX(resultados!$A$2:$ZZ$197, 17, MATCH($B$2, resultados!$A$1:$ZZ$1, 0))</f>
        <v/>
      </c>
      <c r="C23">
        <f>INDEX(resultados!$A$2:$ZZ$197, 17, MATCH($B$3, resultados!$A$1:$ZZ$1, 0))</f>
        <v/>
      </c>
    </row>
    <row r="24">
      <c r="A24">
        <f>INDEX(resultados!$A$2:$ZZ$197, 18, MATCH($B$1, resultados!$A$1:$ZZ$1, 0))</f>
        <v/>
      </c>
      <c r="B24">
        <f>INDEX(resultados!$A$2:$ZZ$197, 18, MATCH($B$2, resultados!$A$1:$ZZ$1, 0))</f>
        <v/>
      </c>
      <c r="C24">
        <f>INDEX(resultados!$A$2:$ZZ$197, 18, MATCH($B$3, resultados!$A$1:$ZZ$1, 0))</f>
        <v/>
      </c>
    </row>
    <row r="25">
      <c r="A25">
        <f>INDEX(resultados!$A$2:$ZZ$197, 19, MATCH($B$1, resultados!$A$1:$ZZ$1, 0))</f>
        <v/>
      </c>
      <c r="B25">
        <f>INDEX(resultados!$A$2:$ZZ$197, 19, MATCH($B$2, resultados!$A$1:$ZZ$1, 0))</f>
        <v/>
      </c>
      <c r="C25">
        <f>INDEX(resultados!$A$2:$ZZ$197, 19, MATCH($B$3, resultados!$A$1:$ZZ$1, 0))</f>
        <v/>
      </c>
    </row>
    <row r="26">
      <c r="A26">
        <f>INDEX(resultados!$A$2:$ZZ$197, 20, MATCH($B$1, resultados!$A$1:$ZZ$1, 0))</f>
        <v/>
      </c>
      <c r="B26">
        <f>INDEX(resultados!$A$2:$ZZ$197, 20, MATCH($B$2, resultados!$A$1:$ZZ$1, 0))</f>
        <v/>
      </c>
      <c r="C26">
        <f>INDEX(resultados!$A$2:$ZZ$197, 20, MATCH($B$3, resultados!$A$1:$ZZ$1, 0))</f>
        <v/>
      </c>
    </row>
    <row r="27">
      <c r="A27">
        <f>INDEX(resultados!$A$2:$ZZ$197, 21, MATCH($B$1, resultados!$A$1:$ZZ$1, 0))</f>
        <v/>
      </c>
      <c r="B27">
        <f>INDEX(resultados!$A$2:$ZZ$197, 21, MATCH($B$2, resultados!$A$1:$ZZ$1, 0))</f>
        <v/>
      </c>
      <c r="C27">
        <f>INDEX(resultados!$A$2:$ZZ$197, 21, MATCH($B$3, resultados!$A$1:$ZZ$1, 0))</f>
        <v/>
      </c>
    </row>
    <row r="28">
      <c r="A28">
        <f>INDEX(resultados!$A$2:$ZZ$197, 22, MATCH($B$1, resultados!$A$1:$ZZ$1, 0))</f>
        <v/>
      </c>
      <c r="B28">
        <f>INDEX(resultados!$A$2:$ZZ$197, 22, MATCH($B$2, resultados!$A$1:$ZZ$1, 0))</f>
        <v/>
      </c>
      <c r="C28">
        <f>INDEX(resultados!$A$2:$ZZ$197, 22, MATCH($B$3, resultados!$A$1:$ZZ$1, 0))</f>
        <v/>
      </c>
    </row>
    <row r="29">
      <c r="A29">
        <f>INDEX(resultados!$A$2:$ZZ$197, 23, MATCH($B$1, resultados!$A$1:$ZZ$1, 0))</f>
        <v/>
      </c>
      <c r="B29">
        <f>INDEX(resultados!$A$2:$ZZ$197, 23, MATCH($B$2, resultados!$A$1:$ZZ$1, 0))</f>
        <v/>
      </c>
      <c r="C29">
        <f>INDEX(resultados!$A$2:$ZZ$197, 23, MATCH($B$3, resultados!$A$1:$ZZ$1, 0))</f>
        <v/>
      </c>
    </row>
    <row r="30">
      <c r="A30">
        <f>INDEX(resultados!$A$2:$ZZ$197, 24, MATCH($B$1, resultados!$A$1:$ZZ$1, 0))</f>
        <v/>
      </c>
      <c r="B30">
        <f>INDEX(resultados!$A$2:$ZZ$197, 24, MATCH($B$2, resultados!$A$1:$ZZ$1, 0))</f>
        <v/>
      </c>
      <c r="C30">
        <f>INDEX(resultados!$A$2:$ZZ$197, 24, MATCH($B$3, resultados!$A$1:$ZZ$1, 0))</f>
        <v/>
      </c>
    </row>
    <row r="31">
      <c r="A31">
        <f>INDEX(resultados!$A$2:$ZZ$197, 25, MATCH($B$1, resultados!$A$1:$ZZ$1, 0))</f>
        <v/>
      </c>
      <c r="B31">
        <f>INDEX(resultados!$A$2:$ZZ$197, 25, MATCH($B$2, resultados!$A$1:$ZZ$1, 0))</f>
        <v/>
      </c>
      <c r="C31">
        <f>INDEX(resultados!$A$2:$ZZ$197, 25, MATCH($B$3, resultados!$A$1:$ZZ$1, 0))</f>
        <v/>
      </c>
    </row>
    <row r="32">
      <c r="A32">
        <f>INDEX(resultados!$A$2:$ZZ$197, 26, MATCH($B$1, resultados!$A$1:$ZZ$1, 0))</f>
        <v/>
      </c>
      <c r="B32">
        <f>INDEX(resultados!$A$2:$ZZ$197, 26, MATCH($B$2, resultados!$A$1:$ZZ$1, 0))</f>
        <v/>
      </c>
      <c r="C32">
        <f>INDEX(resultados!$A$2:$ZZ$197, 26, MATCH($B$3, resultados!$A$1:$ZZ$1, 0))</f>
        <v/>
      </c>
    </row>
    <row r="33">
      <c r="A33">
        <f>INDEX(resultados!$A$2:$ZZ$197, 27, MATCH($B$1, resultados!$A$1:$ZZ$1, 0))</f>
        <v/>
      </c>
      <c r="B33">
        <f>INDEX(resultados!$A$2:$ZZ$197, 27, MATCH($B$2, resultados!$A$1:$ZZ$1, 0))</f>
        <v/>
      </c>
      <c r="C33">
        <f>INDEX(resultados!$A$2:$ZZ$197, 27, MATCH($B$3, resultados!$A$1:$ZZ$1, 0))</f>
        <v/>
      </c>
    </row>
    <row r="34">
      <c r="A34">
        <f>INDEX(resultados!$A$2:$ZZ$197, 28, MATCH($B$1, resultados!$A$1:$ZZ$1, 0))</f>
        <v/>
      </c>
      <c r="B34">
        <f>INDEX(resultados!$A$2:$ZZ$197, 28, MATCH($B$2, resultados!$A$1:$ZZ$1, 0))</f>
        <v/>
      </c>
      <c r="C34">
        <f>INDEX(resultados!$A$2:$ZZ$197, 28, MATCH($B$3, resultados!$A$1:$ZZ$1, 0))</f>
        <v/>
      </c>
    </row>
    <row r="35">
      <c r="A35">
        <f>INDEX(resultados!$A$2:$ZZ$197, 29, MATCH($B$1, resultados!$A$1:$ZZ$1, 0))</f>
        <v/>
      </c>
      <c r="B35">
        <f>INDEX(resultados!$A$2:$ZZ$197, 29, MATCH($B$2, resultados!$A$1:$ZZ$1, 0))</f>
        <v/>
      </c>
      <c r="C35">
        <f>INDEX(resultados!$A$2:$ZZ$197, 29, MATCH($B$3, resultados!$A$1:$ZZ$1, 0))</f>
        <v/>
      </c>
    </row>
    <row r="36">
      <c r="A36">
        <f>INDEX(resultados!$A$2:$ZZ$197, 30, MATCH($B$1, resultados!$A$1:$ZZ$1, 0))</f>
        <v/>
      </c>
      <c r="B36">
        <f>INDEX(resultados!$A$2:$ZZ$197, 30, MATCH($B$2, resultados!$A$1:$ZZ$1, 0))</f>
        <v/>
      </c>
      <c r="C36">
        <f>INDEX(resultados!$A$2:$ZZ$197, 30, MATCH($B$3, resultados!$A$1:$ZZ$1, 0))</f>
        <v/>
      </c>
    </row>
    <row r="37">
      <c r="A37">
        <f>INDEX(resultados!$A$2:$ZZ$197, 31, MATCH($B$1, resultados!$A$1:$ZZ$1, 0))</f>
        <v/>
      </c>
      <c r="B37">
        <f>INDEX(resultados!$A$2:$ZZ$197, 31, MATCH($B$2, resultados!$A$1:$ZZ$1, 0))</f>
        <v/>
      </c>
      <c r="C37">
        <f>INDEX(resultados!$A$2:$ZZ$197, 31, MATCH($B$3, resultados!$A$1:$ZZ$1, 0))</f>
        <v/>
      </c>
    </row>
    <row r="38">
      <c r="A38">
        <f>INDEX(resultados!$A$2:$ZZ$197, 32, MATCH($B$1, resultados!$A$1:$ZZ$1, 0))</f>
        <v/>
      </c>
      <c r="B38">
        <f>INDEX(resultados!$A$2:$ZZ$197, 32, MATCH($B$2, resultados!$A$1:$ZZ$1, 0))</f>
        <v/>
      </c>
      <c r="C38">
        <f>INDEX(resultados!$A$2:$ZZ$197, 32, MATCH($B$3, resultados!$A$1:$ZZ$1, 0))</f>
        <v/>
      </c>
    </row>
    <row r="39">
      <c r="A39">
        <f>INDEX(resultados!$A$2:$ZZ$197, 33, MATCH($B$1, resultados!$A$1:$ZZ$1, 0))</f>
        <v/>
      </c>
      <c r="B39">
        <f>INDEX(resultados!$A$2:$ZZ$197, 33, MATCH($B$2, resultados!$A$1:$ZZ$1, 0))</f>
        <v/>
      </c>
      <c r="C39">
        <f>INDEX(resultados!$A$2:$ZZ$197, 33, MATCH($B$3, resultados!$A$1:$ZZ$1, 0))</f>
        <v/>
      </c>
    </row>
    <row r="40">
      <c r="A40">
        <f>INDEX(resultados!$A$2:$ZZ$197, 34, MATCH($B$1, resultados!$A$1:$ZZ$1, 0))</f>
        <v/>
      </c>
      <c r="B40">
        <f>INDEX(resultados!$A$2:$ZZ$197, 34, MATCH($B$2, resultados!$A$1:$ZZ$1, 0))</f>
        <v/>
      </c>
      <c r="C40">
        <f>INDEX(resultados!$A$2:$ZZ$197, 34, MATCH($B$3, resultados!$A$1:$ZZ$1, 0))</f>
        <v/>
      </c>
    </row>
    <row r="41">
      <c r="A41">
        <f>INDEX(resultados!$A$2:$ZZ$197, 35, MATCH($B$1, resultados!$A$1:$ZZ$1, 0))</f>
        <v/>
      </c>
      <c r="B41">
        <f>INDEX(resultados!$A$2:$ZZ$197, 35, MATCH($B$2, resultados!$A$1:$ZZ$1, 0))</f>
        <v/>
      </c>
      <c r="C41">
        <f>INDEX(resultados!$A$2:$ZZ$197, 35, MATCH($B$3, resultados!$A$1:$ZZ$1, 0))</f>
        <v/>
      </c>
    </row>
    <row r="42">
      <c r="A42">
        <f>INDEX(resultados!$A$2:$ZZ$197, 36, MATCH($B$1, resultados!$A$1:$ZZ$1, 0))</f>
        <v/>
      </c>
      <c r="B42">
        <f>INDEX(resultados!$A$2:$ZZ$197, 36, MATCH($B$2, resultados!$A$1:$ZZ$1, 0))</f>
        <v/>
      </c>
      <c r="C42">
        <f>INDEX(resultados!$A$2:$ZZ$197, 36, MATCH($B$3, resultados!$A$1:$ZZ$1, 0))</f>
        <v/>
      </c>
    </row>
    <row r="43">
      <c r="A43">
        <f>INDEX(resultados!$A$2:$ZZ$197, 37, MATCH($B$1, resultados!$A$1:$ZZ$1, 0))</f>
        <v/>
      </c>
      <c r="B43">
        <f>INDEX(resultados!$A$2:$ZZ$197, 37, MATCH($B$2, resultados!$A$1:$ZZ$1, 0))</f>
        <v/>
      </c>
      <c r="C43">
        <f>INDEX(resultados!$A$2:$ZZ$197, 37, MATCH($B$3, resultados!$A$1:$ZZ$1, 0))</f>
        <v/>
      </c>
    </row>
    <row r="44">
      <c r="A44">
        <f>INDEX(resultados!$A$2:$ZZ$197, 38, MATCH($B$1, resultados!$A$1:$ZZ$1, 0))</f>
        <v/>
      </c>
      <c r="B44">
        <f>INDEX(resultados!$A$2:$ZZ$197, 38, MATCH($B$2, resultados!$A$1:$ZZ$1, 0))</f>
        <v/>
      </c>
      <c r="C44">
        <f>INDEX(resultados!$A$2:$ZZ$197, 38, MATCH($B$3, resultados!$A$1:$ZZ$1, 0))</f>
        <v/>
      </c>
    </row>
    <row r="45">
      <c r="A45">
        <f>INDEX(resultados!$A$2:$ZZ$197, 39, MATCH($B$1, resultados!$A$1:$ZZ$1, 0))</f>
        <v/>
      </c>
      <c r="B45">
        <f>INDEX(resultados!$A$2:$ZZ$197, 39, MATCH($B$2, resultados!$A$1:$ZZ$1, 0))</f>
        <v/>
      </c>
      <c r="C45">
        <f>INDEX(resultados!$A$2:$ZZ$197, 39, MATCH($B$3, resultados!$A$1:$ZZ$1, 0))</f>
        <v/>
      </c>
    </row>
    <row r="46">
      <c r="A46">
        <f>INDEX(resultados!$A$2:$ZZ$197, 40, MATCH($B$1, resultados!$A$1:$ZZ$1, 0))</f>
        <v/>
      </c>
      <c r="B46">
        <f>INDEX(resultados!$A$2:$ZZ$197, 40, MATCH($B$2, resultados!$A$1:$ZZ$1, 0))</f>
        <v/>
      </c>
      <c r="C46">
        <f>INDEX(resultados!$A$2:$ZZ$197, 40, MATCH($B$3, resultados!$A$1:$ZZ$1, 0))</f>
        <v/>
      </c>
    </row>
    <row r="47">
      <c r="A47">
        <f>INDEX(resultados!$A$2:$ZZ$197, 41, MATCH($B$1, resultados!$A$1:$ZZ$1, 0))</f>
        <v/>
      </c>
      <c r="B47">
        <f>INDEX(resultados!$A$2:$ZZ$197, 41, MATCH($B$2, resultados!$A$1:$ZZ$1, 0))</f>
        <v/>
      </c>
      <c r="C47">
        <f>INDEX(resultados!$A$2:$ZZ$197, 41, MATCH($B$3, resultados!$A$1:$ZZ$1, 0))</f>
        <v/>
      </c>
    </row>
    <row r="48">
      <c r="A48">
        <f>INDEX(resultados!$A$2:$ZZ$197, 42, MATCH($B$1, resultados!$A$1:$ZZ$1, 0))</f>
        <v/>
      </c>
      <c r="B48">
        <f>INDEX(resultados!$A$2:$ZZ$197, 42, MATCH($B$2, resultados!$A$1:$ZZ$1, 0))</f>
        <v/>
      </c>
      <c r="C48">
        <f>INDEX(resultados!$A$2:$ZZ$197, 42, MATCH($B$3, resultados!$A$1:$ZZ$1, 0))</f>
        <v/>
      </c>
    </row>
    <row r="49">
      <c r="A49">
        <f>INDEX(resultados!$A$2:$ZZ$197, 43, MATCH($B$1, resultados!$A$1:$ZZ$1, 0))</f>
        <v/>
      </c>
      <c r="B49">
        <f>INDEX(resultados!$A$2:$ZZ$197, 43, MATCH($B$2, resultados!$A$1:$ZZ$1, 0))</f>
        <v/>
      </c>
      <c r="C49">
        <f>INDEX(resultados!$A$2:$ZZ$197, 43, MATCH($B$3, resultados!$A$1:$ZZ$1, 0))</f>
        <v/>
      </c>
    </row>
    <row r="50">
      <c r="A50">
        <f>INDEX(resultados!$A$2:$ZZ$197, 44, MATCH($B$1, resultados!$A$1:$ZZ$1, 0))</f>
        <v/>
      </c>
      <c r="B50">
        <f>INDEX(resultados!$A$2:$ZZ$197, 44, MATCH($B$2, resultados!$A$1:$ZZ$1, 0))</f>
        <v/>
      </c>
      <c r="C50">
        <f>INDEX(resultados!$A$2:$ZZ$197, 44, MATCH($B$3, resultados!$A$1:$ZZ$1, 0))</f>
        <v/>
      </c>
    </row>
    <row r="51">
      <c r="A51">
        <f>INDEX(resultados!$A$2:$ZZ$197, 45, MATCH($B$1, resultados!$A$1:$ZZ$1, 0))</f>
        <v/>
      </c>
      <c r="B51">
        <f>INDEX(resultados!$A$2:$ZZ$197, 45, MATCH($B$2, resultados!$A$1:$ZZ$1, 0))</f>
        <v/>
      </c>
      <c r="C51">
        <f>INDEX(resultados!$A$2:$ZZ$197, 45, MATCH($B$3, resultados!$A$1:$ZZ$1, 0))</f>
        <v/>
      </c>
    </row>
    <row r="52">
      <c r="A52">
        <f>INDEX(resultados!$A$2:$ZZ$197, 46, MATCH($B$1, resultados!$A$1:$ZZ$1, 0))</f>
        <v/>
      </c>
      <c r="B52">
        <f>INDEX(resultados!$A$2:$ZZ$197, 46, MATCH($B$2, resultados!$A$1:$ZZ$1, 0))</f>
        <v/>
      </c>
      <c r="C52">
        <f>INDEX(resultados!$A$2:$ZZ$197, 46, MATCH($B$3, resultados!$A$1:$ZZ$1, 0))</f>
        <v/>
      </c>
    </row>
    <row r="53">
      <c r="A53">
        <f>INDEX(resultados!$A$2:$ZZ$197, 47, MATCH($B$1, resultados!$A$1:$ZZ$1, 0))</f>
        <v/>
      </c>
      <c r="B53">
        <f>INDEX(resultados!$A$2:$ZZ$197, 47, MATCH($B$2, resultados!$A$1:$ZZ$1, 0))</f>
        <v/>
      </c>
      <c r="C53">
        <f>INDEX(resultados!$A$2:$ZZ$197, 47, MATCH($B$3, resultados!$A$1:$ZZ$1, 0))</f>
        <v/>
      </c>
    </row>
    <row r="54">
      <c r="A54">
        <f>INDEX(resultados!$A$2:$ZZ$197, 48, MATCH($B$1, resultados!$A$1:$ZZ$1, 0))</f>
        <v/>
      </c>
      <c r="B54">
        <f>INDEX(resultados!$A$2:$ZZ$197, 48, MATCH($B$2, resultados!$A$1:$ZZ$1, 0))</f>
        <v/>
      </c>
      <c r="C54">
        <f>INDEX(resultados!$A$2:$ZZ$197, 48, MATCH($B$3, resultados!$A$1:$ZZ$1, 0))</f>
        <v/>
      </c>
    </row>
    <row r="55">
      <c r="A55">
        <f>INDEX(resultados!$A$2:$ZZ$197, 49, MATCH($B$1, resultados!$A$1:$ZZ$1, 0))</f>
        <v/>
      </c>
      <c r="B55">
        <f>INDEX(resultados!$A$2:$ZZ$197, 49, MATCH($B$2, resultados!$A$1:$ZZ$1, 0))</f>
        <v/>
      </c>
      <c r="C55">
        <f>INDEX(resultados!$A$2:$ZZ$197, 49, MATCH($B$3, resultados!$A$1:$ZZ$1, 0))</f>
        <v/>
      </c>
    </row>
    <row r="56">
      <c r="A56">
        <f>INDEX(resultados!$A$2:$ZZ$197, 50, MATCH($B$1, resultados!$A$1:$ZZ$1, 0))</f>
        <v/>
      </c>
      <c r="B56">
        <f>INDEX(resultados!$A$2:$ZZ$197, 50, MATCH($B$2, resultados!$A$1:$ZZ$1, 0))</f>
        <v/>
      </c>
      <c r="C56">
        <f>INDEX(resultados!$A$2:$ZZ$197, 50, MATCH($B$3, resultados!$A$1:$ZZ$1, 0))</f>
        <v/>
      </c>
    </row>
    <row r="57">
      <c r="A57">
        <f>INDEX(resultados!$A$2:$ZZ$197, 51, MATCH($B$1, resultados!$A$1:$ZZ$1, 0))</f>
        <v/>
      </c>
      <c r="B57">
        <f>INDEX(resultados!$A$2:$ZZ$197, 51, MATCH($B$2, resultados!$A$1:$ZZ$1, 0))</f>
        <v/>
      </c>
      <c r="C57">
        <f>INDEX(resultados!$A$2:$ZZ$197, 51, MATCH($B$3, resultados!$A$1:$ZZ$1, 0))</f>
        <v/>
      </c>
    </row>
    <row r="58">
      <c r="A58">
        <f>INDEX(resultados!$A$2:$ZZ$197, 52, MATCH($B$1, resultados!$A$1:$ZZ$1, 0))</f>
        <v/>
      </c>
      <c r="B58">
        <f>INDEX(resultados!$A$2:$ZZ$197, 52, MATCH($B$2, resultados!$A$1:$ZZ$1, 0))</f>
        <v/>
      </c>
      <c r="C58">
        <f>INDEX(resultados!$A$2:$ZZ$197, 52, MATCH($B$3, resultados!$A$1:$ZZ$1, 0))</f>
        <v/>
      </c>
    </row>
    <row r="59">
      <c r="A59">
        <f>INDEX(resultados!$A$2:$ZZ$197, 53, MATCH($B$1, resultados!$A$1:$ZZ$1, 0))</f>
        <v/>
      </c>
      <c r="B59">
        <f>INDEX(resultados!$A$2:$ZZ$197, 53, MATCH($B$2, resultados!$A$1:$ZZ$1, 0))</f>
        <v/>
      </c>
      <c r="C59">
        <f>INDEX(resultados!$A$2:$ZZ$197, 53, MATCH($B$3, resultados!$A$1:$ZZ$1, 0))</f>
        <v/>
      </c>
    </row>
    <row r="60">
      <c r="A60">
        <f>INDEX(resultados!$A$2:$ZZ$197, 54, MATCH($B$1, resultados!$A$1:$ZZ$1, 0))</f>
        <v/>
      </c>
      <c r="B60">
        <f>INDEX(resultados!$A$2:$ZZ$197, 54, MATCH($B$2, resultados!$A$1:$ZZ$1, 0))</f>
        <v/>
      </c>
      <c r="C60">
        <f>INDEX(resultados!$A$2:$ZZ$197, 54, MATCH($B$3, resultados!$A$1:$ZZ$1, 0))</f>
        <v/>
      </c>
    </row>
    <row r="61">
      <c r="A61">
        <f>INDEX(resultados!$A$2:$ZZ$197, 55, MATCH($B$1, resultados!$A$1:$ZZ$1, 0))</f>
        <v/>
      </c>
      <c r="B61">
        <f>INDEX(resultados!$A$2:$ZZ$197, 55, MATCH($B$2, resultados!$A$1:$ZZ$1, 0))</f>
        <v/>
      </c>
      <c r="C61">
        <f>INDEX(resultados!$A$2:$ZZ$197, 55, MATCH($B$3, resultados!$A$1:$ZZ$1, 0))</f>
        <v/>
      </c>
    </row>
    <row r="62">
      <c r="A62">
        <f>INDEX(resultados!$A$2:$ZZ$197, 56, MATCH($B$1, resultados!$A$1:$ZZ$1, 0))</f>
        <v/>
      </c>
      <c r="B62">
        <f>INDEX(resultados!$A$2:$ZZ$197, 56, MATCH($B$2, resultados!$A$1:$ZZ$1, 0))</f>
        <v/>
      </c>
      <c r="C62">
        <f>INDEX(resultados!$A$2:$ZZ$197, 56, MATCH($B$3, resultados!$A$1:$ZZ$1, 0))</f>
        <v/>
      </c>
    </row>
    <row r="63">
      <c r="A63">
        <f>INDEX(resultados!$A$2:$ZZ$197, 57, MATCH($B$1, resultados!$A$1:$ZZ$1, 0))</f>
        <v/>
      </c>
      <c r="B63">
        <f>INDEX(resultados!$A$2:$ZZ$197, 57, MATCH($B$2, resultados!$A$1:$ZZ$1, 0))</f>
        <v/>
      </c>
      <c r="C63">
        <f>INDEX(resultados!$A$2:$ZZ$197, 57, MATCH($B$3, resultados!$A$1:$ZZ$1, 0))</f>
        <v/>
      </c>
    </row>
    <row r="64">
      <c r="A64">
        <f>INDEX(resultados!$A$2:$ZZ$197, 58, MATCH($B$1, resultados!$A$1:$ZZ$1, 0))</f>
        <v/>
      </c>
      <c r="B64">
        <f>INDEX(resultados!$A$2:$ZZ$197, 58, MATCH($B$2, resultados!$A$1:$ZZ$1, 0))</f>
        <v/>
      </c>
      <c r="C64">
        <f>INDEX(resultados!$A$2:$ZZ$197, 58, MATCH($B$3, resultados!$A$1:$ZZ$1, 0))</f>
        <v/>
      </c>
    </row>
    <row r="65">
      <c r="A65">
        <f>INDEX(resultados!$A$2:$ZZ$197, 59, MATCH($B$1, resultados!$A$1:$ZZ$1, 0))</f>
        <v/>
      </c>
      <c r="B65">
        <f>INDEX(resultados!$A$2:$ZZ$197, 59, MATCH($B$2, resultados!$A$1:$ZZ$1, 0))</f>
        <v/>
      </c>
      <c r="C65">
        <f>INDEX(resultados!$A$2:$ZZ$197, 59, MATCH($B$3, resultados!$A$1:$ZZ$1, 0))</f>
        <v/>
      </c>
    </row>
    <row r="66">
      <c r="A66">
        <f>INDEX(resultados!$A$2:$ZZ$197, 60, MATCH($B$1, resultados!$A$1:$ZZ$1, 0))</f>
        <v/>
      </c>
      <c r="B66">
        <f>INDEX(resultados!$A$2:$ZZ$197, 60, MATCH($B$2, resultados!$A$1:$ZZ$1, 0))</f>
        <v/>
      </c>
      <c r="C66">
        <f>INDEX(resultados!$A$2:$ZZ$197, 60, MATCH($B$3, resultados!$A$1:$ZZ$1, 0))</f>
        <v/>
      </c>
    </row>
    <row r="67">
      <c r="A67">
        <f>INDEX(resultados!$A$2:$ZZ$197, 61, MATCH($B$1, resultados!$A$1:$ZZ$1, 0))</f>
        <v/>
      </c>
      <c r="B67">
        <f>INDEX(resultados!$A$2:$ZZ$197, 61, MATCH($B$2, resultados!$A$1:$ZZ$1, 0))</f>
        <v/>
      </c>
      <c r="C67">
        <f>INDEX(resultados!$A$2:$ZZ$197, 61, MATCH($B$3, resultados!$A$1:$ZZ$1, 0))</f>
        <v/>
      </c>
    </row>
    <row r="68">
      <c r="A68">
        <f>INDEX(resultados!$A$2:$ZZ$197, 62, MATCH($B$1, resultados!$A$1:$ZZ$1, 0))</f>
        <v/>
      </c>
      <c r="B68">
        <f>INDEX(resultados!$A$2:$ZZ$197, 62, MATCH($B$2, resultados!$A$1:$ZZ$1, 0))</f>
        <v/>
      </c>
      <c r="C68">
        <f>INDEX(resultados!$A$2:$ZZ$197, 62, MATCH($B$3, resultados!$A$1:$ZZ$1, 0))</f>
        <v/>
      </c>
    </row>
    <row r="69">
      <c r="A69">
        <f>INDEX(resultados!$A$2:$ZZ$197, 63, MATCH($B$1, resultados!$A$1:$ZZ$1, 0))</f>
        <v/>
      </c>
      <c r="B69">
        <f>INDEX(resultados!$A$2:$ZZ$197, 63, MATCH($B$2, resultados!$A$1:$ZZ$1, 0))</f>
        <v/>
      </c>
      <c r="C69">
        <f>INDEX(resultados!$A$2:$ZZ$197, 63, MATCH($B$3, resultados!$A$1:$ZZ$1, 0))</f>
        <v/>
      </c>
    </row>
    <row r="70">
      <c r="A70">
        <f>INDEX(resultados!$A$2:$ZZ$197, 64, MATCH($B$1, resultados!$A$1:$ZZ$1, 0))</f>
        <v/>
      </c>
      <c r="B70">
        <f>INDEX(resultados!$A$2:$ZZ$197, 64, MATCH($B$2, resultados!$A$1:$ZZ$1, 0))</f>
        <v/>
      </c>
      <c r="C70">
        <f>INDEX(resultados!$A$2:$ZZ$197, 64, MATCH($B$3, resultados!$A$1:$ZZ$1, 0))</f>
        <v/>
      </c>
    </row>
    <row r="71">
      <c r="A71">
        <f>INDEX(resultados!$A$2:$ZZ$197, 65, MATCH($B$1, resultados!$A$1:$ZZ$1, 0))</f>
        <v/>
      </c>
      <c r="B71">
        <f>INDEX(resultados!$A$2:$ZZ$197, 65, MATCH($B$2, resultados!$A$1:$ZZ$1, 0))</f>
        <v/>
      </c>
      <c r="C71">
        <f>INDEX(resultados!$A$2:$ZZ$197, 65, MATCH($B$3, resultados!$A$1:$ZZ$1, 0))</f>
        <v/>
      </c>
    </row>
    <row r="72">
      <c r="A72">
        <f>INDEX(resultados!$A$2:$ZZ$197, 66, MATCH($B$1, resultados!$A$1:$ZZ$1, 0))</f>
        <v/>
      </c>
      <c r="B72">
        <f>INDEX(resultados!$A$2:$ZZ$197, 66, MATCH($B$2, resultados!$A$1:$ZZ$1, 0))</f>
        <v/>
      </c>
      <c r="C72">
        <f>INDEX(resultados!$A$2:$ZZ$197, 66, MATCH($B$3, resultados!$A$1:$ZZ$1, 0))</f>
        <v/>
      </c>
    </row>
    <row r="73">
      <c r="A73">
        <f>INDEX(resultados!$A$2:$ZZ$197, 67, MATCH($B$1, resultados!$A$1:$ZZ$1, 0))</f>
        <v/>
      </c>
      <c r="B73">
        <f>INDEX(resultados!$A$2:$ZZ$197, 67, MATCH($B$2, resultados!$A$1:$ZZ$1, 0))</f>
        <v/>
      </c>
      <c r="C73">
        <f>INDEX(resultados!$A$2:$ZZ$197, 67, MATCH($B$3, resultados!$A$1:$ZZ$1, 0))</f>
        <v/>
      </c>
    </row>
    <row r="74">
      <c r="A74">
        <f>INDEX(resultados!$A$2:$ZZ$197, 68, MATCH($B$1, resultados!$A$1:$ZZ$1, 0))</f>
        <v/>
      </c>
      <c r="B74">
        <f>INDEX(resultados!$A$2:$ZZ$197, 68, MATCH($B$2, resultados!$A$1:$ZZ$1, 0))</f>
        <v/>
      </c>
      <c r="C74">
        <f>INDEX(resultados!$A$2:$ZZ$197, 68, MATCH($B$3, resultados!$A$1:$ZZ$1, 0))</f>
        <v/>
      </c>
    </row>
    <row r="75">
      <c r="A75">
        <f>INDEX(resultados!$A$2:$ZZ$197, 69, MATCH($B$1, resultados!$A$1:$ZZ$1, 0))</f>
        <v/>
      </c>
      <c r="B75">
        <f>INDEX(resultados!$A$2:$ZZ$197, 69, MATCH($B$2, resultados!$A$1:$ZZ$1, 0))</f>
        <v/>
      </c>
      <c r="C75">
        <f>INDEX(resultados!$A$2:$ZZ$197, 69, MATCH($B$3, resultados!$A$1:$ZZ$1, 0))</f>
        <v/>
      </c>
    </row>
    <row r="76">
      <c r="A76">
        <f>INDEX(resultados!$A$2:$ZZ$197, 70, MATCH($B$1, resultados!$A$1:$ZZ$1, 0))</f>
        <v/>
      </c>
      <c r="B76">
        <f>INDEX(resultados!$A$2:$ZZ$197, 70, MATCH($B$2, resultados!$A$1:$ZZ$1, 0))</f>
        <v/>
      </c>
      <c r="C76">
        <f>INDEX(resultados!$A$2:$ZZ$197, 70, MATCH($B$3, resultados!$A$1:$ZZ$1, 0))</f>
        <v/>
      </c>
    </row>
    <row r="77">
      <c r="A77">
        <f>INDEX(resultados!$A$2:$ZZ$197, 71, MATCH($B$1, resultados!$A$1:$ZZ$1, 0))</f>
        <v/>
      </c>
      <c r="B77">
        <f>INDEX(resultados!$A$2:$ZZ$197, 71, MATCH($B$2, resultados!$A$1:$ZZ$1, 0))</f>
        <v/>
      </c>
      <c r="C77">
        <f>INDEX(resultados!$A$2:$ZZ$197, 71, MATCH($B$3, resultados!$A$1:$ZZ$1, 0))</f>
        <v/>
      </c>
    </row>
    <row r="78">
      <c r="A78">
        <f>INDEX(resultados!$A$2:$ZZ$197, 72, MATCH($B$1, resultados!$A$1:$ZZ$1, 0))</f>
        <v/>
      </c>
      <c r="B78">
        <f>INDEX(resultados!$A$2:$ZZ$197, 72, MATCH($B$2, resultados!$A$1:$ZZ$1, 0))</f>
        <v/>
      </c>
      <c r="C78">
        <f>INDEX(resultados!$A$2:$ZZ$197, 72, MATCH($B$3, resultados!$A$1:$ZZ$1, 0))</f>
        <v/>
      </c>
    </row>
    <row r="79">
      <c r="A79">
        <f>INDEX(resultados!$A$2:$ZZ$197, 73, MATCH($B$1, resultados!$A$1:$ZZ$1, 0))</f>
        <v/>
      </c>
      <c r="B79">
        <f>INDEX(resultados!$A$2:$ZZ$197, 73, MATCH($B$2, resultados!$A$1:$ZZ$1, 0))</f>
        <v/>
      </c>
      <c r="C79">
        <f>INDEX(resultados!$A$2:$ZZ$197, 73, MATCH($B$3, resultados!$A$1:$ZZ$1, 0))</f>
        <v/>
      </c>
    </row>
    <row r="80">
      <c r="A80">
        <f>INDEX(resultados!$A$2:$ZZ$197, 74, MATCH($B$1, resultados!$A$1:$ZZ$1, 0))</f>
        <v/>
      </c>
      <c r="B80">
        <f>INDEX(resultados!$A$2:$ZZ$197, 74, MATCH($B$2, resultados!$A$1:$ZZ$1, 0))</f>
        <v/>
      </c>
      <c r="C80">
        <f>INDEX(resultados!$A$2:$ZZ$197, 74, MATCH($B$3, resultados!$A$1:$ZZ$1, 0))</f>
        <v/>
      </c>
    </row>
    <row r="81">
      <c r="A81">
        <f>INDEX(resultados!$A$2:$ZZ$197, 75, MATCH($B$1, resultados!$A$1:$ZZ$1, 0))</f>
        <v/>
      </c>
      <c r="B81">
        <f>INDEX(resultados!$A$2:$ZZ$197, 75, MATCH($B$2, resultados!$A$1:$ZZ$1, 0))</f>
        <v/>
      </c>
      <c r="C81">
        <f>INDEX(resultados!$A$2:$ZZ$197, 75, MATCH($B$3, resultados!$A$1:$ZZ$1, 0))</f>
        <v/>
      </c>
    </row>
    <row r="82">
      <c r="A82">
        <f>INDEX(resultados!$A$2:$ZZ$197, 76, MATCH($B$1, resultados!$A$1:$ZZ$1, 0))</f>
        <v/>
      </c>
      <c r="B82">
        <f>INDEX(resultados!$A$2:$ZZ$197, 76, MATCH($B$2, resultados!$A$1:$ZZ$1, 0))</f>
        <v/>
      </c>
      <c r="C82">
        <f>INDEX(resultados!$A$2:$ZZ$197, 76, MATCH($B$3, resultados!$A$1:$ZZ$1, 0))</f>
        <v/>
      </c>
    </row>
    <row r="83">
      <c r="A83">
        <f>INDEX(resultados!$A$2:$ZZ$197, 77, MATCH($B$1, resultados!$A$1:$ZZ$1, 0))</f>
        <v/>
      </c>
      <c r="B83">
        <f>INDEX(resultados!$A$2:$ZZ$197, 77, MATCH($B$2, resultados!$A$1:$ZZ$1, 0))</f>
        <v/>
      </c>
      <c r="C83">
        <f>INDEX(resultados!$A$2:$ZZ$197, 77, MATCH($B$3, resultados!$A$1:$ZZ$1, 0))</f>
        <v/>
      </c>
    </row>
    <row r="84">
      <c r="A84">
        <f>INDEX(resultados!$A$2:$ZZ$197, 78, MATCH($B$1, resultados!$A$1:$ZZ$1, 0))</f>
        <v/>
      </c>
      <c r="B84">
        <f>INDEX(resultados!$A$2:$ZZ$197, 78, MATCH($B$2, resultados!$A$1:$ZZ$1, 0))</f>
        <v/>
      </c>
      <c r="C84">
        <f>INDEX(resultados!$A$2:$ZZ$197, 78, MATCH($B$3, resultados!$A$1:$ZZ$1, 0))</f>
        <v/>
      </c>
    </row>
    <row r="85">
      <c r="A85">
        <f>INDEX(resultados!$A$2:$ZZ$197, 79, MATCH($B$1, resultados!$A$1:$ZZ$1, 0))</f>
        <v/>
      </c>
      <c r="B85">
        <f>INDEX(resultados!$A$2:$ZZ$197, 79, MATCH($B$2, resultados!$A$1:$ZZ$1, 0))</f>
        <v/>
      </c>
      <c r="C85">
        <f>INDEX(resultados!$A$2:$ZZ$197, 79, MATCH($B$3, resultados!$A$1:$ZZ$1, 0))</f>
        <v/>
      </c>
    </row>
    <row r="86">
      <c r="A86">
        <f>INDEX(resultados!$A$2:$ZZ$197, 80, MATCH($B$1, resultados!$A$1:$ZZ$1, 0))</f>
        <v/>
      </c>
      <c r="B86">
        <f>INDEX(resultados!$A$2:$ZZ$197, 80, MATCH($B$2, resultados!$A$1:$ZZ$1, 0))</f>
        <v/>
      </c>
      <c r="C86">
        <f>INDEX(resultados!$A$2:$ZZ$197, 80, MATCH($B$3, resultados!$A$1:$ZZ$1, 0))</f>
        <v/>
      </c>
    </row>
    <row r="87">
      <c r="A87">
        <f>INDEX(resultados!$A$2:$ZZ$197, 81, MATCH($B$1, resultados!$A$1:$ZZ$1, 0))</f>
        <v/>
      </c>
      <c r="B87">
        <f>INDEX(resultados!$A$2:$ZZ$197, 81, MATCH($B$2, resultados!$A$1:$ZZ$1, 0))</f>
        <v/>
      </c>
      <c r="C87">
        <f>INDEX(resultados!$A$2:$ZZ$197, 81, MATCH($B$3, resultados!$A$1:$ZZ$1, 0))</f>
        <v/>
      </c>
    </row>
    <row r="88">
      <c r="A88">
        <f>INDEX(resultados!$A$2:$ZZ$197, 82, MATCH($B$1, resultados!$A$1:$ZZ$1, 0))</f>
        <v/>
      </c>
      <c r="B88">
        <f>INDEX(resultados!$A$2:$ZZ$197, 82, MATCH($B$2, resultados!$A$1:$ZZ$1, 0))</f>
        <v/>
      </c>
      <c r="C88">
        <f>INDEX(resultados!$A$2:$ZZ$197, 82, MATCH($B$3, resultados!$A$1:$ZZ$1, 0))</f>
        <v/>
      </c>
    </row>
    <row r="89">
      <c r="A89">
        <f>INDEX(resultados!$A$2:$ZZ$197, 83, MATCH($B$1, resultados!$A$1:$ZZ$1, 0))</f>
        <v/>
      </c>
      <c r="B89">
        <f>INDEX(resultados!$A$2:$ZZ$197, 83, MATCH($B$2, resultados!$A$1:$ZZ$1, 0))</f>
        <v/>
      </c>
      <c r="C89">
        <f>INDEX(resultados!$A$2:$ZZ$197, 83, MATCH($B$3, resultados!$A$1:$ZZ$1, 0))</f>
        <v/>
      </c>
    </row>
    <row r="90">
      <c r="A90">
        <f>INDEX(resultados!$A$2:$ZZ$197, 84, MATCH($B$1, resultados!$A$1:$ZZ$1, 0))</f>
        <v/>
      </c>
      <c r="B90">
        <f>INDEX(resultados!$A$2:$ZZ$197, 84, MATCH($B$2, resultados!$A$1:$ZZ$1, 0))</f>
        <v/>
      </c>
      <c r="C90">
        <f>INDEX(resultados!$A$2:$ZZ$197, 84, MATCH($B$3, resultados!$A$1:$ZZ$1, 0))</f>
        <v/>
      </c>
    </row>
    <row r="91">
      <c r="A91">
        <f>INDEX(resultados!$A$2:$ZZ$197, 85, MATCH($B$1, resultados!$A$1:$ZZ$1, 0))</f>
        <v/>
      </c>
      <c r="B91">
        <f>INDEX(resultados!$A$2:$ZZ$197, 85, MATCH($B$2, resultados!$A$1:$ZZ$1, 0))</f>
        <v/>
      </c>
      <c r="C91">
        <f>INDEX(resultados!$A$2:$ZZ$197, 85, MATCH($B$3, resultados!$A$1:$ZZ$1, 0))</f>
        <v/>
      </c>
    </row>
    <row r="92">
      <c r="A92">
        <f>INDEX(resultados!$A$2:$ZZ$197, 86, MATCH($B$1, resultados!$A$1:$ZZ$1, 0))</f>
        <v/>
      </c>
      <c r="B92">
        <f>INDEX(resultados!$A$2:$ZZ$197, 86, MATCH($B$2, resultados!$A$1:$ZZ$1, 0))</f>
        <v/>
      </c>
      <c r="C92">
        <f>INDEX(resultados!$A$2:$ZZ$197, 86, MATCH($B$3, resultados!$A$1:$ZZ$1, 0))</f>
        <v/>
      </c>
    </row>
    <row r="93">
      <c r="A93">
        <f>INDEX(resultados!$A$2:$ZZ$197, 87, MATCH($B$1, resultados!$A$1:$ZZ$1, 0))</f>
        <v/>
      </c>
      <c r="B93">
        <f>INDEX(resultados!$A$2:$ZZ$197, 87, MATCH($B$2, resultados!$A$1:$ZZ$1, 0))</f>
        <v/>
      </c>
      <c r="C93">
        <f>INDEX(resultados!$A$2:$ZZ$197, 87, MATCH($B$3, resultados!$A$1:$ZZ$1, 0))</f>
        <v/>
      </c>
    </row>
    <row r="94">
      <c r="A94">
        <f>INDEX(resultados!$A$2:$ZZ$197, 88, MATCH($B$1, resultados!$A$1:$ZZ$1, 0))</f>
        <v/>
      </c>
      <c r="B94">
        <f>INDEX(resultados!$A$2:$ZZ$197, 88, MATCH($B$2, resultados!$A$1:$ZZ$1, 0))</f>
        <v/>
      </c>
      <c r="C94">
        <f>INDEX(resultados!$A$2:$ZZ$197, 88, MATCH($B$3, resultados!$A$1:$ZZ$1, 0))</f>
        <v/>
      </c>
    </row>
    <row r="95">
      <c r="A95">
        <f>INDEX(resultados!$A$2:$ZZ$197, 89, MATCH($B$1, resultados!$A$1:$ZZ$1, 0))</f>
        <v/>
      </c>
      <c r="B95">
        <f>INDEX(resultados!$A$2:$ZZ$197, 89, MATCH($B$2, resultados!$A$1:$ZZ$1, 0))</f>
        <v/>
      </c>
      <c r="C95">
        <f>INDEX(resultados!$A$2:$ZZ$197, 89, MATCH($B$3, resultados!$A$1:$ZZ$1, 0))</f>
        <v/>
      </c>
    </row>
    <row r="96">
      <c r="A96">
        <f>INDEX(resultados!$A$2:$ZZ$197, 90, MATCH($B$1, resultados!$A$1:$ZZ$1, 0))</f>
        <v/>
      </c>
      <c r="B96">
        <f>INDEX(resultados!$A$2:$ZZ$197, 90, MATCH($B$2, resultados!$A$1:$ZZ$1, 0))</f>
        <v/>
      </c>
      <c r="C96">
        <f>INDEX(resultados!$A$2:$ZZ$197, 90, MATCH($B$3, resultados!$A$1:$ZZ$1, 0))</f>
        <v/>
      </c>
    </row>
    <row r="97">
      <c r="A97">
        <f>INDEX(resultados!$A$2:$ZZ$197, 91, MATCH($B$1, resultados!$A$1:$ZZ$1, 0))</f>
        <v/>
      </c>
      <c r="B97">
        <f>INDEX(resultados!$A$2:$ZZ$197, 91, MATCH($B$2, resultados!$A$1:$ZZ$1, 0))</f>
        <v/>
      </c>
      <c r="C97">
        <f>INDEX(resultados!$A$2:$ZZ$197, 91, MATCH($B$3, resultados!$A$1:$ZZ$1, 0))</f>
        <v/>
      </c>
    </row>
    <row r="98">
      <c r="A98">
        <f>INDEX(resultados!$A$2:$ZZ$197, 92, MATCH($B$1, resultados!$A$1:$ZZ$1, 0))</f>
        <v/>
      </c>
      <c r="B98">
        <f>INDEX(resultados!$A$2:$ZZ$197, 92, MATCH($B$2, resultados!$A$1:$ZZ$1, 0))</f>
        <v/>
      </c>
      <c r="C98">
        <f>INDEX(resultados!$A$2:$ZZ$197, 92, MATCH($B$3, resultados!$A$1:$ZZ$1, 0))</f>
        <v/>
      </c>
    </row>
    <row r="99">
      <c r="A99">
        <f>INDEX(resultados!$A$2:$ZZ$197, 93, MATCH($B$1, resultados!$A$1:$ZZ$1, 0))</f>
        <v/>
      </c>
      <c r="B99">
        <f>INDEX(resultados!$A$2:$ZZ$197, 93, MATCH($B$2, resultados!$A$1:$ZZ$1, 0))</f>
        <v/>
      </c>
      <c r="C99">
        <f>INDEX(resultados!$A$2:$ZZ$197, 93, MATCH($B$3, resultados!$A$1:$ZZ$1, 0))</f>
        <v/>
      </c>
    </row>
    <row r="100">
      <c r="A100">
        <f>INDEX(resultados!$A$2:$ZZ$197, 94, MATCH($B$1, resultados!$A$1:$ZZ$1, 0))</f>
        <v/>
      </c>
      <c r="B100">
        <f>INDEX(resultados!$A$2:$ZZ$197, 94, MATCH($B$2, resultados!$A$1:$ZZ$1, 0))</f>
        <v/>
      </c>
      <c r="C100">
        <f>INDEX(resultados!$A$2:$ZZ$197, 94, MATCH($B$3, resultados!$A$1:$ZZ$1, 0))</f>
        <v/>
      </c>
    </row>
    <row r="101">
      <c r="A101">
        <f>INDEX(resultados!$A$2:$ZZ$197, 95, MATCH($B$1, resultados!$A$1:$ZZ$1, 0))</f>
        <v/>
      </c>
      <c r="B101">
        <f>INDEX(resultados!$A$2:$ZZ$197, 95, MATCH($B$2, resultados!$A$1:$ZZ$1, 0))</f>
        <v/>
      </c>
      <c r="C101">
        <f>INDEX(resultados!$A$2:$ZZ$197, 95, MATCH($B$3, resultados!$A$1:$ZZ$1, 0))</f>
        <v/>
      </c>
    </row>
    <row r="102">
      <c r="A102">
        <f>INDEX(resultados!$A$2:$ZZ$197, 96, MATCH($B$1, resultados!$A$1:$ZZ$1, 0))</f>
        <v/>
      </c>
      <c r="B102">
        <f>INDEX(resultados!$A$2:$ZZ$197, 96, MATCH($B$2, resultados!$A$1:$ZZ$1, 0))</f>
        <v/>
      </c>
      <c r="C102">
        <f>INDEX(resultados!$A$2:$ZZ$197, 96, MATCH($B$3, resultados!$A$1:$ZZ$1, 0))</f>
        <v/>
      </c>
    </row>
    <row r="103">
      <c r="A103">
        <f>INDEX(resultados!$A$2:$ZZ$197, 97, MATCH($B$1, resultados!$A$1:$ZZ$1, 0))</f>
        <v/>
      </c>
      <c r="B103">
        <f>INDEX(resultados!$A$2:$ZZ$197, 97, MATCH($B$2, resultados!$A$1:$ZZ$1, 0))</f>
        <v/>
      </c>
      <c r="C103">
        <f>INDEX(resultados!$A$2:$ZZ$197, 97, MATCH($B$3, resultados!$A$1:$ZZ$1, 0))</f>
        <v/>
      </c>
    </row>
    <row r="104">
      <c r="A104">
        <f>INDEX(resultados!$A$2:$ZZ$197, 98, MATCH($B$1, resultados!$A$1:$ZZ$1, 0))</f>
        <v/>
      </c>
      <c r="B104">
        <f>INDEX(resultados!$A$2:$ZZ$197, 98, MATCH($B$2, resultados!$A$1:$ZZ$1, 0))</f>
        <v/>
      </c>
      <c r="C104">
        <f>INDEX(resultados!$A$2:$ZZ$197, 98, MATCH($B$3, resultados!$A$1:$ZZ$1, 0))</f>
        <v/>
      </c>
    </row>
    <row r="105">
      <c r="A105">
        <f>INDEX(resultados!$A$2:$ZZ$197, 99, MATCH($B$1, resultados!$A$1:$ZZ$1, 0))</f>
        <v/>
      </c>
      <c r="B105">
        <f>INDEX(resultados!$A$2:$ZZ$197, 99, MATCH($B$2, resultados!$A$1:$ZZ$1, 0))</f>
        <v/>
      </c>
      <c r="C105">
        <f>INDEX(resultados!$A$2:$ZZ$197, 99, MATCH($B$3, resultados!$A$1:$ZZ$1, 0))</f>
        <v/>
      </c>
    </row>
    <row r="106">
      <c r="A106">
        <f>INDEX(resultados!$A$2:$ZZ$197, 100, MATCH($B$1, resultados!$A$1:$ZZ$1, 0))</f>
        <v/>
      </c>
      <c r="B106">
        <f>INDEX(resultados!$A$2:$ZZ$197, 100, MATCH($B$2, resultados!$A$1:$ZZ$1, 0))</f>
        <v/>
      </c>
      <c r="C106">
        <f>INDEX(resultados!$A$2:$ZZ$197, 100, MATCH($B$3, resultados!$A$1:$ZZ$1, 0))</f>
        <v/>
      </c>
    </row>
    <row r="107">
      <c r="A107">
        <f>INDEX(resultados!$A$2:$ZZ$197, 101, MATCH($B$1, resultados!$A$1:$ZZ$1, 0))</f>
        <v/>
      </c>
      <c r="B107">
        <f>INDEX(resultados!$A$2:$ZZ$197, 101, MATCH($B$2, resultados!$A$1:$ZZ$1, 0))</f>
        <v/>
      </c>
      <c r="C107">
        <f>INDEX(resultados!$A$2:$ZZ$197, 101, MATCH($B$3, resultados!$A$1:$ZZ$1, 0))</f>
        <v/>
      </c>
    </row>
    <row r="108">
      <c r="A108">
        <f>INDEX(resultados!$A$2:$ZZ$197, 102, MATCH($B$1, resultados!$A$1:$ZZ$1, 0))</f>
        <v/>
      </c>
      <c r="B108">
        <f>INDEX(resultados!$A$2:$ZZ$197, 102, MATCH($B$2, resultados!$A$1:$ZZ$1, 0))</f>
        <v/>
      </c>
      <c r="C108">
        <f>INDEX(resultados!$A$2:$ZZ$197, 102, MATCH($B$3, resultados!$A$1:$ZZ$1, 0))</f>
        <v/>
      </c>
    </row>
    <row r="109">
      <c r="A109">
        <f>INDEX(resultados!$A$2:$ZZ$197, 103, MATCH($B$1, resultados!$A$1:$ZZ$1, 0))</f>
        <v/>
      </c>
      <c r="B109">
        <f>INDEX(resultados!$A$2:$ZZ$197, 103, MATCH($B$2, resultados!$A$1:$ZZ$1, 0))</f>
        <v/>
      </c>
      <c r="C109">
        <f>INDEX(resultados!$A$2:$ZZ$197, 103, MATCH($B$3, resultados!$A$1:$ZZ$1, 0))</f>
        <v/>
      </c>
    </row>
    <row r="110">
      <c r="A110">
        <f>INDEX(resultados!$A$2:$ZZ$197, 104, MATCH($B$1, resultados!$A$1:$ZZ$1, 0))</f>
        <v/>
      </c>
      <c r="B110">
        <f>INDEX(resultados!$A$2:$ZZ$197, 104, MATCH($B$2, resultados!$A$1:$ZZ$1, 0))</f>
        <v/>
      </c>
      <c r="C110">
        <f>INDEX(resultados!$A$2:$ZZ$197, 104, MATCH($B$3, resultados!$A$1:$ZZ$1, 0))</f>
        <v/>
      </c>
    </row>
    <row r="111">
      <c r="A111">
        <f>INDEX(resultados!$A$2:$ZZ$197, 105, MATCH($B$1, resultados!$A$1:$ZZ$1, 0))</f>
        <v/>
      </c>
      <c r="B111">
        <f>INDEX(resultados!$A$2:$ZZ$197, 105, MATCH($B$2, resultados!$A$1:$ZZ$1, 0))</f>
        <v/>
      </c>
      <c r="C111">
        <f>INDEX(resultados!$A$2:$ZZ$197, 105, MATCH($B$3, resultados!$A$1:$ZZ$1, 0))</f>
        <v/>
      </c>
    </row>
    <row r="112">
      <c r="A112">
        <f>INDEX(resultados!$A$2:$ZZ$197, 106, MATCH($B$1, resultados!$A$1:$ZZ$1, 0))</f>
        <v/>
      </c>
      <c r="B112">
        <f>INDEX(resultados!$A$2:$ZZ$197, 106, MATCH($B$2, resultados!$A$1:$ZZ$1, 0))</f>
        <v/>
      </c>
      <c r="C112">
        <f>INDEX(resultados!$A$2:$ZZ$197, 106, MATCH($B$3, resultados!$A$1:$ZZ$1, 0))</f>
        <v/>
      </c>
    </row>
    <row r="113">
      <c r="A113">
        <f>INDEX(resultados!$A$2:$ZZ$197, 107, MATCH($B$1, resultados!$A$1:$ZZ$1, 0))</f>
        <v/>
      </c>
      <c r="B113">
        <f>INDEX(resultados!$A$2:$ZZ$197, 107, MATCH($B$2, resultados!$A$1:$ZZ$1, 0))</f>
        <v/>
      </c>
      <c r="C113">
        <f>INDEX(resultados!$A$2:$ZZ$197, 107, MATCH($B$3, resultados!$A$1:$ZZ$1, 0))</f>
        <v/>
      </c>
    </row>
    <row r="114">
      <c r="A114">
        <f>INDEX(resultados!$A$2:$ZZ$197, 108, MATCH($B$1, resultados!$A$1:$ZZ$1, 0))</f>
        <v/>
      </c>
      <c r="B114">
        <f>INDEX(resultados!$A$2:$ZZ$197, 108, MATCH($B$2, resultados!$A$1:$ZZ$1, 0))</f>
        <v/>
      </c>
      <c r="C114">
        <f>INDEX(resultados!$A$2:$ZZ$197, 108, MATCH($B$3, resultados!$A$1:$ZZ$1, 0))</f>
        <v/>
      </c>
    </row>
    <row r="115">
      <c r="A115">
        <f>INDEX(resultados!$A$2:$ZZ$197, 109, MATCH($B$1, resultados!$A$1:$ZZ$1, 0))</f>
        <v/>
      </c>
      <c r="B115">
        <f>INDEX(resultados!$A$2:$ZZ$197, 109, MATCH($B$2, resultados!$A$1:$ZZ$1, 0))</f>
        <v/>
      </c>
      <c r="C115">
        <f>INDEX(resultados!$A$2:$ZZ$197, 109, MATCH($B$3, resultados!$A$1:$ZZ$1, 0))</f>
        <v/>
      </c>
    </row>
    <row r="116">
      <c r="A116">
        <f>INDEX(resultados!$A$2:$ZZ$197, 110, MATCH($B$1, resultados!$A$1:$ZZ$1, 0))</f>
        <v/>
      </c>
      <c r="B116">
        <f>INDEX(resultados!$A$2:$ZZ$197, 110, MATCH($B$2, resultados!$A$1:$ZZ$1, 0))</f>
        <v/>
      </c>
      <c r="C116">
        <f>INDEX(resultados!$A$2:$ZZ$197, 110, MATCH($B$3, resultados!$A$1:$ZZ$1, 0))</f>
        <v/>
      </c>
    </row>
    <row r="117">
      <c r="A117">
        <f>INDEX(resultados!$A$2:$ZZ$197, 111, MATCH($B$1, resultados!$A$1:$ZZ$1, 0))</f>
        <v/>
      </c>
      <c r="B117">
        <f>INDEX(resultados!$A$2:$ZZ$197, 111, MATCH($B$2, resultados!$A$1:$ZZ$1, 0))</f>
        <v/>
      </c>
      <c r="C117">
        <f>INDEX(resultados!$A$2:$ZZ$197, 111, MATCH($B$3, resultados!$A$1:$ZZ$1, 0))</f>
        <v/>
      </c>
    </row>
    <row r="118">
      <c r="A118">
        <f>INDEX(resultados!$A$2:$ZZ$197, 112, MATCH($B$1, resultados!$A$1:$ZZ$1, 0))</f>
        <v/>
      </c>
      <c r="B118">
        <f>INDEX(resultados!$A$2:$ZZ$197, 112, MATCH($B$2, resultados!$A$1:$ZZ$1, 0))</f>
        <v/>
      </c>
      <c r="C118">
        <f>INDEX(resultados!$A$2:$ZZ$197, 112, MATCH($B$3, resultados!$A$1:$ZZ$1, 0))</f>
        <v/>
      </c>
    </row>
    <row r="119">
      <c r="A119">
        <f>INDEX(resultados!$A$2:$ZZ$197, 113, MATCH($B$1, resultados!$A$1:$ZZ$1, 0))</f>
        <v/>
      </c>
      <c r="B119">
        <f>INDEX(resultados!$A$2:$ZZ$197, 113, MATCH($B$2, resultados!$A$1:$ZZ$1, 0))</f>
        <v/>
      </c>
      <c r="C119">
        <f>INDEX(resultados!$A$2:$ZZ$197, 113, MATCH($B$3, resultados!$A$1:$ZZ$1, 0))</f>
        <v/>
      </c>
    </row>
    <row r="120">
      <c r="A120">
        <f>INDEX(resultados!$A$2:$ZZ$197, 114, MATCH($B$1, resultados!$A$1:$ZZ$1, 0))</f>
        <v/>
      </c>
      <c r="B120">
        <f>INDEX(resultados!$A$2:$ZZ$197, 114, MATCH($B$2, resultados!$A$1:$ZZ$1, 0))</f>
        <v/>
      </c>
      <c r="C120">
        <f>INDEX(resultados!$A$2:$ZZ$197, 114, MATCH($B$3, resultados!$A$1:$ZZ$1, 0))</f>
        <v/>
      </c>
    </row>
    <row r="121">
      <c r="A121">
        <f>INDEX(resultados!$A$2:$ZZ$197, 115, MATCH($B$1, resultados!$A$1:$ZZ$1, 0))</f>
        <v/>
      </c>
      <c r="B121">
        <f>INDEX(resultados!$A$2:$ZZ$197, 115, MATCH($B$2, resultados!$A$1:$ZZ$1, 0))</f>
        <v/>
      </c>
      <c r="C121">
        <f>INDEX(resultados!$A$2:$ZZ$197, 115, MATCH($B$3, resultados!$A$1:$ZZ$1, 0))</f>
        <v/>
      </c>
    </row>
    <row r="122">
      <c r="A122">
        <f>INDEX(resultados!$A$2:$ZZ$197, 116, MATCH($B$1, resultados!$A$1:$ZZ$1, 0))</f>
        <v/>
      </c>
      <c r="B122">
        <f>INDEX(resultados!$A$2:$ZZ$197, 116, MATCH($B$2, resultados!$A$1:$ZZ$1, 0))</f>
        <v/>
      </c>
      <c r="C122">
        <f>INDEX(resultados!$A$2:$ZZ$197, 116, MATCH($B$3, resultados!$A$1:$ZZ$1, 0))</f>
        <v/>
      </c>
    </row>
    <row r="123">
      <c r="A123">
        <f>INDEX(resultados!$A$2:$ZZ$197, 117, MATCH($B$1, resultados!$A$1:$ZZ$1, 0))</f>
        <v/>
      </c>
      <c r="B123">
        <f>INDEX(resultados!$A$2:$ZZ$197, 117, MATCH($B$2, resultados!$A$1:$ZZ$1, 0))</f>
        <v/>
      </c>
      <c r="C123">
        <f>INDEX(resultados!$A$2:$ZZ$197, 117, MATCH($B$3, resultados!$A$1:$ZZ$1, 0))</f>
        <v/>
      </c>
    </row>
    <row r="124">
      <c r="A124">
        <f>INDEX(resultados!$A$2:$ZZ$197, 118, MATCH($B$1, resultados!$A$1:$ZZ$1, 0))</f>
        <v/>
      </c>
      <c r="B124">
        <f>INDEX(resultados!$A$2:$ZZ$197, 118, MATCH($B$2, resultados!$A$1:$ZZ$1, 0))</f>
        <v/>
      </c>
      <c r="C124">
        <f>INDEX(resultados!$A$2:$ZZ$197, 118, MATCH($B$3, resultados!$A$1:$ZZ$1, 0))</f>
        <v/>
      </c>
    </row>
    <row r="125">
      <c r="A125">
        <f>INDEX(resultados!$A$2:$ZZ$197, 119, MATCH($B$1, resultados!$A$1:$ZZ$1, 0))</f>
        <v/>
      </c>
      <c r="B125">
        <f>INDEX(resultados!$A$2:$ZZ$197, 119, MATCH($B$2, resultados!$A$1:$ZZ$1, 0))</f>
        <v/>
      </c>
      <c r="C125">
        <f>INDEX(resultados!$A$2:$ZZ$197, 119, MATCH($B$3, resultados!$A$1:$ZZ$1, 0))</f>
        <v/>
      </c>
    </row>
    <row r="126">
      <c r="A126">
        <f>INDEX(resultados!$A$2:$ZZ$197, 120, MATCH($B$1, resultados!$A$1:$ZZ$1, 0))</f>
        <v/>
      </c>
      <c r="B126">
        <f>INDEX(resultados!$A$2:$ZZ$197, 120, MATCH($B$2, resultados!$A$1:$ZZ$1, 0))</f>
        <v/>
      </c>
      <c r="C126">
        <f>INDEX(resultados!$A$2:$ZZ$197, 120, MATCH($B$3, resultados!$A$1:$ZZ$1, 0))</f>
        <v/>
      </c>
    </row>
    <row r="127">
      <c r="A127">
        <f>INDEX(resultados!$A$2:$ZZ$197, 121, MATCH($B$1, resultados!$A$1:$ZZ$1, 0))</f>
        <v/>
      </c>
      <c r="B127">
        <f>INDEX(resultados!$A$2:$ZZ$197, 121, MATCH($B$2, resultados!$A$1:$ZZ$1, 0))</f>
        <v/>
      </c>
      <c r="C127">
        <f>INDEX(resultados!$A$2:$ZZ$197, 121, MATCH($B$3, resultados!$A$1:$ZZ$1, 0))</f>
        <v/>
      </c>
    </row>
    <row r="128">
      <c r="A128">
        <f>INDEX(resultados!$A$2:$ZZ$197, 122, MATCH($B$1, resultados!$A$1:$ZZ$1, 0))</f>
        <v/>
      </c>
      <c r="B128">
        <f>INDEX(resultados!$A$2:$ZZ$197, 122, MATCH($B$2, resultados!$A$1:$ZZ$1, 0))</f>
        <v/>
      </c>
      <c r="C128">
        <f>INDEX(resultados!$A$2:$ZZ$197, 122, MATCH($B$3, resultados!$A$1:$ZZ$1, 0))</f>
        <v/>
      </c>
    </row>
    <row r="129">
      <c r="A129">
        <f>INDEX(resultados!$A$2:$ZZ$197, 123, MATCH($B$1, resultados!$A$1:$ZZ$1, 0))</f>
        <v/>
      </c>
      <c r="B129">
        <f>INDEX(resultados!$A$2:$ZZ$197, 123, MATCH($B$2, resultados!$A$1:$ZZ$1, 0))</f>
        <v/>
      </c>
      <c r="C129">
        <f>INDEX(resultados!$A$2:$ZZ$197, 123, MATCH($B$3, resultados!$A$1:$ZZ$1, 0))</f>
        <v/>
      </c>
    </row>
    <row r="130">
      <c r="A130">
        <f>INDEX(resultados!$A$2:$ZZ$197, 124, MATCH($B$1, resultados!$A$1:$ZZ$1, 0))</f>
        <v/>
      </c>
      <c r="B130">
        <f>INDEX(resultados!$A$2:$ZZ$197, 124, MATCH($B$2, resultados!$A$1:$ZZ$1, 0))</f>
        <v/>
      </c>
      <c r="C130">
        <f>INDEX(resultados!$A$2:$ZZ$197, 124, MATCH($B$3, resultados!$A$1:$ZZ$1, 0))</f>
        <v/>
      </c>
    </row>
    <row r="131">
      <c r="A131">
        <f>INDEX(resultados!$A$2:$ZZ$197, 125, MATCH($B$1, resultados!$A$1:$ZZ$1, 0))</f>
        <v/>
      </c>
      <c r="B131">
        <f>INDEX(resultados!$A$2:$ZZ$197, 125, MATCH($B$2, resultados!$A$1:$ZZ$1, 0))</f>
        <v/>
      </c>
      <c r="C131">
        <f>INDEX(resultados!$A$2:$ZZ$197, 125, MATCH($B$3, resultados!$A$1:$ZZ$1, 0))</f>
        <v/>
      </c>
    </row>
    <row r="132">
      <c r="A132">
        <f>INDEX(resultados!$A$2:$ZZ$197, 126, MATCH($B$1, resultados!$A$1:$ZZ$1, 0))</f>
        <v/>
      </c>
      <c r="B132">
        <f>INDEX(resultados!$A$2:$ZZ$197, 126, MATCH($B$2, resultados!$A$1:$ZZ$1, 0))</f>
        <v/>
      </c>
      <c r="C132">
        <f>INDEX(resultados!$A$2:$ZZ$197, 126, MATCH($B$3, resultados!$A$1:$ZZ$1, 0))</f>
        <v/>
      </c>
    </row>
    <row r="133">
      <c r="A133">
        <f>INDEX(resultados!$A$2:$ZZ$197, 127, MATCH($B$1, resultados!$A$1:$ZZ$1, 0))</f>
        <v/>
      </c>
      <c r="B133">
        <f>INDEX(resultados!$A$2:$ZZ$197, 127, MATCH($B$2, resultados!$A$1:$ZZ$1, 0))</f>
        <v/>
      </c>
      <c r="C133">
        <f>INDEX(resultados!$A$2:$ZZ$197, 127, MATCH($B$3, resultados!$A$1:$ZZ$1, 0))</f>
        <v/>
      </c>
    </row>
    <row r="134">
      <c r="A134">
        <f>INDEX(resultados!$A$2:$ZZ$197, 128, MATCH($B$1, resultados!$A$1:$ZZ$1, 0))</f>
        <v/>
      </c>
      <c r="B134">
        <f>INDEX(resultados!$A$2:$ZZ$197, 128, MATCH($B$2, resultados!$A$1:$ZZ$1, 0))</f>
        <v/>
      </c>
      <c r="C134">
        <f>INDEX(resultados!$A$2:$ZZ$197, 128, MATCH($B$3, resultados!$A$1:$ZZ$1, 0))</f>
        <v/>
      </c>
    </row>
    <row r="135">
      <c r="A135">
        <f>INDEX(resultados!$A$2:$ZZ$197, 129, MATCH($B$1, resultados!$A$1:$ZZ$1, 0))</f>
        <v/>
      </c>
      <c r="B135">
        <f>INDEX(resultados!$A$2:$ZZ$197, 129, MATCH($B$2, resultados!$A$1:$ZZ$1, 0))</f>
        <v/>
      </c>
      <c r="C135">
        <f>INDEX(resultados!$A$2:$ZZ$197, 129, MATCH($B$3, resultados!$A$1:$ZZ$1, 0))</f>
        <v/>
      </c>
    </row>
    <row r="136">
      <c r="A136">
        <f>INDEX(resultados!$A$2:$ZZ$197, 130, MATCH($B$1, resultados!$A$1:$ZZ$1, 0))</f>
        <v/>
      </c>
      <c r="B136">
        <f>INDEX(resultados!$A$2:$ZZ$197, 130, MATCH($B$2, resultados!$A$1:$ZZ$1, 0))</f>
        <v/>
      </c>
      <c r="C136">
        <f>INDEX(resultados!$A$2:$ZZ$197, 130, MATCH($B$3, resultados!$A$1:$ZZ$1, 0))</f>
        <v/>
      </c>
    </row>
    <row r="137">
      <c r="A137">
        <f>INDEX(resultados!$A$2:$ZZ$197, 131, MATCH($B$1, resultados!$A$1:$ZZ$1, 0))</f>
        <v/>
      </c>
      <c r="B137">
        <f>INDEX(resultados!$A$2:$ZZ$197, 131, MATCH($B$2, resultados!$A$1:$ZZ$1, 0))</f>
        <v/>
      </c>
      <c r="C137">
        <f>INDEX(resultados!$A$2:$ZZ$197, 131, MATCH($B$3, resultados!$A$1:$ZZ$1, 0))</f>
        <v/>
      </c>
    </row>
    <row r="138">
      <c r="A138">
        <f>INDEX(resultados!$A$2:$ZZ$197, 132, MATCH($B$1, resultados!$A$1:$ZZ$1, 0))</f>
        <v/>
      </c>
      <c r="B138">
        <f>INDEX(resultados!$A$2:$ZZ$197, 132, MATCH($B$2, resultados!$A$1:$ZZ$1, 0))</f>
        <v/>
      </c>
      <c r="C138">
        <f>INDEX(resultados!$A$2:$ZZ$197, 132, MATCH($B$3, resultados!$A$1:$ZZ$1, 0))</f>
        <v/>
      </c>
    </row>
    <row r="139">
      <c r="A139">
        <f>INDEX(resultados!$A$2:$ZZ$197, 133, MATCH($B$1, resultados!$A$1:$ZZ$1, 0))</f>
        <v/>
      </c>
      <c r="B139">
        <f>INDEX(resultados!$A$2:$ZZ$197, 133, MATCH($B$2, resultados!$A$1:$ZZ$1, 0))</f>
        <v/>
      </c>
      <c r="C139">
        <f>INDEX(resultados!$A$2:$ZZ$197, 133, MATCH($B$3, resultados!$A$1:$ZZ$1, 0))</f>
        <v/>
      </c>
    </row>
    <row r="140">
      <c r="A140">
        <f>INDEX(resultados!$A$2:$ZZ$197, 134, MATCH($B$1, resultados!$A$1:$ZZ$1, 0))</f>
        <v/>
      </c>
      <c r="B140">
        <f>INDEX(resultados!$A$2:$ZZ$197, 134, MATCH($B$2, resultados!$A$1:$ZZ$1, 0))</f>
        <v/>
      </c>
      <c r="C140">
        <f>INDEX(resultados!$A$2:$ZZ$197, 134, MATCH($B$3, resultados!$A$1:$ZZ$1, 0))</f>
        <v/>
      </c>
    </row>
    <row r="141">
      <c r="A141">
        <f>INDEX(resultados!$A$2:$ZZ$197, 135, MATCH($B$1, resultados!$A$1:$ZZ$1, 0))</f>
        <v/>
      </c>
      <c r="B141">
        <f>INDEX(resultados!$A$2:$ZZ$197, 135, MATCH($B$2, resultados!$A$1:$ZZ$1, 0))</f>
        <v/>
      </c>
      <c r="C141">
        <f>INDEX(resultados!$A$2:$ZZ$197, 135, MATCH($B$3, resultados!$A$1:$ZZ$1, 0))</f>
        <v/>
      </c>
    </row>
    <row r="142">
      <c r="A142">
        <f>INDEX(resultados!$A$2:$ZZ$197, 136, MATCH($B$1, resultados!$A$1:$ZZ$1, 0))</f>
        <v/>
      </c>
      <c r="B142">
        <f>INDEX(resultados!$A$2:$ZZ$197, 136, MATCH($B$2, resultados!$A$1:$ZZ$1, 0))</f>
        <v/>
      </c>
      <c r="C142">
        <f>INDEX(resultados!$A$2:$ZZ$197, 136, MATCH($B$3, resultados!$A$1:$ZZ$1, 0))</f>
        <v/>
      </c>
    </row>
    <row r="143">
      <c r="A143">
        <f>INDEX(resultados!$A$2:$ZZ$197, 137, MATCH($B$1, resultados!$A$1:$ZZ$1, 0))</f>
        <v/>
      </c>
      <c r="B143">
        <f>INDEX(resultados!$A$2:$ZZ$197, 137, MATCH($B$2, resultados!$A$1:$ZZ$1, 0))</f>
        <v/>
      </c>
      <c r="C143">
        <f>INDEX(resultados!$A$2:$ZZ$197, 137, MATCH($B$3, resultados!$A$1:$ZZ$1, 0))</f>
        <v/>
      </c>
    </row>
    <row r="144">
      <c r="A144">
        <f>INDEX(resultados!$A$2:$ZZ$197, 138, MATCH($B$1, resultados!$A$1:$ZZ$1, 0))</f>
        <v/>
      </c>
      <c r="B144">
        <f>INDEX(resultados!$A$2:$ZZ$197, 138, MATCH($B$2, resultados!$A$1:$ZZ$1, 0))</f>
        <v/>
      </c>
      <c r="C144">
        <f>INDEX(resultados!$A$2:$ZZ$197, 138, MATCH($B$3, resultados!$A$1:$ZZ$1, 0))</f>
        <v/>
      </c>
    </row>
    <row r="145">
      <c r="A145">
        <f>INDEX(resultados!$A$2:$ZZ$197, 139, MATCH($B$1, resultados!$A$1:$ZZ$1, 0))</f>
        <v/>
      </c>
      <c r="B145">
        <f>INDEX(resultados!$A$2:$ZZ$197, 139, MATCH($B$2, resultados!$A$1:$ZZ$1, 0))</f>
        <v/>
      </c>
      <c r="C145">
        <f>INDEX(resultados!$A$2:$ZZ$197, 139, MATCH($B$3, resultados!$A$1:$ZZ$1, 0))</f>
        <v/>
      </c>
    </row>
    <row r="146">
      <c r="A146">
        <f>INDEX(resultados!$A$2:$ZZ$197, 140, MATCH($B$1, resultados!$A$1:$ZZ$1, 0))</f>
        <v/>
      </c>
      <c r="B146">
        <f>INDEX(resultados!$A$2:$ZZ$197, 140, MATCH($B$2, resultados!$A$1:$ZZ$1, 0))</f>
        <v/>
      </c>
      <c r="C146">
        <f>INDEX(resultados!$A$2:$ZZ$197, 140, MATCH($B$3, resultados!$A$1:$ZZ$1, 0))</f>
        <v/>
      </c>
    </row>
    <row r="147">
      <c r="A147">
        <f>INDEX(resultados!$A$2:$ZZ$197, 141, MATCH($B$1, resultados!$A$1:$ZZ$1, 0))</f>
        <v/>
      </c>
      <c r="B147">
        <f>INDEX(resultados!$A$2:$ZZ$197, 141, MATCH($B$2, resultados!$A$1:$ZZ$1, 0))</f>
        <v/>
      </c>
      <c r="C147">
        <f>INDEX(resultados!$A$2:$ZZ$197, 141, MATCH($B$3, resultados!$A$1:$ZZ$1, 0))</f>
        <v/>
      </c>
    </row>
    <row r="148">
      <c r="A148">
        <f>INDEX(resultados!$A$2:$ZZ$197, 142, MATCH($B$1, resultados!$A$1:$ZZ$1, 0))</f>
        <v/>
      </c>
      <c r="B148">
        <f>INDEX(resultados!$A$2:$ZZ$197, 142, MATCH($B$2, resultados!$A$1:$ZZ$1, 0))</f>
        <v/>
      </c>
      <c r="C148">
        <f>INDEX(resultados!$A$2:$ZZ$197, 142, MATCH($B$3, resultados!$A$1:$ZZ$1, 0))</f>
        <v/>
      </c>
    </row>
    <row r="149">
      <c r="A149">
        <f>INDEX(resultados!$A$2:$ZZ$197, 143, MATCH($B$1, resultados!$A$1:$ZZ$1, 0))</f>
        <v/>
      </c>
      <c r="B149">
        <f>INDEX(resultados!$A$2:$ZZ$197, 143, MATCH($B$2, resultados!$A$1:$ZZ$1, 0))</f>
        <v/>
      </c>
      <c r="C149">
        <f>INDEX(resultados!$A$2:$ZZ$197, 143, MATCH($B$3, resultados!$A$1:$ZZ$1, 0))</f>
        <v/>
      </c>
    </row>
    <row r="150">
      <c r="A150">
        <f>INDEX(resultados!$A$2:$ZZ$197, 144, MATCH($B$1, resultados!$A$1:$ZZ$1, 0))</f>
        <v/>
      </c>
      <c r="B150">
        <f>INDEX(resultados!$A$2:$ZZ$197, 144, MATCH($B$2, resultados!$A$1:$ZZ$1, 0))</f>
        <v/>
      </c>
      <c r="C150">
        <f>INDEX(resultados!$A$2:$ZZ$197, 144, MATCH($B$3, resultados!$A$1:$ZZ$1, 0))</f>
        <v/>
      </c>
    </row>
    <row r="151">
      <c r="A151">
        <f>INDEX(resultados!$A$2:$ZZ$197, 145, MATCH($B$1, resultados!$A$1:$ZZ$1, 0))</f>
        <v/>
      </c>
      <c r="B151">
        <f>INDEX(resultados!$A$2:$ZZ$197, 145, MATCH($B$2, resultados!$A$1:$ZZ$1, 0))</f>
        <v/>
      </c>
      <c r="C151">
        <f>INDEX(resultados!$A$2:$ZZ$197, 145, MATCH($B$3, resultados!$A$1:$ZZ$1, 0))</f>
        <v/>
      </c>
    </row>
    <row r="152">
      <c r="A152">
        <f>INDEX(resultados!$A$2:$ZZ$197, 146, MATCH($B$1, resultados!$A$1:$ZZ$1, 0))</f>
        <v/>
      </c>
      <c r="B152">
        <f>INDEX(resultados!$A$2:$ZZ$197, 146, MATCH($B$2, resultados!$A$1:$ZZ$1, 0))</f>
        <v/>
      </c>
      <c r="C152">
        <f>INDEX(resultados!$A$2:$ZZ$197, 146, MATCH($B$3, resultados!$A$1:$ZZ$1, 0))</f>
        <v/>
      </c>
    </row>
    <row r="153">
      <c r="A153">
        <f>INDEX(resultados!$A$2:$ZZ$197, 147, MATCH($B$1, resultados!$A$1:$ZZ$1, 0))</f>
        <v/>
      </c>
      <c r="B153">
        <f>INDEX(resultados!$A$2:$ZZ$197, 147, MATCH($B$2, resultados!$A$1:$ZZ$1, 0))</f>
        <v/>
      </c>
      <c r="C153">
        <f>INDEX(resultados!$A$2:$ZZ$197, 147, MATCH($B$3, resultados!$A$1:$ZZ$1, 0))</f>
        <v/>
      </c>
    </row>
    <row r="154">
      <c r="A154">
        <f>INDEX(resultados!$A$2:$ZZ$197, 148, MATCH($B$1, resultados!$A$1:$ZZ$1, 0))</f>
        <v/>
      </c>
      <c r="B154">
        <f>INDEX(resultados!$A$2:$ZZ$197, 148, MATCH($B$2, resultados!$A$1:$ZZ$1, 0))</f>
        <v/>
      </c>
      <c r="C154">
        <f>INDEX(resultados!$A$2:$ZZ$197, 148, MATCH($B$3, resultados!$A$1:$ZZ$1, 0))</f>
        <v/>
      </c>
    </row>
    <row r="155">
      <c r="A155">
        <f>INDEX(resultados!$A$2:$ZZ$197, 149, MATCH($B$1, resultados!$A$1:$ZZ$1, 0))</f>
        <v/>
      </c>
      <c r="B155">
        <f>INDEX(resultados!$A$2:$ZZ$197, 149, MATCH($B$2, resultados!$A$1:$ZZ$1, 0))</f>
        <v/>
      </c>
      <c r="C155">
        <f>INDEX(resultados!$A$2:$ZZ$197, 149, MATCH($B$3, resultados!$A$1:$ZZ$1, 0))</f>
        <v/>
      </c>
    </row>
    <row r="156">
      <c r="A156">
        <f>INDEX(resultados!$A$2:$ZZ$197, 150, MATCH($B$1, resultados!$A$1:$ZZ$1, 0))</f>
        <v/>
      </c>
      <c r="B156">
        <f>INDEX(resultados!$A$2:$ZZ$197, 150, MATCH($B$2, resultados!$A$1:$ZZ$1, 0))</f>
        <v/>
      </c>
      <c r="C156">
        <f>INDEX(resultados!$A$2:$ZZ$197, 150, MATCH($B$3, resultados!$A$1:$ZZ$1, 0))</f>
        <v/>
      </c>
    </row>
    <row r="157">
      <c r="A157">
        <f>INDEX(resultados!$A$2:$ZZ$197, 151, MATCH($B$1, resultados!$A$1:$ZZ$1, 0))</f>
        <v/>
      </c>
      <c r="B157">
        <f>INDEX(resultados!$A$2:$ZZ$197, 151, MATCH($B$2, resultados!$A$1:$ZZ$1, 0))</f>
        <v/>
      </c>
      <c r="C157">
        <f>INDEX(resultados!$A$2:$ZZ$197, 151, MATCH($B$3, resultados!$A$1:$ZZ$1, 0))</f>
        <v/>
      </c>
    </row>
    <row r="158">
      <c r="A158">
        <f>INDEX(resultados!$A$2:$ZZ$197, 152, MATCH($B$1, resultados!$A$1:$ZZ$1, 0))</f>
        <v/>
      </c>
      <c r="B158">
        <f>INDEX(resultados!$A$2:$ZZ$197, 152, MATCH($B$2, resultados!$A$1:$ZZ$1, 0))</f>
        <v/>
      </c>
      <c r="C158">
        <f>INDEX(resultados!$A$2:$ZZ$197, 152, MATCH($B$3, resultados!$A$1:$ZZ$1, 0))</f>
        <v/>
      </c>
    </row>
    <row r="159">
      <c r="A159">
        <f>INDEX(resultados!$A$2:$ZZ$197, 153, MATCH($B$1, resultados!$A$1:$ZZ$1, 0))</f>
        <v/>
      </c>
      <c r="B159">
        <f>INDEX(resultados!$A$2:$ZZ$197, 153, MATCH($B$2, resultados!$A$1:$ZZ$1, 0))</f>
        <v/>
      </c>
      <c r="C159">
        <f>INDEX(resultados!$A$2:$ZZ$197, 153, MATCH($B$3, resultados!$A$1:$ZZ$1, 0))</f>
        <v/>
      </c>
    </row>
    <row r="160">
      <c r="A160">
        <f>INDEX(resultados!$A$2:$ZZ$197, 154, MATCH($B$1, resultados!$A$1:$ZZ$1, 0))</f>
        <v/>
      </c>
      <c r="B160">
        <f>INDEX(resultados!$A$2:$ZZ$197, 154, MATCH($B$2, resultados!$A$1:$ZZ$1, 0))</f>
        <v/>
      </c>
      <c r="C160">
        <f>INDEX(resultados!$A$2:$ZZ$197, 154, MATCH($B$3, resultados!$A$1:$ZZ$1, 0))</f>
        <v/>
      </c>
    </row>
    <row r="161">
      <c r="A161">
        <f>INDEX(resultados!$A$2:$ZZ$197, 155, MATCH($B$1, resultados!$A$1:$ZZ$1, 0))</f>
        <v/>
      </c>
      <c r="B161">
        <f>INDEX(resultados!$A$2:$ZZ$197, 155, MATCH($B$2, resultados!$A$1:$ZZ$1, 0))</f>
        <v/>
      </c>
      <c r="C161">
        <f>INDEX(resultados!$A$2:$ZZ$197, 155, MATCH($B$3, resultados!$A$1:$ZZ$1, 0))</f>
        <v/>
      </c>
    </row>
    <row r="162">
      <c r="A162">
        <f>INDEX(resultados!$A$2:$ZZ$197, 156, MATCH($B$1, resultados!$A$1:$ZZ$1, 0))</f>
        <v/>
      </c>
      <c r="B162">
        <f>INDEX(resultados!$A$2:$ZZ$197, 156, MATCH($B$2, resultados!$A$1:$ZZ$1, 0))</f>
        <v/>
      </c>
      <c r="C162">
        <f>INDEX(resultados!$A$2:$ZZ$197, 156, MATCH($B$3, resultados!$A$1:$ZZ$1, 0))</f>
        <v/>
      </c>
    </row>
    <row r="163">
      <c r="A163">
        <f>INDEX(resultados!$A$2:$ZZ$197, 157, MATCH($B$1, resultados!$A$1:$ZZ$1, 0))</f>
        <v/>
      </c>
      <c r="B163">
        <f>INDEX(resultados!$A$2:$ZZ$197, 157, MATCH($B$2, resultados!$A$1:$ZZ$1, 0))</f>
        <v/>
      </c>
      <c r="C163">
        <f>INDEX(resultados!$A$2:$ZZ$197, 157, MATCH($B$3, resultados!$A$1:$ZZ$1, 0))</f>
        <v/>
      </c>
    </row>
    <row r="164">
      <c r="A164">
        <f>INDEX(resultados!$A$2:$ZZ$197, 158, MATCH($B$1, resultados!$A$1:$ZZ$1, 0))</f>
        <v/>
      </c>
      <c r="B164">
        <f>INDEX(resultados!$A$2:$ZZ$197, 158, MATCH($B$2, resultados!$A$1:$ZZ$1, 0))</f>
        <v/>
      </c>
      <c r="C164">
        <f>INDEX(resultados!$A$2:$ZZ$197, 158, MATCH($B$3, resultados!$A$1:$ZZ$1, 0))</f>
        <v/>
      </c>
    </row>
    <row r="165">
      <c r="A165">
        <f>INDEX(resultados!$A$2:$ZZ$197, 159, MATCH($B$1, resultados!$A$1:$ZZ$1, 0))</f>
        <v/>
      </c>
      <c r="B165">
        <f>INDEX(resultados!$A$2:$ZZ$197, 159, MATCH($B$2, resultados!$A$1:$ZZ$1, 0))</f>
        <v/>
      </c>
      <c r="C165">
        <f>INDEX(resultados!$A$2:$ZZ$197, 159, MATCH($B$3, resultados!$A$1:$ZZ$1, 0))</f>
        <v/>
      </c>
    </row>
    <row r="166">
      <c r="A166">
        <f>INDEX(resultados!$A$2:$ZZ$197, 160, MATCH($B$1, resultados!$A$1:$ZZ$1, 0))</f>
        <v/>
      </c>
      <c r="B166">
        <f>INDEX(resultados!$A$2:$ZZ$197, 160, MATCH($B$2, resultados!$A$1:$ZZ$1, 0))</f>
        <v/>
      </c>
      <c r="C166">
        <f>INDEX(resultados!$A$2:$ZZ$197, 160, MATCH($B$3, resultados!$A$1:$ZZ$1, 0))</f>
        <v/>
      </c>
    </row>
    <row r="167">
      <c r="A167">
        <f>INDEX(resultados!$A$2:$ZZ$197, 161, MATCH($B$1, resultados!$A$1:$ZZ$1, 0))</f>
        <v/>
      </c>
      <c r="B167">
        <f>INDEX(resultados!$A$2:$ZZ$197, 161, MATCH($B$2, resultados!$A$1:$ZZ$1, 0))</f>
        <v/>
      </c>
      <c r="C167">
        <f>INDEX(resultados!$A$2:$ZZ$197, 161, MATCH($B$3, resultados!$A$1:$ZZ$1, 0))</f>
        <v/>
      </c>
    </row>
    <row r="168">
      <c r="A168">
        <f>INDEX(resultados!$A$2:$ZZ$197, 162, MATCH($B$1, resultados!$A$1:$ZZ$1, 0))</f>
        <v/>
      </c>
      <c r="B168">
        <f>INDEX(resultados!$A$2:$ZZ$197, 162, MATCH($B$2, resultados!$A$1:$ZZ$1, 0))</f>
        <v/>
      </c>
      <c r="C168">
        <f>INDEX(resultados!$A$2:$ZZ$197, 162, MATCH($B$3, resultados!$A$1:$ZZ$1, 0))</f>
        <v/>
      </c>
    </row>
    <row r="169">
      <c r="A169">
        <f>INDEX(resultados!$A$2:$ZZ$197, 163, MATCH($B$1, resultados!$A$1:$ZZ$1, 0))</f>
        <v/>
      </c>
      <c r="B169">
        <f>INDEX(resultados!$A$2:$ZZ$197, 163, MATCH($B$2, resultados!$A$1:$ZZ$1, 0))</f>
        <v/>
      </c>
      <c r="C169">
        <f>INDEX(resultados!$A$2:$ZZ$197, 163, MATCH($B$3, resultados!$A$1:$ZZ$1, 0))</f>
        <v/>
      </c>
    </row>
    <row r="170">
      <c r="A170">
        <f>INDEX(resultados!$A$2:$ZZ$197, 164, MATCH($B$1, resultados!$A$1:$ZZ$1, 0))</f>
        <v/>
      </c>
      <c r="B170">
        <f>INDEX(resultados!$A$2:$ZZ$197, 164, MATCH($B$2, resultados!$A$1:$ZZ$1, 0))</f>
        <v/>
      </c>
      <c r="C170">
        <f>INDEX(resultados!$A$2:$ZZ$197, 164, MATCH($B$3, resultados!$A$1:$ZZ$1, 0))</f>
        <v/>
      </c>
    </row>
    <row r="171">
      <c r="A171">
        <f>INDEX(resultados!$A$2:$ZZ$197, 165, MATCH($B$1, resultados!$A$1:$ZZ$1, 0))</f>
        <v/>
      </c>
      <c r="B171">
        <f>INDEX(resultados!$A$2:$ZZ$197, 165, MATCH($B$2, resultados!$A$1:$ZZ$1, 0))</f>
        <v/>
      </c>
      <c r="C171">
        <f>INDEX(resultados!$A$2:$ZZ$197, 165, MATCH($B$3, resultados!$A$1:$ZZ$1, 0))</f>
        <v/>
      </c>
    </row>
    <row r="172">
      <c r="A172">
        <f>INDEX(resultados!$A$2:$ZZ$197, 166, MATCH($B$1, resultados!$A$1:$ZZ$1, 0))</f>
        <v/>
      </c>
      <c r="B172">
        <f>INDEX(resultados!$A$2:$ZZ$197, 166, MATCH($B$2, resultados!$A$1:$ZZ$1, 0))</f>
        <v/>
      </c>
      <c r="C172">
        <f>INDEX(resultados!$A$2:$ZZ$197, 166, MATCH($B$3, resultados!$A$1:$ZZ$1, 0))</f>
        <v/>
      </c>
    </row>
    <row r="173">
      <c r="A173">
        <f>INDEX(resultados!$A$2:$ZZ$197, 167, MATCH($B$1, resultados!$A$1:$ZZ$1, 0))</f>
        <v/>
      </c>
      <c r="B173">
        <f>INDEX(resultados!$A$2:$ZZ$197, 167, MATCH($B$2, resultados!$A$1:$ZZ$1, 0))</f>
        <v/>
      </c>
      <c r="C173">
        <f>INDEX(resultados!$A$2:$ZZ$197, 167, MATCH($B$3, resultados!$A$1:$ZZ$1, 0))</f>
        <v/>
      </c>
    </row>
    <row r="174">
      <c r="A174">
        <f>INDEX(resultados!$A$2:$ZZ$197, 168, MATCH($B$1, resultados!$A$1:$ZZ$1, 0))</f>
        <v/>
      </c>
      <c r="B174">
        <f>INDEX(resultados!$A$2:$ZZ$197, 168, MATCH($B$2, resultados!$A$1:$ZZ$1, 0))</f>
        <v/>
      </c>
      <c r="C174">
        <f>INDEX(resultados!$A$2:$ZZ$197, 168, MATCH($B$3, resultados!$A$1:$ZZ$1, 0))</f>
        <v/>
      </c>
    </row>
    <row r="175">
      <c r="A175">
        <f>INDEX(resultados!$A$2:$ZZ$197, 169, MATCH($B$1, resultados!$A$1:$ZZ$1, 0))</f>
        <v/>
      </c>
      <c r="B175">
        <f>INDEX(resultados!$A$2:$ZZ$197, 169, MATCH($B$2, resultados!$A$1:$ZZ$1, 0))</f>
        <v/>
      </c>
      <c r="C175">
        <f>INDEX(resultados!$A$2:$ZZ$197, 169, MATCH($B$3, resultados!$A$1:$ZZ$1, 0))</f>
        <v/>
      </c>
    </row>
    <row r="176">
      <c r="A176">
        <f>INDEX(resultados!$A$2:$ZZ$197, 170, MATCH($B$1, resultados!$A$1:$ZZ$1, 0))</f>
        <v/>
      </c>
      <c r="B176">
        <f>INDEX(resultados!$A$2:$ZZ$197, 170, MATCH($B$2, resultados!$A$1:$ZZ$1, 0))</f>
        <v/>
      </c>
      <c r="C176">
        <f>INDEX(resultados!$A$2:$ZZ$197, 170, MATCH($B$3, resultados!$A$1:$ZZ$1, 0))</f>
        <v/>
      </c>
    </row>
    <row r="177">
      <c r="A177">
        <f>INDEX(resultados!$A$2:$ZZ$197, 171, MATCH($B$1, resultados!$A$1:$ZZ$1, 0))</f>
        <v/>
      </c>
      <c r="B177">
        <f>INDEX(resultados!$A$2:$ZZ$197, 171, MATCH($B$2, resultados!$A$1:$ZZ$1, 0))</f>
        <v/>
      </c>
      <c r="C177">
        <f>INDEX(resultados!$A$2:$ZZ$197, 171, MATCH($B$3, resultados!$A$1:$ZZ$1, 0))</f>
        <v/>
      </c>
    </row>
    <row r="178">
      <c r="A178">
        <f>INDEX(resultados!$A$2:$ZZ$197, 172, MATCH($B$1, resultados!$A$1:$ZZ$1, 0))</f>
        <v/>
      </c>
      <c r="B178">
        <f>INDEX(resultados!$A$2:$ZZ$197, 172, MATCH($B$2, resultados!$A$1:$ZZ$1, 0))</f>
        <v/>
      </c>
      <c r="C178">
        <f>INDEX(resultados!$A$2:$ZZ$197, 172, MATCH($B$3, resultados!$A$1:$ZZ$1, 0))</f>
        <v/>
      </c>
    </row>
    <row r="179">
      <c r="A179">
        <f>INDEX(resultados!$A$2:$ZZ$197, 173, MATCH($B$1, resultados!$A$1:$ZZ$1, 0))</f>
        <v/>
      </c>
      <c r="B179">
        <f>INDEX(resultados!$A$2:$ZZ$197, 173, MATCH($B$2, resultados!$A$1:$ZZ$1, 0))</f>
        <v/>
      </c>
      <c r="C179">
        <f>INDEX(resultados!$A$2:$ZZ$197, 173, MATCH($B$3, resultados!$A$1:$ZZ$1, 0))</f>
        <v/>
      </c>
    </row>
    <row r="180">
      <c r="A180">
        <f>INDEX(resultados!$A$2:$ZZ$197, 174, MATCH($B$1, resultados!$A$1:$ZZ$1, 0))</f>
        <v/>
      </c>
      <c r="B180">
        <f>INDEX(resultados!$A$2:$ZZ$197, 174, MATCH($B$2, resultados!$A$1:$ZZ$1, 0))</f>
        <v/>
      </c>
      <c r="C180">
        <f>INDEX(resultados!$A$2:$ZZ$197, 174, MATCH($B$3, resultados!$A$1:$ZZ$1, 0))</f>
        <v/>
      </c>
    </row>
    <row r="181">
      <c r="A181">
        <f>INDEX(resultados!$A$2:$ZZ$197, 175, MATCH($B$1, resultados!$A$1:$ZZ$1, 0))</f>
        <v/>
      </c>
      <c r="B181">
        <f>INDEX(resultados!$A$2:$ZZ$197, 175, MATCH($B$2, resultados!$A$1:$ZZ$1, 0))</f>
        <v/>
      </c>
      <c r="C181">
        <f>INDEX(resultados!$A$2:$ZZ$197, 175, MATCH($B$3, resultados!$A$1:$ZZ$1, 0))</f>
        <v/>
      </c>
    </row>
    <row r="182">
      <c r="A182">
        <f>INDEX(resultados!$A$2:$ZZ$197, 176, MATCH($B$1, resultados!$A$1:$ZZ$1, 0))</f>
        <v/>
      </c>
      <c r="B182">
        <f>INDEX(resultados!$A$2:$ZZ$197, 176, MATCH($B$2, resultados!$A$1:$ZZ$1, 0))</f>
        <v/>
      </c>
      <c r="C182">
        <f>INDEX(resultados!$A$2:$ZZ$197, 176, MATCH($B$3, resultados!$A$1:$ZZ$1, 0))</f>
        <v/>
      </c>
    </row>
    <row r="183">
      <c r="A183">
        <f>INDEX(resultados!$A$2:$ZZ$197, 177, MATCH($B$1, resultados!$A$1:$ZZ$1, 0))</f>
        <v/>
      </c>
      <c r="B183">
        <f>INDEX(resultados!$A$2:$ZZ$197, 177, MATCH($B$2, resultados!$A$1:$ZZ$1, 0))</f>
        <v/>
      </c>
      <c r="C183">
        <f>INDEX(resultados!$A$2:$ZZ$197, 177, MATCH($B$3, resultados!$A$1:$ZZ$1, 0))</f>
        <v/>
      </c>
    </row>
    <row r="184">
      <c r="A184">
        <f>INDEX(resultados!$A$2:$ZZ$197, 178, MATCH($B$1, resultados!$A$1:$ZZ$1, 0))</f>
        <v/>
      </c>
      <c r="B184">
        <f>INDEX(resultados!$A$2:$ZZ$197, 178, MATCH($B$2, resultados!$A$1:$ZZ$1, 0))</f>
        <v/>
      </c>
      <c r="C184">
        <f>INDEX(resultados!$A$2:$ZZ$197, 178, MATCH($B$3, resultados!$A$1:$ZZ$1, 0))</f>
        <v/>
      </c>
    </row>
    <row r="185">
      <c r="A185">
        <f>INDEX(resultados!$A$2:$ZZ$197, 179, MATCH($B$1, resultados!$A$1:$ZZ$1, 0))</f>
        <v/>
      </c>
      <c r="B185">
        <f>INDEX(resultados!$A$2:$ZZ$197, 179, MATCH($B$2, resultados!$A$1:$ZZ$1, 0))</f>
        <v/>
      </c>
      <c r="C185">
        <f>INDEX(resultados!$A$2:$ZZ$197, 179, MATCH($B$3, resultados!$A$1:$ZZ$1, 0))</f>
        <v/>
      </c>
    </row>
    <row r="186">
      <c r="A186">
        <f>INDEX(resultados!$A$2:$ZZ$197, 180, MATCH($B$1, resultados!$A$1:$ZZ$1, 0))</f>
        <v/>
      </c>
      <c r="B186">
        <f>INDEX(resultados!$A$2:$ZZ$197, 180, MATCH($B$2, resultados!$A$1:$ZZ$1, 0))</f>
        <v/>
      </c>
      <c r="C186">
        <f>INDEX(resultados!$A$2:$ZZ$197, 180, MATCH($B$3, resultados!$A$1:$ZZ$1, 0))</f>
        <v/>
      </c>
    </row>
    <row r="187">
      <c r="A187">
        <f>INDEX(resultados!$A$2:$ZZ$197, 181, MATCH($B$1, resultados!$A$1:$ZZ$1, 0))</f>
        <v/>
      </c>
      <c r="B187">
        <f>INDEX(resultados!$A$2:$ZZ$197, 181, MATCH($B$2, resultados!$A$1:$ZZ$1, 0))</f>
        <v/>
      </c>
      <c r="C187">
        <f>INDEX(resultados!$A$2:$ZZ$197, 181, MATCH($B$3, resultados!$A$1:$ZZ$1, 0))</f>
        <v/>
      </c>
    </row>
    <row r="188">
      <c r="A188">
        <f>INDEX(resultados!$A$2:$ZZ$197, 182, MATCH($B$1, resultados!$A$1:$ZZ$1, 0))</f>
        <v/>
      </c>
      <c r="B188">
        <f>INDEX(resultados!$A$2:$ZZ$197, 182, MATCH($B$2, resultados!$A$1:$ZZ$1, 0))</f>
        <v/>
      </c>
      <c r="C188">
        <f>INDEX(resultados!$A$2:$ZZ$197, 182, MATCH($B$3, resultados!$A$1:$ZZ$1, 0))</f>
        <v/>
      </c>
    </row>
    <row r="189">
      <c r="A189">
        <f>INDEX(resultados!$A$2:$ZZ$197, 183, MATCH($B$1, resultados!$A$1:$ZZ$1, 0))</f>
        <v/>
      </c>
      <c r="B189">
        <f>INDEX(resultados!$A$2:$ZZ$197, 183, MATCH($B$2, resultados!$A$1:$ZZ$1, 0))</f>
        <v/>
      </c>
      <c r="C189">
        <f>INDEX(resultados!$A$2:$ZZ$197, 183, MATCH($B$3, resultados!$A$1:$ZZ$1, 0))</f>
        <v/>
      </c>
    </row>
    <row r="190">
      <c r="A190">
        <f>INDEX(resultados!$A$2:$ZZ$197, 184, MATCH($B$1, resultados!$A$1:$ZZ$1, 0))</f>
        <v/>
      </c>
      <c r="B190">
        <f>INDEX(resultados!$A$2:$ZZ$197, 184, MATCH($B$2, resultados!$A$1:$ZZ$1, 0))</f>
        <v/>
      </c>
      <c r="C190">
        <f>INDEX(resultados!$A$2:$ZZ$197, 184, MATCH($B$3, resultados!$A$1:$ZZ$1, 0))</f>
        <v/>
      </c>
    </row>
    <row r="191">
      <c r="A191">
        <f>INDEX(resultados!$A$2:$ZZ$197, 185, MATCH($B$1, resultados!$A$1:$ZZ$1, 0))</f>
        <v/>
      </c>
      <c r="B191">
        <f>INDEX(resultados!$A$2:$ZZ$197, 185, MATCH($B$2, resultados!$A$1:$ZZ$1, 0))</f>
        <v/>
      </c>
      <c r="C191">
        <f>INDEX(resultados!$A$2:$ZZ$197, 185, MATCH($B$3, resultados!$A$1:$ZZ$1, 0))</f>
        <v/>
      </c>
    </row>
    <row r="192">
      <c r="A192">
        <f>INDEX(resultados!$A$2:$ZZ$197, 186, MATCH($B$1, resultados!$A$1:$ZZ$1, 0))</f>
        <v/>
      </c>
      <c r="B192">
        <f>INDEX(resultados!$A$2:$ZZ$197, 186, MATCH($B$2, resultados!$A$1:$ZZ$1, 0))</f>
        <v/>
      </c>
      <c r="C192">
        <f>INDEX(resultados!$A$2:$ZZ$197, 186, MATCH($B$3, resultados!$A$1:$ZZ$1, 0))</f>
        <v/>
      </c>
    </row>
    <row r="193">
      <c r="A193">
        <f>INDEX(resultados!$A$2:$ZZ$197, 187, MATCH($B$1, resultados!$A$1:$ZZ$1, 0))</f>
        <v/>
      </c>
      <c r="B193">
        <f>INDEX(resultados!$A$2:$ZZ$197, 187, MATCH($B$2, resultados!$A$1:$ZZ$1, 0))</f>
        <v/>
      </c>
      <c r="C193">
        <f>INDEX(resultados!$A$2:$ZZ$197, 187, MATCH($B$3, resultados!$A$1:$ZZ$1, 0))</f>
        <v/>
      </c>
    </row>
    <row r="194">
      <c r="A194">
        <f>INDEX(resultados!$A$2:$ZZ$197, 188, MATCH($B$1, resultados!$A$1:$ZZ$1, 0))</f>
        <v/>
      </c>
      <c r="B194">
        <f>INDEX(resultados!$A$2:$ZZ$197, 188, MATCH($B$2, resultados!$A$1:$ZZ$1, 0))</f>
        <v/>
      </c>
      <c r="C194">
        <f>INDEX(resultados!$A$2:$ZZ$197, 188, MATCH($B$3, resultados!$A$1:$ZZ$1, 0))</f>
        <v/>
      </c>
    </row>
    <row r="195">
      <c r="A195">
        <f>INDEX(resultados!$A$2:$ZZ$197, 189, MATCH($B$1, resultados!$A$1:$ZZ$1, 0))</f>
        <v/>
      </c>
      <c r="B195">
        <f>INDEX(resultados!$A$2:$ZZ$197, 189, MATCH($B$2, resultados!$A$1:$ZZ$1, 0))</f>
        <v/>
      </c>
      <c r="C195">
        <f>INDEX(resultados!$A$2:$ZZ$197, 189, MATCH($B$3, resultados!$A$1:$ZZ$1, 0))</f>
        <v/>
      </c>
    </row>
    <row r="196">
      <c r="A196">
        <f>INDEX(resultados!$A$2:$ZZ$197, 190, MATCH($B$1, resultados!$A$1:$ZZ$1, 0))</f>
        <v/>
      </c>
      <c r="B196">
        <f>INDEX(resultados!$A$2:$ZZ$197, 190, MATCH($B$2, resultados!$A$1:$ZZ$1, 0))</f>
        <v/>
      </c>
      <c r="C196">
        <f>INDEX(resultados!$A$2:$ZZ$197, 190, MATCH($B$3, resultados!$A$1:$ZZ$1, 0))</f>
        <v/>
      </c>
    </row>
    <row r="197">
      <c r="A197">
        <f>INDEX(resultados!$A$2:$ZZ$197, 191, MATCH($B$1, resultados!$A$1:$ZZ$1, 0))</f>
        <v/>
      </c>
      <c r="B197">
        <f>INDEX(resultados!$A$2:$ZZ$197, 191, MATCH($B$2, resultados!$A$1:$ZZ$1, 0))</f>
        <v/>
      </c>
      <c r="C197">
        <f>INDEX(resultados!$A$2:$ZZ$197, 191, MATCH($B$3, resultados!$A$1:$ZZ$1, 0))</f>
        <v/>
      </c>
    </row>
    <row r="198">
      <c r="A198">
        <f>INDEX(resultados!$A$2:$ZZ$197, 192, MATCH($B$1, resultados!$A$1:$ZZ$1, 0))</f>
        <v/>
      </c>
      <c r="B198">
        <f>INDEX(resultados!$A$2:$ZZ$197, 192, MATCH($B$2, resultados!$A$1:$ZZ$1, 0))</f>
        <v/>
      </c>
      <c r="C198">
        <f>INDEX(resultados!$A$2:$ZZ$197, 192, MATCH($B$3, resultados!$A$1:$ZZ$1, 0))</f>
        <v/>
      </c>
    </row>
    <row r="199">
      <c r="A199">
        <f>INDEX(resultados!$A$2:$ZZ$197, 193, MATCH($B$1, resultados!$A$1:$ZZ$1, 0))</f>
        <v/>
      </c>
      <c r="B199">
        <f>INDEX(resultados!$A$2:$ZZ$197, 193, MATCH($B$2, resultados!$A$1:$ZZ$1, 0))</f>
        <v/>
      </c>
      <c r="C199">
        <f>INDEX(resultados!$A$2:$ZZ$197, 193, MATCH($B$3, resultados!$A$1:$ZZ$1, 0))</f>
        <v/>
      </c>
    </row>
    <row r="200">
      <c r="A200">
        <f>INDEX(resultados!$A$2:$ZZ$197, 194, MATCH($B$1, resultados!$A$1:$ZZ$1, 0))</f>
        <v/>
      </c>
      <c r="B200">
        <f>INDEX(resultados!$A$2:$ZZ$197, 194, MATCH($B$2, resultados!$A$1:$ZZ$1, 0))</f>
        <v/>
      </c>
      <c r="C200">
        <f>INDEX(resultados!$A$2:$ZZ$197, 194, MATCH($B$3, resultados!$A$1:$ZZ$1, 0))</f>
        <v/>
      </c>
    </row>
    <row r="201">
      <c r="A201">
        <f>INDEX(resultados!$A$2:$ZZ$197, 195, MATCH($B$1, resultados!$A$1:$ZZ$1, 0))</f>
        <v/>
      </c>
      <c r="B201">
        <f>INDEX(resultados!$A$2:$ZZ$197, 195, MATCH($B$2, resultados!$A$1:$ZZ$1, 0))</f>
        <v/>
      </c>
      <c r="C201">
        <f>INDEX(resultados!$A$2:$ZZ$197, 195, MATCH($B$3, resultados!$A$1:$ZZ$1, 0))</f>
        <v/>
      </c>
    </row>
    <row r="202">
      <c r="A202">
        <f>INDEX(resultados!$A$2:$ZZ$197, 196, MATCH($B$1, resultados!$A$1:$ZZ$1, 0))</f>
        <v/>
      </c>
      <c r="B202">
        <f>INDEX(resultados!$A$2:$ZZ$197, 196, MATCH($B$2, resultados!$A$1:$ZZ$1, 0))</f>
        <v/>
      </c>
      <c r="C202">
        <f>INDEX(resultados!$A$2:$ZZ$197, 196,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2.1389</v>
      </c>
      <c r="E2" t="n">
        <v>46.75</v>
      </c>
      <c r="F2" t="n">
        <v>41.63</v>
      </c>
      <c r="G2" t="n">
        <v>11.84</v>
      </c>
      <c r="H2" t="n">
        <v>0.24</v>
      </c>
      <c r="I2" t="n">
        <v>211</v>
      </c>
      <c r="J2" t="n">
        <v>71.52</v>
      </c>
      <c r="K2" t="n">
        <v>32.27</v>
      </c>
      <c r="L2" t="n">
        <v>1</v>
      </c>
      <c r="M2" t="n">
        <v>209</v>
      </c>
      <c r="N2" t="n">
        <v>8.25</v>
      </c>
      <c r="O2" t="n">
        <v>9054.6</v>
      </c>
      <c r="P2" t="n">
        <v>289.31</v>
      </c>
      <c r="Q2" t="n">
        <v>1259.59</v>
      </c>
      <c r="R2" t="n">
        <v>445.98</v>
      </c>
      <c r="S2" t="n">
        <v>88.58</v>
      </c>
      <c r="T2" t="n">
        <v>166855.67</v>
      </c>
      <c r="U2" t="n">
        <v>0.2</v>
      </c>
      <c r="V2" t="n">
        <v>0.59</v>
      </c>
      <c r="W2" t="n">
        <v>4.37</v>
      </c>
      <c r="X2" t="n">
        <v>9.890000000000001</v>
      </c>
      <c r="Y2" t="n">
        <v>1</v>
      </c>
      <c r="Z2" t="n">
        <v>10</v>
      </c>
      <c r="AA2" t="n">
        <v>170.1188478392706</v>
      </c>
      <c r="AB2" t="n">
        <v>232.7641127274669</v>
      </c>
      <c r="AC2" t="n">
        <v>210.5494324953086</v>
      </c>
      <c r="AD2" t="n">
        <v>170118.8478392706</v>
      </c>
      <c r="AE2" t="n">
        <v>232764.1127274669</v>
      </c>
      <c r="AF2" t="n">
        <v>3.666603421516543e-06</v>
      </c>
      <c r="AG2" t="n">
        <v>0.4869791666666667</v>
      </c>
      <c r="AH2" t="n">
        <v>210549.4324953086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2.578</v>
      </c>
      <c r="E3" t="n">
        <v>38.79</v>
      </c>
      <c r="F3" t="n">
        <v>35.62</v>
      </c>
      <c r="G3" t="n">
        <v>25.15</v>
      </c>
      <c r="H3" t="n">
        <v>0.48</v>
      </c>
      <c r="I3" t="n">
        <v>85</v>
      </c>
      <c r="J3" t="n">
        <v>72.7</v>
      </c>
      <c r="K3" t="n">
        <v>32.27</v>
      </c>
      <c r="L3" t="n">
        <v>2</v>
      </c>
      <c r="M3" t="n">
        <v>83</v>
      </c>
      <c r="N3" t="n">
        <v>8.43</v>
      </c>
      <c r="O3" t="n">
        <v>9200.25</v>
      </c>
      <c r="P3" t="n">
        <v>231.55</v>
      </c>
      <c r="Q3" t="n">
        <v>1259.42</v>
      </c>
      <c r="R3" t="n">
        <v>242.8</v>
      </c>
      <c r="S3" t="n">
        <v>88.58</v>
      </c>
      <c r="T3" t="n">
        <v>65894.28999999999</v>
      </c>
      <c r="U3" t="n">
        <v>0.36</v>
      </c>
      <c r="V3" t="n">
        <v>0.6899999999999999</v>
      </c>
      <c r="W3" t="n">
        <v>4.15</v>
      </c>
      <c r="X3" t="n">
        <v>3.89</v>
      </c>
      <c r="Y3" t="n">
        <v>1</v>
      </c>
      <c r="Z3" t="n">
        <v>10</v>
      </c>
      <c r="AA3" t="n">
        <v>115.9848443291509</v>
      </c>
      <c r="AB3" t="n">
        <v>158.6955809012757</v>
      </c>
      <c r="AC3" t="n">
        <v>143.5498973907483</v>
      </c>
      <c r="AD3" t="n">
        <v>115984.8443291509</v>
      </c>
      <c r="AE3" t="n">
        <v>158695.5809012757</v>
      </c>
      <c r="AF3" t="n">
        <v>4.419329384576019e-06</v>
      </c>
      <c r="AG3" t="n">
        <v>0.4040625</v>
      </c>
      <c r="AH3" t="n">
        <v>143549.8973907483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2.7315</v>
      </c>
      <c r="E4" t="n">
        <v>36.61</v>
      </c>
      <c r="F4" t="n">
        <v>33.99</v>
      </c>
      <c r="G4" t="n">
        <v>40.79</v>
      </c>
      <c r="H4" t="n">
        <v>0.71</v>
      </c>
      <c r="I4" t="n">
        <v>50</v>
      </c>
      <c r="J4" t="n">
        <v>73.88</v>
      </c>
      <c r="K4" t="n">
        <v>32.27</v>
      </c>
      <c r="L4" t="n">
        <v>3</v>
      </c>
      <c r="M4" t="n">
        <v>43</v>
      </c>
      <c r="N4" t="n">
        <v>8.609999999999999</v>
      </c>
      <c r="O4" t="n">
        <v>9346.23</v>
      </c>
      <c r="P4" t="n">
        <v>202.94</v>
      </c>
      <c r="Q4" t="n">
        <v>1259.35</v>
      </c>
      <c r="R4" t="n">
        <v>187.42</v>
      </c>
      <c r="S4" t="n">
        <v>88.58</v>
      </c>
      <c r="T4" t="n">
        <v>38376.19</v>
      </c>
      <c r="U4" t="n">
        <v>0.47</v>
      </c>
      <c r="V4" t="n">
        <v>0.72</v>
      </c>
      <c r="W4" t="n">
        <v>4.09</v>
      </c>
      <c r="X4" t="n">
        <v>2.26</v>
      </c>
      <c r="Y4" t="n">
        <v>1</v>
      </c>
      <c r="Z4" t="n">
        <v>10</v>
      </c>
      <c r="AA4" t="n">
        <v>98.92127616258772</v>
      </c>
      <c r="AB4" t="n">
        <v>135.3484541442975</v>
      </c>
      <c r="AC4" t="n">
        <v>122.4309876435504</v>
      </c>
      <c r="AD4" t="n">
        <v>98921.27616258772</v>
      </c>
      <c r="AE4" t="n">
        <v>135348.4541442975</v>
      </c>
      <c r="AF4" t="n">
        <v>4.682466335907447e-06</v>
      </c>
      <c r="AG4" t="n">
        <v>0.3813541666666667</v>
      </c>
      <c r="AH4" t="n">
        <v>122430.9876435504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2.7622</v>
      </c>
      <c r="E5" t="n">
        <v>36.2</v>
      </c>
      <c r="F5" t="n">
        <v>33.69</v>
      </c>
      <c r="G5" t="n">
        <v>47.01</v>
      </c>
      <c r="H5" t="n">
        <v>0.93</v>
      </c>
      <c r="I5" t="n">
        <v>43</v>
      </c>
      <c r="J5" t="n">
        <v>75.06999999999999</v>
      </c>
      <c r="K5" t="n">
        <v>32.27</v>
      </c>
      <c r="L5" t="n">
        <v>4</v>
      </c>
      <c r="M5" t="n">
        <v>0</v>
      </c>
      <c r="N5" t="n">
        <v>8.800000000000001</v>
      </c>
      <c r="O5" t="n">
        <v>9492.549999999999</v>
      </c>
      <c r="P5" t="n">
        <v>197.64</v>
      </c>
      <c r="Q5" t="n">
        <v>1259.48</v>
      </c>
      <c r="R5" t="n">
        <v>175.62</v>
      </c>
      <c r="S5" t="n">
        <v>88.58</v>
      </c>
      <c r="T5" t="n">
        <v>32513.83</v>
      </c>
      <c r="U5" t="n">
        <v>0.5</v>
      </c>
      <c r="V5" t="n">
        <v>0.73</v>
      </c>
      <c r="W5" t="n">
        <v>4.13</v>
      </c>
      <c r="X5" t="n">
        <v>1.96</v>
      </c>
      <c r="Y5" t="n">
        <v>1</v>
      </c>
      <c r="Z5" t="n">
        <v>10</v>
      </c>
      <c r="AA5" t="n">
        <v>95.89302336559403</v>
      </c>
      <c r="AB5" t="n">
        <v>131.2050650703682</v>
      </c>
      <c r="AC5" t="n">
        <v>118.6830378075526</v>
      </c>
      <c r="AD5" t="n">
        <v>95893.02336559404</v>
      </c>
      <c r="AE5" t="n">
        <v>131205.0650703682</v>
      </c>
      <c r="AF5" t="n">
        <v>4.735093726173732e-06</v>
      </c>
      <c r="AG5" t="n">
        <v>0.3770833333333334</v>
      </c>
      <c r="AH5" t="n">
        <v>118683.0378075526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2.5124</v>
      </c>
      <c r="E2" t="n">
        <v>39.8</v>
      </c>
      <c r="F2" t="n">
        <v>36.87</v>
      </c>
      <c r="G2" t="n">
        <v>19.93</v>
      </c>
      <c r="H2" t="n">
        <v>0.43</v>
      </c>
      <c r="I2" t="n">
        <v>111</v>
      </c>
      <c r="J2" t="n">
        <v>39.78</v>
      </c>
      <c r="K2" t="n">
        <v>19.54</v>
      </c>
      <c r="L2" t="n">
        <v>1</v>
      </c>
      <c r="M2" t="n">
        <v>99</v>
      </c>
      <c r="N2" t="n">
        <v>4.24</v>
      </c>
      <c r="O2" t="n">
        <v>5140</v>
      </c>
      <c r="P2" t="n">
        <v>150.81</v>
      </c>
      <c r="Q2" t="n">
        <v>1259.41</v>
      </c>
      <c r="R2" t="n">
        <v>284.74</v>
      </c>
      <c r="S2" t="n">
        <v>88.58</v>
      </c>
      <c r="T2" t="n">
        <v>86734.89</v>
      </c>
      <c r="U2" t="n">
        <v>0.31</v>
      </c>
      <c r="V2" t="n">
        <v>0.67</v>
      </c>
      <c r="W2" t="n">
        <v>4.21</v>
      </c>
      <c r="X2" t="n">
        <v>5.14</v>
      </c>
      <c r="Y2" t="n">
        <v>1</v>
      </c>
      <c r="Z2" t="n">
        <v>10</v>
      </c>
      <c r="AA2" t="n">
        <v>83.07372583245915</v>
      </c>
      <c r="AB2" t="n">
        <v>113.6651366380491</v>
      </c>
      <c r="AC2" t="n">
        <v>102.8170955273642</v>
      </c>
      <c r="AD2" t="n">
        <v>83073.72583245915</v>
      </c>
      <c r="AE2" t="n">
        <v>113665.1366380491</v>
      </c>
      <c r="AF2" t="n">
        <v>4.622590443007339e-06</v>
      </c>
      <c r="AG2" t="n">
        <v>0.4145833333333333</v>
      </c>
      <c r="AH2" t="n">
        <v>102817.0955273642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2.6101</v>
      </c>
      <c r="E3" t="n">
        <v>38.31</v>
      </c>
      <c r="F3" t="n">
        <v>35.67</v>
      </c>
      <c r="G3" t="n">
        <v>25.18</v>
      </c>
      <c r="H3" t="n">
        <v>0.84</v>
      </c>
      <c r="I3" t="n">
        <v>85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142.12</v>
      </c>
      <c r="Q3" t="n">
        <v>1259.67</v>
      </c>
      <c r="R3" t="n">
        <v>240.68</v>
      </c>
      <c r="S3" t="n">
        <v>88.58</v>
      </c>
      <c r="T3" t="n">
        <v>64832.47</v>
      </c>
      <c r="U3" t="n">
        <v>0.37</v>
      </c>
      <c r="V3" t="n">
        <v>0.6899999999999999</v>
      </c>
      <c r="W3" t="n">
        <v>4.26</v>
      </c>
      <c r="X3" t="n">
        <v>3.94</v>
      </c>
      <c r="Y3" t="n">
        <v>1</v>
      </c>
      <c r="Z3" t="n">
        <v>10</v>
      </c>
      <c r="AA3" t="n">
        <v>76.24237196329968</v>
      </c>
      <c r="AB3" t="n">
        <v>104.3181768962072</v>
      </c>
      <c r="AC3" t="n">
        <v>94.36219650474034</v>
      </c>
      <c r="AD3" t="n">
        <v>76242.37196329968</v>
      </c>
      <c r="AE3" t="n">
        <v>104318.1768962072</v>
      </c>
      <c r="AF3" t="n">
        <v>4.802349671745525e-06</v>
      </c>
      <c r="AG3" t="n">
        <v>0.3990625</v>
      </c>
      <c r="AH3" t="n">
        <v>94362.19650474034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1.455</v>
      </c>
      <c r="E2" t="n">
        <v>68.73</v>
      </c>
      <c r="F2" t="n">
        <v>53.62</v>
      </c>
      <c r="G2" t="n">
        <v>7.21</v>
      </c>
      <c r="H2" t="n">
        <v>0.12</v>
      </c>
      <c r="I2" t="n">
        <v>446</v>
      </c>
      <c r="J2" t="n">
        <v>141.81</v>
      </c>
      <c r="K2" t="n">
        <v>47.83</v>
      </c>
      <c r="L2" t="n">
        <v>1</v>
      </c>
      <c r="M2" t="n">
        <v>444</v>
      </c>
      <c r="N2" t="n">
        <v>22.98</v>
      </c>
      <c r="O2" t="n">
        <v>17723.39</v>
      </c>
      <c r="P2" t="n">
        <v>607.7</v>
      </c>
      <c r="Q2" t="n">
        <v>1259.84</v>
      </c>
      <c r="R2" t="n">
        <v>853.74</v>
      </c>
      <c r="S2" t="n">
        <v>88.58</v>
      </c>
      <c r="T2" t="n">
        <v>369556.18</v>
      </c>
      <c r="U2" t="n">
        <v>0.1</v>
      </c>
      <c r="V2" t="n">
        <v>0.46</v>
      </c>
      <c r="W2" t="n">
        <v>4.76</v>
      </c>
      <c r="X2" t="n">
        <v>21.88</v>
      </c>
      <c r="Y2" t="n">
        <v>1</v>
      </c>
      <c r="Z2" t="n">
        <v>10</v>
      </c>
      <c r="AA2" t="n">
        <v>499.2095212176513</v>
      </c>
      <c r="AB2" t="n">
        <v>683.0404904997218</v>
      </c>
      <c r="AC2" t="n">
        <v>617.8520647397771</v>
      </c>
      <c r="AD2" t="n">
        <v>499209.5212176513</v>
      </c>
      <c r="AE2" t="n">
        <v>683040.4904997218</v>
      </c>
      <c r="AF2" t="n">
        <v>2.23880464250768e-06</v>
      </c>
      <c r="AG2" t="n">
        <v>0.7159375</v>
      </c>
      <c r="AH2" t="n">
        <v>617852.0647397771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2.1769</v>
      </c>
      <c r="E3" t="n">
        <v>45.94</v>
      </c>
      <c r="F3" t="n">
        <v>39.11</v>
      </c>
      <c r="G3" t="n">
        <v>14.76</v>
      </c>
      <c r="H3" t="n">
        <v>0.25</v>
      </c>
      <c r="I3" t="n">
        <v>159</v>
      </c>
      <c r="J3" t="n">
        <v>143.17</v>
      </c>
      <c r="K3" t="n">
        <v>47.83</v>
      </c>
      <c r="L3" t="n">
        <v>2</v>
      </c>
      <c r="M3" t="n">
        <v>157</v>
      </c>
      <c r="N3" t="n">
        <v>23.34</v>
      </c>
      <c r="O3" t="n">
        <v>17891.86</v>
      </c>
      <c r="P3" t="n">
        <v>435.92</v>
      </c>
      <c r="Q3" t="n">
        <v>1259.5</v>
      </c>
      <c r="R3" t="n">
        <v>360.98</v>
      </c>
      <c r="S3" t="n">
        <v>88.58</v>
      </c>
      <c r="T3" t="n">
        <v>124615.71</v>
      </c>
      <c r="U3" t="n">
        <v>0.25</v>
      </c>
      <c r="V3" t="n">
        <v>0.63</v>
      </c>
      <c r="W3" t="n">
        <v>4.27</v>
      </c>
      <c r="X3" t="n">
        <v>7.38</v>
      </c>
      <c r="Y3" t="n">
        <v>1</v>
      </c>
      <c r="Z3" t="n">
        <v>10</v>
      </c>
      <c r="AA3" t="n">
        <v>241.6399051957047</v>
      </c>
      <c r="AB3" t="n">
        <v>330.6223786888525</v>
      </c>
      <c r="AC3" t="n">
        <v>299.0682428983096</v>
      </c>
      <c r="AD3" t="n">
        <v>241639.9051957047</v>
      </c>
      <c r="AE3" t="n">
        <v>330622.3786888525</v>
      </c>
      <c r="AF3" t="n">
        <v>3.349590258608225e-06</v>
      </c>
      <c r="AG3" t="n">
        <v>0.4785416666666666</v>
      </c>
      <c r="AH3" t="n">
        <v>299068.2428983096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2.4342</v>
      </c>
      <c r="E4" t="n">
        <v>41.08</v>
      </c>
      <c r="F4" t="n">
        <v>36.08</v>
      </c>
      <c r="G4" t="n">
        <v>22.55</v>
      </c>
      <c r="H4" t="n">
        <v>0.37</v>
      </c>
      <c r="I4" t="n">
        <v>96</v>
      </c>
      <c r="J4" t="n">
        <v>144.54</v>
      </c>
      <c r="K4" t="n">
        <v>47.83</v>
      </c>
      <c r="L4" t="n">
        <v>3</v>
      </c>
      <c r="M4" t="n">
        <v>94</v>
      </c>
      <c r="N4" t="n">
        <v>23.71</v>
      </c>
      <c r="O4" t="n">
        <v>18060.85</v>
      </c>
      <c r="P4" t="n">
        <v>394.84</v>
      </c>
      <c r="Q4" t="n">
        <v>1259.5</v>
      </c>
      <c r="R4" t="n">
        <v>258.61</v>
      </c>
      <c r="S4" t="n">
        <v>88.58</v>
      </c>
      <c r="T4" t="n">
        <v>73740.92999999999</v>
      </c>
      <c r="U4" t="n">
        <v>0.34</v>
      </c>
      <c r="V4" t="n">
        <v>0.68</v>
      </c>
      <c r="W4" t="n">
        <v>4.16</v>
      </c>
      <c r="X4" t="n">
        <v>4.35</v>
      </c>
      <c r="Y4" t="n">
        <v>1</v>
      </c>
      <c r="Z4" t="n">
        <v>10</v>
      </c>
      <c r="AA4" t="n">
        <v>197.1211854720751</v>
      </c>
      <c r="AB4" t="n">
        <v>269.7099023357129</v>
      </c>
      <c r="AC4" t="n">
        <v>243.9691677970967</v>
      </c>
      <c r="AD4" t="n">
        <v>197121.1854720751</v>
      </c>
      <c r="AE4" t="n">
        <v>269709.9023357129</v>
      </c>
      <c r="AF4" t="n">
        <v>3.745497086455117e-06</v>
      </c>
      <c r="AG4" t="n">
        <v>0.4279166666666667</v>
      </c>
      <c r="AH4" t="n">
        <v>243969.1677970967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2.5587</v>
      </c>
      <c r="E5" t="n">
        <v>39.08</v>
      </c>
      <c r="F5" t="n">
        <v>34.86</v>
      </c>
      <c r="G5" t="n">
        <v>30.31</v>
      </c>
      <c r="H5" t="n">
        <v>0.49</v>
      </c>
      <c r="I5" t="n">
        <v>69</v>
      </c>
      <c r="J5" t="n">
        <v>145.92</v>
      </c>
      <c r="K5" t="n">
        <v>47.83</v>
      </c>
      <c r="L5" t="n">
        <v>4</v>
      </c>
      <c r="M5" t="n">
        <v>67</v>
      </c>
      <c r="N5" t="n">
        <v>24.09</v>
      </c>
      <c r="O5" t="n">
        <v>18230.35</v>
      </c>
      <c r="P5" t="n">
        <v>374.71</v>
      </c>
      <c r="Q5" t="n">
        <v>1259.34</v>
      </c>
      <c r="R5" t="n">
        <v>216.94</v>
      </c>
      <c r="S5" t="n">
        <v>88.58</v>
      </c>
      <c r="T5" t="n">
        <v>53042.71</v>
      </c>
      <c r="U5" t="n">
        <v>0.41</v>
      </c>
      <c r="V5" t="n">
        <v>0.71</v>
      </c>
      <c r="W5" t="n">
        <v>4.12</v>
      </c>
      <c r="X5" t="n">
        <v>3.13</v>
      </c>
      <c r="Y5" t="n">
        <v>1</v>
      </c>
      <c r="Z5" t="n">
        <v>10</v>
      </c>
      <c r="AA5" t="n">
        <v>179.0525332599204</v>
      </c>
      <c r="AB5" t="n">
        <v>244.9875752463784</v>
      </c>
      <c r="AC5" t="n">
        <v>221.6063049071565</v>
      </c>
      <c r="AD5" t="n">
        <v>179052.5332599204</v>
      </c>
      <c r="AE5" t="n">
        <v>244987.5752463784</v>
      </c>
      <c r="AF5" t="n">
        <v>3.937064906381031e-06</v>
      </c>
      <c r="AG5" t="n">
        <v>0.4070833333333333</v>
      </c>
      <c r="AH5" t="n">
        <v>221606.3049071565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2.6401</v>
      </c>
      <c r="E6" t="n">
        <v>37.88</v>
      </c>
      <c r="F6" t="n">
        <v>34.12</v>
      </c>
      <c r="G6" t="n">
        <v>38.62</v>
      </c>
      <c r="H6" t="n">
        <v>0.6</v>
      </c>
      <c r="I6" t="n">
        <v>53</v>
      </c>
      <c r="J6" t="n">
        <v>147.3</v>
      </c>
      <c r="K6" t="n">
        <v>47.83</v>
      </c>
      <c r="L6" t="n">
        <v>5</v>
      </c>
      <c r="M6" t="n">
        <v>51</v>
      </c>
      <c r="N6" t="n">
        <v>24.47</v>
      </c>
      <c r="O6" t="n">
        <v>18400.38</v>
      </c>
      <c r="P6" t="n">
        <v>359.28</v>
      </c>
      <c r="Q6" t="n">
        <v>1259.29</v>
      </c>
      <c r="R6" t="n">
        <v>191.8</v>
      </c>
      <c r="S6" t="n">
        <v>88.58</v>
      </c>
      <c r="T6" t="n">
        <v>40550.99</v>
      </c>
      <c r="U6" t="n">
        <v>0.46</v>
      </c>
      <c r="V6" t="n">
        <v>0.72</v>
      </c>
      <c r="W6" t="n">
        <v>4.1</v>
      </c>
      <c r="X6" t="n">
        <v>2.39</v>
      </c>
      <c r="Y6" t="n">
        <v>1</v>
      </c>
      <c r="Z6" t="n">
        <v>10</v>
      </c>
      <c r="AA6" t="n">
        <v>167.4904066264158</v>
      </c>
      <c r="AB6" t="n">
        <v>229.1677635013983</v>
      </c>
      <c r="AC6" t="n">
        <v>207.296313791867</v>
      </c>
      <c r="AD6" t="n">
        <v>167490.4066264158</v>
      </c>
      <c r="AE6" t="n">
        <v>229167.7635013983</v>
      </c>
      <c r="AF6" t="n">
        <v>4.062314870573556e-06</v>
      </c>
      <c r="AG6" t="n">
        <v>0.3945833333333333</v>
      </c>
      <c r="AH6" t="n">
        <v>207296.3137918671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2.6943</v>
      </c>
      <c r="E7" t="n">
        <v>37.12</v>
      </c>
      <c r="F7" t="n">
        <v>33.64</v>
      </c>
      <c r="G7" t="n">
        <v>46.95</v>
      </c>
      <c r="H7" t="n">
        <v>0.71</v>
      </c>
      <c r="I7" t="n">
        <v>43</v>
      </c>
      <c r="J7" t="n">
        <v>148.68</v>
      </c>
      <c r="K7" t="n">
        <v>47.83</v>
      </c>
      <c r="L7" t="n">
        <v>6</v>
      </c>
      <c r="M7" t="n">
        <v>41</v>
      </c>
      <c r="N7" t="n">
        <v>24.85</v>
      </c>
      <c r="O7" t="n">
        <v>18570.94</v>
      </c>
      <c r="P7" t="n">
        <v>347.17</v>
      </c>
      <c r="Q7" t="n">
        <v>1259.29</v>
      </c>
      <c r="R7" t="n">
        <v>176.35</v>
      </c>
      <c r="S7" t="n">
        <v>88.58</v>
      </c>
      <c r="T7" t="n">
        <v>32876.69</v>
      </c>
      <c r="U7" t="n">
        <v>0.5</v>
      </c>
      <c r="V7" t="n">
        <v>0.73</v>
      </c>
      <c r="W7" t="n">
        <v>4.07</v>
      </c>
      <c r="X7" t="n">
        <v>1.92</v>
      </c>
      <c r="Y7" t="n">
        <v>1</v>
      </c>
      <c r="Z7" t="n">
        <v>10</v>
      </c>
      <c r="AA7" t="n">
        <v>159.6027943784579</v>
      </c>
      <c r="AB7" t="n">
        <v>218.3755844468543</v>
      </c>
      <c r="AC7" t="n">
        <v>197.5341251593669</v>
      </c>
      <c r="AD7" t="n">
        <v>159602.7943784579</v>
      </c>
      <c r="AE7" t="n">
        <v>218375.5844468543</v>
      </c>
      <c r="AF7" t="n">
        <v>4.145712266878655e-06</v>
      </c>
      <c r="AG7" t="n">
        <v>0.3866666666666667</v>
      </c>
      <c r="AH7" t="n">
        <v>197534.1251593669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2.7312</v>
      </c>
      <c r="E8" t="n">
        <v>36.61</v>
      </c>
      <c r="F8" t="n">
        <v>33.35</v>
      </c>
      <c r="G8" t="n">
        <v>55.58</v>
      </c>
      <c r="H8" t="n">
        <v>0.83</v>
      </c>
      <c r="I8" t="n">
        <v>36</v>
      </c>
      <c r="J8" t="n">
        <v>150.07</v>
      </c>
      <c r="K8" t="n">
        <v>47.83</v>
      </c>
      <c r="L8" t="n">
        <v>7</v>
      </c>
      <c r="M8" t="n">
        <v>34</v>
      </c>
      <c r="N8" t="n">
        <v>25.24</v>
      </c>
      <c r="O8" t="n">
        <v>18742.03</v>
      </c>
      <c r="P8" t="n">
        <v>337.23</v>
      </c>
      <c r="Q8" t="n">
        <v>1259.32</v>
      </c>
      <c r="R8" t="n">
        <v>165.7</v>
      </c>
      <c r="S8" t="n">
        <v>88.58</v>
      </c>
      <c r="T8" t="n">
        <v>27589.93</v>
      </c>
      <c r="U8" t="n">
        <v>0.53</v>
      </c>
      <c r="V8" t="n">
        <v>0.74</v>
      </c>
      <c r="W8" t="n">
        <v>4.07</v>
      </c>
      <c r="X8" t="n">
        <v>1.62</v>
      </c>
      <c r="Y8" t="n">
        <v>1</v>
      </c>
      <c r="Z8" t="n">
        <v>10</v>
      </c>
      <c r="AA8" t="n">
        <v>153.9193654795774</v>
      </c>
      <c r="AB8" t="n">
        <v>210.5992662922229</v>
      </c>
      <c r="AC8" t="n">
        <v>190.4999678952799</v>
      </c>
      <c r="AD8" t="n">
        <v>153919.3654795774</v>
      </c>
      <c r="AE8" t="n">
        <v>210599.2662922229</v>
      </c>
      <c r="AF8" t="n">
        <v>4.202490199049467e-06</v>
      </c>
      <c r="AG8" t="n">
        <v>0.3813541666666667</v>
      </c>
      <c r="AH8" t="n">
        <v>190499.9678952799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2.7612</v>
      </c>
      <c r="E9" t="n">
        <v>36.22</v>
      </c>
      <c r="F9" t="n">
        <v>33.09</v>
      </c>
      <c r="G9" t="n">
        <v>64.05</v>
      </c>
      <c r="H9" t="n">
        <v>0.9399999999999999</v>
      </c>
      <c r="I9" t="n">
        <v>31</v>
      </c>
      <c r="J9" t="n">
        <v>151.46</v>
      </c>
      <c r="K9" t="n">
        <v>47.83</v>
      </c>
      <c r="L9" t="n">
        <v>8</v>
      </c>
      <c r="M9" t="n">
        <v>29</v>
      </c>
      <c r="N9" t="n">
        <v>25.63</v>
      </c>
      <c r="O9" t="n">
        <v>18913.66</v>
      </c>
      <c r="P9" t="n">
        <v>325.88</v>
      </c>
      <c r="Q9" t="n">
        <v>1259.33</v>
      </c>
      <c r="R9" t="n">
        <v>157.43</v>
      </c>
      <c r="S9" t="n">
        <v>88.58</v>
      </c>
      <c r="T9" t="n">
        <v>23476.64</v>
      </c>
      <c r="U9" t="n">
        <v>0.5600000000000001</v>
      </c>
      <c r="V9" t="n">
        <v>0.74</v>
      </c>
      <c r="W9" t="n">
        <v>4.05</v>
      </c>
      <c r="X9" t="n">
        <v>1.36</v>
      </c>
      <c r="Y9" t="n">
        <v>1</v>
      </c>
      <c r="Z9" t="n">
        <v>10</v>
      </c>
      <c r="AA9" t="n">
        <v>148.3489210257078</v>
      </c>
      <c r="AB9" t="n">
        <v>202.9775384397772</v>
      </c>
      <c r="AC9" t="n">
        <v>183.605647051907</v>
      </c>
      <c r="AD9" t="n">
        <v>148348.9210257078</v>
      </c>
      <c r="AE9" t="n">
        <v>202977.5384397772</v>
      </c>
      <c r="AF9" t="n">
        <v>4.248651119513543e-06</v>
      </c>
      <c r="AG9" t="n">
        <v>0.3772916666666666</v>
      </c>
      <c r="AH9" t="n">
        <v>183605.647051907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2.7843</v>
      </c>
      <c r="E10" t="n">
        <v>35.92</v>
      </c>
      <c r="F10" t="n">
        <v>32.91</v>
      </c>
      <c r="G10" t="n">
        <v>73.13</v>
      </c>
      <c r="H10" t="n">
        <v>1.04</v>
      </c>
      <c r="I10" t="n">
        <v>27</v>
      </c>
      <c r="J10" t="n">
        <v>152.85</v>
      </c>
      <c r="K10" t="n">
        <v>47.83</v>
      </c>
      <c r="L10" t="n">
        <v>9</v>
      </c>
      <c r="M10" t="n">
        <v>25</v>
      </c>
      <c r="N10" t="n">
        <v>26.03</v>
      </c>
      <c r="O10" t="n">
        <v>19085.83</v>
      </c>
      <c r="P10" t="n">
        <v>316.72</v>
      </c>
      <c r="Q10" t="n">
        <v>1259.33</v>
      </c>
      <c r="R10" t="n">
        <v>151.08</v>
      </c>
      <c r="S10" t="n">
        <v>88.58</v>
      </c>
      <c r="T10" t="n">
        <v>20321.77</v>
      </c>
      <c r="U10" t="n">
        <v>0.59</v>
      </c>
      <c r="V10" t="n">
        <v>0.75</v>
      </c>
      <c r="W10" t="n">
        <v>4.05</v>
      </c>
      <c r="X10" t="n">
        <v>1.18</v>
      </c>
      <c r="Y10" t="n">
        <v>1</v>
      </c>
      <c r="Z10" t="n">
        <v>10</v>
      </c>
      <c r="AA10" t="n">
        <v>144.0357865205929</v>
      </c>
      <c r="AB10" t="n">
        <v>197.0761175278171</v>
      </c>
      <c r="AC10" t="n">
        <v>178.2674494690862</v>
      </c>
      <c r="AD10" t="n">
        <v>144035.7865205929</v>
      </c>
      <c r="AE10" t="n">
        <v>197076.1175278171</v>
      </c>
      <c r="AF10" t="n">
        <v>4.284195028270882e-06</v>
      </c>
      <c r="AG10" t="n">
        <v>0.3741666666666667</v>
      </c>
      <c r="AH10" t="n">
        <v>178267.4494690862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2.807</v>
      </c>
      <c r="E11" t="n">
        <v>35.63</v>
      </c>
      <c r="F11" t="n">
        <v>32.73</v>
      </c>
      <c r="G11" t="n">
        <v>85.39</v>
      </c>
      <c r="H11" t="n">
        <v>1.15</v>
      </c>
      <c r="I11" t="n">
        <v>23</v>
      </c>
      <c r="J11" t="n">
        <v>154.25</v>
      </c>
      <c r="K11" t="n">
        <v>47.83</v>
      </c>
      <c r="L11" t="n">
        <v>10</v>
      </c>
      <c r="M11" t="n">
        <v>21</v>
      </c>
      <c r="N11" t="n">
        <v>26.43</v>
      </c>
      <c r="O11" t="n">
        <v>19258.55</v>
      </c>
      <c r="P11" t="n">
        <v>305.88</v>
      </c>
      <c r="Q11" t="n">
        <v>1259.3</v>
      </c>
      <c r="R11" t="n">
        <v>145.01</v>
      </c>
      <c r="S11" t="n">
        <v>88.58</v>
      </c>
      <c r="T11" t="n">
        <v>17306.85</v>
      </c>
      <c r="U11" t="n">
        <v>0.61</v>
      </c>
      <c r="V11" t="n">
        <v>0.75</v>
      </c>
      <c r="W11" t="n">
        <v>4.05</v>
      </c>
      <c r="X11" t="n">
        <v>1.01</v>
      </c>
      <c r="Y11" t="n">
        <v>1</v>
      </c>
      <c r="Z11" t="n">
        <v>10</v>
      </c>
      <c r="AA11" t="n">
        <v>139.2921935803987</v>
      </c>
      <c r="AB11" t="n">
        <v>190.5857243944958</v>
      </c>
      <c r="AC11" t="n">
        <v>172.396490347083</v>
      </c>
      <c r="AD11" t="n">
        <v>139292.1935803987</v>
      </c>
      <c r="AE11" t="n">
        <v>190585.7243944958</v>
      </c>
      <c r="AF11" t="n">
        <v>4.319123458088699e-06</v>
      </c>
      <c r="AG11" t="n">
        <v>0.3711458333333333</v>
      </c>
      <c r="AH11" t="n">
        <v>172396.490347083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2.8182</v>
      </c>
      <c r="E12" t="n">
        <v>35.48</v>
      </c>
      <c r="F12" t="n">
        <v>32.65</v>
      </c>
      <c r="G12" t="n">
        <v>93.28</v>
      </c>
      <c r="H12" t="n">
        <v>1.25</v>
      </c>
      <c r="I12" t="n">
        <v>21</v>
      </c>
      <c r="J12" t="n">
        <v>155.66</v>
      </c>
      <c r="K12" t="n">
        <v>47.83</v>
      </c>
      <c r="L12" t="n">
        <v>11</v>
      </c>
      <c r="M12" t="n">
        <v>13</v>
      </c>
      <c r="N12" t="n">
        <v>26.83</v>
      </c>
      <c r="O12" t="n">
        <v>19431.82</v>
      </c>
      <c r="P12" t="n">
        <v>297.04</v>
      </c>
      <c r="Q12" t="n">
        <v>1259.34</v>
      </c>
      <c r="R12" t="n">
        <v>142.06</v>
      </c>
      <c r="S12" t="n">
        <v>88.58</v>
      </c>
      <c r="T12" t="n">
        <v>15845.52</v>
      </c>
      <c r="U12" t="n">
        <v>0.62</v>
      </c>
      <c r="V12" t="n">
        <v>0.75</v>
      </c>
      <c r="W12" t="n">
        <v>4.05</v>
      </c>
      <c r="X12" t="n">
        <v>0.92</v>
      </c>
      <c r="Y12" t="n">
        <v>1</v>
      </c>
      <c r="Z12" t="n">
        <v>10</v>
      </c>
      <c r="AA12" t="n">
        <v>135.9120544930481</v>
      </c>
      <c r="AB12" t="n">
        <v>185.960868973973</v>
      </c>
      <c r="AC12" t="n">
        <v>168.2130246368681</v>
      </c>
      <c r="AD12" t="n">
        <v>135912.0544930481</v>
      </c>
      <c r="AE12" t="n">
        <v>185960.868973973</v>
      </c>
      <c r="AF12" t="n">
        <v>4.336356868395288e-06</v>
      </c>
      <c r="AG12" t="n">
        <v>0.3695833333333333</v>
      </c>
      <c r="AH12" t="n">
        <v>168213.0246368682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2.8234</v>
      </c>
      <c r="E13" t="n">
        <v>35.42</v>
      </c>
      <c r="F13" t="n">
        <v>32.61</v>
      </c>
      <c r="G13" t="n">
        <v>97.84</v>
      </c>
      <c r="H13" t="n">
        <v>1.35</v>
      </c>
      <c r="I13" t="n">
        <v>20</v>
      </c>
      <c r="J13" t="n">
        <v>157.07</v>
      </c>
      <c r="K13" t="n">
        <v>47.83</v>
      </c>
      <c r="L13" t="n">
        <v>12</v>
      </c>
      <c r="M13" t="n">
        <v>4</v>
      </c>
      <c r="N13" t="n">
        <v>27.24</v>
      </c>
      <c r="O13" t="n">
        <v>19605.66</v>
      </c>
      <c r="P13" t="n">
        <v>293.59</v>
      </c>
      <c r="Q13" t="n">
        <v>1259.33</v>
      </c>
      <c r="R13" t="n">
        <v>140.38</v>
      </c>
      <c r="S13" t="n">
        <v>88.58</v>
      </c>
      <c r="T13" t="n">
        <v>15006.87</v>
      </c>
      <c r="U13" t="n">
        <v>0.63</v>
      </c>
      <c r="V13" t="n">
        <v>0.75</v>
      </c>
      <c r="W13" t="n">
        <v>4.06</v>
      </c>
      <c r="X13" t="n">
        <v>0.89</v>
      </c>
      <c r="Y13" t="n">
        <v>1</v>
      </c>
      <c r="Z13" t="n">
        <v>10</v>
      </c>
      <c r="AA13" t="n">
        <v>134.5502455400039</v>
      </c>
      <c r="AB13" t="n">
        <v>184.0975818856481</v>
      </c>
      <c r="AC13" t="n">
        <v>166.5275670531125</v>
      </c>
      <c r="AD13" t="n">
        <v>134550.2455400039</v>
      </c>
      <c r="AE13" t="n">
        <v>184097.581885648</v>
      </c>
      <c r="AF13" t="n">
        <v>4.34435809460906e-06</v>
      </c>
      <c r="AG13" t="n">
        <v>0.3689583333333333</v>
      </c>
      <c r="AH13" t="n">
        <v>166527.5670531125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2.8293</v>
      </c>
      <c r="E14" t="n">
        <v>35.34</v>
      </c>
      <c r="F14" t="n">
        <v>32.57</v>
      </c>
      <c r="G14" t="n">
        <v>102.84</v>
      </c>
      <c r="H14" t="n">
        <v>1.45</v>
      </c>
      <c r="I14" t="n">
        <v>19</v>
      </c>
      <c r="J14" t="n">
        <v>158.48</v>
      </c>
      <c r="K14" t="n">
        <v>47.83</v>
      </c>
      <c r="L14" t="n">
        <v>13</v>
      </c>
      <c r="M14" t="n">
        <v>0</v>
      </c>
      <c r="N14" t="n">
        <v>27.65</v>
      </c>
      <c r="O14" t="n">
        <v>19780.06</v>
      </c>
      <c r="P14" t="n">
        <v>292.7</v>
      </c>
      <c r="Q14" t="n">
        <v>1259.29</v>
      </c>
      <c r="R14" t="n">
        <v>138.78</v>
      </c>
      <c r="S14" t="n">
        <v>88.58</v>
      </c>
      <c r="T14" t="n">
        <v>14212.61</v>
      </c>
      <c r="U14" t="n">
        <v>0.64</v>
      </c>
      <c r="V14" t="n">
        <v>0.76</v>
      </c>
      <c r="W14" t="n">
        <v>4.06</v>
      </c>
      <c r="X14" t="n">
        <v>0.84</v>
      </c>
      <c r="Y14" t="n">
        <v>1</v>
      </c>
      <c r="Z14" t="n">
        <v>10</v>
      </c>
      <c r="AA14" t="n">
        <v>133.9483940780716</v>
      </c>
      <c r="AB14" t="n">
        <v>183.27410216362</v>
      </c>
      <c r="AC14" t="n">
        <v>165.7826790799935</v>
      </c>
      <c r="AD14" t="n">
        <v>133948.3940780716</v>
      </c>
      <c r="AE14" t="n">
        <v>183274.10216362</v>
      </c>
      <c r="AF14" t="n">
        <v>4.353436408966995e-06</v>
      </c>
      <c r="AG14" t="n">
        <v>0.368125</v>
      </c>
      <c r="AH14" t="n">
        <v>165782.6790799935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1.1724</v>
      </c>
      <c r="E2" t="n">
        <v>85.3</v>
      </c>
      <c r="F2" t="n">
        <v>61.69</v>
      </c>
      <c r="G2" t="n">
        <v>6.21</v>
      </c>
      <c r="H2" t="n">
        <v>0.1</v>
      </c>
      <c r="I2" t="n">
        <v>596</v>
      </c>
      <c r="J2" t="n">
        <v>176.73</v>
      </c>
      <c r="K2" t="n">
        <v>52.44</v>
      </c>
      <c r="L2" t="n">
        <v>1</v>
      </c>
      <c r="M2" t="n">
        <v>594</v>
      </c>
      <c r="N2" t="n">
        <v>33.29</v>
      </c>
      <c r="O2" t="n">
        <v>22031.19</v>
      </c>
      <c r="P2" t="n">
        <v>808.4400000000001</v>
      </c>
      <c r="Q2" t="n">
        <v>1259.97</v>
      </c>
      <c r="R2" t="n">
        <v>1130.38</v>
      </c>
      <c r="S2" t="n">
        <v>88.58</v>
      </c>
      <c r="T2" t="n">
        <v>507129.1</v>
      </c>
      <c r="U2" t="n">
        <v>0.08</v>
      </c>
      <c r="V2" t="n">
        <v>0.4</v>
      </c>
      <c r="W2" t="n">
        <v>4.98</v>
      </c>
      <c r="X2" t="n">
        <v>29.94</v>
      </c>
      <c r="Y2" t="n">
        <v>1</v>
      </c>
      <c r="Z2" t="n">
        <v>10</v>
      </c>
      <c r="AA2" t="n">
        <v>813.062737658543</v>
      </c>
      <c r="AB2" t="n">
        <v>1112.468307460842</v>
      </c>
      <c r="AC2" t="n">
        <v>1006.295893555854</v>
      </c>
      <c r="AD2" t="n">
        <v>813062.737658543</v>
      </c>
      <c r="AE2" t="n">
        <v>1112468.307460841</v>
      </c>
      <c r="AF2" t="n">
        <v>1.738361713762983e-06</v>
      </c>
      <c r="AG2" t="n">
        <v>0.8885416666666667</v>
      </c>
      <c r="AH2" t="n">
        <v>1006295.893555854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2.0021</v>
      </c>
      <c r="E3" t="n">
        <v>49.95</v>
      </c>
      <c r="F3" t="n">
        <v>40.7</v>
      </c>
      <c r="G3" t="n">
        <v>12.72</v>
      </c>
      <c r="H3" t="n">
        <v>0.2</v>
      </c>
      <c r="I3" t="n">
        <v>192</v>
      </c>
      <c r="J3" t="n">
        <v>178.21</v>
      </c>
      <c r="K3" t="n">
        <v>52.44</v>
      </c>
      <c r="L3" t="n">
        <v>2</v>
      </c>
      <c r="M3" t="n">
        <v>190</v>
      </c>
      <c r="N3" t="n">
        <v>33.77</v>
      </c>
      <c r="O3" t="n">
        <v>22213.89</v>
      </c>
      <c r="P3" t="n">
        <v>527.4400000000001</v>
      </c>
      <c r="Q3" t="n">
        <v>1259.6</v>
      </c>
      <c r="R3" t="n">
        <v>415.3</v>
      </c>
      <c r="S3" t="n">
        <v>88.58</v>
      </c>
      <c r="T3" t="n">
        <v>151610.69</v>
      </c>
      <c r="U3" t="n">
        <v>0.21</v>
      </c>
      <c r="V3" t="n">
        <v>0.6</v>
      </c>
      <c r="W3" t="n">
        <v>4.31</v>
      </c>
      <c r="X3" t="n">
        <v>8.970000000000001</v>
      </c>
      <c r="Y3" t="n">
        <v>1</v>
      </c>
      <c r="Z3" t="n">
        <v>10</v>
      </c>
      <c r="AA3" t="n">
        <v>313.0614985616955</v>
      </c>
      <c r="AB3" t="n">
        <v>428.344553630677</v>
      </c>
      <c r="AC3" t="n">
        <v>387.4639506175211</v>
      </c>
      <c r="AD3" t="n">
        <v>313061.4985616956</v>
      </c>
      <c r="AE3" t="n">
        <v>428344.5536306769</v>
      </c>
      <c r="AF3" t="n">
        <v>2.968589207714832e-06</v>
      </c>
      <c r="AG3" t="n">
        <v>0.5203125000000001</v>
      </c>
      <c r="AH3" t="n">
        <v>387463.9506175211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2.2963</v>
      </c>
      <c r="E4" t="n">
        <v>43.55</v>
      </c>
      <c r="F4" t="n">
        <v>37.04</v>
      </c>
      <c r="G4" t="n">
        <v>19.32</v>
      </c>
      <c r="H4" t="n">
        <v>0.3</v>
      </c>
      <c r="I4" t="n">
        <v>115</v>
      </c>
      <c r="J4" t="n">
        <v>179.7</v>
      </c>
      <c r="K4" t="n">
        <v>52.44</v>
      </c>
      <c r="L4" t="n">
        <v>3</v>
      </c>
      <c r="M4" t="n">
        <v>113</v>
      </c>
      <c r="N4" t="n">
        <v>34.26</v>
      </c>
      <c r="O4" t="n">
        <v>22397.24</v>
      </c>
      <c r="P4" t="n">
        <v>474.52</v>
      </c>
      <c r="Q4" t="n">
        <v>1259.34</v>
      </c>
      <c r="R4" t="n">
        <v>290.63</v>
      </c>
      <c r="S4" t="n">
        <v>88.58</v>
      </c>
      <c r="T4" t="n">
        <v>89658.61</v>
      </c>
      <c r="U4" t="n">
        <v>0.3</v>
      </c>
      <c r="V4" t="n">
        <v>0.66</v>
      </c>
      <c r="W4" t="n">
        <v>4.2</v>
      </c>
      <c r="X4" t="n">
        <v>5.31</v>
      </c>
      <c r="Y4" t="n">
        <v>1</v>
      </c>
      <c r="Z4" t="n">
        <v>10</v>
      </c>
      <c r="AA4" t="n">
        <v>246.7821472655293</v>
      </c>
      <c r="AB4" t="n">
        <v>337.6582211484921</v>
      </c>
      <c r="AC4" t="n">
        <v>305.4325944284704</v>
      </c>
      <c r="AD4" t="n">
        <v>246782.1472655293</v>
      </c>
      <c r="AE4" t="n">
        <v>337658.2211484921</v>
      </c>
      <c r="AF4" t="n">
        <v>3.404810647657744e-06</v>
      </c>
      <c r="AG4" t="n">
        <v>0.4536458333333333</v>
      </c>
      <c r="AH4" t="n">
        <v>305432.5944284704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2.4511</v>
      </c>
      <c r="E5" t="n">
        <v>40.8</v>
      </c>
      <c r="F5" t="n">
        <v>35.46</v>
      </c>
      <c r="G5" t="n">
        <v>25.95</v>
      </c>
      <c r="H5" t="n">
        <v>0.39</v>
      </c>
      <c r="I5" t="n">
        <v>82</v>
      </c>
      <c r="J5" t="n">
        <v>181.19</v>
      </c>
      <c r="K5" t="n">
        <v>52.44</v>
      </c>
      <c r="L5" t="n">
        <v>4</v>
      </c>
      <c r="M5" t="n">
        <v>80</v>
      </c>
      <c r="N5" t="n">
        <v>34.75</v>
      </c>
      <c r="O5" t="n">
        <v>22581.25</v>
      </c>
      <c r="P5" t="n">
        <v>448.88</v>
      </c>
      <c r="Q5" t="n">
        <v>1259.32</v>
      </c>
      <c r="R5" t="n">
        <v>237.44</v>
      </c>
      <c r="S5" t="n">
        <v>88.58</v>
      </c>
      <c r="T5" t="n">
        <v>63227.64</v>
      </c>
      <c r="U5" t="n">
        <v>0.37</v>
      </c>
      <c r="V5" t="n">
        <v>0.6899999999999999</v>
      </c>
      <c r="W5" t="n">
        <v>4.14</v>
      </c>
      <c r="X5" t="n">
        <v>3.73</v>
      </c>
      <c r="Y5" t="n">
        <v>1</v>
      </c>
      <c r="Z5" t="n">
        <v>10</v>
      </c>
      <c r="AA5" t="n">
        <v>219.6382746495557</v>
      </c>
      <c r="AB5" t="n">
        <v>300.5187771321914</v>
      </c>
      <c r="AC5" t="n">
        <v>271.8376868235364</v>
      </c>
      <c r="AD5" t="n">
        <v>219638.2746495556</v>
      </c>
      <c r="AE5" t="n">
        <v>300518.7771321913</v>
      </c>
      <c r="AF5" t="n">
        <v>3.63433844814436e-06</v>
      </c>
      <c r="AG5" t="n">
        <v>0.425</v>
      </c>
      <c r="AH5" t="n">
        <v>271837.6868235365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2.5417</v>
      </c>
      <c r="E6" t="n">
        <v>39.34</v>
      </c>
      <c r="F6" t="n">
        <v>34.65</v>
      </c>
      <c r="G6" t="n">
        <v>32.48</v>
      </c>
      <c r="H6" t="n">
        <v>0.49</v>
      </c>
      <c r="I6" t="n">
        <v>64</v>
      </c>
      <c r="J6" t="n">
        <v>182.69</v>
      </c>
      <c r="K6" t="n">
        <v>52.44</v>
      </c>
      <c r="L6" t="n">
        <v>5</v>
      </c>
      <c r="M6" t="n">
        <v>62</v>
      </c>
      <c r="N6" t="n">
        <v>35.25</v>
      </c>
      <c r="O6" t="n">
        <v>22766.06</v>
      </c>
      <c r="P6" t="n">
        <v>433.51</v>
      </c>
      <c r="Q6" t="n">
        <v>1259.33</v>
      </c>
      <c r="R6" t="n">
        <v>209.73</v>
      </c>
      <c r="S6" t="n">
        <v>88.58</v>
      </c>
      <c r="T6" t="n">
        <v>49464.48</v>
      </c>
      <c r="U6" t="n">
        <v>0.42</v>
      </c>
      <c r="V6" t="n">
        <v>0.71</v>
      </c>
      <c r="W6" t="n">
        <v>4.12</v>
      </c>
      <c r="X6" t="n">
        <v>2.92</v>
      </c>
      <c r="Y6" t="n">
        <v>1</v>
      </c>
      <c r="Z6" t="n">
        <v>10</v>
      </c>
      <c r="AA6" t="n">
        <v>205.3396157365555</v>
      </c>
      <c r="AB6" t="n">
        <v>280.9547211951236</v>
      </c>
      <c r="AC6" t="n">
        <v>254.1407969267713</v>
      </c>
      <c r="AD6" t="n">
        <v>205339.6157365555</v>
      </c>
      <c r="AE6" t="n">
        <v>280954.7211951236</v>
      </c>
      <c r="AF6" t="n">
        <v>3.76867448641366e-06</v>
      </c>
      <c r="AG6" t="n">
        <v>0.4097916666666667</v>
      </c>
      <c r="AH6" t="n">
        <v>254140.7969267713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2.6088</v>
      </c>
      <c r="E7" t="n">
        <v>38.33</v>
      </c>
      <c r="F7" t="n">
        <v>34.06</v>
      </c>
      <c r="G7" t="n">
        <v>39.3</v>
      </c>
      <c r="H7" t="n">
        <v>0.58</v>
      </c>
      <c r="I7" t="n">
        <v>52</v>
      </c>
      <c r="J7" t="n">
        <v>184.19</v>
      </c>
      <c r="K7" t="n">
        <v>52.44</v>
      </c>
      <c r="L7" t="n">
        <v>6</v>
      </c>
      <c r="M7" t="n">
        <v>50</v>
      </c>
      <c r="N7" t="n">
        <v>35.75</v>
      </c>
      <c r="O7" t="n">
        <v>22951.43</v>
      </c>
      <c r="P7" t="n">
        <v>420.92</v>
      </c>
      <c r="Q7" t="n">
        <v>1259.33</v>
      </c>
      <c r="R7" t="n">
        <v>190.39</v>
      </c>
      <c r="S7" t="n">
        <v>88.58</v>
      </c>
      <c r="T7" t="n">
        <v>39853.71</v>
      </c>
      <c r="U7" t="n">
        <v>0.47</v>
      </c>
      <c r="V7" t="n">
        <v>0.72</v>
      </c>
      <c r="W7" t="n">
        <v>4.08</v>
      </c>
      <c r="X7" t="n">
        <v>2.34</v>
      </c>
      <c r="Y7" t="n">
        <v>1</v>
      </c>
      <c r="Z7" t="n">
        <v>10</v>
      </c>
      <c r="AA7" t="n">
        <v>195.002383388229</v>
      </c>
      <c r="AB7" t="n">
        <v>266.8108638496454</v>
      </c>
      <c r="AC7" t="n">
        <v>241.3468094753126</v>
      </c>
      <c r="AD7" t="n">
        <v>195002.383388229</v>
      </c>
      <c r="AE7" t="n">
        <v>266810.8638496454</v>
      </c>
      <c r="AF7" t="n">
        <v>3.868166188045779e-06</v>
      </c>
      <c r="AG7" t="n">
        <v>0.3992708333333333</v>
      </c>
      <c r="AH7" t="n">
        <v>241346.8094753126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2.6518</v>
      </c>
      <c r="E8" t="n">
        <v>37.71</v>
      </c>
      <c r="F8" t="n">
        <v>33.73</v>
      </c>
      <c r="G8" t="n">
        <v>45.99</v>
      </c>
      <c r="H8" t="n">
        <v>0.67</v>
      </c>
      <c r="I8" t="n">
        <v>44</v>
      </c>
      <c r="J8" t="n">
        <v>185.7</v>
      </c>
      <c r="K8" t="n">
        <v>52.44</v>
      </c>
      <c r="L8" t="n">
        <v>7</v>
      </c>
      <c r="M8" t="n">
        <v>42</v>
      </c>
      <c r="N8" t="n">
        <v>36.26</v>
      </c>
      <c r="O8" t="n">
        <v>23137.49</v>
      </c>
      <c r="P8" t="n">
        <v>411.87</v>
      </c>
      <c r="Q8" t="n">
        <v>1259.35</v>
      </c>
      <c r="R8" t="n">
        <v>178.47</v>
      </c>
      <c r="S8" t="n">
        <v>88.58</v>
      </c>
      <c r="T8" t="n">
        <v>33933.83</v>
      </c>
      <c r="U8" t="n">
        <v>0.5</v>
      </c>
      <c r="V8" t="n">
        <v>0.73</v>
      </c>
      <c r="W8" t="n">
        <v>4.09</v>
      </c>
      <c r="X8" t="n">
        <v>2</v>
      </c>
      <c r="Y8" t="n">
        <v>1</v>
      </c>
      <c r="Z8" t="n">
        <v>10</v>
      </c>
      <c r="AA8" t="n">
        <v>188.40241012059</v>
      </c>
      <c r="AB8" t="n">
        <v>257.7804892545955</v>
      </c>
      <c r="AC8" t="n">
        <v>233.178281157401</v>
      </c>
      <c r="AD8" t="n">
        <v>188402.41012059</v>
      </c>
      <c r="AE8" t="n">
        <v>257780.4892545954</v>
      </c>
      <c r="AF8" t="n">
        <v>3.931923910403173e-06</v>
      </c>
      <c r="AG8" t="n">
        <v>0.3928125</v>
      </c>
      <c r="AH8" t="n">
        <v>233178.281157401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2.6903</v>
      </c>
      <c r="E9" t="n">
        <v>37.17</v>
      </c>
      <c r="F9" t="n">
        <v>33.4</v>
      </c>
      <c r="G9" t="n">
        <v>52.74</v>
      </c>
      <c r="H9" t="n">
        <v>0.76</v>
      </c>
      <c r="I9" t="n">
        <v>38</v>
      </c>
      <c r="J9" t="n">
        <v>187.22</v>
      </c>
      <c r="K9" t="n">
        <v>52.44</v>
      </c>
      <c r="L9" t="n">
        <v>8</v>
      </c>
      <c r="M9" t="n">
        <v>36</v>
      </c>
      <c r="N9" t="n">
        <v>36.78</v>
      </c>
      <c r="O9" t="n">
        <v>23324.24</v>
      </c>
      <c r="P9" t="n">
        <v>402.72</v>
      </c>
      <c r="Q9" t="n">
        <v>1259.32</v>
      </c>
      <c r="R9" t="n">
        <v>168.01</v>
      </c>
      <c r="S9" t="n">
        <v>88.58</v>
      </c>
      <c r="T9" t="n">
        <v>28734.09</v>
      </c>
      <c r="U9" t="n">
        <v>0.53</v>
      </c>
      <c r="V9" t="n">
        <v>0.74</v>
      </c>
      <c r="W9" t="n">
        <v>4.06</v>
      </c>
      <c r="X9" t="n">
        <v>1.67</v>
      </c>
      <c r="Y9" t="n">
        <v>1</v>
      </c>
      <c r="Z9" t="n">
        <v>10</v>
      </c>
      <c r="AA9" t="n">
        <v>182.2823598743817</v>
      </c>
      <c r="AB9" t="n">
        <v>249.406766510176</v>
      </c>
      <c r="AC9" t="n">
        <v>225.6037347591126</v>
      </c>
      <c r="AD9" t="n">
        <v>182282.3598743817</v>
      </c>
      <c r="AE9" t="n">
        <v>249406.766510176</v>
      </c>
      <c r="AF9" t="n">
        <v>3.989009312978978e-06</v>
      </c>
      <c r="AG9" t="n">
        <v>0.3871875</v>
      </c>
      <c r="AH9" t="n">
        <v>225603.7347591126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2.717</v>
      </c>
      <c r="E10" t="n">
        <v>36.8</v>
      </c>
      <c r="F10" t="n">
        <v>33.21</v>
      </c>
      <c r="G10" t="n">
        <v>60.38</v>
      </c>
      <c r="H10" t="n">
        <v>0.85</v>
      </c>
      <c r="I10" t="n">
        <v>33</v>
      </c>
      <c r="J10" t="n">
        <v>188.74</v>
      </c>
      <c r="K10" t="n">
        <v>52.44</v>
      </c>
      <c r="L10" t="n">
        <v>9</v>
      </c>
      <c r="M10" t="n">
        <v>31</v>
      </c>
      <c r="N10" t="n">
        <v>37.3</v>
      </c>
      <c r="O10" t="n">
        <v>23511.69</v>
      </c>
      <c r="P10" t="n">
        <v>394.99</v>
      </c>
      <c r="Q10" t="n">
        <v>1259.32</v>
      </c>
      <c r="R10" t="n">
        <v>161.09</v>
      </c>
      <c r="S10" t="n">
        <v>88.58</v>
      </c>
      <c r="T10" t="n">
        <v>25297.58</v>
      </c>
      <c r="U10" t="n">
        <v>0.55</v>
      </c>
      <c r="V10" t="n">
        <v>0.74</v>
      </c>
      <c r="W10" t="n">
        <v>4.07</v>
      </c>
      <c r="X10" t="n">
        <v>1.48</v>
      </c>
      <c r="Y10" t="n">
        <v>1</v>
      </c>
      <c r="Z10" t="n">
        <v>10</v>
      </c>
      <c r="AA10" t="n">
        <v>177.7527630642002</v>
      </c>
      <c r="AB10" t="n">
        <v>243.2091723227809</v>
      </c>
      <c r="AC10" t="n">
        <v>219.9976302625824</v>
      </c>
      <c r="AD10" t="n">
        <v>177752.7630642002</v>
      </c>
      <c r="AE10" t="n">
        <v>243209.1723227809</v>
      </c>
      <c r="AF10" t="n">
        <v>4.028598410349732e-06</v>
      </c>
      <c r="AG10" t="n">
        <v>0.3833333333333333</v>
      </c>
      <c r="AH10" t="n">
        <v>219997.6302625824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2.743</v>
      </c>
      <c r="E11" t="n">
        <v>36.46</v>
      </c>
      <c r="F11" t="n">
        <v>33</v>
      </c>
      <c r="G11" t="n">
        <v>68.29000000000001</v>
      </c>
      <c r="H11" t="n">
        <v>0.93</v>
      </c>
      <c r="I11" t="n">
        <v>29</v>
      </c>
      <c r="J11" t="n">
        <v>190.26</v>
      </c>
      <c r="K11" t="n">
        <v>52.44</v>
      </c>
      <c r="L11" t="n">
        <v>10</v>
      </c>
      <c r="M11" t="n">
        <v>27</v>
      </c>
      <c r="N11" t="n">
        <v>37.82</v>
      </c>
      <c r="O11" t="n">
        <v>23699.85</v>
      </c>
      <c r="P11" t="n">
        <v>386.61</v>
      </c>
      <c r="Q11" t="n">
        <v>1259.38</v>
      </c>
      <c r="R11" t="n">
        <v>154.27</v>
      </c>
      <c r="S11" t="n">
        <v>88.58</v>
      </c>
      <c r="T11" t="n">
        <v>21909.71</v>
      </c>
      <c r="U11" t="n">
        <v>0.57</v>
      </c>
      <c r="V11" t="n">
        <v>0.75</v>
      </c>
      <c r="W11" t="n">
        <v>4.06</v>
      </c>
      <c r="X11" t="n">
        <v>1.28</v>
      </c>
      <c r="Y11" t="n">
        <v>1</v>
      </c>
      <c r="Z11" t="n">
        <v>10</v>
      </c>
      <c r="AA11" t="n">
        <v>173.1203386769596</v>
      </c>
      <c r="AB11" t="n">
        <v>236.8708849080212</v>
      </c>
      <c r="AC11" t="n">
        <v>214.2642601028431</v>
      </c>
      <c r="AD11" t="n">
        <v>173120.3386769596</v>
      </c>
      <c r="AE11" t="n">
        <v>236870.8849080212</v>
      </c>
      <c r="AF11" t="n">
        <v>4.067149591310016e-06</v>
      </c>
      <c r="AG11" t="n">
        <v>0.3797916666666667</v>
      </c>
      <c r="AH11" t="n">
        <v>214264.2601028431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2.7615</v>
      </c>
      <c r="E12" t="n">
        <v>36.21</v>
      </c>
      <c r="F12" t="n">
        <v>32.87</v>
      </c>
      <c r="G12" t="n">
        <v>75.84999999999999</v>
      </c>
      <c r="H12" t="n">
        <v>1.02</v>
      </c>
      <c r="I12" t="n">
        <v>26</v>
      </c>
      <c r="J12" t="n">
        <v>191.79</v>
      </c>
      <c r="K12" t="n">
        <v>52.44</v>
      </c>
      <c r="L12" t="n">
        <v>11</v>
      </c>
      <c r="M12" t="n">
        <v>24</v>
      </c>
      <c r="N12" t="n">
        <v>38.35</v>
      </c>
      <c r="O12" t="n">
        <v>23888.73</v>
      </c>
      <c r="P12" t="n">
        <v>378.33</v>
      </c>
      <c r="Q12" t="n">
        <v>1259.29</v>
      </c>
      <c r="R12" t="n">
        <v>149.63</v>
      </c>
      <c r="S12" t="n">
        <v>88.58</v>
      </c>
      <c r="T12" t="n">
        <v>19605.04</v>
      </c>
      <c r="U12" t="n">
        <v>0.59</v>
      </c>
      <c r="V12" t="n">
        <v>0.75</v>
      </c>
      <c r="W12" t="n">
        <v>4.05</v>
      </c>
      <c r="X12" t="n">
        <v>1.14</v>
      </c>
      <c r="Y12" t="n">
        <v>1</v>
      </c>
      <c r="Z12" t="n">
        <v>10</v>
      </c>
      <c r="AA12" t="n">
        <v>169.1741415819137</v>
      </c>
      <c r="AB12" t="n">
        <v>231.4715239486531</v>
      </c>
      <c r="AC12" t="n">
        <v>209.3802065753847</v>
      </c>
      <c r="AD12" t="n">
        <v>169174.1415819137</v>
      </c>
      <c r="AE12" t="n">
        <v>231471.5239486531</v>
      </c>
      <c r="AF12" t="n">
        <v>4.094580239300988e-06</v>
      </c>
      <c r="AG12" t="n">
        <v>0.3771875</v>
      </c>
      <c r="AH12" t="n">
        <v>209380.2065753847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2.7736</v>
      </c>
      <c r="E13" t="n">
        <v>36.05</v>
      </c>
      <c r="F13" t="n">
        <v>32.78</v>
      </c>
      <c r="G13" t="n">
        <v>81.95</v>
      </c>
      <c r="H13" t="n">
        <v>1.1</v>
      </c>
      <c r="I13" t="n">
        <v>24</v>
      </c>
      <c r="J13" t="n">
        <v>193.33</v>
      </c>
      <c r="K13" t="n">
        <v>52.44</v>
      </c>
      <c r="L13" t="n">
        <v>12</v>
      </c>
      <c r="M13" t="n">
        <v>22</v>
      </c>
      <c r="N13" t="n">
        <v>38.89</v>
      </c>
      <c r="O13" t="n">
        <v>24078.33</v>
      </c>
      <c r="P13" t="n">
        <v>373.07</v>
      </c>
      <c r="Q13" t="n">
        <v>1259.32</v>
      </c>
      <c r="R13" t="n">
        <v>146.57</v>
      </c>
      <c r="S13" t="n">
        <v>88.58</v>
      </c>
      <c r="T13" t="n">
        <v>18081.88</v>
      </c>
      <c r="U13" t="n">
        <v>0.6</v>
      </c>
      <c r="V13" t="n">
        <v>0.75</v>
      </c>
      <c r="W13" t="n">
        <v>4.05</v>
      </c>
      <c r="X13" t="n">
        <v>1.05</v>
      </c>
      <c r="Y13" t="n">
        <v>1</v>
      </c>
      <c r="Z13" t="n">
        <v>10</v>
      </c>
      <c r="AA13" t="n">
        <v>166.6633784726556</v>
      </c>
      <c r="AB13" t="n">
        <v>228.0361870955171</v>
      </c>
      <c r="AC13" t="n">
        <v>206.2727334499854</v>
      </c>
      <c r="AD13" t="n">
        <v>166663.3784726556</v>
      </c>
      <c r="AE13" t="n">
        <v>228036.1870955171</v>
      </c>
      <c r="AF13" t="n">
        <v>4.112521365824813e-06</v>
      </c>
      <c r="AG13" t="n">
        <v>0.3755208333333333</v>
      </c>
      <c r="AH13" t="n">
        <v>206272.7334499854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2.7847</v>
      </c>
      <c r="E14" t="n">
        <v>35.91</v>
      </c>
      <c r="F14" t="n">
        <v>32.71</v>
      </c>
      <c r="G14" t="n">
        <v>89.2</v>
      </c>
      <c r="H14" t="n">
        <v>1.18</v>
      </c>
      <c r="I14" t="n">
        <v>22</v>
      </c>
      <c r="J14" t="n">
        <v>194.88</v>
      </c>
      <c r="K14" t="n">
        <v>52.44</v>
      </c>
      <c r="L14" t="n">
        <v>13</v>
      </c>
      <c r="M14" t="n">
        <v>20</v>
      </c>
      <c r="N14" t="n">
        <v>39.43</v>
      </c>
      <c r="O14" t="n">
        <v>24268.67</v>
      </c>
      <c r="P14" t="n">
        <v>364.19</v>
      </c>
      <c r="Q14" t="n">
        <v>1259.29</v>
      </c>
      <c r="R14" t="n">
        <v>144.42</v>
      </c>
      <c r="S14" t="n">
        <v>88.58</v>
      </c>
      <c r="T14" t="n">
        <v>17020.14</v>
      </c>
      <c r="U14" t="n">
        <v>0.61</v>
      </c>
      <c r="V14" t="n">
        <v>0.75</v>
      </c>
      <c r="W14" t="n">
        <v>4.04</v>
      </c>
      <c r="X14" t="n">
        <v>0.98</v>
      </c>
      <c r="Y14" t="n">
        <v>1</v>
      </c>
      <c r="Z14" t="n">
        <v>10</v>
      </c>
      <c r="AA14" t="n">
        <v>163.1295255894083</v>
      </c>
      <c r="AB14" t="n">
        <v>223.2010136780744</v>
      </c>
      <c r="AC14" t="n">
        <v>201.8990221972933</v>
      </c>
      <c r="AD14" t="n">
        <v>163129.5255894083</v>
      </c>
      <c r="AE14" t="n">
        <v>223201.0136780744</v>
      </c>
      <c r="AF14" t="n">
        <v>4.128979754619396e-06</v>
      </c>
      <c r="AG14" t="n">
        <v>0.3740625</v>
      </c>
      <c r="AH14" t="n">
        <v>201899.0221972933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2.7995</v>
      </c>
      <c r="E15" t="n">
        <v>35.72</v>
      </c>
      <c r="F15" t="n">
        <v>32.59</v>
      </c>
      <c r="G15" t="n">
        <v>97.77</v>
      </c>
      <c r="H15" t="n">
        <v>1.27</v>
      </c>
      <c r="I15" t="n">
        <v>20</v>
      </c>
      <c r="J15" t="n">
        <v>196.42</v>
      </c>
      <c r="K15" t="n">
        <v>52.44</v>
      </c>
      <c r="L15" t="n">
        <v>14</v>
      </c>
      <c r="M15" t="n">
        <v>18</v>
      </c>
      <c r="N15" t="n">
        <v>39.98</v>
      </c>
      <c r="O15" t="n">
        <v>24459.75</v>
      </c>
      <c r="P15" t="n">
        <v>358.81</v>
      </c>
      <c r="Q15" t="n">
        <v>1259.32</v>
      </c>
      <c r="R15" t="n">
        <v>140.21</v>
      </c>
      <c r="S15" t="n">
        <v>88.58</v>
      </c>
      <c r="T15" t="n">
        <v>14922.77</v>
      </c>
      <c r="U15" t="n">
        <v>0.63</v>
      </c>
      <c r="V15" t="n">
        <v>0.75</v>
      </c>
      <c r="W15" t="n">
        <v>4.04</v>
      </c>
      <c r="X15" t="n">
        <v>0.86</v>
      </c>
      <c r="Y15" t="n">
        <v>1</v>
      </c>
      <c r="Z15" t="n">
        <v>10</v>
      </c>
      <c r="AA15" t="n">
        <v>160.4326487749263</v>
      </c>
      <c r="AB15" t="n">
        <v>219.5110278426939</v>
      </c>
      <c r="AC15" t="n">
        <v>198.5612034311127</v>
      </c>
      <c r="AD15" t="n">
        <v>160432.6487749263</v>
      </c>
      <c r="AE15" t="n">
        <v>219511.0278426939</v>
      </c>
      <c r="AF15" t="n">
        <v>4.150924273012173e-06</v>
      </c>
      <c r="AG15" t="n">
        <v>0.3720833333333333</v>
      </c>
      <c r="AH15" t="n">
        <v>198561.2034311127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2.8122</v>
      </c>
      <c r="E16" t="n">
        <v>35.56</v>
      </c>
      <c r="F16" t="n">
        <v>32.5</v>
      </c>
      <c r="G16" t="n">
        <v>108.33</v>
      </c>
      <c r="H16" t="n">
        <v>1.35</v>
      </c>
      <c r="I16" t="n">
        <v>18</v>
      </c>
      <c r="J16" t="n">
        <v>197.98</v>
      </c>
      <c r="K16" t="n">
        <v>52.44</v>
      </c>
      <c r="L16" t="n">
        <v>15</v>
      </c>
      <c r="M16" t="n">
        <v>16</v>
      </c>
      <c r="N16" t="n">
        <v>40.54</v>
      </c>
      <c r="O16" t="n">
        <v>24651.58</v>
      </c>
      <c r="P16" t="n">
        <v>351</v>
      </c>
      <c r="Q16" t="n">
        <v>1259.33</v>
      </c>
      <c r="R16" t="n">
        <v>137.19</v>
      </c>
      <c r="S16" t="n">
        <v>88.58</v>
      </c>
      <c r="T16" t="n">
        <v>13420.86</v>
      </c>
      <c r="U16" t="n">
        <v>0.65</v>
      </c>
      <c r="V16" t="n">
        <v>0.76</v>
      </c>
      <c r="W16" t="n">
        <v>4.04</v>
      </c>
      <c r="X16" t="n">
        <v>0.77</v>
      </c>
      <c r="Y16" t="n">
        <v>1</v>
      </c>
      <c r="Z16" t="n">
        <v>10</v>
      </c>
      <c r="AA16" t="n">
        <v>157.1706494276224</v>
      </c>
      <c r="AB16" t="n">
        <v>215.0478164264605</v>
      </c>
      <c r="AC16" t="n">
        <v>194.5239546482866</v>
      </c>
      <c r="AD16" t="n">
        <v>157170.6494276224</v>
      </c>
      <c r="AE16" t="n">
        <v>215047.8164264605</v>
      </c>
      <c r="AF16" t="n">
        <v>4.169755042173542e-06</v>
      </c>
      <c r="AG16" t="n">
        <v>0.3704166666666667</v>
      </c>
      <c r="AH16" t="n">
        <v>194523.9546482866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2.8203</v>
      </c>
      <c r="E17" t="n">
        <v>35.46</v>
      </c>
      <c r="F17" t="n">
        <v>32.43</v>
      </c>
      <c r="G17" t="n">
        <v>114.47</v>
      </c>
      <c r="H17" t="n">
        <v>1.42</v>
      </c>
      <c r="I17" t="n">
        <v>17</v>
      </c>
      <c r="J17" t="n">
        <v>199.54</v>
      </c>
      <c r="K17" t="n">
        <v>52.44</v>
      </c>
      <c r="L17" t="n">
        <v>16</v>
      </c>
      <c r="M17" t="n">
        <v>12</v>
      </c>
      <c r="N17" t="n">
        <v>41.1</v>
      </c>
      <c r="O17" t="n">
        <v>24844.17</v>
      </c>
      <c r="P17" t="n">
        <v>341.35</v>
      </c>
      <c r="Q17" t="n">
        <v>1259.33</v>
      </c>
      <c r="R17" t="n">
        <v>134.85</v>
      </c>
      <c r="S17" t="n">
        <v>88.58</v>
      </c>
      <c r="T17" t="n">
        <v>12257.49</v>
      </c>
      <c r="U17" t="n">
        <v>0.66</v>
      </c>
      <c r="V17" t="n">
        <v>0.76</v>
      </c>
      <c r="W17" t="n">
        <v>4.04</v>
      </c>
      <c r="X17" t="n">
        <v>0.71</v>
      </c>
      <c r="Y17" t="n">
        <v>1</v>
      </c>
      <c r="Z17" t="n">
        <v>10</v>
      </c>
      <c r="AA17" t="n">
        <v>153.6464435993045</v>
      </c>
      <c r="AB17" t="n">
        <v>210.2258425351702</v>
      </c>
      <c r="AC17" t="n">
        <v>190.1621831774967</v>
      </c>
      <c r="AD17" t="n">
        <v>153646.4435993045</v>
      </c>
      <c r="AE17" t="n">
        <v>210225.8425351702</v>
      </c>
      <c r="AF17" t="n">
        <v>4.181765217780401e-06</v>
      </c>
      <c r="AG17" t="n">
        <v>0.369375</v>
      </c>
      <c r="AH17" t="n">
        <v>190162.1831774967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2.8246</v>
      </c>
      <c r="E18" t="n">
        <v>35.4</v>
      </c>
      <c r="F18" t="n">
        <v>32.41</v>
      </c>
      <c r="G18" t="n">
        <v>121.55</v>
      </c>
      <c r="H18" t="n">
        <v>1.5</v>
      </c>
      <c r="I18" t="n">
        <v>16</v>
      </c>
      <c r="J18" t="n">
        <v>201.11</v>
      </c>
      <c r="K18" t="n">
        <v>52.44</v>
      </c>
      <c r="L18" t="n">
        <v>17</v>
      </c>
      <c r="M18" t="n">
        <v>8</v>
      </c>
      <c r="N18" t="n">
        <v>41.67</v>
      </c>
      <c r="O18" t="n">
        <v>25037.53</v>
      </c>
      <c r="P18" t="n">
        <v>340.59</v>
      </c>
      <c r="Q18" t="n">
        <v>1259.32</v>
      </c>
      <c r="R18" t="n">
        <v>134.04</v>
      </c>
      <c r="S18" t="n">
        <v>88.58</v>
      </c>
      <c r="T18" t="n">
        <v>11860.02</v>
      </c>
      <c r="U18" t="n">
        <v>0.66</v>
      </c>
      <c r="V18" t="n">
        <v>0.76</v>
      </c>
      <c r="W18" t="n">
        <v>4.04</v>
      </c>
      <c r="X18" t="n">
        <v>0.6899999999999999</v>
      </c>
      <c r="Y18" t="n">
        <v>1</v>
      </c>
      <c r="Z18" t="n">
        <v>10</v>
      </c>
      <c r="AA18" t="n">
        <v>153.1525197220578</v>
      </c>
      <c r="AB18" t="n">
        <v>209.550034095938</v>
      </c>
      <c r="AC18" t="n">
        <v>189.5508729472014</v>
      </c>
      <c r="AD18" t="n">
        <v>153152.5197220578</v>
      </c>
      <c r="AE18" t="n">
        <v>209550.034095938</v>
      </c>
      <c r="AF18" t="n">
        <v>4.188140990016141e-06</v>
      </c>
      <c r="AG18" t="n">
        <v>0.36875</v>
      </c>
      <c r="AH18" t="n">
        <v>189550.8729472015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2.824</v>
      </c>
      <c r="E19" t="n">
        <v>35.41</v>
      </c>
      <c r="F19" t="n">
        <v>32.42</v>
      </c>
      <c r="G19" t="n">
        <v>121.58</v>
      </c>
      <c r="H19" t="n">
        <v>1.58</v>
      </c>
      <c r="I19" t="n">
        <v>16</v>
      </c>
      <c r="J19" t="n">
        <v>202.68</v>
      </c>
      <c r="K19" t="n">
        <v>52.44</v>
      </c>
      <c r="L19" t="n">
        <v>18</v>
      </c>
      <c r="M19" t="n">
        <v>3</v>
      </c>
      <c r="N19" t="n">
        <v>42.24</v>
      </c>
      <c r="O19" t="n">
        <v>25231.66</v>
      </c>
      <c r="P19" t="n">
        <v>338.96</v>
      </c>
      <c r="Q19" t="n">
        <v>1259.33</v>
      </c>
      <c r="R19" t="n">
        <v>134.3</v>
      </c>
      <c r="S19" t="n">
        <v>88.58</v>
      </c>
      <c r="T19" t="n">
        <v>11990.75</v>
      </c>
      <c r="U19" t="n">
        <v>0.66</v>
      </c>
      <c r="V19" t="n">
        <v>0.76</v>
      </c>
      <c r="W19" t="n">
        <v>4.04</v>
      </c>
      <c r="X19" t="n">
        <v>0.7</v>
      </c>
      <c r="Y19" t="n">
        <v>1</v>
      </c>
      <c r="Z19" t="n">
        <v>10</v>
      </c>
      <c r="AA19" t="n">
        <v>152.6962419384259</v>
      </c>
      <c r="AB19" t="n">
        <v>208.925734702818</v>
      </c>
      <c r="AC19" t="n">
        <v>188.9861558119509</v>
      </c>
      <c r="AD19" t="n">
        <v>152696.2419384259</v>
      </c>
      <c r="AE19" t="n">
        <v>208925.734702818</v>
      </c>
      <c r="AF19" t="n">
        <v>4.187251347378595e-06</v>
      </c>
      <c r="AG19" t="n">
        <v>0.3688541666666666</v>
      </c>
      <c r="AH19" t="n">
        <v>188986.1558119509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2.8309</v>
      </c>
      <c r="E20" t="n">
        <v>35.32</v>
      </c>
      <c r="F20" t="n">
        <v>32.37</v>
      </c>
      <c r="G20" t="n">
        <v>129.48</v>
      </c>
      <c r="H20" t="n">
        <v>1.65</v>
      </c>
      <c r="I20" t="n">
        <v>15</v>
      </c>
      <c r="J20" t="n">
        <v>204.26</v>
      </c>
      <c r="K20" t="n">
        <v>52.44</v>
      </c>
      <c r="L20" t="n">
        <v>19</v>
      </c>
      <c r="M20" t="n">
        <v>0</v>
      </c>
      <c r="N20" t="n">
        <v>42.82</v>
      </c>
      <c r="O20" t="n">
        <v>25426.72</v>
      </c>
      <c r="P20" t="n">
        <v>338.4</v>
      </c>
      <c r="Q20" t="n">
        <v>1259.32</v>
      </c>
      <c r="R20" t="n">
        <v>132.46</v>
      </c>
      <c r="S20" t="n">
        <v>88.58</v>
      </c>
      <c r="T20" t="n">
        <v>11071.22</v>
      </c>
      <c r="U20" t="n">
        <v>0.67</v>
      </c>
      <c r="V20" t="n">
        <v>0.76</v>
      </c>
      <c r="W20" t="n">
        <v>4.04</v>
      </c>
      <c r="X20" t="n">
        <v>0.64</v>
      </c>
      <c r="Y20" t="n">
        <v>1</v>
      </c>
      <c r="Z20" t="n">
        <v>10</v>
      </c>
      <c r="AA20" t="n">
        <v>152.0857294566198</v>
      </c>
      <c r="AB20" t="n">
        <v>208.0904045913014</v>
      </c>
      <c r="AC20" t="n">
        <v>188.2305484338841</v>
      </c>
      <c r="AD20" t="n">
        <v>152085.7294566198</v>
      </c>
      <c r="AE20" t="n">
        <v>208090.4045913014</v>
      </c>
      <c r="AF20" t="n">
        <v>4.197482237710363e-06</v>
      </c>
      <c r="AG20" t="n">
        <v>0.3679166666666667</v>
      </c>
      <c r="AH20" t="n">
        <v>188230.5484338841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2.4601</v>
      </c>
      <c r="E2" t="n">
        <v>40.65</v>
      </c>
      <c r="F2" t="n">
        <v>37.59</v>
      </c>
      <c r="G2" t="n">
        <v>17.76</v>
      </c>
      <c r="H2" t="n">
        <v>0.64</v>
      </c>
      <c r="I2" t="n">
        <v>127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108.32</v>
      </c>
      <c r="Q2" t="n">
        <v>1259.71</v>
      </c>
      <c r="R2" t="n">
        <v>303.83</v>
      </c>
      <c r="S2" t="n">
        <v>88.58</v>
      </c>
      <c r="T2" t="n">
        <v>96197.85000000001</v>
      </c>
      <c r="U2" t="n">
        <v>0.29</v>
      </c>
      <c r="V2" t="n">
        <v>0.65</v>
      </c>
      <c r="W2" t="n">
        <v>4.38</v>
      </c>
      <c r="X2" t="n">
        <v>5.86</v>
      </c>
      <c r="Y2" t="n">
        <v>1</v>
      </c>
      <c r="Z2" t="n">
        <v>10</v>
      </c>
      <c r="AA2" t="n">
        <v>65.85942904665461</v>
      </c>
      <c r="AB2" t="n">
        <v>90.11177633454757</v>
      </c>
      <c r="AC2" t="n">
        <v>81.51163487387255</v>
      </c>
      <c r="AD2" t="n">
        <v>65859.42904665461</v>
      </c>
      <c r="AE2" t="n">
        <v>90111.77633454757</v>
      </c>
      <c r="AF2" t="n">
        <v>4.687059080189476e-06</v>
      </c>
      <c r="AG2" t="n">
        <v>0.4234375</v>
      </c>
      <c r="AH2" t="n">
        <v>81511.63487387255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1.853</v>
      </c>
      <c r="E2" t="n">
        <v>53.97</v>
      </c>
      <c r="F2" t="n">
        <v>45.89</v>
      </c>
      <c r="G2" t="n">
        <v>9.300000000000001</v>
      </c>
      <c r="H2" t="n">
        <v>0.18</v>
      </c>
      <c r="I2" t="n">
        <v>296</v>
      </c>
      <c r="J2" t="n">
        <v>98.70999999999999</v>
      </c>
      <c r="K2" t="n">
        <v>39.72</v>
      </c>
      <c r="L2" t="n">
        <v>1</v>
      </c>
      <c r="M2" t="n">
        <v>294</v>
      </c>
      <c r="N2" t="n">
        <v>12.99</v>
      </c>
      <c r="O2" t="n">
        <v>12407.75</v>
      </c>
      <c r="P2" t="n">
        <v>405.26</v>
      </c>
      <c r="Q2" t="n">
        <v>1259.65</v>
      </c>
      <c r="R2" t="n">
        <v>590.67</v>
      </c>
      <c r="S2" t="n">
        <v>88.58</v>
      </c>
      <c r="T2" t="n">
        <v>238772.11</v>
      </c>
      <c r="U2" t="n">
        <v>0.15</v>
      </c>
      <c r="V2" t="n">
        <v>0.54</v>
      </c>
      <c r="W2" t="n">
        <v>4.52</v>
      </c>
      <c r="X2" t="n">
        <v>14.16</v>
      </c>
      <c r="Y2" t="n">
        <v>1</v>
      </c>
      <c r="Z2" t="n">
        <v>10</v>
      </c>
      <c r="AA2" t="n">
        <v>267.7122523681182</v>
      </c>
      <c r="AB2" t="n">
        <v>366.2957143210825</v>
      </c>
      <c r="AC2" t="n">
        <v>331.3369654455415</v>
      </c>
      <c r="AD2" t="n">
        <v>267712.2523681183</v>
      </c>
      <c r="AE2" t="n">
        <v>366295.7143210825</v>
      </c>
      <c r="AF2" t="n">
        <v>3.025944268563763e-06</v>
      </c>
      <c r="AG2" t="n">
        <v>0.5621875</v>
      </c>
      <c r="AH2" t="n">
        <v>331336.9654455415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2.4159</v>
      </c>
      <c r="E3" t="n">
        <v>41.39</v>
      </c>
      <c r="F3" t="n">
        <v>37.04</v>
      </c>
      <c r="G3" t="n">
        <v>19.33</v>
      </c>
      <c r="H3" t="n">
        <v>0.35</v>
      </c>
      <c r="I3" t="n">
        <v>115</v>
      </c>
      <c r="J3" t="n">
        <v>99.95</v>
      </c>
      <c r="K3" t="n">
        <v>39.72</v>
      </c>
      <c r="L3" t="n">
        <v>2</v>
      </c>
      <c r="M3" t="n">
        <v>113</v>
      </c>
      <c r="N3" t="n">
        <v>13.24</v>
      </c>
      <c r="O3" t="n">
        <v>12561.45</v>
      </c>
      <c r="P3" t="n">
        <v>315.93</v>
      </c>
      <c r="Q3" t="n">
        <v>1259.34</v>
      </c>
      <c r="R3" t="n">
        <v>291.02</v>
      </c>
      <c r="S3" t="n">
        <v>88.58</v>
      </c>
      <c r="T3" t="n">
        <v>89855.21000000001</v>
      </c>
      <c r="U3" t="n">
        <v>0.3</v>
      </c>
      <c r="V3" t="n">
        <v>0.66</v>
      </c>
      <c r="W3" t="n">
        <v>4.2</v>
      </c>
      <c r="X3" t="n">
        <v>5.31</v>
      </c>
      <c r="Y3" t="n">
        <v>1</v>
      </c>
      <c r="Z3" t="n">
        <v>10</v>
      </c>
      <c r="AA3" t="n">
        <v>162.5501808768369</v>
      </c>
      <c r="AB3" t="n">
        <v>222.4083286834498</v>
      </c>
      <c r="AC3" t="n">
        <v>201.181989946015</v>
      </c>
      <c r="AD3" t="n">
        <v>162550.1808768369</v>
      </c>
      <c r="AE3" t="n">
        <v>222408.3286834497</v>
      </c>
      <c r="AF3" t="n">
        <v>3.945158531259145e-06</v>
      </c>
      <c r="AG3" t="n">
        <v>0.4311458333333333</v>
      </c>
      <c r="AH3" t="n">
        <v>201181.989946015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2.609</v>
      </c>
      <c r="E4" t="n">
        <v>38.33</v>
      </c>
      <c r="F4" t="n">
        <v>34.9</v>
      </c>
      <c r="G4" t="n">
        <v>29.92</v>
      </c>
      <c r="H4" t="n">
        <v>0.52</v>
      </c>
      <c r="I4" t="n">
        <v>70</v>
      </c>
      <c r="J4" t="n">
        <v>101.2</v>
      </c>
      <c r="K4" t="n">
        <v>39.72</v>
      </c>
      <c r="L4" t="n">
        <v>3</v>
      </c>
      <c r="M4" t="n">
        <v>68</v>
      </c>
      <c r="N4" t="n">
        <v>13.49</v>
      </c>
      <c r="O4" t="n">
        <v>12715.54</v>
      </c>
      <c r="P4" t="n">
        <v>286.94</v>
      </c>
      <c r="Q4" t="n">
        <v>1259.36</v>
      </c>
      <c r="R4" t="n">
        <v>218.84</v>
      </c>
      <c r="S4" t="n">
        <v>88.58</v>
      </c>
      <c r="T4" t="n">
        <v>53986.43</v>
      </c>
      <c r="U4" t="n">
        <v>0.4</v>
      </c>
      <c r="V4" t="n">
        <v>0.7</v>
      </c>
      <c r="W4" t="n">
        <v>4.11</v>
      </c>
      <c r="X4" t="n">
        <v>3.17</v>
      </c>
      <c r="Y4" t="n">
        <v>1</v>
      </c>
      <c r="Z4" t="n">
        <v>10</v>
      </c>
      <c r="AA4" t="n">
        <v>138.5089001508492</v>
      </c>
      <c r="AB4" t="n">
        <v>189.5139877677194</v>
      </c>
      <c r="AC4" t="n">
        <v>171.4270387597741</v>
      </c>
      <c r="AD4" t="n">
        <v>138508.9001508492</v>
      </c>
      <c r="AE4" t="n">
        <v>189513.9877677194</v>
      </c>
      <c r="AF4" t="n">
        <v>4.26049033819906e-06</v>
      </c>
      <c r="AG4" t="n">
        <v>0.3992708333333333</v>
      </c>
      <c r="AH4" t="n">
        <v>171427.0387597741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2.7082</v>
      </c>
      <c r="E5" t="n">
        <v>36.93</v>
      </c>
      <c r="F5" t="n">
        <v>33.93</v>
      </c>
      <c r="G5" t="n">
        <v>41.55</v>
      </c>
      <c r="H5" t="n">
        <v>0.6899999999999999</v>
      </c>
      <c r="I5" t="n">
        <v>49</v>
      </c>
      <c r="J5" t="n">
        <v>102.45</v>
      </c>
      <c r="K5" t="n">
        <v>39.72</v>
      </c>
      <c r="L5" t="n">
        <v>4</v>
      </c>
      <c r="M5" t="n">
        <v>47</v>
      </c>
      <c r="N5" t="n">
        <v>13.74</v>
      </c>
      <c r="O5" t="n">
        <v>12870.03</v>
      </c>
      <c r="P5" t="n">
        <v>266.37</v>
      </c>
      <c r="Q5" t="n">
        <v>1259.3</v>
      </c>
      <c r="R5" t="n">
        <v>185.42</v>
      </c>
      <c r="S5" t="n">
        <v>88.58</v>
      </c>
      <c r="T5" t="n">
        <v>37384.42</v>
      </c>
      <c r="U5" t="n">
        <v>0.48</v>
      </c>
      <c r="V5" t="n">
        <v>0.73</v>
      </c>
      <c r="W5" t="n">
        <v>4.09</v>
      </c>
      <c r="X5" t="n">
        <v>2.2</v>
      </c>
      <c r="Y5" t="n">
        <v>1</v>
      </c>
      <c r="Z5" t="n">
        <v>10</v>
      </c>
      <c r="AA5" t="n">
        <v>125.8092043143297</v>
      </c>
      <c r="AB5" t="n">
        <v>172.1377036531639</v>
      </c>
      <c r="AC5" t="n">
        <v>155.7091228133383</v>
      </c>
      <c r="AD5" t="n">
        <v>125809.2043143297</v>
      </c>
      <c r="AE5" t="n">
        <v>172137.7036531639</v>
      </c>
      <c r="AF5" t="n">
        <v>4.422483684902527e-06</v>
      </c>
      <c r="AG5" t="n">
        <v>0.3846875</v>
      </c>
      <c r="AH5" t="n">
        <v>155709.1228133383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2.7676</v>
      </c>
      <c r="E6" t="n">
        <v>36.13</v>
      </c>
      <c r="F6" t="n">
        <v>33.38</v>
      </c>
      <c r="G6" t="n">
        <v>54.14</v>
      </c>
      <c r="H6" t="n">
        <v>0.85</v>
      </c>
      <c r="I6" t="n">
        <v>37</v>
      </c>
      <c r="J6" t="n">
        <v>103.71</v>
      </c>
      <c r="K6" t="n">
        <v>39.72</v>
      </c>
      <c r="L6" t="n">
        <v>5</v>
      </c>
      <c r="M6" t="n">
        <v>35</v>
      </c>
      <c r="N6" t="n">
        <v>14</v>
      </c>
      <c r="O6" t="n">
        <v>13024.91</v>
      </c>
      <c r="P6" t="n">
        <v>249.68</v>
      </c>
      <c r="Q6" t="n">
        <v>1259.31</v>
      </c>
      <c r="R6" t="n">
        <v>167.14</v>
      </c>
      <c r="S6" t="n">
        <v>88.58</v>
      </c>
      <c r="T6" t="n">
        <v>28302.3</v>
      </c>
      <c r="U6" t="n">
        <v>0.53</v>
      </c>
      <c r="V6" t="n">
        <v>0.74</v>
      </c>
      <c r="W6" t="n">
        <v>4.07</v>
      </c>
      <c r="X6" t="n">
        <v>1.66</v>
      </c>
      <c r="Y6" t="n">
        <v>1</v>
      </c>
      <c r="Z6" t="n">
        <v>10</v>
      </c>
      <c r="AA6" t="n">
        <v>117.2978686357483</v>
      </c>
      <c r="AB6" t="n">
        <v>160.4921186841055</v>
      </c>
      <c r="AC6" t="n">
        <v>145.1749761290419</v>
      </c>
      <c r="AD6" t="n">
        <v>117297.8686357483</v>
      </c>
      <c r="AE6" t="n">
        <v>160492.1186841055</v>
      </c>
      <c r="AF6" t="n">
        <v>4.519483733231015e-06</v>
      </c>
      <c r="AG6" t="n">
        <v>0.3763541666666667</v>
      </c>
      <c r="AH6" t="n">
        <v>145174.9761290419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2.7985</v>
      </c>
      <c r="E7" t="n">
        <v>35.73</v>
      </c>
      <c r="F7" t="n">
        <v>33.11</v>
      </c>
      <c r="G7" t="n">
        <v>64.08</v>
      </c>
      <c r="H7" t="n">
        <v>1.01</v>
      </c>
      <c r="I7" t="n">
        <v>31</v>
      </c>
      <c r="J7" t="n">
        <v>104.97</v>
      </c>
      <c r="K7" t="n">
        <v>39.72</v>
      </c>
      <c r="L7" t="n">
        <v>6</v>
      </c>
      <c r="M7" t="n">
        <v>15</v>
      </c>
      <c r="N7" t="n">
        <v>14.25</v>
      </c>
      <c r="O7" t="n">
        <v>13180.19</v>
      </c>
      <c r="P7" t="n">
        <v>237.08</v>
      </c>
      <c r="Q7" t="n">
        <v>1259.32</v>
      </c>
      <c r="R7" t="n">
        <v>157.28</v>
      </c>
      <c r="S7" t="n">
        <v>88.58</v>
      </c>
      <c r="T7" t="n">
        <v>23404.1</v>
      </c>
      <c r="U7" t="n">
        <v>0.5600000000000001</v>
      </c>
      <c r="V7" t="n">
        <v>0.74</v>
      </c>
      <c r="W7" t="n">
        <v>4.08</v>
      </c>
      <c r="X7" t="n">
        <v>1.38</v>
      </c>
      <c r="Y7" t="n">
        <v>1</v>
      </c>
      <c r="Z7" t="n">
        <v>10</v>
      </c>
      <c r="AA7" t="n">
        <v>111.8114615343741</v>
      </c>
      <c r="AB7" t="n">
        <v>152.9853744448103</v>
      </c>
      <c r="AC7" t="n">
        <v>138.3846650241609</v>
      </c>
      <c r="AD7" t="n">
        <v>111811.4615343741</v>
      </c>
      <c r="AE7" t="n">
        <v>152985.3744448103</v>
      </c>
      <c r="AF7" t="n">
        <v>4.569943354331188e-06</v>
      </c>
      <c r="AG7" t="n">
        <v>0.3721874999999999</v>
      </c>
      <c r="AH7" t="n">
        <v>138384.6650241609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2.8087</v>
      </c>
      <c r="E8" t="n">
        <v>35.6</v>
      </c>
      <c r="F8" t="n">
        <v>33.02</v>
      </c>
      <c r="G8" t="n">
        <v>68.31999999999999</v>
      </c>
      <c r="H8" t="n">
        <v>1.16</v>
      </c>
      <c r="I8" t="n">
        <v>29</v>
      </c>
      <c r="J8" t="n">
        <v>106.23</v>
      </c>
      <c r="K8" t="n">
        <v>39.72</v>
      </c>
      <c r="L8" t="n">
        <v>7</v>
      </c>
      <c r="M8" t="n">
        <v>0</v>
      </c>
      <c r="N8" t="n">
        <v>14.52</v>
      </c>
      <c r="O8" t="n">
        <v>13335.87</v>
      </c>
      <c r="P8" t="n">
        <v>236.57</v>
      </c>
      <c r="Q8" t="n">
        <v>1259.35</v>
      </c>
      <c r="R8" t="n">
        <v>153.64</v>
      </c>
      <c r="S8" t="n">
        <v>88.58</v>
      </c>
      <c r="T8" t="n">
        <v>21593.32</v>
      </c>
      <c r="U8" t="n">
        <v>0.58</v>
      </c>
      <c r="V8" t="n">
        <v>0.75</v>
      </c>
      <c r="W8" t="n">
        <v>4.09</v>
      </c>
      <c r="X8" t="n">
        <v>1.29</v>
      </c>
      <c r="Y8" t="n">
        <v>1</v>
      </c>
      <c r="Z8" t="n">
        <v>10</v>
      </c>
      <c r="AA8" t="n">
        <v>111.1572675217418</v>
      </c>
      <c r="AB8" t="n">
        <v>152.0902773357243</v>
      </c>
      <c r="AC8" t="n">
        <v>137.5749947268891</v>
      </c>
      <c r="AD8" t="n">
        <v>111157.2675217418</v>
      </c>
      <c r="AE8" t="n">
        <v>152090.2773357243</v>
      </c>
      <c r="AF8" t="n">
        <v>4.586599928286584e-06</v>
      </c>
      <c r="AG8" t="n">
        <v>0.3708333333333333</v>
      </c>
      <c r="AH8" t="n">
        <v>137574.9947268892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1.6077</v>
      </c>
      <c r="E2" t="n">
        <v>62.2</v>
      </c>
      <c r="F2" t="n">
        <v>50.28</v>
      </c>
      <c r="G2" t="n">
        <v>7.88</v>
      </c>
      <c r="H2" t="n">
        <v>0.14</v>
      </c>
      <c r="I2" t="n">
        <v>383</v>
      </c>
      <c r="J2" t="n">
        <v>124.63</v>
      </c>
      <c r="K2" t="n">
        <v>45</v>
      </c>
      <c r="L2" t="n">
        <v>1</v>
      </c>
      <c r="M2" t="n">
        <v>381</v>
      </c>
      <c r="N2" t="n">
        <v>18.64</v>
      </c>
      <c r="O2" t="n">
        <v>15605.44</v>
      </c>
      <c r="P2" t="n">
        <v>522.28</v>
      </c>
      <c r="Q2" t="n">
        <v>1259.74</v>
      </c>
      <c r="R2" t="n">
        <v>740.92</v>
      </c>
      <c r="S2" t="n">
        <v>88.58</v>
      </c>
      <c r="T2" t="n">
        <v>313465.79</v>
      </c>
      <c r="U2" t="n">
        <v>0.12</v>
      </c>
      <c r="V2" t="n">
        <v>0.49</v>
      </c>
      <c r="W2" t="n">
        <v>4.64</v>
      </c>
      <c r="X2" t="n">
        <v>18.54</v>
      </c>
      <c r="Y2" t="n">
        <v>1</v>
      </c>
      <c r="Z2" t="n">
        <v>10</v>
      </c>
      <c r="AA2" t="n">
        <v>391.4610707307116</v>
      </c>
      <c r="AB2" t="n">
        <v>535.6143070173426</v>
      </c>
      <c r="AC2" t="n">
        <v>484.496029295008</v>
      </c>
      <c r="AD2" t="n">
        <v>391461.0707307116</v>
      </c>
      <c r="AE2" t="n">
        <v>535614.3070173427</v>
      </c>
      <c r="AF2" t="n">
        <v>2.527668571812534e-06</v>
      </c>
      <c r="AG2" t="n">
        <v>0.6479166666666667</v>
      </c>
      <c r="AH2" t="n">
        <v>484496.029295008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2.269</v>
      </c>
      <c r="E3" t="n">
        <v>44.07</v>
      </c>
      <c r="F3" t="n">
        <v>38.31</v>
      </c>
      <c r="G3" t="n">
        <v>16.19</v>
      </c>
      <c r="H3" t="n">
        <v>0.28</v>
      </c>
      <c r="I3" t="n">
        <v>142</v>
      </c>
      <c r="J3" t="n">
        <v>125.95</v>
      </c>
      <c r="K3" t="n">
        <v>45</v>
      </c>
      <c r="L3" t="n">
        <v>2</v>
      </c>
      <c r="M3" t="n">
        <v>140</v>
      </c>
      <c r="N3" t="n">
        <v>18.95</v>
      </c>
      <c r="O3" t="n">
        <v>15767.7</v>
      </c>
      <c r="P3" t="n">
        <v>389.44</v>
      </c>
      <c r="Q3" t="n">
        <v>1259.4</v>
      </c>
      <c r="R3" t="n">
        <v>334.13</v>
      </c>
      <c r="S3" t="n">
        <v>88.58</v>
      </c>
      <c r="T3" t="n">
        <v>111271.53</v>
      </c>
      <c r="U3" t="n">
        <v>0.27</v>
      </c>
      <c r="V3" t="n">
        <v>0.64</v>
      </c>
      <c r="W3" t="n">
        <v>4.24</v>
      </c>
      <c r="X3" t="n">
        <v>6.58</v>
      </c>
      <c r="Y3" t="n">
        <v>1</v>
      </c>
      <c r="Z3" t="n">
        <v>10</v>
      </c>
      <c r="AA3" t="n">
        <v>209.1264081603728</v>
      </c>
      <c r="AB3" t="n">
        <v>286.135977650879</v>
      </c>
      <c r="AC3" t="n">
        <v>258.8275615383302</v>
      </c>
      <c r="AD3" t="n">
        <v>209126.4081603728</v>
      </c>
      <c r="AE3" t="n">
        <v>286135.977650879</v>
      </c>
      <c r="AF3" t="n">
        <v>3.567381967682179e-06</v>
      </c>
      <c r="AG3" t="n">
        <v>0.4590625</v>
      </c>
      <c r="AH3" t="n">
        <v>258827.5615383302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2.4998</v>
      </c>
      <c r="E4" t="n">
        <v>40</v>
      </c>
      <c r="F4" t="n">
        <v>35.67</v>
      </c>
      <c r="G4" t="n">
        <v>24.89</v>
      </c>
      <c r="H4" t="n">
        <v>0.42</v>
      </c>
      <c r="I4" t="n">
        <v>86</v>
      </c>
      <c r="J4" t="n">
        <v>127.27</v>
      </c>
      <c r="K4" t="n">
        <v>45</v>
      </c>
      <c r="L4" t="n">
        <v>3</v>
      </c>
      <c r="M4" t="n">
        <v>84</v>
      </c>
      <c r="N4" t="n">
        <v>19.27</v>
      </c>
      <c r="O4" t="n">
        <v>15930.42</v>
      </c>
      <c r="P4" t="n">
        <v>354.45</v>
      </c>
      <c r="Q4" t="n">
        <v>1259.37</v>
      </c>
      <c r="R4" t="n">
        <v>244.57</v>
      </c>
      <c r="S4" t="n">
        <v>88.58</v>
      </c>
      <c r="T4" t="n">
        <v>66772.78999999999</v>
      </c>
      <c r="U4" t="n">
        <v>0.36</v>
      </c>
      <c r="V4" t="n">
        <v>0.6899999999999999</v>
      </c>
      <c r="W4" t="n">
        <v>4.15</v>
      </c>
      <c r="X4" t="n">
        <v>3.95</v>
      </c>
      <c r="Y4" t="n">
        <v>1</v>
      </c>
      <c r="Z4" t="n">
        <v>10</v>
      </c>
      <c r="AA4" t="n">
        <v>174.2296666895167</v>
      </c>
      <c r="AB4" t="n">
        <v>238.3887164348989</v>
      </c>
      <c r="AC4" t="n">
        <v>215.637231919086</v>
      </c>
      <c r="AD4" t="n">
        <v>174229.6666895167</v>
      </c>
      <c r="AE4" t="n">
        <v>238388.7164348989</v>
      </c>
      <c r="AF4" t="n">
        <v>3.930251847867744e-06</v>
      </c>
      <c r="AG4" t="n">
        <v>0.4166666666666667</v>
      </c>
      <c r="AH4" t="n">
        <v>215637.231919086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2.619</v>
      </c>
      <c r="E5" t="n">
        <v>38.18</v>
      </c>
      <c r="F5" t="n">
        <v>34.49</v>
      </c>
      <c r="G5" t="n">
        <v>33.93</v>
      </c>
      <c r="H5" t="n">
        <v>0.55</v>
      </c>
      <c r="I5" t="n">
        <v>61</v>
      </c>
      <c r="J5" t="n">
        <v>128.59</v>
      </c>
      <c r="K5" t="n">
        <v>45</v>
      </c>
      <c r="L5" t="n">
        <v>4</v>
      </c>
      <c r="M5" t="n">
        <v>59</v>
      </c>
      <c r="N5" t="n">
        <v>19.59</v>
      </c>
      <c r="O5" t="n">
        <v>16093.6</v>
      </c>
      <c r="P5" t="n">
        <v>333.76</v>
      </c>
      <c r="Q5" t="n">
        <v>1259.37</v>
      </c>
      <c r="R5" t="n">
        <v>204.45</v>
      </c>
      <c r="S5" t="n">
        <v>88.58</v>
      </c>
      <c r="T5" t="n">
        <v>46838.19</v>
      </c>
      <c r="U5" t="n">
        <v>0.43</v>
      </c>
      <c r="V5" t="n">
        <v>0.71</v>
      </c>
      <c r="W5" t="n">
        <v>4.11</v>
      </c>
      <c r="X5" t="n">
        <v>2.77</v>
      </c>
      <c r="Y5" t="n">
        <v>1</v>
      </c>
      <c r="Z5" t="n">
        <v>10</v>
      </c>
      <c r="AA5" t="n">
        <v>157.980253699988</v>
      </c>
      <c r="AB5" t="n">
        <v>216.1555527091302</v>
      </c>
      <c r="AC5" t="n">
        <v>195.5259701348563</v>
      </c>
      <c r="AD5" t="n">
        <v>157980.253699988</v>
      </c>
      <c r="AE5" t="n">
        <v>216155.5527091302</v>
      </c>
      <c r="AF5" t="n">
        <v>4.117661248726147e-06</v>
      </c>
      <c r="AG5" t="n">
        <v>0.3977083333333333</v>
      </c>
      <c r="AH5" t="n">
        <v>195525.9701348563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2.691</v>
      </c>
      <c r="E6" t="n">
        <v>37.16</v>
      </c>
      <c r="F6" t="n">
        <v>33.83</v>
      </c>
      <c r="G6" t="n">
        <v>43.18</v>
      </c>
      <c r="H6" t="n">
        <v>0.68</v>
      </c>
      <c r="I6" t="n">
        <v>47</v>
      </c>
      <c r="J6" t="n">
        <v>129.92</v>
      </c>
      <c r="K6" t="n">
        <v>45</v>
      </c>
      <c r="L6" t="n">
        <v>5</v>
      </c>
      <c r="M6" t="n">
        <v>45</v>
      </c>
      <c r="N6" t="n">
        <v>19.92</v>
      </c>
      <c r="O6" t="n">
        <v>16257.24</v>
      </c>
      <c r="P6" t="n">
        <v>319.16</v>
      </c>
      <c r="Q6" t="n">
        <v>1259.34</v>
      </c>
      <c r="R6" t="n">
        <v>182.16</v>
      </c>
      <c r="S6" t="n">
        <v>88.58</v>
      </c>
      <c r="T6" t="n">
        <v>35763.94</v>
      </c>
      <c r="U6" t="n">
        <v>0.49</v>
      </c>
      <c r="V6" t="n">
        <v>0.73</v>
      </c>
      <c r="W6" t="n">
        <v>4.08</v>
      </c>
      <c r="X6" t="n">
        <v>2.1</v>
      </c>
      <c r="Y6" t="n">
        <v>1</v>
      </c>
      <c r="Z6" t="n">
        <v>10</v>
      </c>
      <c r="AA6" t="n">
        <v>148.2481596924561</v>
      </c>
      <c r="AB6" t="n">
        <v>202.839672338346</v>
      </c>
      <c r="AC6" t="n">
        <v>183.4809386977001</v>
      </c>
      <c r="AD6" t="n">
        <v>148248.1596924561</v>
      </c>
      <c r="AE6" t="n">
        <v>202839.672338346</v>
      </c>
      <c r="AF6" t="n">
        <v>4.230861557969477e-06</v>
      </c>
      <c r="AG6" t="n">
        <v>0.3870833333333333</v>
      </c>
      <c r="AH6" t="n">
        <v>183480.9386977001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2.738</v>
      </c>
      <c r="E7" t="n">
        <v>36.52</v>
      </c>
      <c r="F7" t="n">
        <v>33.42</v>
      </c>
      <c r="G7" t="n">
        <v>52.77</v>
      </c>
      <c r="H7" t="n">
        <v>0.8100000000000001</v>
      </c>
      <c r="I7" t="n">
        <v>38</v>
      </c>
      <c r="J7" t="n">
        <v>131.25</v>
      </c>
      <c r="K7" t="n">
        <v>45</v>
      </c>
      <c r="L7" t="n">
        <v>6</v>
      </c>
      <c r="M7" t="n">
        <v>36</v>
      </c>
      <c r="N7" t="n">
        <v>20.25</v>
      </c>
      <c r="O7" t="n">
        <v>16421.36</v>
      </c>
      <c r="P7" t="n">
        <v>306.28</v>
      </c>
      <c r="Q7" t="n">
        <v>1259.3</v>
      </c>
      <c r="R7" t="n">
        <v>168.38</v>
      </c>
      <c r="S7" t="n">
        <v>88.58</v>
      </c>
      <c r="T7" t="n">
        <v>28916</v>
      </c>
      <c r="U7" t="n">
        <v>0.53</v>
      </c>
      <c r="V7" t="n">
        <v>0.74</v>
      </c>
      <c r="W7" t="n">
        <v>4.07</v>
      </c>
      <c r="X7" t="n">
        <v>1.69</v>
      </c>
      <c r="Y7" t="n">
        <v>1</v>
      </c>
      <c r="Z7" t="n">
        <v>10</v>
      </c>
      <c r="AA7" t="n">
        <v>141.1317195859348</v>
      </c>
      <c r="AB7" t="n">
        <v>193.1026450294288</v>
      </c>
      <c r="AC7" t="n">
        <v>174.6731996091392</v>
      </c>
      <c r="AD7" t="n">
        <v>141131.7195859348</v>
      </c>
      <c r="AE7" t="n">
        <v>193102.6450294288</v>
      </c>
      <c r="AF7" t="n">
        <v>4.304756204281096e-06</v>
      </c>
      <c r="AG7" t="n">
        <v>0.3804166666666667</v>
      </c>
      <c r="AH7" t="n">
        <v>174673.1996091392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2.7687</v>
      </c>
      <c r="E8" t="n">
        <v>36.12</v>
      </c>
      <c r="F8" t="n">
        <v>33.17</v>
      </c>
      <c r="G8" t="n">
        <v>62.19</v>
      </c>
      <c r="H8" t="n">
        <v>0.93</v>
      </c>
      <c r="I8" t="n">
        <v>32</v>
      </c>
      <c r="J8" t="n">
        <v>132.58</v>
      </c>
      <c r="K8" t="n">
        <v>45</v>
      </c>
      <c r="L8" t="n">
        <v>7</v>
      </c>
      <c r="M8" t="n">
        <v>30</v>
      </c>
      <c r="N8" t="n">
        <v>20.59</v>
      </c>
      <c r="O8" t="n">
        <v>16585.95</v>
      </c>
      <c r="P8" t="n">
        <v>294.93</v>
      </c>
      <c r="Q8" t="n">
        <v>1259.35</v>
      </c>
      <c r="R8" t="n">
        <v>160.03</v>
      </c>
      <c r="S8" t="n">
        <v>88.58</v>
      </c>
      <c r="T8" t="n">
        <v>24772.59</v>
      </c>
      <c r="U8" t="n">
        <v>0.55</v>
      </c>
      <c r="V8" t="n">
        <v>0.74</v>
      </c>
      <c r="W8" t="n">
        <v>4.06</v>
      </c>
      <c r="X8" t="n">
        <v>1.44</v>
      </c>
      <c r="Y8" t="n">
        <v>1</v>
      </c>
      <c r="Z8" t="n">
        <v>10</v>
      </c>
      <c r="AA8" t="n">
        <v>135.7119787586755</v>
      </c>
      <c r="AB8" t="n">
        <v>185.687116527486</v>
      </c>
      <c r="AC8" t="n">
        <v>167.9653987396598</v>
      </c>
      <c r="AD8" t="n">
        <v>135711.9787586755</v>
      </c>
      <c r="AE8" t="n">
        <v>185687.116527486</v>
      </c>
      <c r="AF8" t="n">
        <v>4.353023558361238e-06</v>
      </c>
      <c r="AG8" t="n">
        <v>0.37625</v>
      </c>
      <c r="AH8" t="n">
        <v>167965.3987396598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2.7984</v>
      </c>
      <c r="E9" t="n">
        <v>35.74</v>
      </c>
      <c r="F9" t="n">
        <v>32.91</v>
      </c>
      <c r="G9" t="n">
        <v>73.14</v>
      </c>
      <c r="H9" t="n">
        <v>1.06</v>
      </c>
      <c r="I9" t="n">
        <v>27</v>
      </c>
      <c r="J9" t="n">
        <v>133.92</v>
      </c>
      <c r="K9" t="n">
        <v>45</v>
      </c>
      <c r="L9" t="n">
        <v>8</v>
      </c>
      <c r="M9" t="n">
        <v>25</v>
      </c>
      <c r="N9" t="n">
        <v>20.93</v>
      </c>
      <c r="O9" t="n">
        <v>16751.02</v>
      </c>
      <c r="P9" t="n">
        <v>282.62</v>
      </c>
      <c r="Q9" t="n">
        <v>1259.31</v>
      </c>
      <c r="R9" t="n">
        <v>151.29</v>
      </c>
      <c r="S9" t="n">
        <v>88.58</v>
      </c>
      <c r="T9" t="n">
        <v>20426.18</v>
      </c>
      <c r="U9" t="n">
        <v>0.59</v>
      </c>
      <c r="V9" t="n">
        <v>0.75</v>
      </c>
      <c r="W9" t="n">
        <v>4.05</v>
      </c>
      <c r="X9" t="n">
        <v>1.19</v>
      </c>
      <c r="Y9" t="n">
        <v>1</v>
      </c>
      <c r="Z9" t="n">
        <v>10</v>
      </c>
      <c r="AA9" t="n">
        <v>130.1463654626187</v>
      </c>
      <c r="AB9" t="n">
        <v>178.0719988782955</v>
      </c>
      <c r="AC9" t="n">
        <v>161.0770572310209</v>
      </c>
      <c r="AD9" t="n">
        <v>130146.3654626187</v>
      </c>
      <c r="AE9" t="n">
        <v>178071.9988782955</v>
      </c>
      <c r="AF9" t="n">
        <v>4.399718685924112e-06</v>
      </c>
      <c r="AG9" t="n">
        <v>0.3722916666666667</v>
      </c>
      <c r="AH9" t="n">
        <v>161077.0572310209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2.8139</v>
      </c>
      <c r="E10" t="n">
        <v>35.54</v>
      </c>
      <c r="F10" t="n">
        <v>32.79</v>
      </c>
      <c r="G10" t="n">
        <v>81.98</v>
      </c>
      <c r="H10" t="n">
        <v>1.18</v>
      </c>
      <c r="I10" t="n">
        <v>24</v>
      </c>
      <c r="J10" t="n">
        <v>135.27</v>
      </c>
      <c r="K10" t="n">
        <v>45</v>
      </c>
      <c r="L10" t="n">
        <v>9</v>
      </c>
      <c r="M10" t="n">
        <v>11</v>
      </c>
      <c r="N10" t="n">
        <v>21.27</v>
      </c>
      <c r="O10" t="n">
        <v>16916.71</v>
      </c>
      <c r="P10" t="n">
        <v>272.85</v>
      </c>
      <c r="Q10" t="n">
        <v>1259.31</v>
      </c>
      <c r="R10" t="n">
        <v>146.79</v>
      </c>
      <c r="S10" t="n">
        <v>88.58</v>
      </c>
      <c r="T10" t="n">
        <v>18195.64</v>
      </c>
      <c r="U10" t="n">
        <v>0.6</v>
      </c>
      <c r="V10" t="n">
        <v>0.75</v>
      </c>
      <c r="W10" t="n">
        <v>4.06</v>
      </c>
      <c r="X10" t="n">
        <v>1.07</v>
      </c>
      <c r="Y10" t="n">
        <v>1</v>
      </c>
      <c r="Z10" t="n">
        <v>10</v>
      </c>
      <c r="AA10" t="n">
        <v>126.271787976743</v>
      </c>
      <c r="AB10" t="n">
        <v>172.7706310278284</v>
      </c>
      <c r="AC10" t="n">
        <v>156.2816444876841</v>
      </c>
      <c r="AD10" t="n">
        <v>126271.787976743</v>
      </c>
      <c r="AE10" t="n">
        <v>172770.6310278283</v>
      </c>
      <c r="AF10" t="n">
        <v>4.424088196941773e-06</v>
      </c>
      <c r="AG10" t="n">
        <v>0.3702083333333333</v>
      </c>
      <c r="AH10" t="n">
        <v>156281.6444876841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2.8246</v>
      </c>
      <c r="E11" t="n">
        <v>35.4</v>
      </c>
      <c r="F11" t="n">
        <v>32.71</v>
      </c>
      <c r="G11" t="n">
        <v>89.20999999999999</v>
      </c>
      <c r="H11" t="n">
        <v>1.29</v>
      </c>
      <c r="I11" t="n">
        <v>22</v>
      </c>
      <c r="J11" t="n">
        <v>136.61</v>
      </c>
      <c r="K11" t="n">
        <v>45</v>
      </c>
      <c r="L11" t="n">
        <v>10</v>
      </c>
      <c r="M11" t="n">
        <v>0</v>
      </c>
      <c r="N11" t="n">
        <v>21.61</v>
      </c>
      <c r="O11" t="n">
        <v>17082.76</v>
      </c>
      <c r="P11" t="n">
        <v>269.47</v>
      </c>
      <c r="Q11" t="n">
        <v>1259.39</v>
      </c>
      <c r="R11" t="n">
        <v>143.31</v>
      </c>
      <c r="S11" t="n">
        <v>88.58</v>
      </c>
      <c r="T11" t="n">
        <v>16461.8</v>
      </c>
      <c r="U11" t="n">
        <v>0.62</v>
      </c>
      <c r="V11" t="n">
        <v>0.75</v>
      </c>
      <c r="W11" t="n">
        <v>4.07</v>
      </c>
      <c r="X11" t="n">
        <v>0.98</v>
      </c>
      <c r="Y11" t="n">
        <v>1</v>
      </c>
      <c r="Z11" t="n">
        <v>10</v>
      </c>
      <c r="AA11" t="n">
        <v>124.6623056388239</v>
      </c>
      <c r="AB11" t="n">
        <v>170.5684662877391</v>
      </c>
      <c r="AC11" t="n">
        <v>154.2896512596306</v>
      </c>
      <c r="AD11" t="n">
        <v>124662.3056388239</v>
      </c>
      <c r="AE11" t="n">
        <v>170568.4662877391</v>
      </c>
      <c r="AF11" t="n">
        <v>4.440911020676546e-06</v>
      </c>
      <c r="AG11" t="n">
        <v>0.36875</v>
      </c>
      <c r="AH11" t="n">
        <v>154289.6512596306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2024-09-25T12:24:08Z</dcterms:created>
  <dcterms:modified xmlns:dcterms="http://purl.org/dc/terms/" xmlns:xsi="http://www.w3.org/2001/XMLSchema-instance" xsi:type="dcterms:W3CDTF">2024-09-25T12:24:08Z</dcterms:modified>
</cp:coreProperties>
</file>