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xVal>
          <yVal>
            <numRef>
              <f>gráficos!$B$7:$B$243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  <c r="AA2" t="n">
        <v>2192.304710774423</v>
      </c>
      <c r="AB2" t="n">
        <v>2999.608022939587</v>
      </c>
      <c r="AC2" t="n">
        <v>2713.32964320642</v>
      </c>
      <c r="AD2" t="n">
        <v>2192304.710774423</v>
      </c>
      <c r="AE2" t="n">
        <v>2999608.022939587</v>
      </c>
      <c r="AF2" t="n">
        <v>6.327416097305941e-07</v>
      </c>
      <c r="AG2" t="n">
        <v>0.8645833333333334</v>
      </c>
      <c r="AH2" t="n">
        <v>2713329.64320642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  <c r="AA3" t="n">
        <v>1255.65136172324</v>
      </c>
      <c r="AB3" t="n">
        <v>1718.037588538204</v>
      </c>
      <c r="AC3" t="n">
        <v>1554.070492369017</v>
      </c>
      <c r="AD3" t="n">
        <v>1255651.36172324</v>
      </c>
      <c r="AE3" t="n">
        <v>1718037.588538204</v>
      </c>
      <c r="AF3" t="n">
        <v>8.966990574817534e-07</v>
      </c>
      <c r="AG3" t="n">
        <v>0.6101041666666667</v>
      </c>
      <c r="AH3" t="n">
        <v>1554070.492369017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  <c r="AA4" t="n">
        <v>1056.632273908723</v>
      </c>
      <c r="AB4" t="n">
        <v>1445.730892487896</v>
      </c>
      <c r="AC4" t="n">
        <v>1307.752365204902</v>
      </c>
      <c r="AD4" t="n">
        <v>1056632.273908723</v>
      </c>
      <c r="AE4" t="n">
        <v>1445730.892487896</v>
      </c>
      <c r="AF4" t="n">
        <v>1.001473253316127e-06</v>
      </c>
      <c r="AG4" t="n">
        <v>0.54625</v>
      </c>
      <c r="AH4" t="n">
        <v>1307752.365204902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  <c r="AA5" t="n">
        <v>970.5726226256043</v>
      </c>
      <c r="AB5" t="n">
        <v>1327.980280918474</v>
      </c>
      <c r="AC5" t="n">
        <v>1201.239706739645</v>
      </c>
      <c r="AD5" t="n">
        <v>970572.6226256043</v>
      </c>
      <c r="AE5" t="n">
        <v>1327980.280918474</v>
      </c>
      <c r="AF5" t="n">
        <v>1.057090232458283e-06</v>
      </c>
      <c r="AG5" t="n">
        <v>0.5175</v>
      </c>
      <c r="AH5" t="n">
        <v>1201239.706739645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  <c r="AA6" t="n">
        <v>920.8804191234038</v>
      </c>
      <c r="AB6" t="n">
        <v>1259.989215821468</v>
      </c>
      <c r="AC6" t="n">
        <v>1139.737613469437</v>
      </c>
      <c r="AD6" t="n">
        <v>920880.4191234038</v>
      </c>
      <c r="AE6" t="n">
        <v>1259989.215821468</v>
      </c>
      <c r="AF6" t="n">
        <v>1.091699854039663e-06</v>
      </c>
      <c r="AG6" t="n">
        <v>0.5011458333333333</v>
      </c>
      <c r="AH6" t="n">
        <v>1139737.613469437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  <c r="AA7" t="n">
        <v>884.581233103818</v>
      </c>
      <c r="AB7" t="n">
        <v>1210.323068102405</v>
      </c>
      <c r="AC7" t="n">
        <v>1094.811533181805</v>
      </c>
      <c r="AD7" t="n">
        <v>884581.233103818</v>
      </c>
      <c r="AE7" t="n">
        <v>1210323.068102405</v>
      </c>
      <c r="AF7" t="n">
        <v>1.117643940627222e-06</v>
      </c>
      <c r="AG7" t="n">
        <v>0.4894791666666667</v>
      </c>
      <c r="AH7" t="n">
        <v>1094811.533181805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  <c r="AA8" t="n">
        <v>863.8889834249662</v>
      </c>
      <c r="AB8" t="n">
        <v>1182.011019214172</v>
      </c>
      <c r="AC8" t="n">
        <v>1069.201546503255</v>
      </c>
      <c r="AD8" t="n">
        <v>863888.9834249662</v>
      </c>
      <c r="AE8" t="n">
        <v>1182011.019214172</v>
      </c>
      <c r="AF8" t="n">
        <v>1.132769238070982e-06</v>
      </c>
      <c r="AG8" t="n">
        <v>0.4829166666666667</v>
      </c>
      <c r="AH8" t="n">
        <v>1069201.546503255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  <c r="AA9" t="n">
        <v>844.3057192731271</v>
      </c>
      <c r="AB9" t="n">
        <v>1155.216333248986</v>
      </c>
      <c r="AC9" t="n">
        <v>1044.964107760009</v>
      </c>
      <c r="AD9" t="n">
        <v>844305.7192731271</v>
      </c>
      <c r="AE9" t="n">
        <v>1155216.333248986</v>
      </c>
      <c r="AF9" t="n">
        <v>1.146844167636702e-06</v>
      </c>
      <c r="AG9" t="n">
        <v>0.4769791666666667</v>
      </c>
      <c r="AH9" t="n">
        <v>1044964.107760009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  <c r="AA10" t="n">
        <v>829.1646848413235</v>
      </c>
      <c r="AB10" t="n">
        <v>1134.499701964096</v>
      </c>
      <c r="AC10" t="n">
        <v>1026.224642688974</v>
      </c>
      <c r="AD10" t="n">
        <v>829164.6848413235</v>
      </c>
      <c r="AE10" t="n">
        <v>1134499.701964096</v>
      </c>
      <c r="AF10" t="n">
        <v>1.157137772841482e-06</v>
      </c>
      <c r="AG10" t="n">
        <v>0.4728125</v>
      </c>
      <c r="AH10" t="n">
        <v>1026224.642688974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  <c r="AA11" t="n">
        <v>815.5336485903548</v>
      </c>
      <c r="AB11" t="n">
        <v>1115.849116806643</v>
      </c>
      <c r="AC11" t="n">
        <v>1009.354043202688</v>
      </c>
      <c r="AD11" t="n">
        <v>815533.6485903548</v>
      </c>
      <c r="AE11" t="n">
        <v>1115849.116806643</v>
      </c>
      <c r="AF11" t="n">
        <v>1.166170936592616e-06</v>
      </c>
      <c r="AG11" t="n">
        <v>0.4691666666666667</v>
      </c>
      <c r="AH11" t="n">
        <v>1009354.043202688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  <c r="AA12" t="n">
        <v>805.6807310112353</v>
      </c>
      <c r="AB12" t="n">
        <v>1102.367920294847</v>
      </c>
      <c r="AC12" t="n">
        <v>997.1594731649992</v>
      </c>
      <c r="AD12" t="n">
        <v>805680.7310112353</v>
      </c>
      <c r="AE12" t="n">
        <v>1102367.920294847</v>
      </c>
      <c r="AF12" t="n">
        <v>1.172420625466948e-06</v>
      </c>
      <c r="AG12" t="n">
        <v>0.4666666666666666</v>
      </c>
      <c r="AH12" t="n">
        <v>997159.4731649992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  <c r="AA13" t="n">
        <v>795.9180044404856</v>
      </c>
      <c r="AB13" t="n">
        <v>1089.010127099648</v>
      </c>
      <c r="AC13" t="n">
        <v>985.0765290045697</v>
      </c>
      <c r="AD13" t="n">
        <v>795918.0044404856</v>
      </c>
      <c r="AE13" t="n">
        <v>1089010.127099648</v>
      </c>
      <c r="AF13" t="n">
        <v>1.17761994646324e-06</v>
      </c>
      <c r="AG13" t="n">
        <v>0.4645833333333333</v>
      </c>
      <c r="AH13" t="n">
        <v>985076.5290045697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  <c r="AA14" t="n">
        <v>786.6632373397356</v>
      </c>
      <c r="AB14" t="n">
        <v>1076.347346460893</v>
      </c>
      <c r="AC14" t="n">
        <v>973.6222663776532</v>
      </c>
      <c r="AD14" t="n">
        <v>786663.2373397356</v>
      </c>
      <c r="AE14" t="n">
        <v>1076347.346460893</v>
      </c>
      <c r="AF14" t="n">
        <v>1.183554524974159e-06</v>
      </c>
      <c r="AG14" t="n">
        <v>0.4621875</v>
      </c>
      <c r="AH14" t="n">
        <v>973622.2663776532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  <c r="AA15" t="n">
        <v>778.9958720179312</v>
      </c>
      <c r="AB15" t="n">
        <v>1065.856518967315</v>
      </c>
      <c r="AC15" t="n">
        <v>964.1326687360938</v>
      </c>
      <c r="AD15" t="n">
        <v>778995.8720179312</v>
      </c>
      <c r="AE15" t="n">
        <v>1065856.518967315</v>
      </c>
      <c r="AF15" t="n">
        <v>1.186915702183883e-06</v>
      </c>
      <c r="AG15" t="n">
        <v>0.4609375</v>
      </c>
      <c r="AH15" t="n">
        <v>964132.6687360938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  <c r="AA16" t="n">
        <v>769.5528617836221</v>
      </c>
      <c r="AB16" t="n">
        <v>1052.936175768524</v>
      </c>
      <c r="AC16" t="n">
        <v>952.4454249583797</v>
      </c>
      <c r="AD16" t="n">
        <v>769552.8617836221</v>
      </c>
      <c r="AE16" t="n">
        <v>1052936.175768524</v>
      </c>
      <c r="AF16" t="n">
        <v>1.190854581726529e-06</v>
      </c>
      <c r="AG16" t="n">
        <v>0.459375</v>
      </c>
      <c r="AH16" t="n">
        <v>952445.4249583797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762.4994696243461</v>
      </c>
      <c r="AB17" t="n">
        <v>1043.285413442502</v>
      </c>
      <c r="AC17" t="n">
        <v>943.7157178438235</v>
      </c>
      <c r="AD17" t="n">
        <v>762499.4696243461</v>
      </c>
      <c r="AE17" t="n">
        <v>1043285.413442502</v>
      </c>
      <c r="AF17" t="n">
        <v>1.194740942875273e-06</v>
      </c>
      <c r="AG17" t="n">
        <v>0.4579166666666667</v>
      </c>
      <c r="AH17" t="n">
        <v>943715.7178438235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  <c r="AA18" t="n">
        <v>756.4129811012281</v>
      </c>
      <c r="AB18" t="n">
        <v>1034.957611328249</v>
      </c>
      <c r="AC18" t="n">
        <v>936.1827094752111</v>
      </c>
      <c r="AD18" t="n">
        <v>756412.981101228</v>
      </c>
      <c r="AE18" t="n">
        <v>1034957.611328249</v>
      </c>
      <c r="AF18" t="n">
        <v>1.198102120084997e-06</v>
      </c>
      <c r="AG18" t="n">
        <v>0.4565625</v>
      </c>
      <c r="AH18" t="n">
        <v>936182.7094752111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  <c r="AA19" t="n">
        <v>750.4150004055134</v>
      </c>
      <c r="AB19" t="n">
        <v>1026.75090952814</v>
      </c>
      <c r="AC19" t="n">
        <v>928.7592437767256</v>
      </c>
      <c r="AD19" t="n">
        <v>750415.0004055134</v>
      </c>
      <c r="AE19" t="n">
        <v>1026750.90952814</v>
      </c>
      <c r="AF19" t="n">
        <v>1.199887745477663e-06</v>
      </c>
      <c r="AG19" t="n">
        <v>0.4559375000000001</v>
      </c>
      <c r="AH19" t="n">
        <v>928759.2437767256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  <c r="AA20" t="n">
        <v>743.0934801014118</v>
      </c>
      <c r="AB20" t="n">
        <v>1016.733282445389</v>
      </c>
      <c r="AC20" t="n">
        <v>919.6976849629242</v>
      </c>
      <c r="AD20" t="n">
        <v>743093.4801014118</v>
      </c>
      <c r="AE20" t="n">
        <v>1016733.282445389</v>
      </c>
      <c r="AF20" t="n">
        <v>1.201778407658133e-06</v>
      </c>
      <c r="AG20" t="n">
        <v>0.4552083333333334</v>
      </c>
      <c r="AH20" t="n">
        <v>919697.6849629242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  <c r="AA21" t="n">
        <v>734.5483284662586</v>
      </c>
      <c r="AB21" t="n">
        <v>1005.041428992688</v>
      </c>
      <c r="AC21" t="n">
        <v>909.12168559413</v>
      </c>
      <c r="AD21" t="n">
        <v>734548.3284662586</v>
      </c>
      <c r="AE21" t="n">
        <v>1005041.428992688</v>
      </c>
      <c r="AF21" t="n">
        <v>1.205664768806877e-06</v>
      </c>
      <c r="AG21" t="n">
        <v>0.45375</v>
      </c>
      <c r="AH21" t="n">
        <v>909121.68559413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  <c r="AA22" t="n">
        <v>728.9693278558433</v>
      </c>
      <c r="AB22" t="n">
        <v>997.4079942293818</v>
      </c>
      <c r="AC22" t="n">
        <v>902.2167751310405</v>
      </c>
      <c r="AD22" t="n">
        <v>728969.3278558432</v>
      </c>
      <c r="AE22" t="n">
        <v>997407.9942293818</v>
      </c>
      <c r="AF22" t="n">
        <v>1.207765504562954e-06</v>
      </c>
      <c r="AG22" t="n">
        <v>0.4529166666666666</v>
      </c>
      <c r="AH22" t="n">
        <v>902216.7751310406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  <c r="AA23" t="n">
        <v>725.9419802351155</v>
      </c>
      <c r="AB23" t="n">
        <v>993.2658436575508</v>
      </c>
      <c r="AC23" t="n">
        <v>898.4699455962404</v>
      </c>
      <c r="AD23" t="n">
        <v>725941.9802351155</v>
      </c>
      <c r="AE23" t="n">
        <v>993265.8436575509</v>
      </c>
      <c r="AF23" t="n">
        <v>1.206925210260523e-06</v>
      </c>
      <c r="AG23" t="n">
        <v>0.4532291666666666</v>
      </c>
      <c r="AH23" t="n">
        <v>898469.9455962405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  <c r="AA24" t="n">
        <v>719.6761918449321</v>
      </c>
      <c r="AB24" t="n">
        <v>984.6927155550273</v>
      </c>
      <c r="AC24" t="n">
        <v>890.7150248073611</v>
      </c>
      <c r="AD24" t="n">
        <v>719676.191844932</v>
      </c>
      <c r="AE24" t="n">
        <v>984692.7155550274</v>
      </c>
      <c r="AF24" t="n">
        <v>1.209236019592209e-06</v>
      </c>
      <c r="AG24" t="n">
        <v>0.4523958333333333</v>
      </c>
      <c r="AH24" t="n">
        <v>890715.0248073612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  <c r="AA25" t="n">
        <v>714.3952319958361</v>
      </c>
      <c r="AB25" t="n">
        <v>977.4670733099885</v>
      </c>
      <c r="AC25" t="n">
        <v>884.1789877169363</v>
      </c>
      <c r="AD25" t="n">
        <v>714395.231995836</v>
      </c>
      <c r="AE25" t="n">
        <v>977467.0733099885</v>
      </c>
      <c r="AF25" t="n">
        <v>1.210969126590973e-06</v>
      </c>
      <c r="AG25" t="n">
        <v>0.4517708333333333</v>
      </c>
      <c r="AH25" t="n">
        <v>884178.9877169363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  <c r="AA26" t="n">
        <v>708.152821114241</v>
      </c>
      <c r="AB26" t="n">
        <v>968.9259313460586</v>
      </c>
      <c r="AC26" t="n">
        <v>876.4530003544759</v>
      </c>
      <c r="AD26" t="n">
        <v>708152.8211142409</v>
      </c>
      <c r="AE26" t="n">
        <v>968925.9313460586</v>
      </c>
      <c r="AF26" t="n">
        <v>1.213384972710462e-06</v>
      </c>
      <c r="AG26" t="n">
        <v>0.4508333333333334</v>
      </c>
      <c r="AH26" t="n">
        <v>876453.0003544759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  <c r="AA27" t="n">
        <v>704.6946881861568</v>
      </c>
      <c r="AB27" t="n">
        <v>964.1943613117962</v>
      </c>
      <c r="AC27" t="n">
        <v>872.173004723483</v>
      </c>
      <c r="AD27" t="n">
        <v>704694.6881861568</v>
      </c>
      <c r="AE27" t="n">
        <v>964194.3613117962</v>
      </c>
      <c r="AF27" t="n">
        <v>1.212912307165345e-06</v>
      </c>
      <c r="AG27" t="n">
        <v>0.4510416666666666</v>
      </c>
      <c r="AH27" t="n">
        <v>872173.004723483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  <c r="AA28" t="n">
        <v>702.3896799417932</v>
      </c>
      <c r="AB28" t="n">
        <v>961.0405473420712</v>
      </c>
      <c r="AC28" t="n">
        <v>869.3201863326231</v>
      </c>
      <c r="AD28" t="n">
        <v>702389.6799417932</v>
      </c>
      <c r="AE28" t="n">
        <v>961040.5473420712</v>
      </c>
      <c r="AF28" t="n">
        <v>1.214645414164109e-06</v>
      </c>
      <c r="AG28" t="n">
        <v>0.4504166666666667</v>
      </c>
      <c r="AH28" t="n">
        <v>869320.186332623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  <c r="AA29" t="n">
        <v>705.4999411544867</v>
      </c>
      <c r="AB29" t="n">
        <v>965.296143948319</v>
      </c>
      <c r="AC29" t="n">
        <v>873.1696347715379</v>
      </c>
      <c r="AD29" t="n">
        <v>705499.9411544867</v>
      </c>
      <c r="AE29" t="n">
        <v>965296.143948319</v>
      </c>
      <c r="AF29" t="n">
        <v>1.214750450951913e-06</v>
      </c>
      <c r="AG29" t="n">
        <v>0.4503124999999999</v>
      </c>
      <c r="AH29" t="n">
        <v>873169.6347715379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1.3769</v>
      </c>
      <c r="E2" t="n">
        <v>72.63</v>
      </c>
      <c r="F2" t="n">
        <v>54.48</v>
      </c>
      <c r="G2" t="n">
        <v>6.66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679.95</v>
      </c>
      <c r="Q2" t="n">
        <v>1300.06</v>
      </c>
      <c r="R2" t="n">
        <v>576.74</v>
      </c>
      <c r="S2" t="n">
        <v>99.20999999999999</v>
      </c>
      <c r="T2" t="n">
        <v>235522.51</v>
      </c>
      <c r="U2" t="n">
        <v>0.17</v>
      </c>
      <c r="V2" t="n">
        <v>0.65</v>
      </c>
      <c r="W2" t="n">
        <v>21.49</v>
      </c>
      <c r="X2" t="n">
        <v>14.6</v>
      </c>
      <c r="Y2" t="n">
        <v>2</v>
      </c>
      <c r="Z2" t="n">
        <v>10</v>
      </c>
      <c r="AA2" t="n">
        <v>1613.337271425167</v>
      </c>
      <c r="AB2" t="n">
        <v>2207.43923018102</v>
      </c>
      <c r="AC2" t="n">
        <v>1996.764328212961</v>
      </c>
      <c r="AD2" t="n">
        <v>1613337.271425167</v>
      </c>
      <c r="AE2" t="n">
        <v>2207439.23018102</v>
      </c>
      <c r="AF2" t="n">
        <v>7.480634874239976e-07</v>
      </c>
      <c r="AG2" t="n">
        <v>0.7565624999999999</v>
      </c>
      <c r="AH2" t="n">
        <v>1996764.328212961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1.8286</v>
      </c>
      <c r="E3" t="n">
        <v>54.69</v>
      </c>
      <c r="F3" t="n">
        <v>45.76</v>
      </c>
      <c r="G3" t="n">
        <v>13.39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567.78</v>
      </c>
      <c r="Q3" t="n">
        <v>1296.88</v>
      </c>
      <c r="R3" t="n">
        <v>294.34</v>
      </c>
      <c r="S3" t="n">
        <v>99.20999999999999</v>
      </c>
      <c r="T3" t="n">
        <v>95752.72</v>
      </c>
      <c r="U3" t="n">
        <v>0.34</v>
      </c>
      <c r="V3" t="n">
        <v>0.77</v>
      </c>
      <c r="W3" t="n">
        <v>20.99</v>
      </c>
      <c r="X3" t="n">
        <v>5.93</v>
      </c>
      <c r="Y3" t="n">
        <v>2</v>
      </c>
      <c r="Z3" t="n">
        <v>10</v>
      </c>
      <c r="AA3" t="n">
        <v>1016.81750324244</v>
      </c>
      <c r="AB3" t="n">
        <v>1391.254566758573</v>
      </c>
      <c r="AC3" t="n">
        <v>1258.475183545183</v>
      </c>
      <c r="AD3" t="n">
        <v>1016817.50324244</v>
      </c>
      <c r="AE3" t="n">
        <v>1391254.566758573</v>
      </c>
      <c r="AF3" t="n">
        <v>9.934700363886427e-07</v>
      </c>
      <c r="AG3" t="n">
        <v>0.5696875</v>
      </c>
      <c r="AH3" t="n">
        <v>1258475.183545182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2.0012</v>
      </c>
      <c r="E4" t="n">
        <v>49.97</v>
      </c>
      <c r="F4" t="n">
        <v>43.49</v>
      </c>
      <c r="G4" t="n">
        <v>20.23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535.02</v>
      </c>
      <c r="Q4" t="n">
        <v>1295.88</v>
      </c>
      <c r="R4" t="n">
        <v>221.63</v>
      </c>
      <c r="S4" t="n">
        <v>99.20999999999999</v>
      </c>
      <c r="T4" t="n">
        <v>59777.9</v>
      </c>
      <c r="U4" t="n">
        <v>0.45</v>
      </c>
      <c r="V4" t="n">
        <v>0.8100000000000001</v>
      </c>
      <c r="W4" t="n">
        <v>20.84</v>
      </c>
      <c r="X4" t="n">
        <v>3.68</v>
      </c>
      <c r="Y4" t="n">
        <v>2</v>
      </c>
      <c r="Z4" t="n">
        <v>10</v>
      </c>
      <c r="AA4" t="n">
        <v>877.7646312306199</v>
      </c>
      <c r="AB4" t="n">
        <v>1200.996292692245</v>
      </c>
      <c r="AC4" t="n">
        <v>1086.374892126579</v>
      </c>
      <c r="AD4" t="n">
        <v>877764.6312306199</v>
      </c>
      <c r="AE4" t="n">
        <v>1200996.292692245</v>
      </c>
      <c r="AF4" t="n">
        <v>1.087242828842257e-06</v>
      </c>
      <c r="AG4" t="n">
        <v>0.5205208333333333</v>
      </c>
      <c r="AH4" t="n">
        <v>1086374.892126579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2.0894</v>
      </c>
      <c r="E5" t="n">
        <v>47.86</v>
      </c>
      <c r="F5" t="n">
        <v>42.51</v>
      </c>
      <c r="G5" t="n">
        <v>27.13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518.15</v>
      </c>
      <c r="Q5" t="n">
        <v>1295.55</v>
      </c>
      <c r="R5" t="n">
        <v>189.37</v>
      </c>
      <c r="S5" t="n">
        <v>99.20999999999999</v>
      </c>
      <c r="T5" t="n">
        <v>43823.62</v>
      </c>
      <c r="U5" t="n">
        <v>0.52</v>
      </c>
      <c r="V5" t="n">
        <v>0.83</v>
      </c>
      <c r="W5" t="n">
        <v>20.8</v>
      </c>
      <c r="X5" t="n">
        <v>2.7</v>
      </c>
      <c r="Y5" t="n">
        <v>2</v>
      </c>
      <c r="Z5" t="n">
        <v>10</v>
      </c>
      <c r="AA5" t="n">
        <v>816.3309520076958</v>
      </c>
      <c r="AB5" t="n">
        <v>1116.940022516793</v>
      </c>
      <c r="AC5" t="n">
        <v>1010.340834402957</v>
      </c>
      <c r="AD5" t="n">
        <v>816330.9520076958</v>
      </c>
      <c r="AE5" t="n">
        <v>1116940.022516793</v>
      </c>
      <c r="AF5" t="n">
        <v>1.135161486399666e-06</v>
      </c>
      <c r="AG5" t="n">
        <v>0.4985416666666667</v>
      </c>
      <c r="AH5" t="n">
        <v>1010340.834402957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41.92</v>
      </c>
      <c r="G6" t="n">
        <v>33.99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505.91</v>
      </c>
      <c r="Q6" t="n">
        <v>1295.17</v>
      </c>
      <c r="R6" t="n">
        <v>170.18</v>
      </c>
      <c r="S6" t="n">
        <v>99.20999999999999</v>
      </c>
      <c r="T6" t="n">
        <v>34326.39</v>
      </c>
      <c r="U6" t="n">
        <v>0.58</v>
      </c>
      <c r="V6" t="n">
        <v>0.84</v>
      </c>
      <c r="W6" t="n">
        <v>20.77</v>
      </c>
      <c r="X6" t="n">
        <v>2.12</v>
      </c>
      <c r="Y6" t="n">
        <v>2</v>
      </c>
      <c r="Z6" t="n">
        <v>10</v>
      </c>
      <c r="AA6" t="n">
        <v>778.6709237590309</v>
      </c>
      <c r="AB6" t="n">
        <v>1065.411910423783</v>
      </c>
      <c r="AC6" t="n">
        <v>963.7304930079439</v>
      </c>
      <c r="AD6" t="n">
        <v>778670.9237590309</v>
      </c>
      <c r="AE6" t="n">
        <v>1065411.910423783</v>
      </c>
      <c r="AF6" t="n">
        <v>1.165151394530834e-06</v>
      </c>
      <c r="AG6" t="n">
        <v>0.4857291666666667</v>
      </c>
      <c r="AH6" t="n">
        <v>963730.4930079438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2.183</v>
      </c>
      <c r="E7" t="n">
        <v>45.81</v>
      </c>
      <c r="F7" t="n">
        <v>41.52</v>
      </c>
      <c r="G7" t="n">
        <v>40.84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496.06</v>
      </c>
      <c r="Q7" t="n">
        <v>1295.12</v>
      </c>
      <c r="R7" t="n">
        <v>157.27</v>
      </c>
      <c r="S7" t="n">
        <v>99.20999999999999</v>
      </c>
      <c r="T7" t="n">
        <v>27937.04</v>
      </c>
      <c r="U7" t="n">
        <v>0.63</v>
      </c>
      <c r="V7" t="n">
        <v>0.85</v>
      </c>
      <c r="W7" t="n">
        <v>20.74</v>
      </c>
      <c r="X7" t="n">
        <v>1.72</v>
      </c>
      <c r="Y7" t="n">
        <v>2</v>
      </c>
      <c r="Z7" t="n">
        <v>10</v>
      </c>
      <c r="AA7" t="n">
        <v>752.1667114350666</v>
      </c>
      <c r="AB7" t="n">
        <v>1029.147677838811</v>
      </c>
      <c r="AC7" t="n">
        <v>930.9272678837118</v>
      </c>
      <c r="AD7" t="n">
        <v>752166.7114350667</v>
      </c>
      <c r="AE7" t="n">
        <v>1029147.677838811</v>
      </c>
      <c r="AF7" t="n">
        <v>1.186013939317733e-06</v>
      </c>
      <c r="AG7" t="n">
        <v>0.4771875</v>
      </c>
      <c r="AH7" t="n">
        <v>930927.2678837118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2.2125</v>
      </c>
      <c r="E8" t="n">
        <v>45.2</v>
      </c>
      <c r="F8" t="n">
        <v>41.23</v>
      </c>
      <c r="G8" t="n">
        <v>48.51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487.22</v>
      </c>
      <c r="Q8" t="n">
        <v>1294.96</v>
      </c>
      <c r="R8" t="n">
        <v>148.04</v>
      </c>
      <c r="S8" t="n">
        <v>99.20999999999999</v>
      </c>
      <c r="T8" t="n">
        <v>23368.97</v>
      </c>
      <c r="U8" t="n">
        <v>0.67</v>
      </c>
      <c r="V8" t="n">
        <v>0.86</v>
      </c>
      <c r="W8" t="n">
        <v>20.72</v>
      </c>
      <c r="X8" t="n">
        <v>1.43</v>
      </c>
      <c r="Y8" t="n">
        <v>2</v>
      </c>
      <c r="Z8" t="n">
        <v>10</v>
      </c>
      <c r="AA8" t="n">
        <v>731.1207451178777</v>
      </c>
      <c r="AB8" t="n">
        <v>1000.351658241128</v>
      </c>
      <c r="AC8" t="n">
        <v>904.8794999809645</v>
      </c>
      <c r="AD8" t="n">
        <v>731120.7451178777</v>
      </c>
      <c r="AE8" t="n">
        <v>1000351.658241128</v>
      </c>
      <c r="AF8" t="n">
        <v>1.202041154713919e-06</v>
      </c>
      <c r="AG8" t="n">
        <v>0.4708333333333334</v>
      </c>
      <c r="AH8" t="n">
        <v>904879.4999809645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2.2335</v>
      </c>
      <c r="E9" t="n">
        <v>44.77</v>
      </c>
      <c r="F9" t="n">
        <v>41.03</v>
      </c>
      <c r="G9" t="n">
        <v>55.95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479.79</v>
      </c>
      <c r="Q9" t="n">
        <v>1294.67</v>
      </c>
      <c r="R9" t="n">
        <v>141.4</v>
      </c>
      <c r="S9" t="n">
        <v>99.20999999999999</v>
      </c>
      <c r="T9" t="n">
        <v>20085.82</v>
      </c>
      <c r="U9" t="n">
        <v>0.7</v>
      </c>
      <c r="V9" t="n">
        <v>0.86</v>
      </c>
      <c r="W9" t="n">
        <v>20.72</v>
      </c>
      <c r="X9" t="n">
        <v>1.23</v>
      </c>
      <c r="Y9" t="n">
        <v>2</v>
      </c>
      <c r="Z9" t="n">
        <v>10</v>
      </c>
      <c r="AA9" t="n">
        <v>715.2763214615233</v>
      </c>
      <c r="AB9" t="n">
        <v>978.6726187878658</v>
      </c>
      <c r="AC9" t="n">
        <v>885.2694776263984</v>
      </c>
      <c r="AD9" t="n">
        <v>715276.3214615233</v>
      </c>
      <c r="AE9" t="n">
        <v>978672.6187878657</v>
      </c>
      <c r="AF9" t="n">
        <v>1.213450358894254e-06</v>
      </c>
      <c r="AG9" t="n">
        <v>0.4663541666666667</v>
      </c>
      <c r="AH9" t="n">
        <v>885269.4776263984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2.2494</v>
      </c>
      <c r="E10" t="n">
        <v>44.46</v>
      </c>
      <c r="F10" t="n">
        <v>40.88</v>
      </c>
      <c r="G10" t="n">
        <v>62.89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473.28</v>
      </c>
      <c r="Q10" t="n">
        <v>1294.66</v>
      </c>
      <c r="R10" t="n">
        <v>136.58</v>
      </c>
      <c r="S10" t="n">
        <v>99.20999999999999</v>
      </c>
      <c r="T10" t="n">
        <v>17701.57</v>
      </c>
      <c r="U10" t="n">
        <v>0.73</v>
      </c>
      <c r="V10" t="n">
        <v>0.87</v>
      </c>
      <c r="W10" t="n">
        <v>20.7</v>
      </c>
      <c r="X10" t="n">
        <v>1.08</v>
      </c>
      <c r="Y10" t="n">
        <v>2</v>
      </c>
      <c r="Z10" t="n">
        <v>10</v>
      </c>
      <c r="AA10" t="n">
        <v>702.5326197987495</v>
      </c>
      <c r="AB10" t="n">
        <v>961.2361239604203</v>
      </c>
      <c r="AC10" t="n">
        <v>869.4970973930101</v>
      </c>
      <c r="AD10" t="n">
        <v>702532.6197987495</v>
      </c>
      <c r="AE10" t="n">
        <v>961236.1239604203</v>
      </c>
      <c r="AF10" t="n">
        <v>1.22208875634508e-06</v>
      </c>
      <c r="AG10" t="n">
        <v>0.463125</v>
      </c>
      <c r="AH10" t="n">
        <v>869497.0973930102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2.2595</v>
      </c>
      <c r="E11" t="n">
        <v>44.26</v>
      </c>
      <c r="F11" t="n">
        <v>40.81</v>
      </c>
      <c r="G11" t="n">
        <v>69.95</v>
      </c>
      <c r="H11" t="n">
        <v>1.03</v>
      </c>
      <c r="I11" t="n">
        <v>35</v>
      </c>
      <c r="J11" t="n">
        <v>172.08</v>
      </c>
      <c r="K11" t="n">
        <v>50.28</v>
      </c>
      <c r="L11" t="n">
        <v>10</v>
      </c>
      <c r="M11" t="n">
        <v>33</v>
      </c>
      <c r="N11" t="n">
        <v>31.8</v>
      </c>
      <c r="O11" t="n">
        <v>21457.64</v>
      </c>
      <c r="P11" t="n">
        <v>466.7</v>
      </c>
      <c r="Q11" t="n">
        <v>1294.72</v>
      </c>
      <c r="R11" t="n">
        <v>134.28</v>
      </c>
      <c r="S11" t="n">
        <v>99.20999999999999</v>
      </c>
      <c r="T11" t="n">
        <v>16569.11</v>
      </c>
      <c r="U11" t="n">
        <v>0.74</v>
      </c>
      <c r="V11" t="n">
        <v>0.87</v>
      </c>
      <c r="W11" t="n">
        <v>20.7</v>
      </c>
      <c r="X11" t="n">
        <v>1.01</v>
      </c>
      <c r="Y11" t="n">
        <v>2</v>
      </c>
      <c r="Z11" t="n">
        <v>10</v>
      </c>
      <c r="AA11" t="n">
        <v>692.0310430976285</v>
      </c>
      <c r="AB11" t="n">
        <v>946.8674034210803</v>
      </c>
      <c r="AC11" t="n">
        <v>856.4997073753188</v>
      </c>
      <c r="AD11" t="n">
        <v>692031.0430976285</v>
      </c>
      <c r="AE11" t="n">
        <v>946867.4034210803</v>
      </c>
      <c r="AF11" t="n">
        <v>1.227576040260384e-06</v>
      </c>
      <c r="AG11" t="n">
        <v>0.4610416666666666</v>
      </c>
      <c r="AH11" t="n">
        <v>856499.7073753189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2.2735</v>
      </c>
      <c r="E12" t="n">
        <v>43.99</v>
      </c>
      <c r="F12" t="n">
        <v>40.66</v>
      </c>
      <c r="G12" t="n">
        <v>78.7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459.82</v>
      </c>
      <c r="Q12" t="n">
        <v>1294.65</v>
      </c>
      <c r="R12" t="n">
        <v>129.6</v>
      </c>
      <c r="S12" t="n">
        <v>99.20999999999999</v>
      </c>
      <c r="T12" t="n">
        <v>14252.19</v>
      </c>
      <c r="U12" t="n">
        <v>0.77</v>
      </c>
      <c r="V12" t="n">
        <v>0.87</v>
      </c>
      <c r="W12" t="n">
        <v>20.69</v>
      </c>
      <c r="X12" t="n">
        <v>0.87</v>
      </c>
      <c r="Y12" t="n">
        <v>2</v>
      </c>
      <c r="Z12" t="n">
        <v>10</v>
      </c>
      <c r="AA12" t="n">
        <v>679.7682379308696</v>
      </c>
      <c r="AB12" t="n">
        <v>930.0888923951385</v>
      </c>
      <c r="AC12" t="n">
        <v>841.3225138929049</v>
      </c>
      <c r="AD12" t="n">
        <v>679768.2379308697</v>
      </c>
      <c r="AE12" t="n">
        <v>930088.8923951385</v>
      </c>
      <c r="AF12" t="n">
        <v>1.235182176380607e-06</v>
      </c>
      <c r="AG12" t="n">
        <v>0.4582291666666667</v>
      </c>
      <c r="AH12" t="n">
        <v>841322.5138929049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2.2795</v>
      </c>
      <c r="E13" t="n">
        <v>43.87</v>
      </c>
      <c r="F13" t="n">
        <v>40.61</v>
      </c>
      <c r="G13" t="n">
        <v>84.02</v>
      </c>
      <c r="H13" t="n">
        <v>1.22</v>
      </c>
      <c r="I13" t="n">
        <v>29</v>
      </c>
      <c r="J13" t="n">
        <v>175.02</v>
      </c>
      <c r="K13" t="n">
        <v>50.28</v>
      </c>
      <c r="L13" t="n">
        <v>12</v>
      </c>
      <c r="M13" t="n">
        <v>27</v>
      </c>
      <c r="N13" t="n">
        <v>32.74</v>
      </c>
      <c r="O13" t="n">
        <v>21819.6</v>
      </c>
      <c r="P13" t="n">
        <v>453.58</v>
      </c>
      <c r="Q13" t="n">
        <v>1294.6</v>
      </c>
      <c r="R13" t="n">
        <v>127.86</v>
      </c>
      <c r="S13" t="n">
        <v>99.20999999999999</v>
      </c>
      <c r="T13" t="n">
        <v>13393.41</v>
      </c>
      <c r="U13" t="n">
        <v>0.78</v>
      </c>
      <c r="V13" t="n">
        <v>0.87</v>
      </c>
      <c r="W13" t="n">
        <v>20.69</v>
      </c>
      <c r="X13" t="n">
        <v>0.8100000000000001</v>
      </c>
      <c r="Y13" t="n">
        <v>2</v>
      </c>
      <c r="Z13" t="n">
        <v>10</v>
      </c>
      <c r="AA13" t="n">
        <v>671.1321069041583</v>
      </c>
      <c r="AB13" t="n">
        <v>918.2725569251807</v>
      </c>
      <c r="AC13" t="n">
        <v>830.6339128958688</v>
      </c>
      <c r="AD13" t="n">
        <v>671132.1069041583</v>
      </c>
      <c r="AE13" t="n">
        <v>918272.5569251806</v>
      </c>
      <c r="AF13" t="n">
        <v>1.238441949003561e-06</v>
      </c>
      <c r="AG13" t="n">
        <v>0.4569791666666667</v>
      </c>
      <c r="AH13" t="n">
        <v>830633.9128958688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2.2899</v>
      </c>
      <c r="E14" t="n">
        <v>43.67</v>
      </c>
      <c r="F14" t="n">
        <v>40.51</v>
      </c>
      <c r="G14" t="n">
        <v>93.48</v>
      </c>
      <c r="H14" t="n">
        <v>1.31</v>
      </c>
      <c r="I14" t="n">
        <v>26</v>
      </c>
      <c r="J14" t="n">
        <v>176.49</v>
      </c>
      <c r="K14" t="n">
        <v>50.28</v>
      </c>
      <c r="L14" t="n">
        <v>13</v>
      </c>
      <c r="M14" t="n">
        <v>24</v>
      </c>
      <c r="N14" t="n">
        <v>33.21</v>
      </c>
      <c r="O14" t="n">
        <v>22001.54</v>
      </c>
      <c r="P14" t="n">
        <v>447.22</v>
      </c>
      <c r="Q14" t="n">
        <v>1294.66</v>
      </c>
      <c r="R14" t="n">
        <v>124.74</v>
      </c>
      <c r="S14" t="n">
        <v>99.20999999999999</v>
      </c>
      <c r="T14" t="n">
        <v>11848.45</v>
      </c>
      <c r="U14" t="n">
        <v>0.8</v>
      </c>
      <c r="V14" t="n">
        <v>0.87</v>
      </c>
      <c r="W14" t="n">
        <v>20.68</v>
      </c>
      <c r="X14" t="n">
        <v>0.71</v>
      </c>
      <c r="Y14" t="n">
        <v>2</v>
      </c>
      <c r="Z14" t="n">
        <v>10</v>
      </c>
      <c r="AA14" t="n">
        <v>660.9156615908354</v>
      </c>
      <c r="AB14" t="n">
        <v>904.2939657297351</v>
      </c>
      <c r="AC14" t="n">
        <v>817.9894188250407</v>
      </c>
      <c r="AD14" t="n">
        <v>660915.6615908354</v>
      </c>
      <c r="AE14" t="n">
        <v>904293.9657297351</v>
      </c>
      <c r="AF14" t="n">
        <v>1.244092221550012e-06</v>
      </c>
      <c r="AG14" t="n">
        <v>0.4548958333333333</v>
      </c>
      <c r="AH14" t="n">
        <v>817989.4188250407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2.2959</v>
      </c>
      <c r="E15" t="n">
        <v>43.56</v>
      </c>
      <c r="F15" t="n">
        <v>40.46</v>
      </c>
      <c r="G15" t="n">
        <v>101.15</v>
      </c>
      <c r="H15" t="n">
        <v>1.4</v>
      </c>
      <c r="I15" t="n">
        <v>24</v>
      </c>
      <c r="J15" t="n">
        <v>177.97</v>
      </c>
      <c r="K15" t="n">
        <v>50.28</v>
      </c>
      <c r="L15" t="n">
        <v>14</v>
      </c>
      <c r="M15" t="n">
        <v>22</v>
      </c>
      <c r="N15" t="n">
        <v>33.69</v>
      </c>
      <c r="O15" t="n">
        <v>22184.13</v>
      </c>
      <c r="P15" t="n">
        <v>440.65</v>
      </c>
      <c r="Q15" t="n">
        <v>1294.63</v>
      </c>
      <c r="R15" t="n">
        <v>123.03</v>
      </c>
      <c r="S15" t="n">
        <v>99.20999999999999</v>
      </c>
      <c r="T15" t="n">
        <v>11000.05</v>
      </c>
      <c r="U15" t="n">
        <v>0.8100000000000001</v>
      </c>
      <c r="V15" t="n">
        <v>0.87</v>
      </c>
      <c r="W15" t="n">
        <v>20.68</v>
      </c>
      <c r="X15" t="n">
        <v>0.66</v>
      </c>
      <c r="Y15" t="n">
        <v>2</v>
      </c>
      <c r="Z15" t="n">
        <v>10</v>
      </c>
      <c r="AA15" t="n">
        <v>652.0430941349842</v>
      </c>
      <c r="AB15" t="n">
        <v>892.1541275065892</v>
      </c>
      <c r="AC15" t="n">
        <v>807.0081897235417</v>
      </c>
      <c r="AD15" t="n">
        <v>652043.0941349842</v>
      </c>
      <c r="AE15" t="n">
        <v>892154.1275065893</v>
      </c>
      <c r="AF15" t="n">
        <v>1.247351994172965e-06</v>
      </c>
      <c r="AG15" t="n">
        <v>0.45375</v>
      </c>
      <c r="AH15" t="n">
        <v>807008.1897235417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2.3028</v>
      </c>
      <c r="E16" t="n">
        <v>43.42</v>
      </c>
      <c r="F16" t="n">
        <v>40.39</v>
      </c>
      <c r="G16" t="n">
        <v>110.16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434.25</v>
      </c>
      <c r="Q16" t="n">
        <v>1294.48</v>
      </c>
      <c r="R16" t="n">
        <v>120.78</v>
      </c>
      <c r="S16" t="n">
        <v>99.20999999999999</v>
      </c>
      <c r="T16" t="n">
        <v>9887.1</v>
      </c>
      <c r="U16" t="n">
        <v>0.82</v>
      </c>
      <c r="V16" t="n">
        <v>0.88</v>
      </c>
      <c r="W16" t="n">
        <v>20.68</v>
      </c>
      <c r="X16" t="n">
        <v>0.6</v>
      </c>
      <c r="Y16" t="n">
        <v>2</v>
      </c>
      <c r="Z16" t="n">
        <v>10</v>
      </c>
      <c r="AA16" t="n">
        <v>643.0530527212641</v>
      </c>
      <c r="AB16" t="n">
        <v>879.8535562317015</v>
      </c>
      <c r="AC16" t="n">
        <v>795.8815677071692</v>
      </c>
      <c r="AD16" t="n">
        <v>643053.0527212641</v>
      </c>
      <c r="AE16" t="n">
        <v>879853.5562317015</v>
      </c>
      <c r="AF16" t="n">
        <v>1.251100732689361e-06</v>
      </c>
      <c r="AG16" t="n">
        <v>0.4522916666666667</v>
      </c>
      <c r="AH16" t="n">
        <v>795881.5677071692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2.3062</v>
      </c>
      <c r="E17" t="n">
        <v>43.36</v>
      </c>
      <c r="F17" t="n">
        <v>40.36</v>
      </c>
      <c r="G17" t="n">
        <v>115.32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426.03</v>
      </c>
      <c r="Q17" t="n">
        <v>1294.63</v>
      </c>
      <c r="R17" t="n">
        <v>119.82</v>
      </c>
      <c r="S17" t="n">
        <v>99.20999999999999</v>
      </c>
      <c r="T17" t="n">
        <v>9409.33</v>
      </c>
      <c r="U17" t="n">
        <v>0.83</v>
      </c>
      <c r="V17" t="n">
        <v>0.88</v>
      </c>
      <c r="W17" t="n">
        <v>20.68</v>
      </c>
      <c r="X17" t="n">
        <v>0.57</v>
      </c>
      <c r="Y17" t="n">
        <v>2</v>
      </c>
      <c r="Z17" t="n">
        <v>10</v>
      </c>
      <c r="AA17" t="n">
        <v>633.3502527614144</v>
      </c>
      <c r="AB17" t="n">
        <v>866.5777572693117</v>
      </c>
      <c r="AC17" t="n">
        <v>783.872792365049</v>
      </c>
      <c r="AD17" t="n">
        <v>633350.2527614144</v>
      </c>
      <c r="AE17" t="n">
        <v>866577.7572693117</v>
      </c>
      <c r="AF17" t="n">
        <v>1.252947937175701e-06</v>
      </c>
      <c r="AG17" t="n">
        <v>0.4516666666666667</v>
      </c>
      <c r="AH17" t="n">
        <v>783872.792365049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2.3115</v>
      </c>
      <c r="E18" t="n">
        <v>43.26</v>
      </c>
      <c r="F18" t="n">
        <v>40.33</v>
      </c>
      <c r="G18" t="n">
        <v>127.34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16</v>
      </c>
      <c r="N18" t="n">
        <v>35.17</v>
      </c>
      <c r="O18" t="n">
        <v>22735.98</v>
      </c>
      <c r="P18" t="n">
        <v>420.96</v>
      </c>
      <c r="Q18" t="n">
        <v>1294.51</v>
      </c>
      <c r="R18" t="n">
        <v>118.58</v>
      </c>
      <c r="S18" t="n">
        <v>99.20999999999999</v>
      </c>
      <c r="T18" t="n">
        <v>8800.610000000001</v>
      </c>
      <c r="U18" t="n">
        <v>0.84</v>
      </c>
      <c r="V18" t="n">
        <v>0.88</v>
      </c>
      <c r="W18" t="n">
        <v>20.68</v>
      </c>
      <c r="X18" t="n">
        <v>0.53</v>
      </c>
      <c r="Y18" t="n">
        <v>2</v>
      </c>
      <c r="Z18" t="n">
        <v>10</v>
      </c>
      <c r="AA18" t="n">
        <v>626.4605938848096</v>
      </c>
      <c r="AB18" t="n">
        <v>857.1510220440433</v>
      </c>
      <c r="AC18" t="n">
        <v>775.345731519174</v>
      </c>
      <c r="AD18" t="n">
        <v>626460.5938848095</v>
      </c>
      <c r="AE18" t="n">
        <v>857151.0220440433</v>
      </c>
      <c r="AF18" t="n">
        <v>1.255827402992643e-06</v>
      </c>
      <c r="AG18" t="n">
        <v>0.450625</v>
      </c>
      <c r="AH18" t="n">
        <v>775345.7315191741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2.3153</v>
      </c>
      <c r="E19" t="n">
        <v>43.19</v>
      </c>
      <c r="F19" t="n">
        <v>40.29</v>
      </c>
      <c r="G19" t="n">
        <v>134.29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416.38</v>
      </c>
      <c r="Q19" t="n">
        <v>1294.69</v>
      </c>
      <c r="R19" t="n">
        <v>117.27</v>
      </c>
      <c r="S19" t="n">
        <v>99.20999999999999</v>
      </c>
      <c r="T19" t="n">
        <v>8150.27</v>
      </c>
      <c r="U19" t="n">
        <v>0.85</v>
      </c>
      <c r="V19" t="n">
        <v>0.88</v>
      </c>
      <c r="W19" t="n">
        <v>20.68</v>
      </c>
      <c r="X19" t="n">
        <v>0.49</v>
      </c>
      <c r="Y19" t="n">
        <v>2</v>
      </c>
      <c r="Z19" t="n">
        <v>10</v>
      </c>
      <c r="AA19" t="n">
        <v>620.4694215111477</v>
      </c>
      <c r="AB19" t="n">
        <v>848.9536356905282</v>
      </c>
      <c r="AC19" t="n">
        <v>767.9306922141346</v>
      </c>
      <c r="AD19" t="n">
        <v>620469.4215111478</v>
      </c>
      <c r="AE19" t="n">
        <v>848953.6356905282</v>
      </c>
      <c r="AF19" t="n">
        <v>1.257891925653847e-06</v>
      </c>
      <c r="AG19" t="n">
        <v>0.4498958333333333</v>
      </c>
      <c r="AH19" t="n">
        <v>767930.6922141346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2.3141</v>
      </c>
      <c r="E20" t="n">
        <v>43.21</v>
      </c>
      <c r="F20" t="n">
        <v>40.31</v>
      </c>
      <c r="G20" t="n">
        <v>134.36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415.98</v>
      </c>
      <c r="Q20" t="n">
        <v>1294.66</v>
      </c>
      <c r="R20" t="n">
        <v>117.48</v>
      </c>
      <c r="S20" t="n">
        <v>99.20999999999999</v>
      </c>
      <c r="T20" t="n">
        <v>8257.77</v>
      </c>
      <c r="U20" t="n">
        <v>0.84</v>
      </c>
      <c r="V20" t="n">
        <v>0.88</v>
      </c>
      <c r="W20" t="n">
        <v>20.69</v>
      </c>
      <c r="X20" t="n">
        <v>0.51</v>
      </c>
      <c r="Y20" t="n">
        <v>2</v>
      </c>
      <c r="Z20" t="n">
        <v>10</v>
      </c>
      <c r="AA20" t="n">
        <v>620.4628602395396</v>
      </c>
      <c r="AB20" t="n">
        <v>848.9446582692511</v>
      </c>
      <c r="AC20" t="n">
        <v>767.9225715853445</v>
      </c>
      <c r="AD20" t="n">
        <v>620462.8602395396</v>
      </c>
      <c r="AE20" t="n">
        <v>848944.6582692511</v>
      </c>
      <c r="AF20" t="n">
        <v>1.257239971129256e-06</v>
      </c>
      <c r="AG20" t="n">
        <v>0.4501041666666667</v>
      </c>
      <c r="AH20" t="n">
        <v>767922.5715853445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2.314</v>
      </c>
      <c r="E21" t="n">
        <v>43.22</v>
      </c>
      <c r="F21" t="n">
        <v>40.31</v>
      </c>
      <c r="G21" t="n">
        <v>134.37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418.88</v>
      </c>
      <c r="Q21" t="n">
        <v>1294.75</v>
      </c>
      <c r="R21" t="n">
        <v>117.5</v>
      </c>
      <c r="S21" t="n">
        <v>99.20999999999999</v>
      </c>
      <c r="T21" t="n">
        <v>8265.32</v>
      </c>
      <c r="U21" t="n">
        <v>0.84</v>
      </c>
      <c r="V21" t="n">
        <v>0.88</v>
      </c>
      <c r="W21" t="n">
        <v>20.69</v>
      </c>
      <c r="X21" t="n">
        <v>0.52</v>
      </c>
      <c r="Y21" t="n">
        <v>2</v>
      </c>
      <c r="Z21" t="n">
        <v>10</v>
      </c>
      <c r="AA21" t="n">
        <v>623.5209963252601</v>
      </c>
      <c r="AB21" t="n">
        <v>853.1289349771758</v>
      </c>
      <c r="AC21" t="n">
        <v>771.707506796934</v>
      </c>
      <c r="AD21" t="n">
        <v>623520.99632526</v>
      </c>
      <c r="AE21" t="n">
        <v>853128.9349771759</v>
      </c>
      <c r="AF21" t="n">
        <v>1.25718564158554e-06</v>
      </c>
      <c r="AG21" t="n">
        <v>0.4502083333333333</v>
      </c>
      <c r="AH21" t="n">
        <v>771707.5067969341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47.68</v>
      </c>
      <c r="G2" t="n">
        <v>10.56</v>
      </c>
      <c r="H2" t="n">
        <v>0.22</v>
      </c>
      <c r="I2" t="n">
        <v>271</v>
      </c>
      <c r="J2" t="n">
        <v>80.84</v>
      </c>
      <c r="K2" t="n">
        <v>35.1</v>
      </c>
      <c r="L2" t="n">
        <v>1</v>
      </c>
      <c r="M2" t="n">
        <v>269</v>
      </c>
      <c r="N2" t="n">
        <v>9.74</v>
      </c>
      <c r="O2" t="n">
        <v>10204.21</v>
      </c>
      <c r="P2" t="n">
        <v>375.37</v>
      </c>
      <c r="Q2" t="n">
        <v>1297.48</v>
      </c>
      <c r="R2" t="n">
        <v>357.54</v>
      </c>
      <c r="S2" t="n">
        <v>99.20999999999999</v>
      </c>
      <c r="T2" t="n">
        <v>127023.33</v>
      </c>
      <c r="U2" t="n">
        <v>0.28</v>
      </c>
      <c r="V2" t="n">
        <v>0.74</v>
      </c>
      <c r="W2" t="n">
        <v>21.07</v>
      </c>
      <c r="X2" t="n">
        <v>7.84</v>
      </c>
      <c r="Y2" t="n">
        <v>2</v>
      </c>
      <c r="Z2" t="n">
        <v>10</v>
      </c>
      <c r="AA2" t="n">
        <v>689.8956041145183</v>
      </c>
      <c r="AB2" t="n">
        <v>943.9456015954697</v>
      </c>
      <c r="AC2" t="n">
        <v>853.8567582151701</v>
      </c>
      <c r="AD2" t="n">
        <v>689895.6041145183</v>
      </c>
      <c r="AE2" t="n">
        <v>943945.6015954698</v>
      </c>
      <c r="AF2" t="n">
        <v>1.117722036509542e-06</v>
      </c>
      <c r="AG2" t="n">
        <v>0.5650000000000001</v>
      </c>
      <c r="AH2" t="n">
        <v>853856.7582151701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2.1204</v>
      </c>
      <c r="E3" t="n">
        <v>47.16</v>
      </c>
      <c r="F3" t="n">
        <v>43.22</v>
      </c>
      <c r="G3" t="n">
        <v>21.79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329.43</v>
      </c>
      <c r="Q3" t="n">
        <v>1295.51</v>
      </c>
      <c r="R3" t="n">
        <v>212.09</v>
      </c>
      <c r="S3" t="n">
        <v>99.20999999999999</v>
      </c>
      <c r="T3" t="n">
        <v>55057.51</v>
      </c>
      <c r="U3" t="n">
        <v>0.47</v>
      </c>
      <c r="V3" t="n">
        <v>0.82</v>
      </c>
      <c r="W3" t="n">
        <v>20.84</v>
      </c>
      <c r="X3" t="n">
        <v>3.41</v>
      </c>
      <c r="Y3" t="n">
        <v>2</v>
      </c>
      <c r="Z3" t="n">
        <v>10</v>
      </c>
      <c r="AA3" t="n">
        <v>531.8686646619529</v>
      </c>
      <c r="AB3" t="n">
        <v>727.7261713799362</v>
      </c>
      <c r="AC3" t="n">
        <v>658.2730069535305</v>
      </c>
      <c r="AD3" t="n">
        <v>531868.664661953</v>
      </c>
      <c r="AE3" t="n">
        <v>727726.1713799362</v>
      </c>
      <c r="AF3" t="n">
        <v>1.285468246577444e-06</v>
      </c>
      <c r="AG3" t="n">
        <v>0.49125</v>
      </c>
      <c r="AH3" t="n">
        <v>658273.0069535305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2.2168</v>
      </c>
      <c r="E4" t="n">
        <v>45.11</v>
      </c>
      <c r="F4" t="n">
        <v>41.93</v>
      </c>
      <c r="G4" t="n">
        <v>33.54</v>
      </c>
      <c r="H4" t="n">
        <v>0.63</v>
      </c>
      <c r="I4" t="n">
        <v>75</v>
      </c>
      <c r="J4" t="n">
        <v>83.25</v>
      </c>
      <c r="K4" t="n">
        <v>35.1</v>
      </c>
      <c r="L4" t="n">
        <v>3</v>
      </c>
      <c r="M4" t="n">
        <v>73</v>
      </c>
      <c r="N4" t="n">
        <v>10.15</v>
      </c>
      <c r="O4" t="n">
        <v>10501.19</v>
      </c>
      <c r="P4" t="n">
        <v>307.55</v>
      </c>
      <c r="Q4" t="n">
        <v>1295.13</v>
      </c>
      <c r="R4" t="n">
        <v>170.59</v>
      </c>
      <c r="S4" t="n">
        <v>99.20999999999999</v>
      </c>
      <c r="T4" t="n">
        <v>34525.4</v>
      </c>
      <c r="U4" t="n">
        <v>0.58</v>
      </c>
      <c r="V4" t="n">
        <v>0.84</v>
      </c>
      <c r="W4" t="n">
        <v>20.76</v>
      </c>
      <c r="X4" t="n">
        <v>2.12</v>
      </c>
      <c r="Y4" t="n">
        <v>2</v>
      </c>
      <c r="Z4" t="n">
        <v>10</v>
      </c>
      <c r="AA4" t="n">
        <v>480.5643242933356</v>
      </c>
      <c r="AB4" t="n">
        <v>657.529309499839</v>
      </c>
      <c r="AC4" t="n">
        <v>594.7756350493554</v>
      </c>
      <c r="AD4" t="n">
        <v>480564.3242933356</v>
      </c>
      <c r="AE4" t="n">
        <v>657529.309499839</v>
      </c>
      <c r="AF4" t="n">
        <v>1.343909643941179e-06</v>
      </c>
      <c r="AG4" t="n">
        <v>0.4698958333333333</v>
      </c>
      <c r="AH4" t="n">
        <v>594775.6350493554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2.2683</v>
      </c>
      <c r="E5" t="n">
        <v>44.09</v>
      </c>
      <c r="F5" t="n">
        <v>41.28</v>
      </c>
      <c r="G5" t="n">
        <v>46.73</v>
      </c>
      <c r="H5" t="n">
        <v>0.83</v>
      </c>
      <c r="I5" t="n">
        <v>53</v>
      </c>
      <c r="J5" t="n">
        <v>84.45999999999999</v>
      </c>
      <c r="K5" t="n">
        <v>35.1</v>
      </c>
      <c r="L5" t="n">
        <v>4</v>
      </c>
      <c r="M5" t="n">
        <v>51</v>
      </c>
      <c r="N5" t="n">
        <v>10.36</v>
      </c>
      <c r="O5" t="n">
        <v>10650.22</v>
      </c>
      <c r="P5" t="n">
        <v>290.21</v>
      </c>
      <c r="Q5" t="n">
        <v>1294.98</v>
      </c>
      <c r="R5" t="n">
        <v>149.91</v>
      </c>
      <c r="S5" t="n">
        <v>99.20999999999999</v>
      </c>
      <c r="T5" t="n">
        <v>24294.66</v>
      </c>
      <c r="U5" t="n">
        <v>0.66</v>
      </c>
      <c r="V5" t="n">
        <v>0.86</v>
      </c>
      <c r="W5" t="n">
        <v>20.72</v>
      </c>
      <c r="X5" t="n">
        <v>1.48</v>
      </c>
      <c r="Y5" t="n">
        <v>2</v>
      </c>
      <c r="Z5" t="n">
        <v>10</v>
      </c>
      <c r="AA5" t="n">
        <v>449.0473115638546</v>
      </c>
      <c r="AB5" t="n">
        <v>614.4063422508932</v>
      </c>
      <c r="AC5" t="n">
        <v>555.7682632711844</v>
      </c>
      <c r="AD5" t="n">
        <v>449047.3115638546</v>
      </c>
      <c r="AE5" t="n">
        <v>614406.3422508932</v>
      </c>
      <c r="AF5" t="n">
        <v>1.3751309298772e-06</v>
      </c>
      <c r="AG5" t="n">
        <v>0.4592708333333334</v>
      </c>
      <c r="AH5" t="n">
        <v>555768.2632711844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2.2967</v>
      </c>
      <c r="E6" t="n">
        <v>43.54</v>
      </c>
      <c r="F6" t="n">
        <v>40.94</v>
      </c>
      <c r="G6" t="n">
        <v>59.92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274.45</v>
      </c>
      <c r="Q6" t="n">
        <v>1294.76</v>
      </c>
      <c r="R6" t="n">
        <v>138.48</v>
      </c>
      <c r="S6" t="n">
        <v>99.20999999999999</v>
      </c>
      <c r="T6" t="n">
        <v>18643.37</v>
      </c>
      <c r="U6" t="n">
        <v>0.72</v>
      </c>
      <c r="V6" t="n">
        <v>0.86</v>
      </c>
      <c r="W6" t="n">
        <v>20.72</v>
      </c>
      <c r="X6" t="n">
        <v>1.14</v>
      </c>
      <c r="Y6" t="n">
        <v>2</v>
      </c>
      <c r="Z6" t="n">
        <v>10</v>
      </c>
      <c r="AA6" t="n">
        <v>425.8050536459021</v>
      </c>
      <c r="AB6" t="n">
        <v>582.6052595914988</v>
      </c>
      <c r="AC6" t="n">
        <v>527.0022313077027</v>
      </c>
      <c r="AD6" t="n">
        <v>425805.0536459021</v>
      </c>
      <c r="AE6" t="n">
        <v>582605.2595914988</v>
      </c>
      <c r="AF6" t="n">
        <v>1.392348105034151e-06</v>
      </c>
      <c r="AG6" t="n">
        <v>0.4535416666666667</v>
      </c>
      <c r="AH6" t="n">
        <v>527002.2313077027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2.3024</v>
      </c>
      <c r="E7" t="n">
        <v>43.43</v>
      </c>
      <c r="F7" t="n">
        <v>40.89</v>
      </c>
      <c r="G7" t="n">
        <v>64.56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273.29</v>
      </c>
      <c r="Q7" t="n">
        <v>1295.17</v>
      </c>
      <c r="R7" t="n">
        <v>135.13</v>
      </c>
      <c r="S7" t="n">
        <v>99.20999999999999</v>
      </c>
      <c r="T7" t="n">
        <v>16981.47</v>
      </c>
      <c r="U7" t="n">
        <v>0.73</v>
      </c>
      <c r="V7" t="n">
        <v>0.87</v>
      </c>
      <c r="W7" t="n">
        <v>20.75</v>
      </c>
      <c r="X7" t="n">
        <v>1.09</v>
      </c>
      <c r="Y7" t="n">
        <v>2</v>
      </c>
      <c r="Z7" t="n">
        <v>10</v>
      </c>
      <c r="AA7" t="n">
        <v>423.3730731303689</v>
      </c>
      <c r="AB7" t="n">
        <v>579.2777165587381</v>
      </c>
      <c r="AC7" t="n">
        <v>523.9922643117528</v>
      </c>
      <c r="AD7" t="n">
        <v>423373.0731303689</v>
      </c>
      <c r="AE7" t="n">
        <v>579277.7165587381</v>
      </c>
      <c r="AF7" t="n">
        <v>1.395803664836779e-06</v>
      </c>
      <c r="AG7" t="n">
        <v>0.4523958333333333</v>
      </c>
      <c r="AH7" t="n">
        <v>523992.2643117528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1.6739</v>
      </c>
      <c r="E2" t="n">
        <v>59.74</v>
      </c>
      <c r="F2" t="n">
        <v>49.99</v>
      </c>
      <c r="G2" t="n">
        <v>8.640000000000001</v>
      </c>
      <c r="H2" t="n">
        <v>0.16</v>
      </c>
      <c r="I2" t="n">
        <v>347</v>
      </c>
      <c r="J2" t="n">
        <v>107.41</v>
      </c>
      <c r="K2" t="n">
        <v>41.65</v>
      </c>
      <c r="L2" t="n">
        <v>1</v>
      </c>
      <c r="M2" t="n">
        <v>345</v>
      </c>
      <c r="N2" t="n">
        <v>14.77</v>
      </c>
      <c r="O2" t="n">
        <v>13481.73</v>
      </c>
      <c r="P2" t="n">
        <v>480.98</v>
      </c>
      <c r="Q2" t="n">
        <v>1298.72</v>
      </c>
      <c r="R2" t="n">
        <v>432.73</v>
      </c>
      <c r="S2" t="n">
        <v>99.20999999999999</v>
      </c>
      <c r="T2" t="n">
        <v>164234.31</v>
      </c>
      <c r="U2" t="n">
        <v>0.23</v>
      </c>
      <c r="V2" t="n">
        <v>0.71</v>
      </c>
      <c r="W2" t="n">
        <v>21.2</v>
      </c>
      <c r="X2" t="n">
        <v>10.14</v>
      </c>
      <c r="Y2" t="n">
        <v>2</v>
      </c>
      <c r="Z2" t="n">
        <v>10</v>
      </c>
      <c r="AA2" t="n">
        <v>957.4989846847438</v>
      </c>
      <c r="AB2" t="n">
        <v>1310.09235271959</v>
      </c>
      <c r="AC2" t="n">
        <v>1185.058977302196</v>
      </c>
      <c r="AD2" t="n">
        <v>957498.9846847438</v>
      </c>
      <c r="AE2" t="n">
        <v>1310092.35271959</v>
      </c>
      <c r="AF2" t="n">
        <v>9.708104350807459e-07</v>
      </c>
      <c r="AG2" t="n">
        <v>0.6222916666666667</v>
      </c>
      <c r="AH2" t="n">
        <v>1185058.977302196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2.0198</v>
      </c>
      <c r="E3" t="n">
        <v>49.51</v>
      </c>
      <c r="F3" t="n">
        <v>44.12</v>
      </c>
      <c r="G3" t="n">
        <v>17.53</v>
      </c>
      <c r="H3" t="n">
        <v>0.32</v>
      </c>
      <c r="I3" t="n">
        <v>151</v>
      </c>
      <c r="J3" t="n">
        <v>108.68</v>
      </c>
      <c r="K3" t="n">
        <v>41.65</v>
      </c>
      <c r="L3" t="n">
        <v>2</v>
      </c>
      <c r="M3" t="n">
        <v>149</v>
      </c>
      <c r="N3" t="n">
        <v>15.03</v>
      </c>
      <c r="O3" t="n">
        <v>13638.32</v>
      </c>
      <c r="P3" t="n">
        <v>417.34</v>
      </c>
      <c r="Q3" t="n">
        <v>1296.29</v>
      </c>
      <c r="R3" t="n">
        <v>241.85</v>
      </c>
      <c r="S3" t="n">
        <v>99.20999999999999</v>
      </c>
      <c r="T3" t="n">
        <v>69776.89999999999</v>
      </c>
      <c r="U3" t="n">
        <v>0.41</v>
      </c>
      <c r="V3" t="n">
        <v>0.8</v>
      </c>
      <c r="W3" t="n">
        <v>20.87</v>
      </c>
      <c r="X3" t="n">
        <v>4.3</v>
      </c>
      <c r="Y3" t="n">
        <v>2</v>
      </c>
      <c r="Z3" t="n">
        <v>10</v>
      </c>
      <c r="AA3" t="n">
        <v>692.3695904934194</v>
      </c>
      <c r="AB3" t="n">
        <v>947.3306189036583</v>
      </c>
      <c r="AC3" t="n">
        <v>856.9187142223667</v>
      </c>
      <c r="AD3" t="n">
        <v>692369.5904934194</v>
      </c>
      <c r="AE3" t="n">
        <v>947330.6189036584</v>
      </c>
      <c r="AF3" t="n">
        <v>1.17142177954244e-06</v>
      </c>
      <c r="AG3" t="n">
        <v>0.5157291666666667</v>
      </c>
      <c r="AH3" t="n">
        <v>856918.7142223667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2.1408</v>
      </c>
      <c r="E4" t="n">
        <v>46.71</v>
      </c>
      <c r="F4" t="n">
        <v>42.54</v>
      </c>
      <c r="G4" t="n">
        <v>26.59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394.36</v>
      </c>
      <c r="Q4" t="n">
        <v>1295.38</v>
      </c>
      <c r="R4" t="n">
        <v>190.58</v>
      </c>
      <c r="S4" t="n">
        <v>99.20999999999999</v>
      </c>
      <c r="T4" t="n">
        <v>44414.09</v>
      </c>
      <c r="U4" t="n">
        <v>0.52</v>
      </c>
      <c r="V4" t="n">
        <v>0.83</v>
      </c>
      <c r="W4" t="n">
        <v>20.8</v>
      </c>
      <c r="X4" t="n">
        <v>2.74</v>
      </c>
      <c r="Y4" t="n">
        <v>2</v>
      </c>
      <c r="Z4" t="n">
        <v>10</v>
      </c>
      <c r="AA4" t="n">
        <v>620.9597619317807</v>
      </c>
      <c r="AB4" t="n">
        <v>849.6245410863307</v>
      </c>
      <c r="AC4" t="n">
        <v>768.5375673405836</v>
      </c>
      <c r="AD4" t="n">
        <v>620959.7619317807</v>
      </c>
      <c r="AE4" t="n">
        <v>849624.5410863308</v>
      </c>
      <c r="AF4" t="n">
        <v>1.241598052106375e-06</v>
      </c>
      <c r="AG4" t="n">
        <v>0.4865625</v>
      </c>
      <c r="AH4" t="n">
        <v>768537.5673405835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2.2056</v>
      </c>
      <c r="E5" t="n">
        <v>45.34</v>
      </c>
      <c r="F5" t="n">
        <v>41.77</v>
      </c>
      <c r="G5" t="n">
        <v>36.32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378.38</v>
      </c>
      <c r="Q5" t="n">
        <v>1295.04</v>
      </c>
      <c r="R5" t="n">
        <v>165.47</v>
      </c>
      <c r="S5" t="n">
        <v>99.20999999999999</v>
      </c>
      <c r="T5" t="n">
        <v>31997</v>
      </c>
      <c r="U5" t="n">
        <v>0.6</v>
      </c>
      <c r="V5" t="n">
        <v>0.85</v>
      </c>
      <c r="W5" t="n">
        <v>20.76</v>
      </c>
      <c r="X5" t="n">
        <v>1.97</v>
      </c>
      <c r="Y5" t="n">
        <v>2</v>
      </c>
      <c r="Z5" t="n">
        <v>10</v>
      </c>
      <c r="AA5" t="n">
        <v>582.2102923363087</v>
      </c>
      <c r="AB5" t="n">
        <v>796.6058072798584</v>
      </c>
      <c r="AC5" t="n">
        <v>720.5788670763405</v>
      </c>
      <c r="AD5" t="n">
        <v>582210.2923363087</v>
      </c>
      <c r="AE5" t="n">
        <v>796605.8072798584</v>
      </c>
      <c r="AF5" t="n">
        <v>1.279180055925738e-06</v>
      </c>
      <c r="AG5" t="n">
        <v>0.4722916666666667</v>
      </c>
      <c r="AH5" t="n">
        <v>720578.8670763406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2.2443</v>
      </c>
      <c r="E6" t="n">
        <v>44.56</v>
      </c>
      <c r="F6" t="n">
        <v>41.32</v>
      </c>
      <c r="G6" t="n">
        <v>45.91</v>
      </c>
      <c r="H6" t="n">
        <v>0.78</v>
      </c>
      <c r="I6" t="n">
        <v>54</v>
      </c>
      <c r="J6" t="n">
        <v>112.51</v>
      </c>
      <c r="K6" t="n">
        <v>41.65</v>
      </c>
      <c r="L6" t="n">
        <v>5</v>
      </c>
      <c r="M6" t="n">
        <v>52</v>
      </c>
      <c r="N6" t="n">
        <v>15.86</v>
      </c>
      <c r="O6" t="n">
        <v>14110.24</v>
      </c>
      <c r="P6" t="n">
        <v>365.98</v>
      </c>
      <c r="Q6" t="n">
        <v>1294.91</v>
      </c>
      <c r="R6" t="n">
        <v>151.06</v>
      </c>
      <c r="S6" t="n">
        <v>99.20999999999999</v>
      </c>
      <c r="T6" t="n">
        <v>24866.43</v>
      </c>
      <c r="U6" t="n">
        <v>0.66</v>
      </c>
      <c r="V6" t="n">
        <v>0.86</v>
      </c>
      <c r="W6" t="n">
        <v>20.73</v>
      </c>
      <c r="X6" t="n">
        <v>1.52</v>
      </c>
      <c r="Y6" t="n">
        <v>2</v>
      </c>
      <c r="Z6" t="n">
        <v>10</v>
      </c>
      <c r="AA6" t="n">
        <v>557.0953499041436</v>
      </c>
      <c r="AB6" t="n">
        <v>762.2424350511081</v>
      </c>
      <c r="AC6" t="n">
        <v>689.4950868638064</v>
      </c>
      <c r="AD6" t="n">
        <v>557095.3499041436</v>
      </c>
      <c r="AE6" t="n">
        <v>762242.4350511081</v>
      </c>
      <c r="AF6" t="n">
        <v>1.301624863762303e-06</v>
      </c>
      <c r="AG6" t="n">
        <v>0.4641666666666667</v>
      </c>
      <c r="AH6" t="n">
        <v>689495.0868638064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2.2695</v>
      </c>
      <c r="E7" t="n">
        <v>44.06</v>
      </c>
      <c r="F7" t="n">
        <v>41.05</v>
      </c>
      <c r="G7" t="n">
        <v>55.98</v>
      </c>
      <c r="H7" t="n">
        <v>0.93</v>
      </c>
      <c r="I7" t="n">
        <v>44</v>
      </c>
      <c r="J7" t="n">
        <v>113.79</v>
      </c>
      <c r="K7" t="n">
        <v>41.65</v>
      </c>
      <c r="L7" t="n">
        <v>6</v>
      </c>
      <c r="M7" t="n">
        <v>42</v>
      </c>
      <c r="N7" t="n">
        <v>16.14</v>
      </c>
      <c r="O7" t="n">
        <v>14268.39</v>
      </c>
      <c r="P7" t="n">
        <v>354.61</v>
      </c>
      <c r="Q7" t="n">
        <v>1294.85</v>
      </c>
      <c r="R7" t="n">
        <v>142.08</v>
      </c>
      <c r="S7" t="n">
        <v>99.20999999999999</v>
      </c>
      <c r="T7" t="n">
        <v>20425.21</v>
      </c>
      <c r="U7" t="n">
        <v>0.7</v>
      </c>
      <c r="V7" t="n">
        <v>0.86</v>
      </c>
      <c r="W7" t="n">
        <v>20.72</v>
      </c>
      <c r="X7" t="n">
        <v>1.25</v>
      </c>
      <c r="Y7" t="n">
        <v>2</v>
      </c>
      <c r="Z7" t="n">
        <v>10</v>
      </c>
      <c r="AA7" t="n">
        <v>537.77760910823</v>
      </c>
      <c r="AB7" t="n">
        <v>735.8110498555632</v>
      </c>
      <c r="AC7" t="n">
        <v>665.586275974642</v>
      </c>
      <c r="AD7" t="n">
        <v>537777.60910823</v>
      </c>
      <c r="AE7" t="n">
        <v>735811.0498555632</v>
      </c>
      <c r="AF7" t="n">
        <v>1.316240087469833e-06</v>
      </c>
      <c r="AG7" t="n">
        <v>0.4589583333333334</v>
      </c>
      <c r="AH7" t="n">
        <v>665586.275974642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2.2922</v>
      </c>
      <c r="E8" t="n">
        <v>43.63</v>
      </c>
      <c r="F8" t="n">
        <v>40.79</v>
      </c>
      <c r="G8" t="n">
        <v>67.98</v>
      </c>
      <c r="H8" t="n">
        <v>1.07</v>
      </c>
      <c r="I8" t="n">
        <v>36</v>
      </c>
      <c r="J8" t="n">
        <v>115.08</v>
      </c>
      <c r="K8" t="n">
        <v>41.65</v>
      </c>
      <c r="L8" t="n">
        <v>7</v>
      </c>
      <c r="M8" t="n">
        <v>34</v>
      </c>
      <c r="N8" t="n">
        <v>16.43</v>
      </c>
      <c r="O8" t="n">
        <v>14426.96</v>
      </c>
      <c r="P8" t="n">
        <v>342.11</v>
      </c>
      <c r="Q8" t="n">
        <v>1294.79</v>
      </c>
      <c r="R8" t="n">
        <v>133.57</v>
      </c>
      <c r="S8" t="n">
        <v>99.20999999999999</v>
      </c>
      <c r="T8" t="n">
        <v>16210.75</v>
      </c>
      <c r="U8" t="n">
        <v>0.74</v>
      </c>
      <c r="V8" t="n">
        <v>0.87</v>
      </c>
      <c r="W8" t="n">
        <v>20.7</v>
      </c>
      <c r="X8" t="n">
        <v>0.99</v>
      </c>
      <c r="Y8" t="n">
        <v>2</v>
      </c>
      <c r="Z8" t="n">
        <v>10</v>
      </c>
      <c r="AA8" t="n">
        <v>518.2941517623493</v>
      </c>
      <c r="AB8" t="n">
        <v>709.1529239654551</v>
      </c>
      <c r="AC8" t="n">
        <v>641.4723642045712</v>
      </c>
      <c r="AD8" t="n">
        <v>518294.1517623493</v>
      </c>
      <c r="AE8" t="n">
        <v>709152.9239654551</v>
      </c>
      <c r="AF8" t="n">
        <v>1.329405388190505e-06</v>
      </c>
      <c r="AG8" t="n">
        <v>0.4544791666666667</v>
      </c>
      <c r="AH8" t="n">
        <v>641472.3642045712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2.3049</v>
      </c>
      <c r="E9" t="n">
        <v>43.39</v>
      </c>
      <c r="F9" t="n">
        <v>40.66</v>
      </c>
      <c r="G9" t="n">
        <v>78.7</v>
      </c>
      <c r="H9" t="n">
        <v>1.21</v>
      </c>
      <c r="I9" t="n">
        <v>31</v>
      </c>
      <c r="J9" t="n">
        <v>116.37</v>
      </c>
      <c r="K9" t="n">
        <v>41.65</v>
      </c>
      <c r="L9" t="n">
        <v>8</v>
      </c>
      <c r="M9" t="n">
        <v>29</v>
      </c>
      <c r="N9" t="n">
        <v>16.72</v>
      </c>
      <c r="O9" t="n">
        <v>14585.96</v>
      </c>
      <c r="P9" t="n">
        <v>332.12</v>
      </c>
      <c r="Q9" t="n">
        <v>1294.56</v>
      </c>
      <c r="R9" t="n">
        <v>129.49</v>
      </c>
      <c r="S9" t="n">
        <v>99.20999999999999</v>
      </c>
      <c r="T9" t="n">
        <v>14197.55</v>
      </c>
      <c r="U9" t="n">
        <v>0.77</v>
      </c>
      <c r="V9" t="n">
        <v>0.87</v>
      </c>
      <c r="W9" t="n">
        <v>20.69</v>
      </c>
      <c r="X9" t="n">
        <v>0.86</v>
      </c>
      <c r="Y9" t="n">
        <v>2</v>
      </c>
      <c r="Z9" t="n">
        <v>10</v>
      </c>
      <c r="AA9" t="n">
        <v>504.4747811943682</v>
      </c>
      <c r="AB9" t="n">
        <v>690.2446514867423</v>
      </c>
      <c r="AC9" t="n">
        <v>624.3686707132998</v>
      </c>
      <c r="AD9" t="n">
        <v>504474.7811943683</v>
      </c>
      <c r="AE9" t="n">
        <v>690244.6514867423</v>
      </c>
      <c r="AF9" t="n">
        <v>1.336770996963744e-06</v>
      </c>
      <c r="AG9" t="n">
        <v>0.4519791666666667</v>
      </c>
      <c r="AH9" t="n">
        <v>624368.6707132998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2.3119</v>
      </c>
      <c r="E10" t="n">
        <v>43.25</v>
      </c>
      <c r="F10" t="n">
        <v>40.6</v>
      </c>
      <c r="G10" t="n">
        <v>86.98999999999999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322.88</v>
      </c>
      <c r="Q10" t="n">
        <v>1294.81</v>
      </c>
      <c r="R10" t="n">
        <v>126.42</v>
      </c>
      <c r="S10" t="n">
        <v>99.20999999999999</v>
      </c>
      <c r="T10" t="n">
        <v>12675.19</v>
      </c>
      <c r="U10" t="n">
        <v>0.78</v>
      </c>
      <c r="V10" t="n">
        <v>0.87</v>
      </c>
      <c r="W10" t="n">
        <v>20.72</v>
      </c>
      <c r="X10" t="n">
        <v>0.8</v>
      </c>
      <c r="Y10" t="n">
        <v>2</v>
      </c>
      <c r="Z10" t="n">
        <v>10</v>
      </c>
      <c r="AA10" t="n">
        <v>493.0601183500115</v>
      </c>
      <c r="AB10" t="n">
        <v>674.6266062037096</v>
      </c>
      <c r="AC10" t="n">
        <v>610.2411897520155</v>
      </c>
      <c r="AD10" t="n">
        <v>493060.1183500115</v>
      </c>
      <c r="AE10" t="n">
        <v>674626.6062037096</v>
      </c>
      <c r="AF10" t="n">
        <v>1.340830781326947e-06</v>
      </c>
      <c r="AG10" t="n">
        <v>0.4505208333333333</v>
      </c>
      <c r="AH10" t="n">
        <v>610241.1897520155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2.3143</v>
      </c>
      <c r="E11" t="n">
        <v>43.21</v>
      </c>
      <c r="F11" t="n">
        <v>40.57</v>
      </c>
      <c r="G11" t="n">
        <v>90.16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325.45</v>
      </c>
      <c r="Q11" t="n">
        <v>1294.84</v>
      </c>
      <c r="R11" t="n">
        <v>125.5</v>
      </c>
      <c r="S11" t="n">
        <v>99.20999999999999</v>
      </c>
      <c r="T11" t="n">
        <v>12220.94</v>
      </c>
      <c r="U11" t="n">
        <v>0.79</v>
      </c>
      <c r="V11" t="n">
        <v>0.87</v>
      </c>
      <c r="W11" t="n">
        <v>20.72</v>
      </c>
      <c r="X11" t="n">
        <v>0.78</v>
      </c>
      <c r="Y11" t="n">
        <v>2</v>
      </c>
      <c r="Z11" t="n">
        <v>10</v>
      </c>
      <c r="AA11" t="n">
        <v>495.1239883163757</v>
      </c>
      <c r="AB11" t="n">
        <v>677.4504841432059</v>
      </c>
      <c r="AC11" t="n">
        <v>612.7955607443038</v>
      </c>
      <c r="AD11" t="n">
        <v>495123.9883163757</v>
      </c>
      <c r="AE11" t="n">
        <v>677450.4841432059</v>
      </c>
      <c r="AF11" t="n">
        <v>1.342222707394331e-06</v>
      </c>
      <c r="AG11" t="n">
        <v>0.4501041666666667</v>
      </c>
      <c r="AH11" t="n">
        <v>612795.5607443037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1.9699</v>
      </c>
      <c r="E2" t="n">
        <v>50.76</v>
      </c>
      <c r="F2" t="n">
        <v>46.01</v>
      </c>
      <c r="G2" t="n">
        <v>12.96</v>
      </c>
      <c r="H2" t="n">
        <v>0.28</v>
      </c>
      <c r="I2" t="n">
        <v>213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295.05</v>
      </c>
      <c r="Q2" t="n">
        <v>1297.18</v>
      </c>
      <c r="R2" t="n">
        <v>302.63</v>
      </c>
      <c r="S2" t="n">
        <v>99.20999999999999</v>
      </c>
      <c r="T2" t="n">
        <v>99855.37</v>
      </c>
      <c r="U2" t="n">
        <v>0.33</v>
      </c>
      <c r="V2" t="n">
        <v>0.77</v>
      </c>
      <c r="W2" t="n">
        <v>21</v>
      </c>
      <c r="X2" t="n">
        <v>6.18</v>
      </c>
      <c r="Y2" t="n">
        <v>2</v>
      </c>
      <c r="Z2" t="n">
        <v>10</v>
      </c>
      <c r="AA2" t="n">
        <v>518.4756502671266</v>
      </c>
      <c r="AB2" t="n">
        <v>709.4012582268405</v>
      </c>
      <c r="AC2" t="n">
        <v>641.6969977925893</v>
      </c>
      <c r="AD2" t="n">
        <v>518475.6502671266</v>
      </c>
      <c r="AE2" t="n">
        <v>709401.2582268405</v>
      </c>
      <c r="AF2" t="n">
        <v>1.240307658137113e-06</v>
      </c>
      <c r="AG2" t="n">
        <v>0.5287499999999999</v>
      </c>
      <c r="AH2" t="n">
        <v>641696.9977925892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2.1958</v>
      </c>
      <c r="E3" t="n">
        <v>45.54</v>
      </c>
      <c r="F3" t="n">
        <v>42.45</v>
      </c>
      <c r="G3" t="n">
        <v>27.39</v>
      </c>
      <c r="H3" t="n">
        <v>0.55</v>
      </c>
      <c r="I3" t="n">
        <v>93</v>
      </c>
      <c r="J3" t="n">
        <v>62.92</v>
      </c>
      <c r="K3" t="n">
        <v>28.92</v>
      </c>
      <c r="L3" t="n">
        <v>2</v>
      </c>
      <c r="M3" t="n">
        <v>91</v>
      </c>
      <c r="N3" t="n">
        <v>7</v>
      </c>
      <c r="O3" t="n">
        <v>7994.37</v>
      </c>
      <c r="P3" t="n">
        <v>256.46</v>
      </c>
      <c r="Q3" t="n">
        <v>1295.14</v>
      </c>
      <c r="R3" t="n">
        <v>188.19</v>
      </c>
      <c r="S3" t="n">
        <v>99.20999999999999</v>
      </c>
      <c r="T3" t="n">
        <v>43235.33</v>
      </c>
      <c r="U3" t="n">
        <v>0.53</v>
      </c>
      <c r="V3" t="n">
        <v>0.83</v>
      </c>
      <c r="W3" t="n">
        <v>20.78</v>
      </c>
      <c r="X3" t="n">
        <v>2.65</v>
      </c>
      <c r="Y3" t="n">
        <v>2</v>
      </c>
      <c r="Z3" t="n">
        <v>10</v>
      </c>
      <c r="AA3" t="n">
        <v>412.1571813846923</v>
      </c>
      <c r="AB3" t="n">
        <v>563.9316386620815</v>
      </c>
      <c r="AC3" t="n">
        <v>510.1107945511974</v>
      </c>
      <c r="AD3" t="n">
        <v>412157.1813846923</v>
      </c>
      <c r="AE3" t="n">
        <v>563931.6386620814</v>
      </c>
      <c r="AF3" t="n">
        <v>1.382541020223094e-06</v>
      </c>
      <c r="AG3" t="n">
        <v>0.474375</v>
      </c>
      <c r="AH3" t="n">
        <v>510110.7945511974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2.272</v>
      </c>
      <c r="E4" t="n">
        <v>44.01</v>
      </c>
      <c r="F4" t="n">
        <v>41.43</v>
      </c>
      <c r="G4" t="n">
        <v>43.61</v>
      </c>
      <c r="H4" t="n">
        <v>0.8100000000000001</v>
      </c>
      <c r="I4" t="n">
        <v>57</v>
      </c>
      <c r="J4" t="n">
        <v>64.08</v>
      </c>
      <c r="K4" t="n">
        <v>28.92</v>
      </c>
      <c r="L4" t="n">
        <v>3</v>
      </c>
      <c r="M4" t="n">
        <v>48</v>
      </c>
      <c r="N4" t="n">
        <v>7.16</v>
      </c>
      <c r="O4" t="n">
        <v>8137.65</v>
      </c>
      <c r="P4" t="n">
        <v>232.81</v>
      </c>
      <c r="Q4" t="n">
        <v>1295.15</v>
      </c>
      <c r="R4" t="n">
        <v>153.86</v>
      </c>
      <c r="S4" t="n">
        <v>99.20999999999999</v>
      </c>
      <c r="T4" t="n">
        <v>26253.4</v>
      </c>
      <c r="U4" t="n">
        <v>0.64</v>
      </c>
      <c r="V4" t="n">
        <v>0.85</v>
      </c>
      <c r="W4" t="n">
        <v>20.75</v>
      </c>
      <c r="X4" t="n">
        <v>1.62</v>
      </c>
      <c r="Y4" t="n">
        <v>2</v>
      </c>
      <c r="Z4" t="n">
        <v>10</v>
      </c>
      <c r="AA4" t="n">
        <v>370.2657827759205</v>
      </c>
      <c r="AB4" t="n">
        <v>506.613978967487</v>
      </c>
      <c r="AC4" t="n">
        <v>458.2634518520144</v>
      </c>
      <c r="AD4" t="n">
        <v>370265.7827759205</v>
      </c>
      <c r="AE4" t="n">
        <v>506613.9789674869</v>
      </c>
      <c r="AF4" t="n">
        <v>1.43051880769964e-06</v>
      </c>
      <c r="AG4" t="n">
        <v>0.4584375</v>
      </c>
      <c r="AH4" t="n">
        <v>458263.4518520145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2.2785</v>
      </c>
      <c r="E5" t="n">
        <v>43.89</v>
      </c>
      <c r="F5" t="n">
        <v>41.36</v>
      </c>
      <c r="G5" t="n">
        <v>46.82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232.04</v>
      </c>
      <c r="Q5" t="n">
        <v>1295.2</v>
      </c>
      <c r="R5" t="n">
        <v>149.6</v>
      </c>
      <c r="S5" t="n">
        <v>99.20999999999999</v>
      </c>
      <c r="T5" t="n">
        <v>24138.98</v>
      </c>
      <c r="U5" t="n">
        <v>0.66</v>
      </c>
      <c r="V5" t="n">
        <v>0.86</v>
      </c>
      <c r="W5" t="n">
        <v>20.8</v>
      </c>
      <c r="X5" t="n">
        <v>1.56</v>
      </c>
      <c r="Y5" t="n">
        <v>2</v>
      </c>
      <c r="Z5" t="n">
        <v>10</v>
      </c>
      <c r="AA5" t="n">
        <v>368.195319223964</v>
      </c>
      <c r="AB5" t="n">
        <v>503.7810793932946</v>
      </c>
      <c r="AC5" t="n">
        <v>455.7009202371835</v>
      </c>
      <c r="AD5" t="n">
        <v>368195.3192239639</v>
      </c>
      <c r="AE5" t="n">
        <v>503781.0793932946</v>
      </c>
      <c r="AF5" t="n">
        <v>1.434611401119555e-06</v>
      </c>
      <c r="AG5" t="n">
        <v>0.4571875</v>
      </c>
      <c r="AH5" t="n">
        <v>455700.9202371835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1.3328</v>
      </c>
      <c r="E2" t="n">
        <v>75.03</v>
      </c>
      <c r="F2" t="n">
        <v>55.2</v>
      </c>
      <c r="G2" t="n">
        <v>6.43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713.05</v>
      </c>
      <c r="Q2" t="n">
        <v>1301.21</v>
      </c>
      <c r="R2" t="n">
        <v>600.61</v>
      </c>
      <c r="S2" t="n">
        <v>99.20999999999999</v>
      </c>
      <c r="T2" t="n">
        <v>247334.89</v>
      </c>
      <c r="U2" t="n">
        <v>0.17</v>
      </c>
      <c r="V2" t="n">
        <v>0.64</v>
      </c>
      <c r="W2" t="n">
        <v>21.52</v>
      </c>
      <c r="X2" t="n">
        <v>15.31</v>
      </c>
      <c r="Y2" t="n">
        <v>2</v>
      </c>
      <c r="Z2" t="n">
        <v>10</v>
      </c>
      <c r="AA2" t="n">
        <v>1743.179896279519</v>
      </c>
      <c r="AB2" t="n">
        <v>2385.095637759073</v>
      </c>
      <c r="AC2" t="n">
        <v>2157.465457594098</v>
      </c>
      <c r="AD2" t="n">
        <v>1743179.896279518</v>
      </c>
      <c r="AE2" t="n">
        <v>2385095.637759073</v>
      </c>
      <c r="AF2" t="n">
        <v>7.175995829423514e-07</v>
      </c>
      <c r="AG2" t="n">
        <v>0.7815625</v>
      </c>
      <c r="AH2" t="n">
        <v>2157465.457594098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1.7974</v>
      </c>
      <c r="E3" t="n">
        <v>55.64</v>
      </c>
      <c r="F3" t="n">
        <v>46.01</v>
      </c>
      <c r="G3" t="n">
        <v>12.9</v>
      </c>
      <c r="H3" t="n">
        <v>0.21</v>
      </c>
      <c r="I3" t="n">
        <v>214</v>
      </c>
      <c r="J3" t="n">
        <v>169.33</v>
      </c>
      <c r="K3" t="n">
        <v>51.39</v>
      </c>
      <c r="L3" t="n">
        <v>2</v>
      </c>
      <c r="M3" t="n">
        <v>212</v>
      </c>
      <c r="N3" t="n">
        <v>30.94</v>
      </c>
      <c r="O3" t="n">
        <v>21118.46</v>
      </c>
      <c r="P3" t="n">
        <v>591.46</v>
      </c>
      <c r="Q3" t="n">
        <v>1296.58</v>
      </c>
      <c r="R3" t="n">
        <v>302.8</v>
      </c>
      <c r="S3" t="n">
        <v>99.20999999999999</v>
      </c>
      <c r="T3" t="n">
        <v>99937.97</v>
      </c>
      <c r="U3" t="n">
        <v>0.33</v>
      </c>
      <c r="V3" t="n">
        <v>0.77</v>
      </c>
      <c r="W3" t="n">
        <v>20.99</v>
      </c>
      <c r="X3" t="n">
        <v>6.18</v>
      </c>
      <c r="Y3" t="n">
        <v>2</v>
      </c>
      <c r="Z3" t="n">
        <v>10</v>
      </c>
      <c r="AA3" t="n">
        <v>1074.428613817649</v>
      </c>
      <c r="AB3" t="n">
        <v>1470.080629870394</v>
      </c>
      <c r="AC3" t="n">
        <v>1329.778197826685</v>
      </c>
      <c r="AD3" t="n">
        <v>1074428.613817649</v>
      </c>
      <c r="AE3" t="n">
        <v>1470080.629870394</v>
      </c>
      <c r="AF3" t="n">
        <v>9.677472166721056e-07</v>
      </c>
      <c r="AG3" t="n">
        <v>0.5795833333333333</v>
      </c>
      <c r="AH3" t="n">
        <v>1329778.197826685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1.978</v>
      </c>
      <c r="E4" t="n">
        <v>50.56</v>
      </c>
      <c r="F4" t="n">
        <v>43.64</v>
      </c>
      <c r="G4" t="n">
        <v>19.54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556.79</v>
      </c>
      <c r="Q4" t="n">
        <v>1295.95</v>
      </c>
      <c r="R4" t="n">
        <v>225.91</v>
      </c>
      <c r="S4" t="n">
        <v>99.20999999999999</v>
      </c>
      <c r="T4" t="n">
        <v>61888.73</v>
      </c>
      <c r="U4" t="n">
        <v>0.44</v>
      </c>
      <c r="V4" t="n">
        <v>0.8100000000000001</v>
      </c>
      <c r="W4" t="n">
        <v>20.87</v>
      </c>
      <c r="X4" t="n">
        <v>3.83</v>
      </c>
      <c r="Y4" t="n">
        <v>2</v>
      </c>
      <c r="Z4" t="n">
        <v>10</v>
      </c>
      <c r="AA4" t="n">
        <v>921.2017025490206</v>
      </c>
      <c r="AB4" t="n">
        <v>1260.428809978421</v>
      </c>
      <c r="AC4" t="n">
        <v>1140.135253377025</v>
      </c>
      <c r="AD4" t="n">
        <v>921201.7025490206</v>
      </c>
      <c r="AE4" t="n">
        <v>1260428.809978421</v>
      </c>
      <c r="AF4" t="n">
        <v>1.064984975285092e-06</v>
      </c>
      <c r="AG4" t="n">
        <v>0.5266666666666667</v>
      </c>
      <c r="AH4" t="n">
        <v>1140135.253377025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2.0711</v>
      </c>
      <c r="E5" t="n">
        <v>48.28</v>
      </c>
      <c r="F5" t="n">
        <v>42.59</v>
      </c>
      <c r="G5" t="n">
        <v>26.08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538.89</v>
      </c>
      <c r="Q5" t="n">
        <v>1295.59</v>
      </c>
      <c r="R5" t="n">
        <v>192.41</v>
      </c>
      <c r="S5" t="n">
        <v>99.20999999999999</v>
      </c>
      <c r="T5" t="n">
        <v>45318.93</v>
      </c>
      <c r="U5" t="n">
        <v>0.52</v>
      </c>
      <c r="V5" t="n">
        <v>0.83</v>
      </c>
      <c r="W5" t="n">
        <v>20.79</v>
      </c>
      <c r="X5" t="n">
        <v>2.78</v>
      </c>
      <c r="Y5" t="n">
        <v>2</v>
      </c>
      <c r="Z5" t="n">
        <v>10</v>
      </c>
      <c r="AA5" t="n">
        <v>853.5104556826091</v>
      </c>
      <c r="AB5" t="n">
        <v>1167.810659688749</v>
      </c>
      <c r="AC5" t="n">
        <v>1056.35644936061</v>
      </c>
      <c r="AD5" t="n">
        <v>853510.4556826091</v>
      </c>
      <c r="AE5" t="n">
        <v>1167810.659688749</v>
      </c>
      <c r="AF5" t="n">
        <v>1.115111416740624e-06</v>
      </c>
      <c r="AG5" t="n">
        <v>0.5029166666666667</v>
      </c>
      <c r="AH5" t="n">
        <v>1056356.44936061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2.1287</v>
      </c>
      <c r="E6" t="n">
        <v>46.98</v>
      </c>
      <c r="F6" t="n">
        <v>42</v>
      </c>
      <c r="G6" t="n">
        <v>32.72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526.83</v>
      </c>
      <c r="Q6" t="n">
        <v>1295.37</v>
      </c>
      <c r="R6" t="n">
        <v>172.46</v>
      </c>
      <c r="S6" t="n">
        <v>99.20999999999999</v>
      </c>
      <c r="T6" t="n">
        <v>35450.23</v>
      </c>
      <c r="U6" t="n">
        <v>0.58</v>
      </c>
      <c r="V6" t="n">
        <v>0.84</v>
      </c>
      <c r="W6" t="n">
        <v>20.77</v>
      </c>
      <c r="X6" t="n">
        <v>2.19</v>
      </c>
      <c r="Y6" t="n">
        <v>2</v>
      </c>
      <c r="Z6" t="n">
        <v>10</v>
      </c>
      <c r="AA6" t="n">
        <v>813.777235863325</v>
      </c>
      <c r="AB6" t="n">
        <v>1113.44591542606</v>
      </c>
      <c r="AC6" t="n">
        <v>1007.180199988954</v>
      </c>
      <c r="AD6" t="n">
        <v>813777.2358633251</v>
      </c>
      <c r="AE6" t="n">
        <v>1113445.91542606</v>
      </c>
      <c r="AF6" t="n">
        <v>1.14612412380656e-06</v>
      </c>
      <c r="AG6" t="n">
        <v>0.4893749999999999</v>
      </c>
      <c r="AH6" t="n">
        <v>1007180.199988954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2.1687</v>
      </c>
      <c r="E7" t="n">
        <v>46.11</v>
      </c>
      <c r="F7" t="n">
        <v>41.6</v>
      </c>
      <c r="G7" t="n">
        <v>39.62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517.41</v>
      </c>
      <c r="Q7" t="n">
        <v>1295.02</v>
      </c>
      <c r="R7" t="n">
        <v>160.2</v>
      </c>
      <c r="S7" t="n">
        <v>99.20999999999999</v>
      </c>
      <c r="T7" t="n">
        <v>29392.19</v>
      </c>
      <c r="U7" t="n">
        <v>0.62</v>
      </c>
      <c r="V7" t="n">
        <v>0.85</v>
      </c>
      <c r="W7" t="n">
        <v>20.74</v>
      </c>
      <c r="X7" t="n">
        <v>1.8</v>
      </c>
      <c r="Y7" t="n">
        <v>2</v>
      </c>
      <c r="Z7" t="n">
        <v>10</v>
      </c>
      <c r="AA7" t="n">
        <v>786.3090161360923</v>
      </c>
      <c r="AB7" t="n">
        <v>1075.862685382932</v>
      </c>
      <c r="AC7" t="n">
        <v>973.1838606727464</v>
      </c>
      <c r="AD7" t="n">
        <v>786309.0161360923</v>
      </c>
      <c r="AE7" t="n">
        <v>1075862.685382932</v>
      </c>
      <c r="AF7" t="n">
        <v>1.167660725935682e-06</v>
      </c>
      <c r="AG7" t="n">
        <v>0.4803125</v>
      </c>
      <c r="AH7" t="n">
        <v>973183.8606727464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2.1991</v>
      </c>
      <c r="E8" t="n">
        <v>45.47</v>
      </c>
      <c r="F8" t="n">
        <v>41.3</v>
      </c>
      <c r="G8" t="n">
        <v>46.76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508.73</v>
      </c>
      <c r="Q8" t="n">
        <v>1294.95</v>
      </c>
      <c r="R8" t="n">
        <v>150.08</v>
      </c>
      <c r="S8" t="n">
        <v>99.20999999999999</v>
      </c>
      <c r="T8" t="n">
        <v>24381.82</v>
      </c>
      <c r="U8" t="n">
        <v>0.66</v>
      </c>
      <c r="V8" t="n">
        <v>0.86</v>
      </c>
      <c r="W8" t="n">
        <v>20.74</v>
      </c>
      <c r="X8" t="n">
        <v>1.5</v>
      </c>
      <c r="Y8" t="n">
        <v>2</v>
      </c>
      <c r="Z8" t="n">
        <v>10</v>
      </c>
      <c r="AA8" t="n">
        <v>764.4483972432013</v>
      </c>
      <c r="AB8" t="n">
        <v>1045.952022191238</v>
      </c>
      <c r="AC8" t="n">
        <v>946.1278291961887</v>
      </c>
      <c r="AD8" t="n">
        <v>764448.3972432013</v>
      </c>
      <c r="AE8" t="n">
        <v>1045952.022191238</v>
      </c>
      <c r="AF8" t="n">
        <v>1.184028543553815e-06</v>
      </c>
      <c r="AG8" t="n">
        <v>0.4736458333333333</v>
      </c>
      <c r="AH8" t="n">
        <v>946127.8291961887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2.2208</v>
      </c>
      <c r="E9" t="n">
        <v>45.03</v>
      </c>
      <c r="F9" t="n">
        <v>41.1</v>
      </c>
      <c r="G9" t="n">
        <v>53.61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501.51</v>
      </c>
      <c r="Q9" t="n">
        <v>1295.02</v>
      </c>
      <c r="R9" t="n">
        <v>143.77</v>
      </c>
      <c r="S9" t="n">
        <v>99.20999999999999</v>
      </c>
      <c r="T9" t="n">
        <v>21261.95</v>
      </c>
      <c r="U9" t="n">
        <v>0.6899999999999999</v>
      </c>
      <c r="V9" t="n">
        <v>0.86</v>
      </c>
      <c r="W9" t="n">
        <v>20.72</v>
      </c>
      <c r="X9" t="n">
        <v>1.3</v>
      </c>
      <c r="Y9" t="n">
        <v>2</v>
      </c>
      <c r="Z9" t="n">
        <v>10</v>
      </c>
      <c r="AA9" t="n">
        <v>748.1633749813465</v>
      </c>
      <c r="AB9" t="n">
        <v>1023.670136288091</v>
      </c>
      <c r="AC9" t="n">
        <v>925.9724952108151</v>
      </c>
      <c r="AD9" t="n">
        <v>748163.3749813464</v>
      </c>
      <c r="AE9" t="n">
        <v>1023670.136288092</v>
      </c>
      <c r="AF9" t="n">
        <v>1.195712150208864e-06</v>
      </c>
      <c r="AG9" t="n">
        <v>0.4690625</v>
      </c>
      <c r="AH9" t="n">
        <v>925972.4952108151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2.2369</v>
      </c>
      <c r="E10" t="n">
        <v>44.71</v>
      </c>
      <c r="F10" t="n">
        <v>40.94</v>
      </c>
      <c r="G10" t="n">
        <v>59.92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495.11</v>
      </c>
      <c r="Q10" t="n">
        <v>1294.78</v>
      </c>
      <c r="R10" t="n">
        <v>138.44</v>
      </c>
      <c r="S10" t="n">
        <v>99.20999999999999</v>
      </c>
      <c r="T10" t="n">
        <v>18622.73</v>
      </c>
      <c r="U10" t="n">
        <v>0.72</v>
      </c>
      <c r="V10" t="n">
        <v>0.86</v>
      </c>
      <c r="W10" t="n">
        <v>20.72</v>
      </c>
      <c r="X10" t="n">
        <v>1.14</v>
      </c>
      <c r="Y10" t="n">
        <v>2</v>
      </c>
      <c r="Z10" t="n">
        <v>10</v>
      </c>
      <c r="AA10" t="n">
        <v>735.1013358037634</v>
      </c>
      <c r="AB10" t="n">
        <v>1005.798078028824</v>
      </c>
      <c r="AC10" t="n">
        <v>909.8061211082206</v>
      </c>
      <c r="AD10" t="n">
        <v>735101.3358037634</v>
      </c>
      <c r="AE10" t="n">
        <v>1005798.078028824</v>
      </c>
      <c r="AF10" t="n">
        <v>1.204380632565836e-06</v>
      </c>
      <c r="AG10" t="n">
        <v>0.4657291666666667</v>
      </c>
      <c r="AH10" t="n">
        <v>909806.1211082207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2.2526</v>
      </c>
      <c r="E11" t="n">
        <v>44.39</v>
      </c>
      <c r="F11" t="n">
        <v>40.8</v>
      </c>
      <c r="G11" t="n">
        <v>68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488.24</v>
      </c>
      <c r="Q11" t="n">
        <v>1294.7</v>
      </c>
      <c r="R11" t="n">
        <v>133.79</v>
      </c>
      <c r="S11" t="n">
        <v>99.20999999999999</v>
      </c>
      <c r="T11" t="n">
        <v>16318.97</v>
      </c>
      <c r="U11" t="n">
        <v>0.74</v>
      </c>
      <c r="V11" t="n">
        <v>0.87</v>
      </c>
      <c r="W11" t="n">
        <v>20.71</v>
      </c>
      <c r="X11" t="n">
        <v>1</v>
      </c>
      <c r="Y11" t="n">
        <v>2</v>
      </c>
      <c r="Z11" t="n">
        <v>10</v>
      </c>
      <c r="AA11" t="n">
        <v>721.944374828417</v>
      </c>
      <c r="AB11" t="n">
        <v>987.7961435782025</v>
      </c>
      <c r="AC11" t="n">
        <v>893.522266015693</v>
      </c>
      <c r="AD11" t="n">
        <v>721944.3748284171</v>
      </c>
      <c r="AE11" t="n">
        <v>987796.1435782026</v>
      </c>
      <c r="AF11" t="n">
        <v>1.212833748901516e-06</v>
      </c>
      <c r="AG11" t="n">
        <v>0.4623958333333333</v>
      </c>
      <c r="AH11" t="n">
        <v>893522.2660156931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2.2631</v>
      </c>
      <c r="E12" t="n">
        <v>44.19</v>
      </c>
      <c r="F12" t="n">
        <v>40.7</v>
      </c>
      <c r="G12" t="n">
        <v>73.98999999999999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482.63</v>
      </c>
      <c r="Q12" t="n">
        <v>1294.62</v>
      </c>
      <c r="R12" t="n">
        <v>130.55</v>
      </c>
      <c r="S12" t="n">
        <v>99.20999999999999</v>
      </c>
      <c r="T12" t="n">
        <v>14715.4</v>
      </c>
      <c r="U12" t="n">
        <v>0.76</v>
      </c>
      <c r="V12" t="n">
        <v>0.87</v>
      </c>
      <c r="W12" t="n">
        <v>20.7</v>
      </c>
      <c r="X12" t="n">
        <v>0.9</v>
      </c>
      <c r="Y12" t="n">
        <v>2</v>
      </c>
      <c r="Z12" t="n">
        <v>10</v>
      </c>
      <c r="AA12" t="n">
        <v>712.1318856787442</v>
      </c>
      <c r="AB12" t="n">
        <v>974.3702630271512</v>
      </c>
      <c r="AC12" t="n">
        <v>881.3777326610923</v>
      </c>
      <c r="AD12" t="n">
        <v>712131.8856787442</v>
      </c>
      <c r="AE12" t="n">
        <v>974370.2630271511</v>
      </c>
      <c r="AF12" t="n">
        <v>1.218487106960411e-06</v>
      </c>
      <c r="AG12" t="n">
        <v>0.4603125</v>
      </c>
      <c r="AH12" t="n">
        <v>881377.7326610923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2.2724</v>
      </c>
      <c r="E13" t="n">
        <v>44.01</v>
      </c>
      <c r="F13" t="n">
        <v>40.62</v>
      </c>
      <c r="G13" t="n">
        <v>81.23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28</v>
      </c>
      <c r="N13" t="n">
        <v>35.73</v>
      </c>
      <c r="O13" t="n">
        <v>22942.24</v>
      </c>
      <c r="P13" t="n">
        <v>476.85</v>
      </c>
      <c r="Q13" t="n">
        <v>1294.66</v>
      </c>
      <c r="R13" t="n">
        <v>128.02</v>
      </c>
      <c r="S13" t="n">
        <v>99.20999999999999</v>
      </c>
      <c r="T13" t="n">
        <v>13465.81</v>
      </c>
      <c r="U13" t="n">
        <v>0.77</v>
      </c>
      <c r="V13" t="n">
        <v>0.87</v>
      </c>
      <c r="W13" t="n">
        <v>20.69</v>
      </c>
      <c r="X13" t="n">
        <v>0.82</v>
      </c>
      <c r="Y13" t="n">
        <v>2</v>
      </c>
      <c r="Z13" t="n">
        <v>10</v>
      </c>
      <c r="AA13" t="n">
        <v>702.6936262012042</v>
      </c>
      <c r="AB13" t="n">
        <v>961.4564200233598</v>
      </c>
      <c r="AC13" t="n">
        <v>869.6963687088904</v>
      </c>
      <c r="AD13" t="n">
        <v>702693.6262012043</v>
      </c>
      <c r="AE13" t="n">
        <v>961456.4200233598</v>
      </c>
      <c r="AF13" t="n">
        <v>1.223494366955432e-06</v>
      </c>
      <c r="AG13" t="n">
        <v>0.4584375</v>
      </c>
      <c r="AH13" t="n">
        <v>869696.3687088904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2.2818</v>
      </c>
      <c r="E14" t="n">
        <v>43.82</v>
      </c>
      <c r="F14" t="n">
        <v>40.54</v>
      </c>
      <c r="G14" t="n">
        <v>90.08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470.38</v>
      </c>
      <c r="Q14" t="n">
        <v>1294.68</v>
      </c>
      <c r="R14" t="n">
        <v>125.55</v>
      </c>
      <c r="S14" t="n">
        <v>99.20999999999999</v>
      </c>
      <c r="T14" t="n">
        <v>12246.95</v>
      </c>
      <c r="U14" t="n">
        <v>0.79</v>
      </c>
      <c r="V14" t="n">
        <v>0.87</v>
      </c>
      <c r="W14" t="n">
        <v>20.68</v>
      </c>
      <c r="X14" t="n">
        <v>0.74</v>
      </c>
      <c r="Y14" t="n">
        <v>2</v>
      </c>
      <c r="Z14" t="n">
        <v>10</v>
      </c>
      <c r="AA14" t="n">
        <v>692.5703210779811</v>
      </c>
      <c r="AB14" t="n">
        <v>947.6052673450641</v>
      </c>
      <c r="AC14" t="n">
        <v>857.1671506019964</v>
      </c>
      <c r="AD14" t="n">
        <v>692570.3210779811</v>
      </c>
      <c r="AE14" t="n">
        <v>947605.2673450641</v>
      </c>
      <c r="AF14" t="n">
        <v>1.228555468455775e-06</v>
      </c>
      <c r="AG14" t="n">
        <v>0.4564583333333334</v>
      </c>
      <c r="AH14" t="n">
        <v>857167.1506019963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2.2882</v>
      </c>
      <c r="E15" t="n">
        <v>43.7</v>
      </c>
      <c r="F15" t="n">
        <v>40.48</v>
      </c>
      <c r="G15" t="n">
        <v>97.16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464.6</v>
      </c>
      <c r="Q15" t="n">
        <v>1294.6</v>
      </c>
      <c r="R15" t="n">
        <v>123.75</v>
      </c>
      <c r="S15" t="n">
        <v>99.20999999999999</v>
      </c>
      <c r="T15" t="n">
        <v>11356.19</v>
      </c>
      <c r="U15" t="n">
        <v>0.8</v>
      </c>
      <c r="V15" t="n">
        <v>0.87</v>
      </c>
      <c r="W15" t="n">
        <v>20.69</v>
      </c>
      <c r="X15" t="n">
        <v>0.6899999999999999</v>
      </c>
      <c r="Y15" t="n">
        <v>2</v>
      </c>
      <c r="Z15" t="n">
        <v>10</v>
      </c>
      <c r="AA15" t="n">
        <v>684.2464386267953</v>
      </c>
      <c r="AB15" t="n">
        <v>936.2161641515754</v>
      </c>
      <c r="AC15" t="n">
        <v>846.8650074325873</v>
      </c>
      <c r="AD15" t="n">
        <v>684246.4386267953</v>
      </c>
      <c r="AE15" t="n">
        <v>936216.1641515754</v>
      </c>
      <c r="AF15" t="n">
        <v>1.232001324796435e-06</v>
      </c>
      <c r="AG15" t="n">
        <v>0.4552083333333334</v>
      </c>
      <c r="AH15" t="n">
        <v>846865.0074325873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2.2954</v>
      </c>
      <c r="E16" t="n">
        <v>43.57</v>
      </c>
      <c r="F16" t="n">
        <v>40.41</v>
      </c>
      <c r="G16" t="n">
        <v>105.43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458.78</v>
      </c>
      <c r="Q16" t="n">
        <v>1294.51</v>
      </c>
      <c r="R16" t="n">
        <v>121.77</v>
      </c>
      <c r="S16" t="n">
        <v>99.20999999999999</v>
      </c>
      <c r="T16" t="n">
        <v>10377.18</v>
      </c>
      <c r="U16" t="n">
        <v>0.8100000000000001</v>
      </c>
      <c r="V16" t="n">
        <v>0.88</v>
      </c>
      <c r="W16" t="n">
        <v>20.67</v>
      </c>
      <c r="X16" t="n">
        <v>0.62</v>
      </c>
      <c r="Y16" t="n">
        <v>2</v>
      </c>
      <c r="Z16" t="n">
        <v>10</v>
      </c>
      <c r="AA16" t="n">
        <v>675.6451167467953</v>
      </c>
      <c r="AB16" t="n">
        <v>924.4474560918193</v>
      </c>
      <c r="AC16" t="n">
        <v>836.2194883525689</v>
      </c>
      <c r="AD16" t="n">
        <v>675645.1167467954</v>
      </c>
      <c r="AE16" t="n">
        <v>924447.4560918193</v>
      </c>
      <c r="AF16" t="n">
        <v>1.235877913179677e-06</v>
      </c>
      <c r="AG16" t="n">
        <v>0.4538541666666667</v>
      </c>
      <c r="AH16" t="n">
        <v>836219.4883525688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2.2982</v>
      </c>
      <c r="E17" t="n">
        <v>43.51</v>
      </c>
      <c r="F17" t="n">
        <v>40.39</v>
      </c>
      <c r="G17" t="n">
        <v>110.17</v>
      </c>
      <c r="H17" t="n">
        <v>1.49</v>
      </c>
      <c r="I17" t="n">
        <v>22</v>
      </c>
      <c r="J17" t="n">
        <v>190.19</v>
      </c>
      <c r="K17" t="n">
        <v>51.39</v>
      </c>
      <c r="L17" t="n">
        <v>16</v>
      </c>
      <c r="M17" t="n">
        <v>20</v>
      </c>
      <c r="N17" t="n">
        <v>37.79</v>
      </c>
      <c r="O17" t="n">
        <v>23690.52</v>
      </c>
      <c r="P17" t="n">
        <v>452.82</v>
      </c>
      <c r="Q17" t="n">
        <v>1294.63</v>
      </c>
      <c r="R17" t="n">
        <v>120.96</v>
      </c>
      <c r="S17" t="n">
        <v>99.20999999999999</v>
      </c>
      <c r="T17" t="n">
        <v>9974.889999999999</v>
      </c>
      <c r="U17" t="n">
        <v>0.82</v>
      </c>
      <c r="V17" t="n">
        <v>0.88</v>
      </c>
      <c r="W17" t="n">
        <v>20.68</v>
      </c>
      <c r="X17" t="n">
        <v>0.6</v>
      </c>
      <c r="Y17" t="n">
        <v>2</v>
      </c>
      <c r="Z17" t="n">
        <v>10</v>
      </c>
      <c r="AA17" t="n">
        <v>668.4577997665945</v>
      </c>
      <c r="AB17" t="n">
        <v>914.6134519174616</v>
      </c>
      <c r="AC17" t="n">
        <v>827.3240277345003</v>
      </c>
      <c r="AD17" t="n">
        <v>668457.7997665944</v>
      </c>
      <c r="AE17" t="n">
        <v>914613.4519174616</v>
      </c>
      <c r="AF17" t="n">
        <v>1.237385475328715e-06</v>
      </c>
      <c r="AG17" t="n">
        <v>0.4532291666666666</v>
      </c>
      <c r="AH17" t="n">
        <v>827324.0277345004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2.305</v>
      </c>
      <c r="E18" t="n">
        <v>43.38</v>
      </c>
      <c r="F18" t="n">
        <v>40.33</v>
      </c>
      <c r="G18" t="n">
        <v>121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447.34</v>
      </c>
      <c r="Q18" t="n">
        <v>1294.49</v>
      </c>
      <c r="R18" t="n">
        <v>118.74</v>
      </c>
      <c r="S18" t="n">
        <v>99.20999999999999</v>
      </c>
      <c r="T18" t="n">
        <v>8874.4</v>
      </c>
      <c r="U18" t="n">
        <v>0.84</v>
      </c>
      <c r="V18" t="n">
        <v>0.88</v>
      </c>
      <c r="W18" t="n">
        <v>20.68</v>
      </c>
      <c r="X18" t="n">
        <v>0.54</v>
      </c>
      <c r="Y18" t="n">
        <v>2</v>
      </c>
      <c r="Z18" t="n">
        <v>10</v>
      </c>
      <c r="AA18" t="n">
        <v>660.4604830071083</v>
      </c>
      <c r="AB18" t="n">
        <v>903.671170310418</v>
      </c>
      <c r="AC18" t="n">
        <v>817.4260621264442</v>
      </c>
      <c r="AD18" t="n">
        <v>660460.4830071083</v>
      </c>
      <c r="AE18" t="n">
        <v>903671.170310418</v>
      </c>
      <c r="AF18" t="n">
        <v>1.241046697690666e-06</v>
      </c>
      <c r="AG18" t="n">
        <v>0.451875</v>
      </c>
      <c r="AH18" t="n">
        <v>817426.0621264442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2.3081</v>
      </c>
      <c r="E19" t="n">
        <v>43.33</v>
      </c>
      <c r="F19" t="n">
        <v>40.31</v>
      </c>
      <c r="G19" t="n">
        <v>127.29</v>
      </c>
      <c r="H19" t="n">
        <v>1.65</v>
      </c>
      <c r="I19" t="n">
        <v>19</v>
      </c>
      <c r="J19" t="n">
        <v>193.26</v>
      </c>
      <c r="K19" t="n">
        <v>51.39</v>
      </c>
      <c r="L19" t="n">
        <v>18</v>
      </c>
      <c r="M19" t="n">
        <v>17</v>
      </c>
      <c r="N19" t="n">
        <v>38.86</v>
      </c>
      <c r="O19" t="n">
        <v>24068.93</v>
      </c>
      <c r="P19" t="n">
        <v>440.77</v>
      </c>
      <c r="Q19" t="n">
        <v>1294.55</v>
      </c>
      <c r="R19" t="n">
        <v>118.19</v>
      </c>
      <c r="S19" t="n">
        <v>99.20999999999999</v>
      </c>
      <c r="T19" t="n">
        <v>8604.9</v>
      </c>
      <c r="U19" t="n">
        <v>0.84</v>
      </c>
      <c r="V19" t="n">
        <v>0.88</v>
      </c>
      <c r="W19" t="n">
        <v>20.67</v>
      </c>
      <c r="X19" t="n">
        <v>0.51</v>
      </c>
      <c r="Y19" t="n">
        <v>2</v>
      </c>
      <c r="Z19" t="n">
        <v>10</v>
      </c>
      <c r="AA19" t="n">
        <v>652.5980245528718</v>
      </c>
      <c r="AB19" t="n">
        <v>892.9134077861452</v>
      </c>
      <c r="AC19" t="n">
        <v>807.6950053588737</v>
      </c>
      <c r="AD19" t="n">
        <v>652598.0245528718</v>
      </c>
      <c r="AE19" t="n">
        <v>892913.4077861452</v>
      </c>
      <c r="AF19" t="n">
        <v>1.242715784355673e-06</v>
      </c>
      <c r="AG19" t="n">
        <v>0.4513541666666667</v>
      </c>
      <c r="AH19" t="n">
        <v>807695.0053588736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2.3121</v>
      </c>
      <c r="E20" t="n">
        <v>43.25</v>
      </c>
      <c r="F20" t="n">
        <v>40.27</v>
      </c>
      <c r="G20" t="n">
        <v>134.23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435.09</v>
      </c>
      <c r="Q20" t="n">
        <v>1294.47</v>
      </c>
      <c r="R20" t="n">
        <v>116.82</v>
      </c>
      <c r="S20" t="n">
        <v>99.20999999999999</v>
      </c>
      <c r="T20" t="n">
        <v>7925.6</v>
      </c>
      <c r="U20" t="n">
        <v>0.85</v>
      </c>
      <c r="V20" t="n">
        <v>0.88</v>
      </c>
      <c r="W20" t="n">
        <v>20.67</v>
      </c>
      <c r="X20" t="n">
        <v>0.47</v>
      </c>
      <c r="Y20" t="n">
        <v>2</v>
      </c>
      <c r="Z20" t="n">
        <v>10</v>
      </c>
      <c r="AA20" t="n">
        <v>645.3439261192526</v>
      </c>
      <c r="AB20" t="n">
        <v>882.9880302810309</v>
      </c>
      <c r="AC20" t="n">
        <v>798.7168919524925</v>
      </c>
      <c r="AD20" t="n">
        <v>645343.9261192526</v>
      </c>
      <c r="AE20" t="n">
        <v>882988.0302810309</v>
      </c>
      <c r="AF20" t="n">
        <v>1.244869444568586e-06</v>
      </c>
      <c r="AG20" t="n">
        <v>0.4505208333333333</v>
      </c>
      <c r="AH20" t="n">
        <v>798716.8919524924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2.3142</v>
      </c>
      <c r="E21" t="n">
        <v>43.21</v>
      </c>
      <c r="F21" t="n">
        <v>40.26</v>
      </c>
      <c r="G21" t="n">
        <v>142.11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9</v>
      </c>
      <c r="N21" t="n">
        <v>39.96</v>
      </c>
      <c r="O21" t="n">
        <v>24450.27</v>
      </c>
      <c r="P21" t="n">
        <v>431.42</v>
      </c>
      <c r="Q21" t="n">
        <v>1294.58</v>
      </c>
      <c r="R21" t="n">
        <v>116.42</v>
      </c>
      <c r="S21" t="n">
        <v>99.20999999999999</v>
      </c>
      <c r="T21" t="n">
        <v>7728.99</v>
      </c>
      <c r="U21" t="n">
        <v>0.85</v>
      </c>
      <c r="V21" t="n">
        <v>0.88</v>
      </c>
      <c r="W21" t="n">
        <v>20.68</v>
      </c>
      <c r="X21" t="n">
        <v>0.47</v>
      </c>
      <c r="Y21" t="n">
        <v>2</v>
      </c>
      <c r="Z21" t="n">
        <v>10</v>
      </c>
      <c r="AA21" t="n">
        <v>640.8776736069045</v>
      </c>
      <c r="AB21" t="n">
        <v>876.8771065564815</v>
      </c>
      <c r="AC21" t="n">
        <v>793.1891862114787</v>
      </c>
      <c r="AD21" t="n">
        <v>640877.6736069046</v>
      </c>
      <c r="AE21" t="n">
        <v>876877.1065564816</v>
      </c>
      <c r="AF21" t="n">
        <v>1.246000116180364e-06</v>
      </c>
      <c r="AG21" t="n">
        <v>0.4501041666666667</v>
      </c>
      <c r="AH21" t="n">
        <v>793189.1862114788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2.3134</v>
      </c>
      <c r="E22" t="n">
        <v>43.23</v>
      </c>
      <c r="F22" t="n">
        <v>40.28</v>
      </c>
      <c r="G22" t="n">
        <v>142.15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431.93</v>
      </c>
      <c r="Q22" t="n">
        <v>1294.72</v>
      </c>
      <c r="R22" t="n">
        <v>116.43</v>
      </c>
      <c r="S22" t="n">
        <v>99.20999999999999</v>
      </c>
      <c r="T22" t="n">
        <v>7738.09</v>
      </c>
      <c r="U22" t="n">
        <v>0.85</v>
      </c>
      <c r="V22" t="n">
        <v>0.88</v>
      </c>
      <c r="W22" t="n">
        <v>20.69</v>
      </c>
      <c r="X22" t="n">
        <v>0.48</v>
      </c>
      <c r="Y22" t="n">
        <v>2</v>
      </c>
      <c r="Z22" t="n">
        <v>10</v>
      </c>
      <c r="AA22" t="n">
        <v>641.7250382471797</v>
      </c>
      <c r="AB22" t="n">
        <v>878.0365082403958</v>
      </c>
      <c r="AC22" t="n">
        <v>794.2379362259107</v>
      </c>
      <c r="AD22" t="n">
        <v>641725.0382471797</v>
      </c>
      <c r="AE22" t="n">
        <v>878036.5082403958</v>
      </c>
      <c r="AF22" t="n">
        <v>1.245569384137782e-06</v>
      </c>
      <c r="AG22" t="n">
        <v>0.4503124999999999</v>
      </c>
      <c r="AH22" t="n">
        <v>794237.9362259108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2.3135</v>
      </c>
      <c r="E23" t="n">
        <v>43.23</v>
      </c>
      <c r="F23" t="n">
        <v>40.28</v>
      </c>
      <c r="G23" t="n">
        <v>142.15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434.92</v>
      </c>
      <c r="Q23" t="n">
        <v>1294.64</v>
      </c>
      <c r="R23" t="n">
        <v>116.44</v>
      </c>
      <c r="S23" t="n">
        <v>99.20999999999999</v>
      </c>
      <c r="T23" t="n">
        <v>7741.4</v>
      </c>
      <c r="U23" t="n">
        <v>0.85</v>
      </c>
      <c r="V23" t="n">
        <v>0.88</v>
      </c>
      <c r="W23" t="n">
        <v>20.69</v>
      </c>
      <c r="X23" t="n">
        <v>0.48</v>
      </c>
      <c r="Y23" t="n">
        <v>2</v>
      </c>
      <c r="Z23" t="n">
        <v>10</v>
      </c>
      <c r="AA23" t="n">
        <v>644.8233221806507</v>
      </c>
      <c r="AB23" t="n">
        <v>882.2757170048113</v>
      </c>
      <c r="AC23" t="n">
        <v>798.0725608556172</v>
      </c>
      <c r="AD23" t="n">
        <v>644823.3221806508</v>
      </c>
      <c r="AE23" t="n">
        <v>882275.7170048113</v>
      </c>
      <c r="AF23" t="n">
        <v>1.245623225643105e-06</v>
      </c>
      <c r="AG23" t="n">
        <v>0.4503124999999999</v>
      </c>
      <c r="AH23" t="n">
        <v>798072.5608556172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2.0438</v>
      </c>
      <c r="E2" t="n">
        <v>48.93</v>
      </c>
      <c r="F2" t="n">
        <v>44.99</v>
      </c>
      <c r="G2" t="n">
        <v>15.08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177</v>
      </c>
      <c r="N2" t="n">
        <v>5.51</v>
      </c>
      <c r="O2" t="n">
        <v>6564.78</v>
      </c>
      <c r="P2" t="n">
        <v>247.49</v>
      </c>
      <c r="Q2" t="n">
        <v>1296.69</v>
      </c>
      <c r="R2" t="n">
        <v>269.32</v>
      </c>
      <c r="S2" t="n">
        <v>99.20999999999999</v>
      </c>
      <c r="T2" t="n">
        <v>83371.22</v>
      </c>
      <c r="U2" t="n">
        <v>0.37</v>
      </c>
      <c r="V2" t="n">
        <v>0.79</v>
      </c>
      <c r="W2" t="n">
        <v>20.95</v>
      </c>
      <c r="X2" t="n">
        <v>5.17</v>
      </c>
      <c r="Y2" t="n">
        <v>2</v>
      </c>
      <c r="Z2" t="n">
        <v>10</v>
      </c>
      <c r="AA2" t="n">
        <v>427.762718369237</v>
      </c>
      <c r="AB2" t="n">
        <v>585.2838228320377</v>
      </c>
      <c r="AC2" t="n">
        <v>529.4251562319517</v>
      </c>
      <c r="AD2" t="n">
        <v>427762.718369237</v>
      </c>
      <c r="AE2" t="n">
        <v>585283.8228320377</v>
      </c>
      <c r="AF2" t="n">
        <v>1.316925878961447e-06</v>
      </c>
      <c r="AG2" t="n">
        <v>0.5096875</v>
      </c>
      <c r="AH2" t="n">
        <v>529425.1562319518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2.2374</v>
      </c>
      <c r="E3" t="n">
        <v>44.69</v>
      </c>
      <c r="F3" t="n">
        <v>42.01</v>
      </c>
      <c r="G3" t="n">
        <v>32.73</v>
      </c>
      <c r="H3" t="n">
        <v>0.66</v>
      </c>
      <c r="I3" t="n">
        <v>77</v>
      </c>
      <c r="J3" t="n">
        <v>52.47</v>
      </c>
      <c r="K3" t="n">
        <v>24.83</v>
      </c>
      <c r="L3" t="n">
        <v>2</v>
      </c>
      <c r="M3" t="n">
        <v>74</v>
      </c>
      <c r="N3" t="n">
        <v>5.64</v>
      </c>
      <c r="O3" t="n">
        <v>6705.1</v>
      </c>
      <c r="P3" t="n">
        <v>210.05</v>
      </c>
      <c r="Q3" t="n">
        <v>1295.13</v>
      </c>
      <c r="R3" t="n">
        <v>173.07</v>
      </c>
      <c r="S3" t="n">
        <v>99.20999999999999</v>
      </c>
      <c r="T3" t="n">
        <v>35755.44</v>
      </c>
      <c r="U3" t="n">
        <v>0.57</v>
      </c>
      <c r="V3" t="n">
        <v>0.84</v>
      </c>
      <c r="W3" t="n">
        <v>20.77</v>
      </c>
      <c r="X3" t="n">
        <v>2.2</v>
      </c>
      <c r="Y3" t="n">
        <v>2</v>
      </c>
      <c r="Z3" t="n">
        <v>10</v>
      </c>
      <c r="AA3" t="n">
        <v>342.4283275864759</v>
      </c>
      <c r="AB3" t="n">
        <v>468.525544675441</v>
      </c>
      <c r="AC3" t="n">
        <v>423.8101242713481</v>
      </c>
      <c r="AD3" t="n">
        <v>342428.3275864759</v>
      </c>
      <c r="AE3" t="n">
        <v>468525.5446754411</v>
      </c>
      <c r="AF3" t="n">
        <v>1.441672356193532e-06</v>
      </c>
      <c r="AG3" t="n">
        <v>0.4655208333333333</v>
      </c>
      <c r="AH3" t="n">
        <v>423810.1242713481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2.2569</v>
      </c>
      <c r="E4" t="n">
        <v>44.31</v>
      </c>
      <c r="F4" t="n">
        <v>41.75</v>
      </c>
      <c r="G4" t="n">
        <v>37.96</v>
      </c>
      <c r="H4" t="n">
        <v>0.97</v>
      </c>
      <c r="I4" t="n">
        <v>66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206.39</v>
      </c>
      <c r="Q4" t="n">
        <v>1295.53</v>
      </c>
      <c r="R4" t="n">
        <v>162.17</v>
      </c>
      <c r="S4" t="n">
        <v>99.20999999999999</v>
      </c>
      <c r="T4" t="n">
        <v>30362.3</v>
      </c>
      <c r="U4" t="n">
        <v>0.61</v>
      </c>
      <c r="V4" t="n">
        <v>0.85</v>
      </c>
      <c r="W4" t="n">
        <v>20.83</v>
      </c>
      <c r="X4" t="n">
        <v>1.95</v>
      </c>
      <c r="Y4" t="n">
        <v>2</v>
      </c>
      <c r="Z4" t="n">
        <v>10</v>
      </c>
      <c r="AA4" t="n">
        <v>334.8706654018833</v>
      </c>
      <c r="AB4" t="n">
        <v>458.1848178539574</v>
      </c>
      <c r="AC4" t="n">
        <v>414.4563019044056</v>
      </c>
      <c r="AD4" t="n">
        <v>334870.6654018833</v>
      </c>
      <c r="AE4" t="n">
        <v>458184.8178539574</v>
      </c>
      <c r="AF4" t="n">
        <v>1.454237213146144e-06</v>
      </c>
      <c r="AG4" t="n">
        <v>0.4615625</v>
      </c>
      <c r="AH4" t="n">
        <v>414456.3019044056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1.5204</v>
      </c>
      <c r="E2" t="n">
        <v>65.77</v>
      </c>
      <c r="F2" t="n">
        <v>52.19</v>
      </c>
      <c r="G2" t="n">
        <v>7.47</v>
      </c>
      <c r="H2" t="n">
        <v>0.13</v>
      </c>
      <c r="I2" t="n">
        <v>419</v>
      </c>
      <c r="J2" t="n">
        <v>133.21</v>
      </c>
      <c r="K2" t="n">
        <v>46.47</v>
      </c>
      <c r="L2" t="n">
        <v>1</v>
      </c>
      <c r="M2" t="n">
        <v>417</v>
      </c>
      <c r="N2" t="n">
        <v>20.75</v>
      </c>
      <c r="O2" t="n">
        <v>16663.42</v>
      </c>
      <c r="P2" t="n">
        <v>580.12</v>
      </c>
      <c r="Q2" t="n">
        <v>1299.04</v>
      </c>
      <c r="R2" t="n">
        <v>504.21</v>
      </c>
      <c r="S2" t="n">
        <v>99.20999999999999</v>
      </c>
      <c r="T2" t="n">
        <v>199618.61</v>
      </c>
      <c r="U2" t="n">
        <v>0.2</v>
      </c>
      <c r="V2" t="n">
        <v>0.68</v>
      </c>
      <c r="W2" t="n">
        <v>21.31</v>
      </c>
      <c r="X2" t="n">
        <v>12.33</v>
      </c>
      <c r="Y2" t="n">
        <v>2</v>
      </c>
      <c r="Z2" t="n">
        <v>10</v>
      </c>
      <c r="AA2" t="n">
        <v>1257.608653080478</v>
      </c>
      <c r="AB2" t="n">
        <v>1720.715640922776</v>
      </c>
      <c r="AC2" t="n">
        <v>1556.492955192676</v>
      </c>
      <c r="AD2" t="n">
        <v>1257608.653080478</v>
      </c>
      <c r="AE2" t="n">
        <v>1720715.640922776</v>
      </c>
      <c r="AF2" t="n">
        <v>8.510631367953576e-07</v>
      </c>
      <c r="AG2" t="n">
        <v>0.6851041666666666</v>
      </c>
      <c r="AH2" t="n">
        <v>1556492.955192676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44.98</v>
      </c>
      <c r="G3" t="n">
        <v>15.08</v>
      </c>
      <c r="H3" t="n">
        <v>0.26</v>
      </c>
      <c r="I3" t="n">
        <v>179</v>
      </c>
      <c r="J3" t="n">
        <v>134.55</v>
      </c>
      <c r="K3" t="n">
        <v>46.47</v>
      </c>
      <c r="L3" t="n">
        <v>2</v>
      </c>
      <c r="M3" t="n">
        <v>177</v>
      </c>
      <c r="N3" t="n">
        <v>21.09</v>
      </c>
      <c r="O3" t="n">
        <v>16828.84</v>
      </c>
      <c r="P3" t="n">
        <v>495.12</v>
      </c>
      <c r="Q3" t="n">
        <v>1296.65</v>
      </c>
      <c r="R3" t="n">
        <v>269.54</v>
      </c>
      <c r="S3" t="n">
        <v>99.20999999999999</v>
      </c>
      <c r="T3" t="n">
        <v>83482.25999999999</v>
      </c>
      <c r="U3" t="n">
        <v>0.37</v>
      </c>
      <c r="V3" t="n">
        <v>0.79</v>
      </c>
      <c r="W3" t="n">
        <v>20.94</v>
      </c>
      <c r="X3" t="n">
        <v>5.16</v>
      </c>
      <c r="Y3" t="n">
        <v>2</v>
      </c>
      <c r="Z3" t="n">
        <v>10</v>
      </c>
      <c r="AA3" t="n">
        <v>852.057720454093</v>
      </c>
      <c r="AB3" t="n">
        <v>1165.822963258938</v>
      </c>
      <c r="AC3" t="n">
        <v>1054.55845588831</v>
      </c>
      <c r="AD3" t="n">
        <v>852057.720454093</v>
      </c>
      <c r="AE3" t="n">
        <v>1165822.963258938</v>
      </c>
      <c r="AF3" t="n">
        <v>1.075807841756773e-06</v>
      </c>
      <c r="AG3" t="n">
        <v>0.5419791666666667</v>
      </c>
      <c r="AH3" t="n">
        <v>1054558.45588831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2.0701</v>
      </c>
      <c r="E4" t="n">
        <v>48.31</v>
      </c>
      <c r="F4" t="n">
        <v>43.05</v>
      </c>
      <c r="G4" t="n">
        <v>22.86</v>
      </c>
      <c r="H4" t="n">
        <v>0.39</v>
      </c>
      <c r="I4" t="n">
        <v>113</v>
      </c>
      <c r="J4" t="n">
        <v>135.9</v>
      </c>
      <c r="K4" t="n">
        <v>46.47</v>
      </c>
      <c r="L4" t="n">
        <v>3</v>
      </c>
      <c r="M4" t="n">
        <v>111</v>
      </c>
      <c r="N4" t="n">
        <v>21.43</v>
      </c>
      <c r="O4" t="n">
        <v>16994.64</v>
      </c>
      <c r="P4" t="n">
        <v>467.83</v>
      </c>
      <c r="Q4" t="n">
        <v>1295.46</v>
      </c>
      <c r="R4" t="n">
        <v>206.45</v>
      </c>
      <c r="S4" t="n">
        <v>99.20999999999999</v>
      </c>
      <c r="T4" t="n">
        <v>52264.99</v>
      </c>
      <c r="U4" t="n">
        <v>0.48</v>
      </c>
      <c r="V4" t="n">
        <v>0.82</v>
      </c>
      <c r="W4" t="n">
        <v>20.84</v>
      </c>
      <c r="X4" t="n">
        <v>3.24</v>
      </c>
      <c r="Y4" t="n">
        <v>2</v>
      </c>
      <c r="Z4" t="n">
        <v>10</v>
      </c>
      <c r="AA4" t="n">
        <v>750.2944900430435</v>
      </c>
      <c r="AB4" t="n">
        <v>1026.586021933666</v>
      </c>
      <c r="AC4" t="n">
        <v>928.6100928228474</v>
      </c>
      <c r="AD4" t="n">
        <v>750294.4900430435</v>
      </c>
      <c r="AE4" t="n">
        <v>1026586.021933666</v>
      </c>
      <c r="AF4" t="n">
        <v>1.158764666850875e-06</v>
      </c>
      <c r="AG4" t="n">
        <v>0.5032291666666667</v>
      </c>
      <c r="AH4" t="n">
        <v>928610.0928228474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2.1478</v>
      </c>
      <c r="E5" t="n">
        <v>46.56</v>
      </c>
      <c r="F5" t="n">
        <v>42.15</v>
      </c>
      <c r="G5" t="n">
        <v>30.84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451.71</v>
      </c>
      <c r="Q5" t="n">
        <v>1295.14</v>
      </c>
      <c r="R5" t="n">
        <v>177.8</v>
      </c>
      <c r="S5" t="n">
        <v>99.20999999999999</v>
      </c>
      <c r="T5" t="n">
        <v>38097.96</v>
      </c>
      <c r="U5" t="n">
        <v>0.5600000000000001</v>
      </c>
      <c r="V5" t="n">
        <v>0.84</v>
      </c>
      <c r="W5" t="n">
        <v>20.77</v>
      </c>
      <c r="X5" t="n">
        <v>2.34</v>
      </c>
      <c r="Y5" t="n">
        <v>2</v>
      </c>
      <c r="Z5" t="n">
        <v>10</v>
      </c>
      <c r="AA5" t="n">
        <v>701.0143796608832</v>
      </c>
      <c r="AB5" t="n">
        <v>959.1588008237636</v>
      </c>
      <c r="AC5" t="n">
        <v>867.6180310609748</v>
      </c>
      <c r="AD5" t="n">
        <v>701014.3796608831</v>
      </c>
      <c r="AE5" t="n">
        <v>959158.8008237636</v>
      </c>
      <c r="AF5" t="n">
        <v>1.20225822494677e-06</v>
      </c>
      <c r="AG5" t="n">
        <v>0.485</v>
      </c>
      <c r="AH5" t="n">
        <v>867618.0310609748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2.1977</v>
      </c>
      <c r="E6" t="n">
        <v>45.5</v>
      </c>
      <c r="F6" t="n">
        <v>41.58</v>
      </c>
      <c r="G6" t="n">
        <v>38.98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439.37</v>
      </c>
      <c r="Q6" t="n">
        <v>1294.88</v>
      </c>
      <c r="R6" t="n">
        <v>159.65</v>
      </c>
      <c r="S6" t="n">
        <v>99.20999999999999</v>
      </c>
      <c r="T6" t="n">
        <v>29112.7</v>
      </c>
      <c r="U6" t="n">
        <v>0.62</v>
      </c>
      <c r="V6" t="n">
        <v>0.85</v>
      </c>
      <c r="W6" t="n">
        <v>20.73</v>
      </c>
      <c r="X6" t="n">
        <v>1.78</v>
      </c>
      <c r="Y6" t="n">
        <v>2</v>
      </c>
      <c r="Z6" t="n">
        <v>10</v>
      </c>
      <c r="AA6" t="n">
        <v>669.0512630069757</v>
      </c>
      <c r="AB6" t="n">
        <v>915.4254545047014</v>
      </c>
      <c r="AC6" t="n">
        <v>828.0585339344668</v>
      </c>
      <c r="AD6" t="n">
        <v>669051.2630069756</v>
      </c>
      <c r="AE6" t="n">
        <v>915425.4545047014</v>
      </c>
      <c r="AF6" t="n">
        <v>1.230190381304366e-06</v>
      </c>
      <c r="AG6" t="n">
        <v>0.4739583333333333</v>
      </c>
      <c r="AH6" t="n">
        <v>828058.5339344668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2.2265</v>
      </c>
      <c r="E7" t="n">
        <v>44.91</v>
      </c>
      <c r="F7" t="n">
        <v>41.29</v>
      </c>
      <c r="G7" t="n">
        <v>46.74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429.63</v>
      </c>
      <c r="Q7" t="n">
        <v>1295.14</v>
      </c>
      <c r="R7" t="n">
        <v>149.69</v>
      </c>
      <c r="S7" t="n">
        <v>99.20999999999999</v>
      </c>
      <c r="T7" t="n">
        <v>24187.76</v>
      </c>
      <c r="U7" t="n">
        <v>0.66</v>
      </c>
      <c r="V7" t="n">
        <v>0.86</v>
      </c>
      <c r="W7" t="n">
        <v>20.73</v>
      </c>
      <c r="X7" t="n">
        <v>1.49</v>
      </c>
      <c r="Y7" t="n">
        <v>2</v>
      </c>
      <c r="Z7" t="n">
        <v>10</v>
      </c>
      <c r="AA7" t="n">
        <v>648.5807601197879</v>
      </c>
      <c r="AB7" t="n">
        <v>887.4168093596012</v>
      </c>
      <c r="AC7" t="n">
        <v>802.7229945716344</v>
      </c>
      <c r="AD7" t="n">
        <v>648580.7601197879</v>
      </c>
      <c r="AE7" t="n">
        <v>887416.8093596012</v>
      </c>
      <c r="AF7" t="n">
        <v>1.246311545695122e-06</v>
      </c>
      <c r="AG7" t="n">
        <v>0.4678125</v>
      </c>
      <c r="AH7" t="n">
        <v>802722.9945716345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2.2518</v>
      </c>
      <c r="E8" t="n">
        <v>44.41</v>
      </c>
      <c r="F8" t="n">
        <v>41.03</v>
      </c>
      <c r="G8" t="n">
        <v>55.95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420.01</v>
      </c>
      <c r="Q8" t="n">
        <v>1294.91</v>
      </c>
      <c r="R8" t="n">
        <v>141.47</v>
      </c>
      <c r="S8" t="n">
        <v>99.20999999999999</v>
      </c>
      <c r="T8" t="n">
        <v>20121.28</v>
      </c>
      <c r="U8" t="n">
        <v>0.7</v>
      </c>
      <c r="V8" t="n">
        <v>0.86</v>
      </c>
      <c r="W8" t="n">
        <v>20.71</v>
      </c>
      <c r="X8" t="n">
        <v>1.23</v>
      </c>
      <c r="Y8" t="n">
        <v>2</v>
      </c>
      <c r="Z8" t="n">
        <v>10</v>
      </c>
      <c r="AA8" t="n">
        <v>629.8652406280545</v>
      </c>
      <c r="AB8" t="n">
        <v>861.8094099205646</v>
      </c>
      <c r="AC8" t="n">
        <v>779.5595293948487</v>
      </c>
      <c r="AD8" t="n">
        <v>629865.2406280545</v>
      </c>
      <c r="AE8" t="n">
        <v>861809.4099205646</v>
      </c>
      <c r="AF8" t="n">
        <v>1.26047354080228e-06</v>
      </c>
      <c r="AG8" t="n">
        <v>0.4626041666666666</v>
      </c>
      <c r="AH8" t="n">
        <v>779559.5293948487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2.2694</v>
      </c>
      <c r="E9" t="n">
        <v>44.06</v>
      </c>
      <c r="F9" t="n">
        <v>40.85</v>
      </c>
      <c r="G9" t="n">
        <v>64.5</v>
      </c>
      <c r="H9" t="n">
        <v>0.99</v>
      </c>
      <c r="I9" t="n">
        <v>38</v>
      </c>
      <c r="J9" t="n">
        <v>142.68</v>
      </c>
      <c r="K9" t="n">
        <v>46.47</v>
      </c>
      <c r="L9" t="n">
        <v>8</v>
      </c>
      <c r="M9" t="n">
        <v>36</v>
      </c>
      <c r="N9" t="n">
        <v>23.21</v>
      </c>
      <c r="O9" t="n">
        <v>17831.04</v>
      </c>
      <c r="P9" t="n">
        <v>411.61</v>
      </c>
      <c r="Q9" t="n">
        <v>1294.67</v>
      </c>
      <c r="R9" t="n">
        <v>135.55</v>
      </c>
      <c r="S9" t="n">
        <v>99.20999999999999</v>
      </c>
      <c r="T9" t="n">
        <v>17190.98</v>
      </c>
      <c r="U9" t="n">
        <v>0.73</v>
      </c>
      <c r="V9" t="n">
        <v>0.87</v>
      </c>
      <c r="W9" t="n">
        <v>20.7</v>
      </c>
      <c r="X9" t="n">
        <v>1.05</v>
      </c>
      <c r="Y9" t="n">
        <v>2</v>
      </c>
      <c r="Z9" t="n">
        <v>10</v>
      </c>
      <c r="AA9" t="n">
        <v>615.2751662925344</v>
      </c>
      <c r="AB9" t="n">
        <v>841.8466265460538</v>
      </c>
      <c r="AC9" t="n">
        <v>761.5019660476589</v>
      </c>
      <c r="AD9" t="n">
        <v>615275.1662925344</v>
      </c>
      <c r="AE9" t="n">
        <v>841846.6265460538</v>
      </c>
      <c r="AF9" t="n">
        <v>1.27032536348552e-06</v>
      </c>
      <c r="AG9" t="n">
        <v>0.4589583333333334</v>
      </c>
      <c r="AH9" t="n">
        <v>761501.9660476589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2.2799</v>
      </c>
      <c r="E10" t="n">
        <v>43.86</v>
      </c>
      <c r="F10" t="n">
        <v>40.76</v>
      </c>
      <c r="G10" t="n">
        <v>71.92</v>
      </c>
      <c r="H10" t="n">
        <v>1.11</v>
      </c>
      <c r="I10" t="n">
        <v>34</v>
      </c>
      <c r="J10" t="n">
        <v>144.05</v>
      </c>
      <c r="K10" t="n">
        <v>46.47</v>
      </c>
      <c r="L10" t="n">
        <v>9</v>
      </c>
      <c r="M10" t="n">
        <v>32</v>
      </c>
      <c r="N10" t="n">
        <v>23.58</v>
      </c>
      <c r="O10" t="n">
        <v>17999.83</v>
      </c>
      <c r="P10" t="n">
        <v>403.5</v>
      </c>
      <c r="Q10" t="n">
        <v>1294.82</v>
      </c>
      <c r="R10" t="n">
        <v>132.69</v>
      </c>
      <c r="S10" t="n">
        <v>99.20999999999999</v>
      </c>
      <c r="T10" t="n">
        <v>15779.11</v>
      </c>
      <c r="U10" t="n">
        <v>0.75</v>
      </c>
      <c r="V10" t="n">
        <v>0.87</v>
      </c>
      <c r="W10" t="n">
        <v>20.7</v>
      </c>
      <c r="X10" t="n">
        <v>0.96</v>
      </c>
      <c r="Y10" t="n">
        <v>2</v>
      </c>
      <c r="Z10" t="n">
        <v>10</v>
      </c>
      <c r="AA10" t="n">
        <v>603.4646945043102</v>
      </c>
      <c r="AB10" t="n">
        <v>825.6870180041636</v>
      </c>
      <c r="AC10" t="n">
        <v>746.8846078648537</v>
      </c>
      <c r="AD10" t="n">
        <v>603464.6945043101</v>
      </c>
      <c r="AE10" t="n">
        <v>825687.0180041636</v>
      </c>
      <c r="AF10" t="n">
        <v>1.276202871336317e-06</v>
      </c>
      <c r="AG10" t="n">
        <v>0.456875</v>
      </c>
      <c r="AH10" t="n">
        <v>746884.6078648537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2.2915</v>
      </c>
      <c r="E11" t="n">
        <v>43.64</v>
      </c>
      <c r="F11" t="n">
        <v>40.64</v>
      </c>
      <c r="G11" t="n">
        <v>81.28</v>
      </c>
      <c r="H11" t="n">
        <v>1.22</v>
      </c>
      <c r="I11" t="n">
        <v>30</v>
      </c>
      <c r="J11" t="n">
        <v>145.42</v>
      </c>
      <c r="K11" t="n">
        <v>46.47</v>
      </c>
      <c r="L11" t="n">
        <v>10</v>
      </c>
      <c r="M11" t="n">
        <v>28</v>
      </c>
      <c r="N11" t="n">
        <v>23.95</v>
      </c>
      <c r="O11" t="n">
        <v>18169.15</v>
      </c>
      <c r="P11" t="n">
        <v>395.3</v>
      </c>
      <c r="Q11" t="n">
        <v>1294.61</v>
      </c>
      <c r="R11" t="n">
        <v>128.94</v>
      </c>
      <c r="S11" t="n">
        <v>99.20999999999999</v>
      </c>
      <c r="T11" t="n">
        <v>13928.56</v>
      </c>
      <c r="U11" t="n">
        <v>0.77</v>
      </c>
      <c r="V11" t="n">
        <v>0.87</v>
      </c>
      <c r="W11" t="n">
        <v>20.7</v>
      </c>
      <c r="X11" t="n">
        <v>0.85</v>
      </c>
      <c r="Y11" t="n">
        <v>2</v>
      </c>
      <c r="Z11" t="n">
        <v>10</v>
      </c>
      <c r="AA11" t="n">
        <v>591.2578846775251</v>
      </c>
      <c r="AB11" t="n">
        <v>808.9851222727141</v>
      </c>
      <c r="AC11" t="n">
        <v>731.7767176207557</v>
      </c>
      <c r="AD11" t="n">
        <v>591257.8846775251</v>
      </c>
      <c r="AE11" t="n">
        <v>808985.122272714</v>
      </c>
      <c r="AF11" t="n">
        <v>1.282696118104816e-06</v>
      </c>
      <c r="AG11" t="n">
        <v>0.4545833333333333</v>
      </c>
      <c r="AH11" t="n">
        <v>731776.7176207557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2.3048</v>
      </c>
      <c r="E12" t="n">
        <v>43.39</v>
      </c>
      <c r="F12" t="n">
        <v>40.5</v>
      </c>
      <c r="G12" t="n">
        <v>93.45999999999999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384.33</v>
      </c>
      <c r="Q12" t="n">
        <v>1294.54</v>
      </c>
      <c r="R12" t="n">
        <v>124.58</v>
      </c>
      <c r="S12" t="n">
        <v>99.20999999999999</v>
      </c>
      <c r="T12" t="n">
        <v>11765.22</v>
      </c>
      <c r="U12" t="n">
        <v>0.8</v>
      </c>
      <c r="V12" t="n">
        <v>0.87</v>
      </c>
      <c r="W12" t="n">
        <v>20.68</v>
      </c>
      <c r="X12" t="n">
        <v>0.71</v>
      </c>
      <c r="Y12" t="n">
        <v>2</v>
      </c>
      <c r="Z12" t="n">
        <v>10</v>
      </c>
      <c r="AA12" t="n">
        <v>575.7574874225982</v>
      </c>
      <c r="AB12" t="n">
        <v>787.7767949192585</v>
      </c>
      <c r="AC12" t="n">
        <v>712.5924832638395</v>
      </c>
      <c r="AD12" t="n">
        <v>575757.4874225982</v>
      </c>
      <c r="AE12" t="n">
        <v>787776.7949192584</v>
      </c>
      <c r="AF12" t="n">
        <v>1.290140961382492e-06</v>
      </c>
      <c r="AG12" t="n">
        <v>0.4519791666666667</v>
      </c>
      <c r="AH12" t="n">
        <v>712592.4832638395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2.3099</v>
      </c>
      <c r="E13" t="n">
        <v>43.29</v>
      </c>
      <c r="F13" t="n">
        <v>40.46</v>
      </c>
      <c r="G13" t="n">
        <v>101.15</v>
      </c>
      <c r="H13" t="n">
        <v>1.43</v>
      </c>
      <c r="I13" t="n">
        <v>24</v>
      </c>
      <c r="J13" t="n">
        <v>148.18</v>
      </c>
      <c r="K13" t="n">
        <v>46.47</v>
      </c>
      <c r="L13" t="n">
        <v>12</v>
      </c>
      <c r="M13" t="n">
        <v>22</v>
      </c>
      <c r="N13" t="n">
        <v>24.71</v>
      </c>
      <c r="O13" t="n">
        <v>18509.36</v>
      </c>
      <c r="P13" t="n">
        <v>377.98</v>
      </c>
      <c r="Q13" t="n">
        <v>1294.57</v>
      </c>
      <c r="R13" t="n">
        <v>123.03</v>
      </c>
      <c r="S13" t="n">
        <v>99.20999999999999</v>
      </c>
      <c r="T13" t="n">
        <v>10999.17</v>
      </c>
      <c r="U13" t="n">
        <v>0.8100000000000001</v>
      </c>
      <c r="V13" t="n">
        <v>0.87</v>
      </c>
      <c r="W13" t="n">
        <v>20.68</v>
      </c>
      <c r="X13" t="n">
        <v>0.66</v>
      </c>
      <c r="Y13" t="n">
        <v>2</v>
      </c>
      <c r="Z13" t="n">
        <v>10</v>
      </c>
      <c r="AA13" t="n">
        <v>567.6737211757639</v>
      </c>
      <c r="AB13" t="n">
        <v>776.7162293097427</v>
      </c>
      <c r="AC13" t="n">
        <v>702.5875225124946</v>
      </c>
      <c r="AD13" t="n">
        <v>567673.721175764</v>
      </c>
      <c r="AE13" t="n">
        <v>776716.2293097427</v>
      </c>
      <c r="AF13" t="n">
        <v>1.292995750910021e-06</v>
      </c>
      <c r="AG13" t="n">
        <v>0.4509375</v>
      </c>
      <c r="AH13" t="n">
        <v>702587.5225124946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2.3156</v>
      </c>
      <c r="E14" t="n">
        <v>43.19</v>
      </c>
      <c r="F14" t="n">
        <v>40.41</v>
      </c>
      <c r="G14" t="n">
        <v>110.2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371.03</v>
      </c>
      <c r="Q14" t="n">
        <v>1294.6</v>
      </c>
      <c r="R14" t="n">
        <v>120.94</v>
      </c>
      <c r="S14" t="n">
        <v>99.20999999999999</v>
      </c>
      <c r="T14" t="n">
        <v>9966.73</v>
      </c>
      <c r="U14" t="n">
        <v>0.82</v>
      </c>
      <c r="V14" t="n">
        <v>0.88</v>
      </c>
      <c r="W14" t="n">
        <v>20.69</v>
      </c>
      <c r="X14" t="n">
        <v>0.61</v>
      </c>
      <c r="Y14" t="n">
        <v>2</v>
      </c>
      <c r="Z14" t="n">
        <v>10</v>
      </c>
      <c r="AA14" t="n">
        <v>558.8129311847395</v>
      </c>
      <c r="AB14" t="n">
        <v>764.5925055335578</v>
      </c>
      <c r="AC14" t="n">
        <v>691.6208699177555</v>
      </c>
      <c r="AD14" t="n">
        <v>558812.9311847395</v>
      </c>
      <c r="AE14" t="n">
        <v>764592.5055335577</v>
      </c>
      <c r="AF14" t="n">
        <v>1.296186398029025e-06</v>
      </c>
      <c r="AG14" t="n">
        <v>0.4498958333333333</v>
      </c>
      <c r="AH14" t="n">
        <v>691620.8699177555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2.3179</v>
      </c>
      <c r="E15" t="n">
        <v>43.14</v>
      </c>
      <c r="F15" t="n">
        <v>40.39</v>
      </c>
      <c r="G15" t="n">
        <v>115.4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370.08</v>
      </c>
      <c r="Q15" t="n">
        <v>1294.84</v>
      </c>
      <c r="R15" t="n">
        <v>120</v>
      </c>
      <c r="S15" t="n">
        <v>99.20999999999999</v>
      </c>
      <c r="T15" t="n">
        <v>9499.629999999999</v>
      </c>
      <c r="U15" t="n">
        <v>0.83</v>
      </c>
      <c r="V15" t="n">
        <v>0.88</v>
      </c>
      <c r="W15" t="n">
        <v>20.7</v>
      </c>
      <c r="X15" t="n">
        <v>0.59</v>
      </c>
      <c r="Y15" t="n">
        <v>2</v>
      </c>
      <c r="Z15" t="n">
        <v>10</v>
      </c>
      <c r="AA15" t="n">
        <v>557.1852986575276</v>
      </c>
      <c r="AB15" t="n">
        <v>762.3655069037471</v>
      </c>
      <c r="AC15" t="n">
        <v>689.6064129115618</v>
      </c>
      <c r="AD15" t="n">
        <v>557185.2986575275</v>
      </c>
      <c r="AE15" t="n">
        <v>762365.5069037471</v>
      </c>
      <c r="AF15" t="n">
        <v>1.297473852129676e-06</v>
      </c>
      <c r="AG15" t="n">
        <v>0.449375</v>
      </c>
      <c r="AH15" t="n">
        <v>689606.4129115619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1.4242</v>
      </c>
      <c r="E2" t="n">
        <v>70.22</v>
      </c>
      <c r="F2" t="n">
        <v>53.67</v>
      </c>
      <c r="G2" t="n">
        <v>6.9</v>
      </c>
      <c r="H2" t="n">
        <v>0.12</v>
      </c>
      <c r="I2" t="n">
        <v>467</v>
      </c>
      <c r="J2" t="n">
        <v>150.44</v>
      </c>
      <c r="K2" t="n">
        <v>49.1</v>
      </c>
      <c r="L2" t="n">
        <v>1</v>
      </c>
      <c r="M2" t="n">
        <v>465</v>
      </c>
      <c r="N2" t="n">
        <v>25.34</v>
      </c>
      <c r="O2" t="n">
        <v>18787.76</v>
      </c>
      <c r="P2" t="n">
        <v>645.9299999999999</v>
      </c>
      <c r="Q2" t="n">
        <v>1300.26</v>
      </c>
      <c r="R2" t="n">
        <v>552.45</v>
      </c>
      <c r="S2" t="n">
        <v>99.20999999999999</v>
      </c>
      <c r="T2" t="n">
        <v>223495.19</v>
      </c>
      <c r="U2" t="n">
        <v>0.18</v>
      </c>
      <c r="V2" t="n">
        <v>0.66</v>
      </c>
      <c r="W2" t="n">
        <v>21.39</v>
      </c>
      <c r="X2" t="n">
        <v>13.79</v>
      </c>
      <c r="Y2" t="n">
        <v>2</v>
      </c>
      <c r="Z2" t="n">
        <v>10</v>
      </c>
      <c r="AA2" t="n">
        <v>1485.886784295998</v>
      </c>
      <c r="AB2" t="n">
        <v>2033.05585097223</v>
      </c>
      <c r="AC2" t="n">
        <v>1839.023853967248</v>
      </c>
      <c r="AD2" t="n">
        <v>1485886.784295998</v>
      </c>
      <c r="AE2" t="n">
        <v>2033055.850972231</v>
      </c>
      <c r="AF2" t="n">
        <v>7.811108618737878e-07</v>
      </c>
      <c r="AG2" t="n">
        <v>0.7314583333333333</v>
      </c>
      <c r="AH2" t="n">
        <v>1839023.853967248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1.8608</v>
      </c>
      <c r="E3" t="n">
        <v>53.74</v>
      </c>
      <c r="F3" t="n">
        <v>45.48</v>
      </c>
      <c r="G3" t="n">
        <v>13.92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543.51</v>
      </c>
      <c r="Q3" t="n">
        <v>1296.88</v>
      </c>
      <c r="R3" t="n">
        <v>285.12</v>
      </c>
      <c r="S3" t="n">
        <v>99.20999999999999</v>
      </c>
      <c r="T3" t="n">
        <v>91187.38</v>
      </c>
      <c r="U3" t="n">
        <v>0.35</v>
      </c>
      <c r="V3" t="n">
        <v>0.78</v>
      </c>
      <c r="W3" t="n">
        <v>20.97</v>
      </c>
      <c r="X3" t="n">
        <v>5.65</v>
      </c>
      <c r="Y3" t="n">
        <v>2</v>
      </c>
      <c r="Z3" t="n">
        <v>10</v>
      </c>
      <c r="AA3" t="n">
        <v>959.5195808404288</v>
      </c>
      <c r="AB3" t="n">
        <v>1312.857021522208</v>
      </c>
      <c r="AC3" t="n">
        <v>1187.559789994531</v>
      </c>
      <c r="AD3" t="n">
        <v>959519.5808404288</v>
      </c>
      <c r="AE3" t="n">
        <v>1312857.021522209</v>
      </c>
      <c r="AF3" t="n">
        <v>1.020566698339239e-06</v>
      </c>
      <c r="AG3" t="n">
        <v>0.5597916666666667</v>
      </c>
      <c r="AH3" t="n">
        <v>1187559.789994531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2.0237</v>
      </c>
      <c r="E4" t="n">
        <v>49.41</v>
      </c>
      <c r="F4" t="n">
        <v>43.35</v>
      </c>
      <c r="G4" t="n">
        <v>20.98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513.05</v>
      </c>
      <c r="Q4" t="n">
        <v>1295.6</v>
      </c>
      <c r="R4" t="n">
        <v>216.74</v>
      </c>
      <c r="S4" t="n">
        <v>99.20999999999999</v>
      </c>
      <c r="T4" t="n">
        <v>57356.8</v>
      </c>
      <c r="U4" t="n">
        <v>0.46</v>
      </c>
      <c r="V4" t="n">
        <v>0.82</v>
      </c>
      <c r="W4" t="n">
        <v>20.84</v>
      </c>
      <c r="X4" t="n">
        <v>3.54</v>
      </c>
      <c r="Y4" t="n">
        <v>2</v>
      </c>
      <c r="Z4" t="n">
        <v>10</v>
      </c>
      <c r="AA4" t="n">
        <v>835.2494206961927</v>
      </c>
      <c r="AB4" t="n">
        <v>1142.825106000329</v>
      </c>
      <c r="AC4" t="n">
        <v>1033.755481848767</v>
      </c>
      <c r="AD4" t="n">
        <v>835249.4206961928</v>
      </c>
      <c r="AE4" t="n">
        <v>1142825.106000329</v>
      </c>
      <c r="AF4" t="n">
        <v>1.109910160914187e-06</v>
      </c>
      <c r="AG4" t="n">
        <v>0.5146875</v>
      </c>
      <c r="AH4" t="n">
        <v>1033755.481848767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2.1109</v>
      </c>
      <c r="E5" t="n">
        <v>47.37</v>
      </c>
      <c r="F5" t="n">
        <v>42.35</v>
      </c>
      <c r="G5" t="n">
        <v>28.23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496</v>
      </c>
      <c r="Q5" t="n">
        <v>1295.17</v>
      </c>
      <c r="R5" t="n">
        <v>183.92</v>
      </c>
      <c r="S5" t="n">
        <v>99.20999999999999</v>
      </c>
      <c r="T5" t="n">
        <v>41115.51</v>
      </c>
      <c r="U5" t="n">
        <v>0.54</v>
      </c>
      <c r="V5" t="n">
        <v>0.84</v>
      </c>
      <c r="W5" t="n">
        <v>20.8</v>
      </c>
      <c r="X5" t="n">
        <v>2.54</v>
      </c>
      <c r="Y5" t="n">
        <v>2</v>
      </c>
      <c r="Z5" t="n">
        <v>10</v>
      </c>
      <c r="AA5" t="n">
        <v>776.4349102644927</v>
      </c>
      <c r="AB5" t="n">
        <v>1062.352498114602</v>
      </c>
      <c r="AC5" t="n">
        <v>960.9630667156395</v>
      </c>
      <c r="AD5" t="n">
        <v>776434.9102644927</v>
      </c>
      <c r="AE5" t="n">
        <v>1062352.498114602</v>
      </c>
      <c r="AF5" t="n">
        <v>1.157735513501881e-06</v>
      </c>
      <c r="AG5" t="n">
        <v>0.4934375</v>
      </c>
      <c r="AH5" t="n">
        <v>960963.0667156394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2.1628</v>
      </c>
      <c r="E6" t="n">
        <v>46.24</v>
      </c>
      <c r="F6" t="n">
        <v>41.79</v>
      </c>
      <c r="G6" t="n">
        <v>35.32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484.15</v>
      </c>
      <c r="Q6" t="n">
        <v>1295.15</v>
      </c>
      <c r="R6" t="n">
        <v>166.14</v>
      </c>
      <c r="S6" t="n">
        <v>99.20999999999999</v>
      </c>
      <c r="T6" t="n">
        <v>32322.63</v>
      </c>
      <c r="U6" t="n">
        <v>0.6</v>
      </c>
      <c r="V6" t="n">
        <v>0.85</v>
      </c>
      <c r="W6" t="n">
        <v>20.76</v>
      </c>
      <c r="X6" t="n">
        <v>1.99</v>
      </c>
      <c r="Y6" t="n">
        <v>2</v>
      </c>
      <c r="Z6" t="n">
        <v>10</v>
      </c>
      <c r="AA6" t="n">
        <v>741.9438495056808</v>
      </c>
      <c r="AB6" t="n">
        <v>1015.160307146187</v>
      </c>
      <c r="AC6" t="n">
        <v>918.2748322185937</v>
      </c>
      <c r="AD6" t="n">
        <v>741943.8495056807</v>
      </c>
      <c r="AE6" t="n">
        <v>1015160.307146187</v>
      </c>
      <c r="AF6" t="n">
        <v>1.186200373585612e-06</v>
      </c>
      <c r="AG6" t="n">
        <v>0.4816666666666667</v>
      </c>
      <c r="AH6" t="n">
        <v>918274.8322185937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2.1979</v>
      </c>
      <c r="E7" t="n">
        <v>45.5</v>
      </c>
      <c r="F7" t="n">
        <v>41.45</v>
      </c>
      <c r="G7" t="n">
        <v>42.88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474.86</v>
      </c>
      <c r="Q7" t="n">
        <v>1295.14</v>
      </c>
      <c r="R7" t="n">
        <v>155.04</v>
      </c>
      <c r="S7" t="n">
        <v>99.20999999999999</v>
      </c>
      <c r="T7" t="n">
        <v>26834.1</v>
      </c>
      <c r="U7" t="n">
        <v>0.64</v>
      </c>
      <c r="V7" t="n">
        <v>0.85</v>
      </c>
      <c r="W7" t="n">
        <v>20.74</v>
      </c>
      <c r="X7" t="n">
        <v>1.65</v>
      </c>
      <c r="Y7" t="n">
        <v>2</v>
      </c>
      <c r="Z7" t="n">
        <v>10</v>
      </c>
      <c r="AA7" t="n">
        <v>718.3168226020287</v>
      </c>
      <c r="AB7" t="n">
        <v>982.8327665857487</v>
      </c>
      <c r="AC7" t="n">
        <v>889.0325867572556</v>
      </c>
      <c r="AD7" t="n">
        <v>718316.8226020286</v>
      </c>
      <c r="AE7" t="n">
        <v>982832.7665857486</v>
      </c>
      <c r="AF7" t="n">
        <v>1.205451174913915e-06</v>
      </c>
      <c r="AG7" t="n">
        <v>0.4739583333333333</v>
      </c>
      <c r="AH7" t="n">
        <v>889032.5867572556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2.2256</v>
      </c>
      <c r="E8" t="n">
        <v>44.93</v>
      </c>
      <c r="F8" t="n">
        <v>41.16</v>
      </c>
      <c r="G8" t="n">
        <v>50.4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465.95</v>
      </c>
      <c r="Q8" t="n">
        <v>1294.98</v>
      </c>
      <c r="R8" t="n">
        <v>145.59</v>
      </c>
      <c r="S8" t="n">
        <v>99.20999999999999</v>
      </c>
      <c r="T8" t="n">
        <v>22155</v>
      </c>
      <c r="U8" t="n">
        <v>0.68</v>
      </c>
      <c r="V8" t="n">
        <v>0.86</v>
      </c>
      <c r="W8" t="n">
        <v>20.72</v>
      </c>
      <c r="X8" t="n">
        <v>1.36</v>
      </c>
      <c r="Y8" t="n">
        <v>2</v>
      </c>
      <c r="Z8" t="n">
        <v>10</v>
      </c>
      <c r="AA8" t="n">
        <v>698.3819673508477</v>
      </c>
      <c r="AB8" t="n">
        <v>955.5570181673384</v>
      </c>
      <c r="AC8" t="n">
        <v>864.3599974861448</v>
      </c>
      <c r="AD8" t="n">
        <v>698381.9673508478</v>
      </c>
      <c r="AE8" t="n">
        <v>955557.0181673383</v>
      </c>
      <c r="AF8" t="n">
        <v>1.220643402742804e-06</v>
      </c>
      <c r="AG8" t="n">
        <v>0.4680208333333333</v>
      </c>
      <c r="AH8" t="n">
        <v>864359.9974861449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2.246</v>
      </c>
      <c r="E9" t="n">
        <v>44.52</v>
      </c>
      <c r="F9" t="n">
        <v>40.96</v>
      </c>
      <c r="G9" t="n">
        <v>58.52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457.54</v>
      </c>
      <c r="Q9" t="n">
        <v>1294.7</v>
      </c>
      <c r="R9" t="n">
        <v>139.34</v>
      </c>
      <c r="S9" t="n">
        <v>99.20999999999999</v>
      </c>
      <c r="T9" t="n">
        <v>19065.43</v>
      </c>
      <c r="U9" t="n">
        <v>0.71</v>
      </c>
      <c r="V9" t="n">
        <v>0.86</v>
      </c>
      <c r="W9" t="n">
        <v>20.71</v>
      </c>
      <c r="X9" t="n">
        <v>1.16</v>
      </c>
      <c r="Y9" t="n">
        <v>2</v>
      </c>
      <c r="Z9" t="n">
        <v>10</v>
      </c>
      <c r="AA9" t="n">
        <v>682.08673078987</v>
      </c>
      <c r="AB9" t="n">
        <v>933.2611566095088</v>
      </c>
      <c r="AC9" t="n">
        <v>844.1920216629566</v>
      </c>
      <c r="AD9" t="n">
        <v>682086.73078987</v>
      </c>
      <c r="AE9" t="n">
        <v>933261.1566095088</v>
      </c>
      <c r="AF9" t="n">
        <v>1.231831902660109e-06</v>
      </c>
      <c r="AG9" t="n">
        <v>0.4637500000000001</v>
      </c>
      <c r="AH9" t="n">
        <v>844192.0216629566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2.2614</v>
      </c>
      <c r="E10" t="n">
        <v>44.22</v>
      </c>
      <c r="F10" t="n">
        <v>40.81</v>
      </c>
      <c r="G10" t="n">
        <v>66.18000000000001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450.73</v>
      </c>
      <c r="Q10" t="n">
        <v>1294.74</v>
      </c>
      <c r="R10" t="n">
        <v>134.47</v>
      </c>
      <c r="S10" t="n">
        <v>99.20999999999999</v>
      </c>
      <c r="T10" t="n">
        <v>16656.49</v>
      </c>
      <c r="U10" t="n">
        <v>0.74</v>
      </c>
      <c r="V10" t="n">
        <v>0.87</v>
      </c>
      <c r="W10" t="n">
        <v>20.7</v>
      </c>
      <c r="X10" t="n">
        <v>1.01</v>
      </c>
      <c r="Y10" t="n">
        <v>2</v>
      </c>
      <c r="Z10" t="n">
        <v>10</v>
      </c>
      <c r="AA10" t="n">
        <v>669.4913843618601</v>
      </c>
      <c r="AB10" t="n">
        <v>916.0276479592383</v>
      </c>
      <c r="AC10" t="n">
        <v>828.6032548908864</v>
      </c>
      <c r="AD10" t="n">
        <v>669491.3843618601</v>
      </c>
      <c r="AE10" t="n">
        <v>916027.6479592383</v>
      </c>
      <c r="AF10" t="n">
        <v>1.240278123185918e-06</v>
      </c>
      <c r="AG10" t="n">
        <v>0.460625</v>
      </c>
      <c r="AH10" t="n">
        <v>828603.2548908865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2.2732</v>
      </c>
      <c r="E11" t="n">
        <v>43.99</v>
      </c>
      <c r="F11" t="n">
        <v>40.71</v>
      </c>
      <c r="G11" t="n">
        <v>74.01000000000001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443.63</v>
      </c>
      <c r="Q11" t="n">
        <v>1294.61</v>
      </c>
      <c r="R11" t="n">
        <v>130.82</v>
      </c>
      <c r="S11" t="n">
        <v>99.20999999999999</v>
      </c>
      <c r="T11" t="n">
        <v>14851.4</v>
      </c>
      <c r="U11" t="n">
        <v>0.76</v>
      </c>
      <c r="V11" t="n">
        <v>0.87</v>
      </c>
      <c r="W11" t="n">
        <v>20.7</v>
      </c>
      <c r="X11" t="n">
        <v>0.91</v>
      </c>
      <c r="Y11" t="n">
        <v>2</v>
      </c>
      <c r="Z11" t="n">
        <v>10</v>
      </c>
      <c r="AA11" t="n">
        <v>658.0205967618147</v>
      </c>
      <c r="AB11" t="n">
        <v>900.3328103094229</v>
      </c>
      <c r="AC11" t="n">
        <v>814.4063105185265</v>
      </c>
      <c r="AD11" t="n">
        <v>658020.5967618147</v>
      </c>
      <c r="AE11" t="n">
        <v>900332.8103094229</v>
      </c>
      <c r="AF11" t="n">
        <v>1.246749902549849e-06</v>
      </c>
      <c r="AG11" t="n">
        <v>0.4582291666666667</v>
      </c>
      <c r="AH11" t="n">
        <v>814406.3105185266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2.2821</v>
      </c>
      <c r="E12" t="n">
        <v>43.82</v>
      </c>
      <c r="F12" t="n">
        <v>40.63</v>
      </c>
      <c r="G12" t="n">
        <v>81.25</v>
      </c>
      <c r="H12" t="n">
        <v>1.18</v>
      </c>
      <c r="I12" t="n">
        <v>30</v>
      </c>
      <c r="J12" t="n">
        <v>164.57</v>
      </c>
      <c r="K12" t="n">
        <v>49.1</v>
      </c>
      <c r="L12" t="n">
        <v>11</v>
      </c>
      <c r="M12" t="n">
        <v>28</v>
      </c>
      <c r="N12" t="n">
        <v>29.47</v>
      </c>
      <c r="O12" t="n">
        <v>20530.82</v>
      </c>
      <c r="P12" t="n">
        <v>437.17</v>
      </c>
      <c r="Q12" t="n">
        <v>1294.54</v>
      </c>
      <c r="R12" t="n">
        <v>128.04</v>
      </c>
      <c r="S12" t="n">
        <v>99.20999999999999</v>
      </c>
      <c r="T12" t="n">
        <v>13476.6</v>
      </c>
      <c r="U12" t="n">
        <v>0.77</v>
      </c>
      <c r="V12" t="n">
        <v>0.87</v>
      </c>
      <c r="W12" t="n">
        <v>20.7</v>
      </c>
      <c r="X12" t="n">
        <v>0.83</v>
      </c>
      <c r="Y12" t="n">
        <v>2</v>
      </c>
      <c r="Z12" t="n">
        <v>10</v>
      </c>
      <c r="AA12" t="n">
        <v>648.2559074836214</v>
      </c>
      <c r="AB12" t="n">
        <v>886.9723316513112</v>
      </c>
      <c r="AC12" t="n">
        <v>802.3209371919954</v>
      </c>
      <c r="AD12" t="n">
        <v>648255.9074836214</v>
      </c>
      <c r="AE12" t="n">
        <v>886972.3316513111</v>
      </c>
      <c r="AF12" t="n">
        <v>1.251631159866712e-06</v>
      </c>
      <c r="AG12" t="n">
        <v>0.4564583333333334</v>
      </c>
      <c r="AH12" t="n">
        <v>802320.9371919954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2.292</v>
      </c>
      <c r="E13" t="n">
        <v>43.63</v>
      </c>
      <c r="F13" t="n">
        <v>40.53</v>
      </c>
      <c r="G13" t="n">
        <v>90.06</v>
      </c>
      <c r="H13" t="n">
        <v>1.28</v>
      </c>
      <c r="I13" t="n">
        <v>27</v>
      </c>
      <c r="J13" t="n">
        <v>166.01</v>
      </c>
      <c r="K13" t="n">
        <v>49.1</v>
      </c>
      <c r="L13" t="n">
        <v>12</v>
      </c>
      <c r="M13" t="n">
        <v>25</v>
      </c>
      <c r="N13" t="n">
        <v>29.91</v>
      </c>
      <c r="O13" t="n">
        <v>20708.3</v>
      </c>
      <c r="P13" t="n">
        <v>429.19</v>
      </c>
      <c r="Q13" t="n">
        <v>1294.64</v>
      </c>
      <c r="R13" t="n">
        <v>125.22</v>
      </c>
      <c r="S13" t="n">
        <v>99.20999999999999</v>
      </c>
      <c r="T13" t="n">
        <v>12079.78</v>
      </c>
      <c r="U13" t="n">
        <v>0.79</v>
      </c>
      <c r="V13" t="n">
        <v>0.87</v>
      </c>
      <c r="W13" t="n">
        <v>20.69</v>
      </c>
      <c r="X13" t="n">
        <v>0.73</v>
      </c>
      <c r="Y13" t="n">
        <v>2</v>
      </c>
      <c r="Z13" t="n">
        <v>10</v>
      </c>
      <c r="AA13" t="n">
        <v>636.5959333243735</v>
      </c>
      <c r="AB13" t="n">
        <v>871.0186406048732</v>
      </c>
      <c r="AC13" t="n">
        <v>787.8898440278834</v>
      </c>
      <c r="AD13" t="n">
        <v>636595.9333243736</v>
      </c>
      <c r="AE13" t="n">
        <v>871018.6406048732</v>
      </c>
      <c r="AF13" t="n">
        <v>1.257060873061874e-06</v>
      </c>
      <c r="AG13" t="n">
        <v>0.4544791666666667</v>
      </c>
      <c r="AH13" t="n">
        <v>787889.8440278835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2.2974</v>
      </c>
      <c r="E14" t="n">
        <v>43.53</v>
      </c>
      <c r="F14" t="n">
        <v>40.49</v>
      </c>
      <c r="G14" t="n">
        <v>97.17</v>
      </c>
      <c r="H14" t="n">
        <v>1.38</v>
      </c>
      <c r="I14" t="n">
        <v>25</v>
      </c>
      <c r="J14" t="n">
        <v>167.45</v>
      </c>
      <c r="K14" t="n">
        <v>49.1</v>
      </c>
      <c r="L14" t="n">
        <v>13</v>
      </c>
      <c r="M14" t="n">
        <v>23</v>
      </c>
      <c r="N14" t="n">
        <v>30.36</v>
      </c>
      <c r="O14" t="n">
        <v>20886.38</v>
      </c>
      <c r="P14" t="n">
        <v>421.45</v>
      </c>
      <c r="Q14" t="n">
        <v>1294.57</v>
      </c>
      <c r="R14" t="n">
        <v>124.02</v>
      </c>
      <c r="S14" t="n">
        <v>99.20999999999999</v>
      </c>
      <c r="T14" t="n">
        <v>11488.77</v>
      </c>
      <c r="U14" t="n">
        <v>0.8</v>
      </c>
      <c r="V14" t="n">
        <v>0.87</v>
      </c>
      <c r="W14" t="n">
        <v>20.68</v>
      </c>
      <c r="X14" t="n">
        <v>0.6899999999999999</v>
      </c>
      <c r="Y14" t="n">
        <v>2</v>
      </c>
      <c r="Z14" t="n">
        <v>10</v>
      </c>
      <c r="AA14" t="n">
        <v>626.7770701026183</v>
      </c>
      <c r="AB14" t="n">
        <v>857.5840387671944</v>
      </c>
      <c r="AC14" t="n">
        <v>775.7374217340107</v>
      </c>
      <c r="AD14" t="n">
        <v>626777.0701026183</v>
      </c>
      <c r="AE14" t="n">
        <v>857584.0387671945</v>
      </c>
      <c r="AF14" t="n">
        <v>1.26002253480469e-06</v>
      </c>
      <c r="AG14" t="n">
        <v>0.4534375</v>
      </c>
      <c r="AH14" t="n">
        <v>775737.4217340107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2.3027</v>
      </c>
      <c r="E15" t="n">
        <v>43.43</v>
      </c>
      <c r="F15" t="n">
        <v>40.45</v>
      </c>
      <c r="G15" t="n">
        <v>105.52</v>
      </c>
      <c r="H15" t="n">
        <v>1.47</v>
      </c>
      <c r="I15" t="n">
        <v>23</v>
      </c>
      <c r="J15" t="n">
        <v>168.9</v>
      </c>
      <c r="K15" t="n">
        <v>49.1</v>
      </c>
      <c r="L15" t="n">
        <v>14</v>
      </c>
      <c r="M15" t="n">
        <v>21</v>
      </c>
      <c r="N15" t="n">
        <v>30.81</v>
      </c>
      <c r="O15" t="n">
        <v>21065.06</v>
      </c>
      <c r="P15" t="n">
        <v>415.68</v>
      </c>
      <c r="Q15" t="n">
        <v>1294.49</v>
      </c>
      <c r="R15" t="n">
        <v>122.8</v>
      </c>
      <c r="S15" t="n">
        <v>99.20999999999999</v>
      </c>
      <c r="T15" t="n">
        <v>10891.52</v>
      </c>
      <c r="U15" t="n">
        <v>0.8100000000000001</v>
      </c>
      <c r="V15" t="n">
        <v>0.87</v>
      </c>
      <c r="W15" t="n">
        <v>20.68</v>
      </c>
      <c r="X15" t="n">
        <v>0.65</v>
      </c>
      <c r="Y15" t="n">
        <v>2</v>
      </c>
      <c r="Z15" t="n">
        <v>10</v>
      </c>
      <c r="AA15" t="n">
        <v>619.1001065928291</v>
      </c>
      <c r="AB15" t="n">
        <v>847.0800786093739</v>
      </c>
      <c r="AC15" t="n">
        <v>766.2359447912518</v>
      </c>
      <c r="AD15" t="n">
        <v>619100.1065928291</v>
      </c>
      <c r="AE15" t="n">
        <v>847080.0786093739</v>
      </c>
      <c r="AF15" t="n">
        <v>1.262929350959676e-06</v>
      </c>
      <c r="AG15" t="n">
        <v>0.4523958333333333</v>
      </c>
      <c r="AH15" t="n">
        <v>766235.9447912518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2.3111</v>
      </c>
      <c r="E16" t="n">
        <v>43.27</v>
      </c>
      <c r="F16" t="n">
        <v>40.35</v>
      </c>
      <c r="G16" t="n">
        <v>115.29</v>
      </c>
      <c r="H16" t="n">
        <v>1.56</v>
      </c>
      <c r="I16" t="n">
        <v>21</v>
      </c>
      <c r="J16" t="n">
        <v>170.35</v>
      </c>
      <c r="K16" t="n">
        <v>49.1</v>
      </c>
      <c r="L16" t="n">
        <v>15</v>
      </c>
      <c r="M16" t="n">
        <v>19</v>
      </c>
      <c r="N16" t="n">
        <v>31.26</v>
      </c>
      <c r="O16" t="n">
        <v>21244.37</v>
      </c>
      <c r="P16" t="n">
        <v>408.43</v>
      </c>
      <c r="Q16" t="n">
        <v>1294.65</v>
      </c>
      <c r="R16" t="n">
        <v>119.46</v>
      </c>
      <c r="S16" t="n">
        <v>99.20999999999999</v>
      </c>
      <c r="T16" t="n">
        <v>9228.73</v>
      </c>
      <c r="U16" t="n">
        <v>0.83</v>
      </c>
      <c r="V16" t="n">
        <v>0.88</v>
      </c>
      <c r="W16" t="n">
        <v>20.68</v>
      </c>
      <c r="X16" t="n">
        <v>0.5600000000000001</v>
      </c>
      <c r="Y16" t="n">
        <v>2</v>
      </c>
      <c r="Z16" t="n">
        <v>10</v>
      </c>
      <c r="AA16" t="n">
        <v>608.8260803205686</v>
      </c>
      <c r="AB16" t="n">
        <v>833.0227026056174</v>
      </c>
      <c r="AC16" t="n">
        <v>753.5201850236427</v>
      </c>
      <c r="AD16" t="n">
        <v>608826.0803205686</v>
      </c>
      <c r="AE16" t="n">
        <v>833022.7026056173</v>
      </c>
      <c r="AF16" t="n">
        <v>1.26753638033739e-06</v>
      </c>
      <c r="AG16" t="n">
        <v>0.4507291666666667</v>
      </c>
      <c r="AH16" t="n">
        <v>753520.1850236427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2.3165</v>
      </c>
      <c r="E17" t="n">
        <v>43.17</v>
      </c>
      <c r="F17" t="n">
        <v>40.31</v>
      </c>
      <c r="G17" t="n">
        <v>127.3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15</v>
      </c>
      <c r="N17" t="n">
        <v>31.72</v>
      </c>
      <c r="O17" t="n">
        <v>21424.29</v>
      </c>
      <c r="P17" t="n">
        <v>400.42</v>
      </c>
      <c r="Q17" t="n">
        <v>1294.48</v>
      </c>
      <c r="R17" t="n">
        <v>118.07</v>
      </c>
      <c r="S17" t="n">
        <v>99.20999999999999</v>
      </c>
      <c r="T17" t="n">
        <v>8545.92</v>
      </c>
      <c r="U17" t="n">
        <v>0.84</v>
      </c>
      <c r="V17" t="n">
        <v>0.88</v>
      </c>
      <c r="W17" t="n">
        <v>20.68</v>
      </c>
      <c r="X17" t="n">
        <v>0.52</v>
      </c>
      <c r="Y17" t="n">
        <v>2</v>
      </c>
      <c r="Z17" t="n">
        <v>10</v>
      </c>
      <c r="AA17" t="n">
        <v>598.8709546994692</v>
      </c>
      <c r="AB17" t="n">
        <v>819.4016605416833</v>
      </c>
      <c r="AC17" t="n">
        <v>741.1991160970377</v>
      </c>
      <c r="AD17" t="n">
        <v>598870.9546994691</v>
      </c>
      <c r="AE17" t="n">
        <v>819401.6605416833</v>
      </c>
      <c r="AF17" t="n">
        <v>1.270498042080206e-06</v>
      </c>
      <c r="AG17" t="n">
        <v>0.4496875</v>
      </c>
      <c r="AH17" t="n">
        <v>741199.1160970378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2.3151</v>
      </c>
      <c r="E18" t="n">
        <v>43.19</v>
      </c>
      <c r="F18" t="n">
        <v>40.34</v>
      </c>
      <c r="G18" t="n">
        <v>127.38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399.95</v>
      </c>
      <c r="Q18" t="n">
        <v>1294.67</v>
      </c>
      <c r="R18" t="n">
        <v>118.15</v>
      </c>
      <c r="S18" t="n">
        <v>99.20999999999999</v>
      </c>
      <c r="T18" t="n">
        <v>8588.540000000001</v>
      </c>
      <c r="U18" t="n">
        <v>0.84</v>
      </c>
      <c r="V18" t="n">
        <v>0.88</v>
      </c>
      <c r="W18" t="n">
        <v>20.7</v>
      </c>
      <c r="X18" t="n">
        <v>0.54</v>
      </c>
      <c r="Y18" t="n">
        <v>2</v>
      </c>
      <c r="Z18" t="n">
        <v>10</v>
      </c>
      <c r="AA18" t="n">
        <v>598.8733815341218</v>
      </c>
      <c r="AB18" t="n">
        <v>819.4049810439193</v>
      </c>
      <c r="AC18" t="n">
        <v>741.2021196952007</v>
      </c>
      <c r="AD18" t="n">
        <v>598873.3815341218</v>
      </c>
      <c r="AE18" t="n">
        <v>819404.9810439193</v>
      </c>
      <c r="AF18" t="n">
        <v>1.269730203850587e-06</v>
      </c>
      <c r="AG18" t="n">
        <v>0.4498958333333333</v>
      </c>
      <c r="AH18" t="n">
        <v>741202.1196952007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1.2464</v>
      </c>
      <c r="E2" t="n">
        <v>80.23</v>
      </c>
      <c r="F2" t="n">
        <v>56.73</v>
      </c>
      <c r="G2" t="n">
        <v>6.02</v>
      </c>
      <c r="H2" t="n">
        <v>0.1</v>
      </c>
      <c r="I2" t="n">
        <v>565</v>
      </c>
      <c r="J2" t="n">
        <v>185.69</v>
      </c>
      <c r="K2" t="n">
        <v>53.44</v>
      </c>
      <c r="L2" t="n">
        <v>1</v>
      </c>
      <c r="M2" t="n">
        <v>563</v>
      </c>
      <c r="N2" t="n">
        <v>36.26</v>
      </c>
      <c r="O2" t="n">
        <v>23136.14</v>
      </c>
      <c r="P2" t="n">
        <v>781.37</v>
      </c>
      <c r="Q2" t="n">
        <v>1301.28</v>
      </c>
      <c r="R2" t="n">
        <v>651.67</v>
      </c>
      <c r="S2" t="n">
        <v>99.20999999999999</v>
      </c>
      <c r="T2" t="n">
        <v>272613.9</v>
      </c>
      <c r="U2" t="n">
        <v>0.15</v>
      </c>
      <c r="V2" t="n">
        <v>0.63</v>
      </c>
      <c r="W2" t="n">
        <v>21.58</v>
      </c>
      <c r="X2" t="n">
        <v>16.84</v>
      </c>
      <c r="Y2" t="n">
        <v>2</v>
      </c>
      <c r="Z2" t="n">
        <v>10</v>
      </c>
      <c r="AA2" t="n">
        <v>2032.17690938737</v>
      </c>
      <c r="AB2" t="n">
        <v>2780.514100741627</v>
      </c>
      <c r="AC2" t="n">
        <v>2515.145737442895</v>
      </c>
      <c r="AD2" t="n">
        <v>2032176.909387369</v>
      </c>
      <c r="AE2" t="n">
        <v>2780514.100741627</v>
      </c>
      <c r="AF2" t="n">
        <v>6.598220716316245e-07</v>
      </c>
      <c r="AG2" t="n">
        <v>0.8357291666666667</v>
      </c>
      <c r="AH2" t="n">
        <v>2515145.737442895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1.736</v>
      </c>
      <c r="E3" t="n">
        <v>57.6</v>
      </c>
      <c r="F3" t="n">
        <v>46.54</v>
      </c>
      <c r="G3" t="n">
        <v>12.09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638.88</v>
      </c>
      <c r="Q3" t="n">
        <v>1297.67</v>
      </c>
      <c r="R3" t="n">
        <v>319.72</v>
      </c>
      <c r="S3" t="n">
        <v>99.20999999999999</v>
      </c>
      <c r="T3" t="n">
        <v>108313.35</v>
      </c>
      <c r="U3" t="n">
        <v>0.31</v>
      </c>
      <c r="V3" t="n">
        <v>0.76</v>
      </c>
      <c r="W3" t="n">
        <v>21.02</v>
      </c>
      <c r="X3" t="n">
        <v>6.7</v>
      </c>
      <c r="Y3" t="n">
        <v>2</v>
      </c>
      <c r="Z3" t="n">
        <v>10</v>
      </c>
      <c r="AA3" t="n">
        <v>1194.979774839856</v>
      </c>
      <c r="AB3" t="n">
        <v>1635.024046722852</v>
      </c>
      <c r="AC3" t="n">
        <v>1478.979646474285</v>
      </c>
      <c r="AD3" t="n">
        <v>1194979.774839856</v>
      </c>
      <c r="AE3" t="n">
        <v>1635024.046722852</v>
      </c>
      <c r="AF3" t="n">
        <v>9.190076350710045e-07</v>
      </c>
      <c r="AG3" t="n">
        <v>0.6</v>
      </c>
      <c r="AH3" t="n">
        <v>1478979.646474285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1.9279</v>
      </c>
      <c r="E4" t="n">
        <v>51.87</v>
      </c>
      <c r="F4" t="n">
        <v>44</v>
      </c>
      <c r="G4" t="n">
        <v>18.21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600.72</v>
      </c>
      <c r="Q4" t="n">
        <v>1295.84</v>
      </c>
      <c r="R4" t="n">
        <v>237.74</v>
      </c>
      <c r="S4" t="n">
        <v>99.20999999999999</v>
      </c>
      <c r="T4" t="n">
        <v>67749.67999999999</v>
      </c>
      <c r="U4" t="n">
        <v>0.42</v>
      </c>
      <c r="V4" t="n">
        <v>0.8</v>
      </c>
      <c r="W4" t="n">
        <v>20.89</v>
      </c>
      <c r="X4" t="n">
        <v>4.19</v>
      </c>
      <c r="Y4" t="n">
        <v>2</v>
      </c>
      <c r="Z4" t="n">
        <v>10</v>
      </c>
      <c r="AA4" t="n">
        <v>1013.507197479973</v>
      </c>
      <c r="AB4" t="n">
        <v>1386.725260373982</v>
      </c>
      <c r="AC4" t="n">
        <v>1254.378147805015</v>
      </c>
      <c r="AD4" t="n">
        <v>1013507.197479973</v>
      </c>
      <c r="AE4" t="n">
        <v>1386725.260373982</v>
      </c>
      <c r="AF4" t="n">
        <v>1.020596094270386e-06</v>
      </c>
      <c r="AG4" t="n">
        <v>0.5403125</v>
      </c>
      <c r="AH4" t="n">
        <v>1254378.147805015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2.0334</v>
      </c>
      <c r="E5" t="n">
        <v>49.18</v>
      </c>
      <c r="F5" t="n">
        <v>42.8</v>
      </c>
      <c r="G5" t="n">
        <v>24.46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580.37</v>
      </c>
      <c r="Q5" t="n">
        <v>1295.67</v>
      </c>
      <c r="R5" t="n">
        <v>198.68</v>
      </c>
      <c r="S5" t="n">
        <v>99.20999999999999</v>
      </c>
      <c r="T5" t="n">
        <v>48419.33</v>
      </c>
      <c r="U5" t="n">
        <v>0.5</v>
      </c>
      <c r="V5" t="n">
        <v>0.83</v>
      </c>
      <c r="W5" t="n">
        <v>20.82</v>
      </c>
      <c r="X5" t="n">
        <v>2.99</v>
      </c>
      <c r="Y5" t="n">
        <v>2</v>
      </c>
      <c r="Z5" t="n">
        <v>10</v>
      </c>
      <c r="AA5" t="n">
        <v>930.1659181644638</v>
      </c>
      <c r="AB5" t="n">
        <v>1272.694045256752</v>
      </c>
      <c r="AC5" t="n">
        <v>1151.229911814758</v>
      </c>
      <c r="AD5" t="n">
        <v>930165.9181644638</v>
      </c>
      <c r="AE5" t="n">
        <v>1272694.045256752</v>
      </c>
      <c r="AF5" t="n">
        <v>1.076445924627523e-06</v>
      </c>
      <c r="AG5" t="n">
        <v>0.5122916666666667</v>
      </c>
      <c r="AH5" t="n">
        <v>1151229.911814758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2.0948</v>
      </c>
      <c r="E6" t="n">
        <v>47.74</v>
      </c>
      <c r="F6" t="n">
        <v>42.18</v>
      </c>
      <c r="G6" t="n">
        <v>30.49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568.08</v>
      </c>
      <c r="Q6" t="n">
        <v>1295.2</v>
      </c>
      <c r="R6" t="n">
        <v>178.51</v>
      </c>
      <c r="S6" t="n">
        <v>99.20999999999999</v>
      </c>
      <c r="T6" t="n">
        <v>38444.51</v>
      </c>
      <c r="U6" t="n">
        <v>0.5600000000000001</v>
      </c>
      <c r="V6" t="n">
        <v>0.84</v>
      </c>
      <c r="W6" t="n">
        <v>20.79</v>
      </c>
      <c r="X6" t="n">
        <v>2.37</v>
      </c>
      <c r="Y6" t="n">
        <v>2</v>
      </c>
      <c r="Z6" t="n">
        <v>10</v>
      </c>
      <c r="AA6" t="n">
        <v>885.4318531908272</v>
      </c>
      <c r="AB6" t="n">
        <v>1211.48692403216</v>
      </c>
      <c r="AC6" t="n">
        <v>1095.864312335107</v>
      </c>
      <c r="AD6" t="n">
        <v>885431.8531908272</v>
      </c>
      <c r="AE6" t="n">
        <v>1211486.924032161</v>
      </c>
      <c r="AF6" t="n">
        <v>1.108949996513099e-06</v>
      </c>
      <c r="AG6" t="n">
        <v>0.4972916666666667</v>
      </c>
      <c r="AH6" t="n">
        <v>1095864.312335107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2.1404</v>
      </c>
      <c r="E7" t="n">
        <v>46.72</v>
      </c>
      <c r="F7" t="n">
        <v>41.72</v>
      </c>
      <c r="G7" t="n">
        <v>36.81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558.15</v>
      </c>
      <c r="Q7" t="n">
        <v>1295.09</v>
      </c>
      <c r="R7" t="n">
        <v>163.4</v>
      </c>
      <c r="S7" t="n">
        <v>99.20999999999999</v>
      </c>
      <c r="T7" t="n">
        <v>30965.53</v>
      </c>
      <c r="U7" t="n">
        <v>0.61</v>
      </c>
      <c r="V7" t="n">
        <v>0.85</v>
      </c>
      <c r="W7" t="n">
        <v>20.77</v>
      </c>
      <c r="X7" t="n">
        <v>1.92</v>
      </c>
      <c r="Y7" t="n">
        <v>2</v>
      </c>
      <c r="Z7" t="n">
        <v>10</v>
      </c>
      <c r="AA7" t="n">
        <v>852.9653498223737</v>
      </c>
      <c r="AB7" t="n">
        <v>1167.064821802402</v>
      </c>
      <c r="AC7" t="n">
        <v>1055.681793195345</v>
      </c>
      <c r="AD7" t="n">
        <v>852965.3498223737</v>
      </c>
      <c r="AE7" t="n">
        <v>1167064.821802402</v>
      </c>
      <c r="AF7" t="n">
        <v>1.133089828402061e-06</v>
      </c>
      <c r="AG7" t="n">
        <v>0.4866666666666666</v>
      </c>
      <c r="AH7" t="n">
        <v>1055681.793195345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2.1713</v>
      </c>
      <c r="E8" t="n">
        <v>46.05</v>
      </c>
      <c r="F8" t="n">
        <v>41.43</v>
      </c>
      <c r="G8" t="n">
        <v>42.86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550.48</v>
      </c>
      <c r="Q8" t="n">
        <v>1295.11</v>
      </c>
      <c r="R8" t="n">
        <v>154.44</v>
      </c>
      <c r="S8" t="n">
        <v>99.20999999999999</v>
      </c>
      <c r="T8" t="n">
        <v>26535.82</v>
      </c>
      <c r="U8" t="n">
        <v>0.64</v>
      </c>
      <c r="V8" t="n">
        <v>0.85</v>
      </c>
      <c r="W8" t="n">
        <v>20.73</v>
      </c>
      <c r="X8" t="n">
        <v>1.62</v>
      </c>
      <c r="Y8" t="n">
        <v>2</v>
      </c>
      <c r="Z8" t="n">
        <v>10</v>
      </c>
      <c r="AA8" t="n">
        <v>830.804156675722</v>
      </c>
      <c r="AB8" t="n">
        <v>1136.742899656313</v>
      </c>
      <c r="AC8" t="n">
        <v>1028.253752741794</v>
      </c>
      <c r="AD8" t="n">
        <v>830804.156675722</v>
      </c>
      <c r="AE8" t="n">
        <v>1136742.899656313</v>
      </c>
      <c r="AF8" t="n">
        <v>1.149447740800502e-06</v>
      </c>
      <c r="AG8" t="n">
        <v>0.4796875</v>
      </c>
      <c r="AH8" t="n">
        <v>1028253.752741794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2.1962</v>
      </c>
      <c r="E9" t="n">
        <v>45.53</v>
      </c>
      <c r="F9" t="n">
        <v>41.2</v>
      </c>
      <c r="G9" t="n">
        <v>49.44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543.39</v>
      </c>
      <c r="Q9" t="n">
        <v>1295.14</v>
      </c>
      <c r="R9" t="n">
        <v>147.03</v>
      </c>
      <c r="S9" t="n">
        <v>99.20999999999999</v>
      </c>
      <c r="T9" t="n">
        <v>22870.39</v>
      </c>
      <c r="U9" t="n">
        <v>0.67</v>
      </c>
      <c r="V9" t="n">
        <v>0.86</v>
      </c>
      <c r="W9" t="n">
        <v>20.73</v>
      </c>
      <c r="X9" t="n">
        <v>1.4</v>
      </c>
      <c r="Y9" t="n">
        <v>2</v>
      </c>
      <c r="Z9" t="n">
        <v>10</v>
      </c>
      <c r="AA9" t="n">
        <v>812.417493895131</v>
      </c>
      <c r="AB9" t="n">
        <v>1111.585456477595</v>
      </c>
      <c r="AC9" t="n">
        <v>1005.49730063136</v>
      </c>
      <c r="AD9" t="n">
        <v>812417.4938951309</v>
      </c>
      <c r="AE9" t="n">
        <v>1111585.456477595</v>
      </c>
      <c r="AF9" t="n">
        <v>1.162629359529343e-06</v>
      </c>
      <c r="AG9" t="n">
        <v>0.4742708333333334</v>
      </c>
      <c r="AH9" t="n">
        <v>1005497.30063136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2.2143</v>
      </c>
      <c r="E10" t="n">
        <v>45.16</v>
      </c>
      <c r="F10" t="n">
        <v>41.05</v>
      </c>
      <c r="G10" t="n">
        <v>55.98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537.12</v>
      </c>
      <c r="Q10" t="n">
        <v>1294.84</v>
      </c>
      <c r="R10" t="n">
        <v>142.02</v>
      </c>
      <c r="S10" t="n">
        <v>99.20999999999999</v>
      </c>
      <c r="T10" t="n">
        <v>20395.55</v>
      </c>
      <c r="U10" t="n">
        <v>0.7</v>
      </c>
      <c r="V10" t="n">
        <v>0.86</v>
      </c>
      <c r="W10" t="n">
        <v>20.72</v>
      </c>
      <c r="X10" t="n">
        <v>1.25</v>
      </c>
      <c r="Y10" t="n">
        <v>2</v>
      </c>
      <c r="Z10" t="n">
        <v>10</v>
      </c>
      <c r="AA10" t="n">
        <v>798.1797084175118</v>
      </c>
      <c r="AB10" t="n">
        <v>1092.104690260353</v>
      </c>
      <c r="AC10" t="n">
        <v>987.8757514004636</v>
      </c>
      <c r="AD10" t="n">
        <v>798179.7084175119</v>
      </c>
      <c r="AE10" t="n">
        <v>1092104.690260353</v>
      </c>
      <c r="AF10" t="n">
        <v>1.172211178765971e-06</v>
      </c>
      <c r="AG10" t="n">
        <v>0.4704166666666666</v>
      </c>
      <c r="AH10" t="n">
        <v>987875.7514004636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2.2321</v>
      </c>
      <c r="E11" t="n">
        <v>44.8</v>
      </c>
      <c r="F11" t="n">
        <v>40.88</v>
      </c>
      <c r="G11" t="n">
        <v>62.89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530.72</v>
      </c>
      <c r="Q11" t="n">
        <v>1294.63</v>
      </c>
      <c r="R11" t="n">
        <v>136.33</v>
      </c>
      <c r="S11" t="n">
        <v>99.20999999999999</v>
      </c>
      <c r="T11" t="n">
        <v>17576.88</v>
      </c>
      <c r="U11" t="n">
        <v>0.73</v>
      </c>
      <c r="V11" t="n">
        <v>0.87</v>
      </c>
      <c r="W11" t="n">
        <v>20.72</v>
      </c>
      <c r="X11" t="n">
        <v>1.08</v>
      </c>
      <c r="Y11" t="n">
        <v>2</v>
      </c>
      <c r="Z11" t="n">
        <v>10</v>
      </c>
      <c r="AA11" t="n">
        <v>784.0362903038844</v>
      </c>
      <c r="AB11" t="n">
        <v>1072.753041633717</v>
      </c>
      <c r="AC11" t="n">
        <v>970.3709969585448</v>
      </c>
      <c r="AD11" t="n">
        <v>784036.2903038843</v>
      </c>
      <c r="AE11" t="n">
        <v>1072753.041633717</v>
      </c>
      <c r="AF11" t="n">
        <v>1.181634183319118e-06</v>
      </c>
      <c r="AG11" t="n">
        <v>0.4666666666666666</v>
      </c>
      <c r="AH11" t="n">
        <v>970370.9969585447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2.2413</v>
      </c>
      <c r="E12" t="n">
        <v>44.62</v>
      </c>
      <c r="F12" t="n">
        <v>40.81</v>
      </c>
      <c r="G12" t="n">
        <v>68.02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525.77</v>
      </c>
      <c r="Q12" t="n">
        <v>1294.81</v>
      </c>
      <c r="R12" t="n">
        <v>134.31</v>
      </c>
      <c r="S12" t="n">
        <v>99.20999999999999</v>
      </c>
      <c r="T12" t="n">
        <v>16580.69</v>
      </c>
      <c r="U12" t="n">
        <v>0.74</v>
      </c>
      <c r="V12" t="n">
        <v>0.87</v>
      </c>
      <c r="W12" t="n">
        <v>20.7</v>
      </c>
      <c r="X12" t="n">
        <v>1.01</v>
      </c>
      <c r="Y12" t="n">
        <v>2</v>
      </c>
      <c r="Z12" t="n">
        <v>10</v>
      </c>
      <c r="AA12" t="n">
        <v>775.131948422203</v>
      </c>
      <c r="AB12" t="n">
        <v>1060.569728239362</v>
      </c>
      <c r="AC12" t="n">
        <v>959.3504418951587</v>
      </c>
      <c r="AD12" t="n">
        <v>775131.948422203</v>
      </c>
      <c r="AE12" t="n">
        <v>1060569.728239362</v>
      </c>
      <c r="AF12" t="n">
        <v>1.186504500279172e-06</v>
      </c>
      <c r="AG12" t="n">
        <v>0.4647916666666667</v>
      </c>
      <c r="AH12" t="n">
        <v>959350.4418951587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2.255</v>
      </c>
      <c r="E13" t="n">
        <v>44.35</v>
      </c>
      <c r="F13" t="n">
        <v>40.69</v>
      </c>
      <c r="G13" t="n">
        <v>76.29000000000001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519.9</v>
      </c>
      <c r="Q13" t="n">
        <v>1294.46</v>
      </c>
      <c r="R13" t="n">
        <v>130.42</v>
      </c>
      <c r="S13" t="n">
        <v>99.20999999999999</v>
      </c>
      <c r="T13" t="n">
        <v>14657.31</v>
      </c>
      <c r="U13" t="n">
        <v>0.76</v>
      </c>
      <c r="V13" t="n">
        <v>0.87</v>
      </c>
      <c r="W13" t="n">
        <v>20.69</v>
      </c>
      <c r="X13" t="n">
        <v>0.89</v>
      </c>
      <c r="Y13" t="n">
        <v>2</v>
      </c>
      <c r="Z13" t="n">
        <v>10</v>
      </c>
      <c r="AA13" t="n">
        <v>763.5382777484925</v>
      </c>
      <c r="AB13" t="n">
        <v>1044.706756546939</v>
      </c>
      <c r="AC13" t="n">
        <v>945.0014099572404</v>
      </c>
      <c r="AD13" t="n">
        <v>763538.2777484925</v>
      </c>
      <c r="AE13" t="n">
        <v>1044706.756546939</v>
      </c>
      <c r="AF13" t="n">
        <v>1.193757037491426e-06</v>
      </c>
      <c r="AG13" t="n">
        <v>0.4619791666666667</v>
      </c>
      <c r="AH13" t="n">
        <v>945001.4099572405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2.2617</v>
      </c>
      <c r="E14" t="n">
        <v>44.21</v>
      </c>
      <c r="F14" t="n">
        <v>40.63</v>
      </c>
      <c r="G14" t="n">
        <v>81.26000000000001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515.8</v>
      </c>
      <c r="Q14" t="n">
        <v>1294.69</v>
      </c>
      <c r="R14" t="n">
        <v>128.39</v>
      </c>
      <c r="S14" t="n">
        <v>99.20999999999999</v>
      </c>
      <c r="T14" t="n">
        <v>13653.52</v>
      </c>
      <c r="U14" t="n">
        <v>0.77</v>
      </c>
      <c r="V14" t="n">
        <v>0.87</v>
      </c>
      <c r="W14" t="n">
        <v>20.69</v>
      </c>
      <c r="X14" t="n">
        <v>0.83</v>
      </c>
      <c r="Y14" t="n">
        <v>2</v>
      </c>
      <c r="Z14" t="n">
        <v>10</v>
      </c>
      <c r="AA14" t="n">
        <v>756.5981331777284</v>
      </c>
      <c r="AB14" t="n">
        <v>1035.21094456765</v>
      </c>
      <c r="AC14" t="n">
        <v>936.4118649457989</v>
      </c>
      <c r="AD14" t="n">
        <v>756598.1331777284</v>
      </c>
      <c r="AE14" t="n">
        <v>1035210.94456765</v>
      </c>
      <c r="AF14" t="n">
        <v>1.197303898755813e-06</v>
      </c>
      <c r="AG14" t="n">
        <v>0.4605208333333333</v>
      </c>
      <c r="AH14" t="n">
        <v>936411.8649457989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2.2681</v>
      </c>
      <c r="E15" t="n">
        <v>44.09</v>
      </c>
      <c r="F15" t="n">
        <v>40.58</v>
      </c>
      <c r="G15" t="n">
        <v>86.95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510.12</v>
      </c>
      <c r="Q15" t="n">
        <v>1294.78</v>
      </c>
      <c r="R15" t="n">
        <v>126.72</v>
      </c>
      <c r="S15" t="n">
        <v>99.20999999999999</v>
      </c>
      <c r="T15" t="n">
        <v>12827.69</v>
      </c>
      <c r="U15" t="n">
        <v>0.78</v>
      </c>
      <c r="V15" t="n">
        <v>0.87</v>
      </c>
      <c r="W15" t="n">
        <v>20.69</v>
      </c>
      <c r="X15" t="n">
        <v>0.78</v>
      </c>
      <c r="Y15" t="n">
        <v>2</v>
      </c>
      <c r="Z15" t="n">
        <v>10</v>
      </c>
      <c r="AA15" t="n">
        <v>748.1630475170625</v>
      </c>
      <c r="AB15" t="n">
        <v>1023.669688237011</v>
      </c>
      <c r="AC15" t="n">
        <v>925.9720899211012</v>
      </c>
      <c r="AD15" t="n">
        <v>748163.0475170625</v>
      </c>
      <c r="AE15" t="n">
        <v>1023669.688237011</v>
      </c>
      <c r="AF15" t="n">
        <v>1.20069194533672e-06</v>
      </c>
      <c r="AG15" t="n">
        <v>0.4592708333333334</v>
      </c>
      <c r="AH15" t="n">
        <v>925972.0899211012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2.2746</v>
      </c>
      <c r="E16" t="n">
        <v>43.96</v>
      </c>
      <c r="F16" t="n">
        <v>40.53</v>
      </c>
      <c r="G16" t="n">
        <v>93.53</v>
      </c>
      <c r="H16" t="n">
        <v>1.28</v>
      </c>
      <c r="I16" t="n">
        <v>26</v>
      </c>
      <c r="J16" t="n">
        <v>207.43</v>
      </c>
      <c r="K16" t="n">
        <v>53.44</v>
      </c>
      <c r="L16" t="n">
        <v>15</v>
      </c>
      <c r="M16" t="n">
        <v>24</v>
      </c>
      <c r="N16" t="n">
        <v>44</v>
      </c>
      <c r="O16" t="n">
        <v>25817.56</v>
      </c>
      <c r="P16" t="n">
        <v>504.78</v>
      </c>
      <c r="Q16" t="n">
        <v>1294.67</v>
      </c>
      <c r="R16" t="n">
        <v>125.24</v>
      </c>
      <c r="S16" t="n">
        <v>99.20999999999999</v>
      </c>
      <c r="T16" t="n">
        <v>12094.61</v>
      </c>
      <c r="U16" t="n">
        <v>0.79</v>
      </c>
      <c r="V16" t="n">
        <v>0.87</v>
      </c>
      <c r="W16" t="n">
        <v>20.69</v>
      </c>
      <c r="X16" t="n">
        <v>0.73</v>
      </c>
      <c r="Y16" t="n">
        <v>2</v>
      </c>
      <c r="Z16" t="n">
        <v>10</v>
      </c>
      <c r="AA16" t="n">
        <v>740.1042420947783</v>
      </c>
      <c r="AB16" t="n">
        <v>1012.643275128839</v>
      </c>
      <c r="AC16" t="n">
        <v>915.998022204305</v>
      </c>
      <c r="AD16" t="n">
        <v>740104.2420947783</v>
      </c>
      <c r="AE16" t="n">
        <v>1012643.275128839</v>
      </c>
      <c r="AF16" t="n">
        <v>1.204132930145453e-06</v>
      </c>
      <c r="AG16" t="n">
        <v>0.4579166666666667</v>
      </c>
      <c r="AH16" t="n">
        <v>915998.022204305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2.2816</v>
      </c>
      <c r="E17" t="n">
        <v>43.83</v>
      </c>
      <c r="F17" t="n">
        <v>40.47</v>
      </c>
      <c r="G17" t="n">
        <v>101.17</v>
      </c>
      <c r="H17" t="n">
        <v>1.36</v>
      </c>
      <c r="I17" t="n">
        <v>24</v>
      </c>
      <c r="J17" t="n">
        <v>209.03</v>
      </c>
      <c r="K17" t="n">
        <v>53.44</v>
      </c>
      <c r="L17" t="n">
        <v>16</v>
      </c>
      <c r="M17" t="n">
        <v>22</v>
      </c>
      <c r="N17" t="n">
        <v>44.6</v>
      </c>
      <c r="O17" t="n">
        <v>26014.91</v>
      </c>
      <c r="P17" t="n">
        <v>501.05</v>
      </c>
      <c r="Q17" t="n">
        <v>1294.6</v>
      </c>
      <c r="R17" t="n">
        <v>123.27</v>
      </c>
      <c r="S17" t="n">
        <v>99.20999999999999</v>
      </c>
      <c r="T17" t="n">
        <v>11119.23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733.5889830173112</v>
      </c>
      <c r="AB17" t="n">
        <v>1003.728810226104</v>
      </c>
      <c r="AC17" t="n">
        <v>907.9343413203567</v>
      </c>
      <c r="AD17" t="n">
        <v>733588.9830173112</v>
      </c>
      <c r="AE17" t="n">
        <v>1003728.810226104</v>
      </c>
      <c r="AF17" t="n">
        <v>1.20783860609332e-06</v>
      </c>
      <c r="AG17" t="n">
        <v>0.4565625</v>
      </c>
      <c r="AH17" t="n">
        <v>907934.3413203567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2.2901</v>
      </c>
      <c r="E18" t="n">
        <v>43.67</v>
      </c>
      <c r="F18" t="n">
        <v>40.38</v>
      </c>
      <c r="G18" t="n">
        <v>110.12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494.82</v>
      </c>
      <c r="Q18" t="n">
        <v>1294.5</v>
      </c>
      <c r="R18" t="n">
        <v>120.33</v>
      </c>
      <c r="S18" t="n">
        <v>99.20999999999999</v>
      </c>
      <c r="T18" t="n">
        <v>9663.4</v>
      </c>
      <c r="U18" t="n">
        <v>0.82</v>
      </c>
      <c r="V18" t="n">
        <v>0.88</v>
      </c>
      <c r="W18" t="n">
        <v>20.68</v>
      </c>
      <c r="X18" t="n">
        <v>0.58</v>
      </c>
      <c r="Y18" t="n">
        <v>2</v>
      </c>
      <c r="Z18" t="n">
        <v>10</v>
      </c>
      <c r="AA18" t="n">
        <v>723.850689362084</v>
      </c>
      <c r="AB18" t="n">
        <v>990.4044472238274</v>
      </c>
      <c r="AC18" t="n">
        <v>895.8816368221567</v>
      </c>
      <c r="AD18" t="n">
        <v>723850.689362084</v>
      </c>
      <c r="AE18" t="n">
        <v>990404.4472238275</v>
      </c>
      <c r="AF18" t="n">
        <v>1.212338355458587e-06</v>
      </c>
      <c r="AG18" t="n">
        <v>0.4548958333333333</v>
      </c>
      <c r="AH18" t="n">
        <v>895881.6368221567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2.2931</v>
      </c>
      <c r="E19" t="n">
        <v>43.61</v>
      </c>
      <c r="F19" t="n">
        <v>40.36</v>
      </c>
      <c r="G19" t="n">
        <v>115.31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490.87</v>
      </c>
      <c r="Q19" t="n">
        <v>1294.57</v>
      </c>
      <c r="R19" t="n">
        <v>119.59</v>
      </c>
      <c r="S19" t="n">
        <v>99.20999999999999</v>
      </c>
      <c r="T19" t="n">
        <v>9297.35</v>
      </c>
      <c r="U19" t="n">
        <v>0.83</v>
      </c>
      <c r="V19" t="n">
        <v>0.88</v>
      </c>
      <c r="W19" t="n">
        <v>20.68</v>
      </c>
      <c r="X19" t="n">
        <v>0.5600000000000001</v>
      </c>
      <c r="Y19" t="n">
        <v>2</v>
      </c>
      <c r="Z19" t="n">
        <v>10</v>
      </c>
      <c r="AA19" t="n">
        <v>718.6414020144833</v>
      </c>
      <c r="AB19" t="n">
        <v>983.276870457302</v>
      </c>
      <c r="AC19" t="n">
        <v>889.4343059786116</v>
      </c>
      <c r="AD19" t="n">
        <v>718641.4020144833</v>
      </c>
      <c r="AE19" t="n">
        <v>983276.8704573021</v>
      </c>
      <c r="AF19" t="n">
        <v>1.213926502293387e-06</v>
      </c>
      <c r="AG19" t="n">
        <v>0.4542708333333333</v>
      </c>
      <c r="AH19" t="n">
        <v>889434.3059786116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2.2964</v>
      </c>
      <c r="E20" t="n">
        <v>43.55</v>
      </c>
      <c r="F20" t="n">
        <v>40.33</v>
      </c>
      <c r="G20" t="n">
        <v>121</v>
      </c>
      <c r="H20" t="n">
        <v>1.58</v>
      </c>
      <c r="I20" t="n">
        <v>20</v>
      </c>
      <c r="J20" t="n">
        <v>213.87</v>
      </c>
      <c r="K20" t="n">
        <v>53.44</v>
      </c>
      <c r="L20" t="n">
        <v>19</v>
      </c>
      <c r="M20" t="n">
        <v>18</v>
      </c>
      <c r="N20" t="n">
        <v>46.44</v>
      </c>
      <c r="O20" t="n">
        <v>26611.98</v>
      </c>
      <c r="P20" t="n">
        <v>486.11</v>
      </c>
      <c r="Q20" t="n">
        <v>1294.49</v>
      </c>
      <c r="R20" t="n">
        <v>118.88</v>
      </c>
      <c r="S20" t="n">
        <v>99.20999999999999</v>
      </c>
      <c r="T20" t="n">
        <v>8948.23</v>
      </c>
      <c r="U20" t="n">
        <v>0.83</v>
      </c>
      <c r="V20" t="n">
        <v>0.88</v>
      </c>
      <c r="W20" t="n">
        <v>20.68</v>
      </c>
      <c r="X20" t="n">
        <v>0.54</v>
      </c>
      <c r="Y20" t="n">
        <v>2</v>
      </c>
      <c r="Z20" t="n">
        <v>10</v>
      </c>
      <c r="AA20" t="n">
        <v>712.4508189610885</v>
      </c>
      <c r="AB20" t="n">
        <v>974.8066416143982</v>
      </c>
      <c r="AC20" t="n">
        <v>881.7724638884337</v>
      </c>
      <c r="AD20" t="n">
        <v>712450.8189610885</v>
      </c>
      <c r="AE20" t="n">
        <v>974806.6416143982</v>
      </c>
      <c r="AF20" t="n">
        <v>1.215673463811668e-06</v>
      </c>
      <c r="AG20" t="n">
        <v>0.4536458333333333</v>
      </c>
      <c r="AH20" t="n">
        <v>881772.4638884336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2.2996</v>
      </c>
      <c r="E21" t="n">
        <v>43.49</v>
      </c>
      <c r="F21" t="n">
        <v>40.31</v>
      </c>
      <c r="G21" t="n">
        <v>127.29</v>
      </c>
      <c r="H21" t="n">
        <v>1.65</v>
      </c>
      <c r="I21" t="n">
        <v>19</v>
      </c>
      <c r="J21" t="n">
        <v>215.5</v>
      </c>
      <c r="K21" t="n">
        <v>53.44</v>
      </c>
      <c r="L21" t="n">
        <v>20</v>
      </c>
      <c r="M21" t="n">
        <v>17</v>
      </c>
      <c r="N21" t="n">
        <v>47.07</v>
      </c>
      <c r="O21" t="n">
        <v>26812.71</v>
      </c>
      <c r="P21" t="n">
        <v>479.86</v>
      </c>
      <c r="Q21" t="n">
        <v>1294.52</v>
      </c>
      <c r="R21" t="n">
        <v>118.2</v>
      </c>
      <c r="S21" t="n">
        <v>99.20999999999999</v>
      </c>
      <c r="T21" t="n">
        <v>8610.15</v>
      </c>
      <c r="U21" t="n">
        <v>0.84</v>
      </c>
      <c r="V21" t="n">
        <v>0.88</v>
      </c>
      <c r="W21" t="n">
        <v>20.67</v>
      </c>
      <c r="X21" t="n">
        <v>0.52</v>
      </c>
      <c r="Y21" t="n">
        <v>2</v>
      </c>
      <c r="Z21" t="n">
        <v>10</v>
      </c>
      <c r="AA21" t="n">
        <v>704.7903447833901</v>
      </c>
      <c r="AB21" t="n">
        <v>964.3252428882018</v>
      </c>
      <c r="AC21" t="n">
        <v>872.2913951459301</v>
      </c>
      <c r="AD21" t="n">
        <v>704790.3447833901</v>
      </c>
      <c r="AE21" t="n">
        <v>964325.2428882018</v>
      </c>
      <c r="AF21" t="n">
        <v>1.217367487102121e-06</v>
      </c>
      <c r="AG21" t="n">
        <v>0.4530208333333334</v>
      </c>
      <c r="AH21" t="n">
        <v>872291.3951459301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2.3028</v>
      </c>
      <c r="E22" t="n">
        <v>43.43</v>
      </c>
      <c r="F22" t="n">
        <v>40.29</v>
      </c>
      <c r="G22" t="n">
        <v>134.29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475.68</v>
      </c>
      <c r="Q22" t="n">
        <v>1294.63</v>
      </c>
      <c r="R22" t="n">
        <v>117.45</v>
      </c>
      <c r="S22" t="n">
        <v>99.20999999999999</v>
      </c>
      <c r="T22" t="n">
        <v>8241.799999999999</v>
      </c>
      <c r="U22" t="n">
        <v>0.84</v>
      </c>
      <c r="V22" t="n">
        <v>0.88</v>
      </c>
      <c r="W22" t="n">
        <v>20.67</v>
      </c>
      <c r="X22" t="n">
        <v>0.49</v>
      </c>
      <c r="Y22" t="n">
        <v>2</v>
      </c>
      <c r="Z22" t="n">
        <v>10</v>
      </c>
      <c r="AA22" t="n">
        <v>699.3252923008043</v>
      </c>
      <c r="AB22" t="n">
        <v>956.8477169804287</v>
      </c>
      <c r="AC22" t="n">
        <v>865.5275138160212</v>
      </c>
      <c r="AD22" t="n">
        <v>699325.2923008043</v>
      </c>
      <c r="AE22" t="n">
        <v>956847.7169804287</v>
      </c>
      <c r="AF22" t="n">
        <v>1.219061510392574e-06</v>
      </c>
      <c r="AG22" t="n">
        <v>0.4523958333333333</v>
      </c>
      <c r="AH22" t="n">
        <v>865527.5138160211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2.3067</v>
      </c>
      <c r="E23" t="n">
        <v>43.35</v>
      </c>
      <c r="F23" t="n">
        <v>40.25</v>
      </c>
      <c r="G23" t="n">
        <v>142.06</v>
      </c>
      <c r="H23" t="n">
        <v>1.79</v>
      </c>
      <c r="I23" t="n">
        <v>17</v>
      </c>
      <c r="J23" t="n">
        <v>218.78</v>
      </c>
      <c r="K23" t="n">
        <v>53.44</v>
      </c>
      <c r="L23" t="n">
        <v>22</v>
      </c>
      <c r="M23" t="n">
        <v>15</v>
      </c>
      <c r="N23" t="n">
        <v>48.34</v>
      </c>
      <c r="O23" t="n">
        <v>27216.79</v>
      </c>
      <c r="P23" t="n">
        <v>470.31</v>
      </c>
      <c r="Q23" t="n">
        <v>1294.42</v>
      </c>
      <c r="R23" t="n">
        <v>116.31</v>
      </c>
      <c r="S23" t="n">
        <v>99.20999999999999</v>
      </c>
      <c r="T23" t="n">
        <v>7675.39</v>
      </c>
      <c r="U23" t="n">
        <v>0.85</v>
      </c>
      <c r="V23" t="n">
        <v>0.88</v>
      </c>
      <c r="W23" t="n">
        <v>20.67</v>
      </c>
      <c r="X23" t="n">
        <v>0.46</v>
      </c>
      <c r="Y23" t="n">
        <v>2</v>
      </c>
      <c r="Z23" t="n">
        <v>10</v>
      </c>
      <c r="AA23" t="n">
        <v>692.3198694764089</v>
      </c>
      <c r="AB23" t="n">
        <v>947.2625884146486</v>
      </c>
      <c r="AC23" t="n">
        <v>856.8571764677465</v>
      </c>
      <c r="AD23" t="n">
        <v>692319.8694764089</v>
      </c>
      <c r="AE23" t="n">
        <v>947262.5884146485</v>
      </c>
      <c r="AF23" t="n">
        <v>1.221126101277815e-06</v>
      </c>
      <c r="AG23" t="n">
        <v>0.4515625</v>
      </c>
      <c r="AH23" t="n">
        <v>856857.1764677465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2.3104</v>
      </c>
      <c r="E24" t="n">
        <v>43.28</v>
      </c>
      <c r="F24" t="n">
        <v>40.22</v>
      </c>
      <c r="G24" t="n">
        <v>150.82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465.79</v>
      </c>
      <c r="Q24" t="n">
        <v>1294.61</v>
      </c>
      <c r="R24" t="n">
        <v>115.17</v>
      </c>
      <c r="S24" t="n">
        <v>99.20999999999999</v>
      </c>
      <c r="T24" t="n">
        <v>7109.72</v>
      </c>
      <c r="U24" t="n">
        <v>0.86</v>
      </c>
      <c r="V24" t="n">
        <v>0.88</v>
      </c>
      <c r="W24" t="n">
        <v>20.67</v>
      </c>
      <c r="X24" t="n">
        <v>0.42</v>
      </c>
      <c r="Y24" t="n">
        <v>2</v>
      </c>
      <c r="Z24" t="n">
        <v>10</v>
      </c>
      <c r="AA24" t="n">
        <v>686.3359605748691</v>
      </c>
      <c r="AB24" t="n">
        <v>939.0751402641321</v>
      </c>
      <c r="AC24" t="n">
        <v>849.4511268775597</v>
      </c>
      <c r="AD24" t="n">
        <v>686335.9605748691</v>
      </c>
      <c r="AE24" t="n">
        <v>939075.1402641321</v>
      </c>
      <c r="AF24" t="n">
        <v>1.223084815707401e-06</v>
      </c>
      <c r="AG24" t="n">
        <v>0.4508333333333334</v>
      </c>
      <c r="AH24" t="n">
        <v>849451.1268775597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2.3141</v>
      </c>
      <c r="E25" t="n">
        <v>43.21</v>
      </c>
      <c r="F25" t="n">
        <v>40.19</v>
      </c>
      <c r="G25" t="n">
        <v>160.75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8</v>
      </c>
      <c r="N25" t="n">
        <v>49.65</v>
      </c>
      <c r="O25" t="n">
        <v>27624.44</v>
      </c>
      <c r="P25" t="n">
        <v>462.54</v>
      </c>
      <c r="Q25" t="n">
        <v>1294.58</v>
      </c>
      <c r="R25" t="n">
        <v>114.03</v>
      </c>
      <c r="S25" t="n">
        <v>99.20999999999999</v>
      </c>
      <c r="T25" t="n">
        <v>6547.05</v>
      </c>
      <c r="U25" t="n">
        <v>0.87</v>
      </c>
      <c r="V25" t="n">
        <v>0.88</v>
      </c>
      <c r="W25" t="n">
        <v>20.67</v>
      </c>
      <c r="X25" t="n">
        <v>0.39</v>
      </c>
      <c r="Y25" t="n">
        <v>2</v>
      </c>
      <c r="Z25" t="n">
        <v>10</v>
      </c>
      <c r="AA25" t="n">
        <v>681.6985571132377</v>
      </c>
      <c r="AB25" t="n">
        <v>932.7300402601263</v>
      </c>
      <c r="AC25" t="n">
        <v>843.7115943125325</v>
      </c>
      <c r="AD25" t="n">
        <v>681698.5571132377</v>
      </c>
      <c r="AE25" t="n">
        <v>932730.0402601263</v>
      </c>
      <c r="AF25" t="n">
        <v>1.225043530136988e-06</v>
      </c>
      <c r="AG25" t="n">
        <v>0.4501041666666667</v>
      </c>
      <c r="AH25" t="n">
        <v>843711.5943125325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2.3133</v>
      </c>
      <c r="E26" t="n">
        <v>43.23</v>
      </c>
      <c r="F26" t="n">
        <v>40.2</v>
      </c>
      <c r="G26" t="n">
        <v>160.81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1</v>
      </c>
      <c r="N26" t="n">
        <v>50.31</v>
      </c>
      <c r="O26" t="n">
        <v>27829.77</v>
      </c>
      <c r="P26" t="n">
        <v>464.88</v>
      </c>
      <c r="Q26" t="n">
        <v>1294.59</v>
      </c>
      <c r="R26" t="n">
        <v>114.09</v>
      </c>
      <c r="S26" t="n">
        <v>99.20999999999999</v>
      </c>
      <c r="T26" t="n">
        <v>6575.58</v>
      </c>
      <c r="U26" t="n">
        <v>0.87</v>
      </c>
      <c r="V26" t="n">
        <v>0.88</v>
      </c>
      <c r="W26" t="n">
        <v>20.68</v>
      </c>
      <c r="X26" t="n">
        <v>0.41</v>
      </c>
      <c r="Y26" t="n">
        <v>2</v>
      </c>
      <c r="Z26" t="n">
        <v>10</v>
      </c>
      <c r="AA26" t="n">
        <v>684.4290719788953</v>
      </c>
      <c r="AB26" t="n">
        <v>936.4660511611335</v>
      </c>
      <c r="AC26" t="n">
        <v>847.0910455766719</v>
      </c>
      <c r="AD26" t="n">
        <v>684429.0719788953</v>
      </c>
      <c r="AE26" t="n">
        <v>936466.0511611335</v>
      </c>
      <c r="AF26" t="n">
        <v>1.224620024314375e-06</v>
      </c>
      <c r="AG26" t="n">
        <v>0.4503124999999999</v>
      </c>
      <c r="AH26" t="n">
        <v>847091.045576672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2.3135</v>
      </c>
      <c r="E27" t="n">
        <v>43.22</v>
      </c>
      <c r="F27" t="n">
        <v>40.2</v>
      </c>
      <c r="G27" t="n">
        <v>160.79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467.82</v>
      </c>
      <c r="Q27" t="n">
        <v>1294.68</v>
      </c>
      <c r="R27" t="n">
        <v>114.08</v>
      </c>
      <c r="S27" t="n">
        <v>99.20999999999999</v>
      </c>
      <c r="T27" t="n">
        <v>6573.32</v>
      </c>
      <c r="U27" t="n">
        <v>0.87</v>
      </c>
      <c r="V27" t="n">
        <v>0.88</v>
      </c>
      <c r="W27" t="n">
        <v>20.68</v>
      </c>
      <c r="X27" t="n">
        <v>0.4</v>
      </c>
      <c r="Y27" t="n">
        <v>2</v>
      </c>
      <c r="Z27" t="n">
        <v>10</v>
      </c>
      <c r="AA27" t="n">
        <v>687.4434743925447</v>
      </c>
      <c r="AB27" t="n">
        <v>940.5904895295372</v>
      </c>
      <c r="AC27" t="n">
        <v>850.8218533358807</v>
      </c>
      <c r="AD27" t="n">
        <v>687443.4743925447</v>
      </c>
      <c r="AE27" t="n">
        <v>940590.4895295372</v>
      </c>
      <c r="AF27" t="n">
        <v>1.224725900770028e-06</v>
      </c>
      <c r="AG27" t="n">
        <v>0.4502083333333333</v>
      </c>
      <c r="AH27" t="n">
        <v>850821.8533358808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1.62</v>
      </c>
      <c r="E2" t="n">
        <v>61.73</v>
      </c>
      <c r="F2" t="n">
        <v>50.76</v>
      </c>
      <c r="G2" t="n">
        <v>8.19</v>
      </c>
      <c r="H2" t="n">
        <v>0.15</v>
      </c>
      <c r="I2" t="n">
        <v>372</v>
      </c>
      <c r="J2" t="n">
        <v>116.05</v>
      </c>
      <c r="K2" t="n">
        <v>43.4</v>
      </c>
      <c r="L2" t="n">
        <v>1</v>
      </c>
      <c r="M2" t="n">
        <v>370</v>
      </c>
      <c r="N2" t="n">
        <v>16.65</v>
      </c>
      <c r="O2" t="n">
        <v>14546.17</v>
      </c>
      <c r="P2" t="n">
        <v>514.64</v>
      </c>
      <c r="Q2" t="n">
        <v>1298.83</v>
      </c>
      <c r="R2" t="n">
        <v>458.05</v>
      </c>
      <c r="S2" t="n">
        <v>99.20999999999999</v>
      </c>
      <c r="T2" t="n">
        <v>176773.52</v>
      </c>
      <c r="U2" t="n">
        <v>0.22</v>
      </c>
      <c r="V2" t="n">
        <v>0.7</v>
      </c>
      <c r="W2" t="n">
        <v>21.23</v>
      </c>
      <c r="X2" t="n">
        <v>10.9</v>
      </c>
      <c r="Y2" t="n">
        <v>2</v>
      </c>
      <c r="Z2" t="n">
        <v>10</v>
      </c>
      <c r="AA2" t="n">
        <v>1054.365570814662</v>
      </c>
      <c r="AB2" t="n">
        <v>1442.629489314719</v>
      </c>
      <c r="AC2" t="n">
        <v>1304.946955597726</v>
      </c>
      <c r="AD2" t="n">
        <v>1054365.570814662</v>
      </c>
      <c r="AE2" t="n">
        <v>1442629.489314719</v>
      </c>
      <c r="AF2" t="n">
        <v>9.277912481648099e-07</v>
      </c>
      <c r="AG2" t="n">
        <v>0.6430208333333333</v>
      </c>
      <c r="AH2" t="n">
        <v>1304946.955597726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1.9851</v>
      </c>
      <c r="E3" t="n">
        <v>50.38</v>
      </c>
      <c r="F3" t="n">
        <v>44.45</v>
      </c>
      <c r="G3" t="n">
        <v>16.56</v>
      </c>
      <c r="H3" t="n">
        <v>0.3</v>
      </c>
      <c r="I3" t="n">
        <v>161</v>
      </c>
      <c r="J3" t="n">
        <v>117.34</v>
      </c>
      <c r="K3" t="n">
        <v>43.4</v>
      </c>
      <c r="L3" t="n">
        <v>2</v>
      </c>
      <c r="M3" t="n">
        <v>159</v>
      </c>
      <c r="N3" t="n">
        <v>16.94</v>
      </c>
      <c r="O3" t="n">
        <v>14705.49</v>
      </c>
      <c r="P3" t="n">
        <v>444.32</v>
      </c>
      <c r="Q3" t="n">
        <v>1296.21</v>
      </c>
      <c r="R3" t="n">
        <v>252.71</v>
      </c>
      <c r="S3" t="n">
        <v>99.20999999999999</v>
      </c>
      <c r="T3" t="n">
        <v>75157.16</v>
      </c>
      <c r="U3" t="n">
        <v>0.39</v>
      </c>
      <c r="V3" t="n">
        <v>0.8</v>
      </c>
      <c r="W3" t="n">
        <v>20.89</v>
      </c>
      <c r="X3" t="n">
        <v>4.63</v>
      </c>
      <c r="Y3" t="n">
        <v>2</v>
      </c>
      <c r="Z3" t="n">
        <v>10</v>
      </c>
      <c r="AA3" t="n">
        <v>746.3965766426122</v>
      </c>
      <c r="AB3" t="n">
        <v>1021.252724855394</v>
      </c>
      <c r="AC3" t="n">
        <v>923.7857981323958</v>
      </c>
      <c r="AD3" t="n">
        <v>746396.5766426122</v>
      </c>
      <c r="AE3" t="n">
        <v>1021252.724855394</v>
      </c>
      <c r="AF3" t="n">
        <v>1.136887905390101e-06</v>
      </c>
      <c r="AG3" t="n">
        <v>0.5247916666666667</v>
      </c>
      <c r="AH3" t="n">
        <v>923785.7981323958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2.1165</v>
      </c>
      <c r="E4" t="n">
        <v>47.25</v>
      </c>
      <c r="F4" t="n">
        <v>42.73</v>
      </c>
      <c r="G4" t="n">
        <v>25.13</v>
      </c>
      <c r="H4" t="n">
        <v>0.45</v>
      </c>
      <c r="I4" t="n">
        <v>102</v>
      </c>
      <c r="J4" t="n">
        <v>118.63</v>
      </c>
      <c r="K4" t="n">
        <v>43.4</v>
      </c>
      <c r="L4" t="n">
        <v>3</v>
      </c>
      <c r="M4" t="n">
        <v>100</v>
      </c>
      <c r="N4" t="n">
        <v>17.23</v>
      </c>
      <c r="O4" t="n">
        <v>14865.24</v>
      </c>
      <c r="P4" t="n">
        <v>419.82</v>
      </c>
      <c r="Q4" t="n">
        <v>1295.44</v>
      </c>
      <c r="R4" t="n">
        <v>196.41</v>
      </c>
      <c r="S4" t="n">
        <v>99.20999999999999</v>
      </c>
      <c r="T4" t="n">
        <v>47299.94</v>
      </c>
      <c r="U4" t="n">
        <v>0.51</v>
      </c>
      <c r="V4" t="n">
        <v>0.83</v>
      </c>
      <c r="W4" t="n">
        <v>20.81</v>
      </c>
      <c r="X4" t="n">
        <v>2.92</v>
      </c>
      <c r="Y4" t="n">
        <v>2</v>
      </c>
      <c r="Z4" t="n">
        <v>10</v>
      </c>
      <c r="AA4" t="n">
        <v>664.8309296040186</v>
      </c>
      <c r="AB4" t="n">
        <v>909.6510081548065</v>
      </c>
      <c r="AC4" t="n">
        <v>822.8351926397195</v>
      </c>
      <c r="AD4" t="n">
        <v>664830.9296040186</v>
      </c>
      <c r="AE4" t="n">
        <v>909651.0081548064</v>
      </c>
      <c r="AF4" t="n">
        <v>1.212142084407913e-06</v>
      </c>
      <c r="AG4" t="n">
        <v>0.4921875</v>
      </c>
      <c r="AH4" t="n">
        <v>822835.1926397195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2.1857</v>
      </c>
      <c r="E5" t="n">
        <v>45.75</v>
      </c>
      <c r="F5" t="n">
        <v>41.9</v>
      </c>
      <c r="G5" t="n">
        <v>33.97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72</v>
      </c>
      <c r="N5" t="n">
        <v>17.53</v>
      </c>
      <c r="O5" t="n">
        <v>15025.44</v>
      </c>
      <c r="P5" t="n">
        <v>404.27</v>
      </c>
      <c r="Q5" t="n">
        <v>1295.31</v>
      </c>
      <c r="R5" t="n">
        <v>169.99</v>
      </c>
      <c r="S5" t="n">
        <v>99.20999999999999</v>
      </c>
      <c r="T5" t="n">
        <v>34229.44</v>
      </c>
      <c r="U5" t="n">
        <v>0.58</v>
      </c>
      <c r="V5" t="n">
        <v>0.84</v>
      </c>
      <c r="W5" t="n">
        <v>20.75</v>
      </c>
      <c r="X5" t="n">
        <v>2.09</v>
      </c>
      <c r="Y5" t="n">
        <v>2</v>
      </c>
      <c r="Z5" t="n">
        <v>10</v>
      </c>
      <c r="AA5" t="n">
        <v>623.2011113334186</v>
      </c>
      <c r="AB5" t="n">
        <v>852.6912542190087</v>
      </c>
      <c r="AC5" t="n">
        <v>771.3115976760374</v>
      </c>
      <c r="AD5" t="n">
        <v>623201.1113334185</v>
      </c>
      <c r="AE5" t="n">
        <v>852691.2542190087</v>
      </c>
      <c r="AF5" t="n">
        <v>1.251773661181373e-06</v>
      </c>
      <c r="AG5" t="n">
        <v>0.4765625</v>
      </c>
      <c r="AH5" t="n">
        <v>771311.5976760375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2.2285</v>
      </c>
      <c r="E6" t="n">
        <v>44.87</v>
      </c>
      <c r="F6" t="n">
        <v>41.4</v>
      </c>
      <c r="G6" t="n">
        <v>42.83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391.79</v>
      </c>
      <c r="Q6" t="n">
        <v>1295.04</v>
      </c>
      <c r="R6" t="n">
        <v>153.66</v>
      </c>
      <c r="S6" t="n">
        <v>99.20999999999999</v>
      </c>
      <c r="T6" t="n">
        <v>26144.26</v>
      </c>
      <c r="U6" t="n">
        <v>0.65</v>
      </c>
      <c r="V6" t="n">
        <v>0.85</v>
      </c>
      <c r="W6" t="n">
        <v>20.73</v>
      </c>
      <c r="X6" t="n">
        <v>1.6</v>
      </c>
      <c r="Y6" t="n">
        <v>2</v>
      </c>
      <c r="Z6" t="n">
        <v>10</v>
      </c>
      <c r="AA6" t="n">
        <v>595.6947033967369</v>
      </c>
      <c r="AB6" t="n">
        <v>815.055773382967</v>
      </c>
      <c r="AC6" t="n">
        <v>737.2679943092585</v>
      </c>
      <c r="AD6" t="n">
        <v>595694.703396737</v>
      </c>
      <c r="AE6" t="n">
        <v>815055.773382967</v>
      </c>
      <c r="AF6" t="n">
        <v>1.276285676873629e-06</v>
      </c>
      <c r="AG6" t="n">
        <v>0.4673958333333333</v>
      </c>
      <c r="AH6" t="n">
        <v>737267.9943092585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2.2556</v>
      </c>
      <c r="E7" t="n">
        <v>44.33</v>
      </c>
      <c r="F7" t="n">
        <v>41.13</v>
      </c>
      <c r="G7" t="n">
        <v>52.5</v>
      </c>
      <c r="H7" t="n">
        <v>0.86</v>
      </c>
      <c r="I7" t="n">
        <v>47</v>
      </c>
      <c r="J7" t="n">
        <v>122.54</v>
      </c>
      <c r="K7" t="n">
        <v>43.4</v>
      </c>
      <c r="L7" t="n">
        <v>6</v>
      </c>
      <c r="M7" t="n">
        <v>45</v>
      </c>
      <c r="N7" t="n">
        <v>18.14</v>
      </c>
      <c r="O7" t="n">
        <v>15347.16</v>
      </c>
      <c r="P7" t="n">
        <v>380.87</v>
      </c>
      <c r="Q7" t="n">
        <v>1294.85</v>
      </c>
      <c r="R7" t="n">
        <v>144.43</v>
      </c>
      <c r="S7" t="n">
        <v>99.20999999999999</v>
      </c>
      <c r="T7" t="n">
        <v>21583.78</v>
      </c>
      <c r="U7" t="n">
        <v>0.6899999999999999</v>
      </c>
      <c r="V7" t="n">
        <v>0.86</v>
      </c>
      <c r="W7" t="n">
        <v>20.73</v>
      </c>
      <c r="X7" t="n">
        <v>1.33</v>
      </c>
      <c r="Y7" t="n">
        <v>2</v>
      </c>
      <c r="Z7" t="n">
        <v>10</v>
      </c>
      <c r="AA7" t="n">
        <v>575.7681987098154</v>
      </c>
      <c r="AB7" t="n">
        <v>787.7914505749775</v>
      </c>
      <c r="AC7" t="n">
        <v>712.6057402043461</v>
      </c>
      <c r="AD7" t="n">
        <v>575768.1987098154</v>
      </c>
      <c r="AE7" t="n">
        <v>787791.4505749774</v>
      </c>
      <c r="AF7" t="n">
        <v>1.291806135407744e-06</v>
      </c>
      <c r="AG7" t="n">
        <v>0.4617708333333333</v>
      </c>
      <c r="AH7" t="n">
        <v>712605.7402043461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2.2785</v>
      </c>
      <c r="E8" t="n">
        <v>43.89</v>
      </c>
      <c r="F8" t="n">
        <v>40.87</v>
      </c>
      <c r="G8" t="n">
        <v>62.88</v>
      </c>
      <c r="H8" t="n">
        <v>1</v>
      </c>
      <c r="I8" t="n">
        <v>39</v>
      </c>
      <c r="J8" t="n">
        <v>123.85</v>
      </c>
      <c r="K8" t="n">
        <v>43.4</v>
      </c>
      <c r="L8" t="n">
        <v>7</v>
      </c>
      <c r="M8" t="n">
        <v>37</v>
      </c>
      <c r="N8" t="n">
        <v>18.45</v>
      </c>
      <c r="O8" t="n">
        <v>15508.69</v>
      </c>
      <c r="P8" t="n">
        <v>370.38</v>
      </c>
      <c r="Q8" t="n">
        <v>1294.62</v>
      </c>
      <c r="R8" t="n">
        <v>136.28</v>
      </c>
      <c r="S8" t="n">
        <v>99.20999999999999</v>
      </c>
      <c r="T8" t="n">
        <v>17551.74</v>
      </c>
      <c r="U8" t="n">
        <v>0.73</v>
      </c>
      <c r="V8" t="n">
        <v>0.87</v>
      </c>
      <c r="W8" t="n">
        <v>20.71</v>
      </c>
      <c r="X8" t="n">
        <v>1.08</v>
      </c>
      <c r="Y8" t="n">
        <v>2</v>
      </c>
      <c r="Z8" t="n">
        <v>10</v>
      </c>
      <c r="AA8" t="n">
        <v>557.8334997477891</v>
      </c>
      <c r="AB8" t="n">
        <v>763.252404232057</v>
      </c>
      <c r="AC8" t="n">
        <v>690.4086660036261</v>
      </c>
      <c r="AD8" t="n">
        <v>557833.4997477891</v>
      </c>
      <c r="AE8" t="n">
        <v>763252.4042320569</v>
      </c>
      <c r="AF8" t="n">
        <v>1.304921209224394e-06</v>
      </c>
      <c r="AG8" t="n">
        <v>0.4571875</v>
      </c>
      <c r="AH8" t="n">
        <v>690408.6660036261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2.2906</v>
      </c>
      <c r="E9" t="n">
        <v>43.66</v>
      </c>
      <c r="F9" t="n">
        <v>40.76</v>
      </c>
      <c r="G9" t="n">
        <v>71.93000000000001</v>
      </c>
      <c r="H9" t="n">
        <v>1.13</v>
      </c>
      <c r="I9" t="n">
        <v>34</v>
      </c>
      <c r="J9" t="n">
        <v>125.16</v>
      </c>
      <c r="K9" t="n">
        <v>43.4</v>
      </c>
      <c r="L9" t="n">
        <v>8</v>
      </c>
      <c r="M9" t="n">
        <v>32</v>
      </c>
      <c r="N9" t="n">
        <v>18.76</v>
      </c>
      <c r="O9" t="n">
        <v>15670.68</v>
      </c>
      <c r="P9" t="n">
        <v>360.37</v>
      </c>
      <c r="Q9" t="n">
        <v>1294.73</v>
      </c>
      <c r="R9" t="n">
        <v>132.56</v>
      </c>
      <c r="S9" t="n">
        <v>99.20999999999999</v>
      </c>
      <c r="T9" t="n">
        <v>15714.45</v>
      </c>
      <c r="U9" t="n">
        <v>0.75</v>
      </c>
      <c r="V9" t="n">
        <v>0.87</v>
      </c>
      <c r="W9" t="n">
        <v>20.71</v>
      </c>
      <c r="X9" t="n">
        <v>0.96</v>
      </c>
      <c r="Y9" t="n">
        <v>2</v>
      </c>
      <c r="Z9" t="n">
        <v>10</v>
      </c>
      <c r="AA9" t="n">
        <v>543.8926991092542</v>
      </c>
      <c r="AB9" t="n">
        <v>744.1779857736955</v>
      </c>
      <c r="AC9" t="n">
        <v>673.1546832718161</v>
      </c>
      <c r="AD9" t="n">
        <v>543892.6991092542</v>
      </c>
      <c r="AE9" t="n">
        <v>744177.9857736955</v>
      </c>
      <c r="AF9" t="n">
        <v>1.31185100805328e-06</v>
      </c>
      <c r="AG9" t="n">
        <v>0.4547916666666666</v>
      </c>
      <c r="AH9" t="n">
        <v>673154.6832718161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2.3057</v>
      </c>
      <c r="E10" t="n">
        <v>43.37</v>
      </c>
      <c r="F10" t="n">
        <v>40.59</v>
      </c>
      <c r="G10" t="n">
        <v>83.98999999999999</v>
      </c>
      <c r="H10" t="n">
        <v>1.26</v>
      </c>
      <c r="I10" t="n">
        <v>29</v>
      </c>
      <c r="J10" t="n">
        <v>126.48</v>
      </c>
      <c r="K10" t="n">
        <v>43.4</v>
      </c>
      <c r="L10" t="n">
        <v>9</v>
      </c>
      <c r="M10" t="n">
        <v>27</v>
      </c>
      <c r="N10" t="n">
        <v>19.08</v>
      </c>
      <c r="O10" t="n">
        <v>15833.12</v>
      </c>
      <c r="P10" t="n">
        <v>350.17</v>
      </c>
      <c r="Q10" t="n">
        <v>1294.63</v>
      </c>
      <c r="R10" t="n">
        <v>127.32</v>
      </c>
      <c r="S10" t="n">
        <v>99.20999999999999</v>
      </c>
      <c r="T10" t="n">
        <v>13122.15</v>
      </c>
      <c r="U10" t="n">
        <v>0.78</v>
      </c>
      <c r="V10" t="n">
        <v>0.87</v>
      </c>
      <c r="W10" t="n">
        <v>20.69</v>
      </c>
      <c r="X10" t="n">
        <v>0.8</v>
      </c>
      <c r="Y10" t="n">
        <v>2</v>
      </c>
      <c r="Z10" t="n">
        <v>10</v>
      </c>
      <c r="AA10" t="n">
        <v>528.9766070505643</v>
      </c>
      <c r="AB10" t="n">
        <v>723.7691305674574</v>
      </c>
      <c r="AC10" t="n">
        <v>654.6936205624531</v>
      </c>
      <c r="AD10" t="n">
        <v>528976.6070505644</v>
      </c>
      <c r="AE10" t="n">
        <v>723769.1305674574</v>
      </c>
      <c r="AF10" t="n">
        <v>1.320498938823211e-06</v>
      </c>
      <c r="AG10" t="n">
        <v>0.4517708333333333</v>
      </c>
      <c r="AH10" t="n">
        <v>654693.6205624532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2.3132</v>
      </c>
      <c r="E11" t="n">
        <v>43.23</v>
      </c>
      <c r="F11" t="n">
        <v>40.52</v>
      </c>
      <c r="G11" t="n">
        <v>93.52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341.23</v>
      </c>
      <c r="Q11" t="n">
        <v>1294.64</v>
      </c>
      <c r="R11" t="n">
        <v>124.62</v>
      </c>
      <c r="S11" t="n">
        <v>99.20999999999999</v>
      </c>
      <c r="T11" t="n">
        <v>11783.96</v>
      </c>
      <c r="U11" t="n">
        <v>0.8</v>
      </c>
      <c r="V11" t="n">
        <v>0.87</v>
      </c>
      <c r="W11" t="n">
        <v>20.7</v>
      </c>
      <c r="X11" t="n">
        <v>0.73</v>
      </c>
      <c r="Y11" t="n">
        <v>2</v>
      </c>
      <c r="Z11" t="n">
        <v>10</v>
      </c>
      <c r="AA11" t="n">
        <v>517.6463431754132</v>
      </c>
      <c r="AB11" t="n">
        <v>708.2665636775114</v>
      </c>
      <c r="AC11" t="n">
        <v>640.6705968984944</v>
      </c>
      <c r="AD11" t="n">
        <v>517646.3431754132</v>
      </c>
      <c r="AE11" t="n">
        <v>708266.5636775114</v>
      </c>
      <c r="AF11" t="n">
        <v>1.324794268675826e-06</v>
      </c>
      <c r="AG11" t="n">
        <v>0.4503124999999999</v>
      </c>
      <c r="AH11" t="n">
        <v>640670.5968984944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2.3151</v>
      </c>
      <c r="E12" t="n">
        <v>43.19</v>
      </c>
      <c r="F12" t="n">
        <v>40.51</v>
      </c>
      <c r="G12" t="n">
        <v>97.23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340.84</v>
      </c>
      <c r="Q12" t="n">
        <v>1294.78</v>
      </c>
      <c r="R12" t="n">
        <v>123.62</v>
      </c>
      <c r="S12" t="n">
        <v>99.20999999999999</v>
      </c>
      <c r="T12" t="n">
        <v>11292.24</v>
      </c>
      <c r="U12" t="n">
        <v>0.8</v>
      </c>
      <c r="V12" t="n">
        <v>0.87</v>
      </c>
      <c r="W12" t="n">
        <v>20.72</v>
      </c>
      <c r="X12" t="n">
        <v>0.72</v>
      </c>
      <c r="Y12" t="n">
        <v>2</v>
      </c>
      <c r="Z12" t="n">
        <v>10</v>
      </c>
      <c r="AA12" t="n">
        <v>516.776317467028</v>
      </c>
      <c r="AB12" t="n">
        <v>707.0761561204735</v>
      </c>
      <c r="AC12" t="n">
        <v>639.5938001679525</v>
      </c>
      <c r="AD12" t="n">
        <v>516776.3174670279</v>
      </c>
      <c r="AE12" t="n">
        <v>707076.1561204734</v>
      </c>
      <c r="AF12" t="n">
        <v>1.325882418905155e-06</v>
      </c>
      <c r="AG12" t="n">
        <v>0.4498958333333333</v>
      </c>
      <c r="AH12" t="n">
        <v>639593.8001679525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1.7823</v>
      </c>
      <c r="E2" t="n">
        <v>56.11</v>
      </c>
      <c r="F2" t="n">
        <v>48.54</v>
      </c>
      <c r="G2" t="n">
        <v>9.77</v>
      </c>
      <c r="H2" t="n">
        <v>0.2</v>
      </c>
      <c r="I2" t="n">
        <v>298</v>
      </c>
      <c r="J2" t="n">
        <v>89.87</v>
      </c>
      <c r="K2" t="n">
        <v>37.55</v>
      </c>
      <c r="L2" t="n">
        <v>1</v>
      </c>
      <c r="M2" t="n">
        <v>296</v>
      </c>
      <c r="N2" t="n">
        <v>11.32</v>
      </c>
      <c r="O2" t="n">
        <v>11317.98</v>
      </c>
      <c r="P2" t="n">
        <v>412.47</v>
      </c>
      <c r="Q2" t="n">
        <v>1297.42</v>
      </c>
      <c r="R2" t="n">
        <v>384.95</v>
      </c>
      <c r="S2" t="n">
        <v>99.20999999999999</v>
      </c>
      <c r="T2" t="n">
        <v>140590.07</v>
      </c>
      <c r="U2" t="n">
        <v>0.26</v>
      </c>
      <c r="V2" t="n">
        <v>0.73</v>
      </c>
      <c r="W2" t="n">
        <v>21.13</v>
      </c>
      <c r="X2" t="n">
        <v>8.699999999999999</v>
      </c>
      <c r="Y2" t="n">
        <v>2</v>
      </c>
      <c r="Z2" t="n">
        <v>10</v>
      </c>
      <c r="AA2" t="n">
        <v>778.934850092748</v>
      </c>
      <c r="AB2" t="n">
        <v>1065.773026077183</v>
      </c>
      <c r="AC2" t="n">
        <v>964.0571442902124</v>
      </c>
      <c r="AD2" t="n">
        <v>778934.8500927479</v>
      </c>
      <c r="AE2" t="n">
        <v>1065773.026077182</v>
      </c>
      <c r="AF2" t="n">
        <v>1.063274994920217e-06</v>
      </c>
      <c r="AG2" t="n">
        <v>0.5844791666666667</v>
      </c>
      <c r="AH2" t="n">
        <v>964057.1442902123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43.57</v>
      </c>
      <c r="G3" t="n">
        <v>19.95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129</v>
      </c>
      <c r="N3" t="n">
        <v>11.54</v>
      </c>
      <c r="O3" t="n">
        <v>11468.97</v>
      </c>
      <c r="P3" t="n">
        <v>360.94</v>
      </c>
      <c r="Q3" t="n">
        <v>1295.96</v>
      </c>
      <c r="R3" t="n">
        <v>223.68</v>
      </c>
      <c r="S3" t="n">
        <v>99.20999999999999</v>
      </c>
      <c r="T3" t="n">
        <v>60791.1</v>
      </c>
      <c r="U3" t="n">
        <v>0.44</v>
      </c>
      <c r="V3" t="n">
        <v>0.8100000000000001</v>
      </c>
      <c r="W3" t="n">
        <v>20.85</v>
      </c>
      <c r="X3" t="n">
        <v>3.75</v>
      </c>
      <c r="Y3" t="n">
        <v>2</v>
      </c>
      <c r="Z3" t="n">
        <v>10</v>
      </c>
      <c r="AA3" t="n">
        <v>587.6536426774682</v>
      </c>
      <c r="AB3" t="n">
        <v>804.0536393603015</v>
      </c>
      <c r="AC3" t="n">
        <v>727.315888516124</v>
      </c>
      <c r="AD3" t="n">
        <v>587653.6426774681</v>
      </c>
      <c r="AE3" t="n">
        <v>804053.6393603015</v>
      </c>
      <c r="AF3" t="n">
        <v>1.243321223651026e-06</v>
      </c>
      <c r="AG3" t="n">
        <v>0.4997916666666666</v>
      </c>
      <c r="AH3" t="n">
        <v>727315.888516124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2.1915</v>
      </c>
      <c r="E4" t="n">
        <v>45.63</v>
      </c>
      <c r="F4" t="n">
        <v>42.14</v>
      </c>
      <c r="G4" t="n">
        <v>30.84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338.72</v>
      </c>
      <c r="Q4" t="n">
        <v>1295.35</v>
      </c>
      <c r="R4" t="n">
        <v>177.51</v>
      </c>
      <c r="S4" t="n">
        <v>99.20999999999999</v>
      </c>
      <c r="T4" t="n">
        <v>37949.54</v>
      </c>
      <c r="U4" t="n">
        <v>0.5600000000000001</v>
      </c>
      <c r="V4" t="n">
        <v>0.84</v>
      </c>
      <c r="W4" t="n">
        <v>20.78</v>
      </c>
      <c r="X4" t="n">
        <v>2.34</v>
      </c>
      <c r="Y4" t="n">
        <v>2</v>
      </c>
      <c r="Z4" t="n">
        <v>10</v>
      </c>
      <c r="AA4" t="n">
        <v>529.234807696239</v>
      </c>
      <c r="AB4" t="n">
        <v>724.1224120818781</v>
      </c>
      <c r="AC4" t="n">
        <v>655.0131853849713</v>
      </c>
      <c r="AD4" t="n">
        <v>529234.8076962391</v>
      </c>
      <c r="AE4" t="n">
        <v>724122.4120818782</v>
      </c>
      <c r="AF4" t="n">
        <v>1.307393340833561e-06</v>
      </c>
      <c r="AG4" t="n">
        <v>0.4753125</v>
      </c>
      <c r="AH4" t="n">
        <v>655013.1853849713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2.2464</v>
      </c>
      <c r="E5" t="n">
        <v>44.52</v>
      </c>
      <c r="F5" t="n">
        <v>41.46</v>
      </c>
      <c r="G5" t="n">
        <v>42.16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57</v>
      </c>
      <c r="N5" t="n">
        <v>12</v>
      </c>
      <c r="O5" t="n">
        <v>11772.07</v>
      </c>
      <c r="P5" t="n">
        <v>322.53</v>
      </c>
      <c r="Q5" t="n">
        <v>1295.2</v>
      </c>
      <c r="R5" t="n">
        <v>155.46</v>
      </c>
      <c r="S5" t="n">
        <v>99.20999999999999</v>
      </c>
      <c r="T5" t="n">
        <v>27040.11</v>
      </c>
      <c r="U5" t="n">
        <v>0.64</v>
      </c>
      <c r="V5" t="n">
        <v>0.85</v>
      </c>
      <c r="W5" t="n">
        <v>20.74</v>
      </c>
      <c r="X5" t="n">
        <v>1.66</v>
      </c>
      <c r="Y5" t="n">
        <v>2</v>
      </c>
      <c r="Z5" t="n">
        <v>10</v>
      </c>
      <c r="AA5" t="n">
        <v>496.5080979513282</v>
      </c>
      <c r="AB5" t="n">
        <v>679.3442840083553</v>
      </c>
      <c r="AC5" t="n">
        <v>614.5086190082883</v>
      </c>
      <c r="AD5" t="n">
        <v>496508.0979513282</v>
      </c>
      <c r="AE5" t="n">
        <v>679344.2840083553</v>
      </c>
      <c r="AF5" t="n">
        <v>1.340145289002287e-06</v>
      </c>
      <c r="AG5" t="n">
        <v>0.4637500000000001</v>
      </c>
      <c r="AH5" t="n">
        <v>614508.6190082883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2.2787</v>
      </c>
      <c r="E6" t="n">
        <v>43.88</v>
      </c>
      <c r="F6" t="n">
        <v>41.08</v>
      </c>
      <c r="G6" t="n">
        <v>53.58</v>
      </c>
      <c r="H6" t="n">
        <v>0.93</v>
      </c>
      <c r="I6" t="n">
        <v>46</v>
      </c>
      <c r="J6" t="n">
        <v>94.79000000000001</v>
      </c>
      <c r="K6" t="n">
        <v>37.55</v>
      </c>
      <c r="L6" t="n">
        <v>5</v>
      </c>
      <c r="M6" t="n">
        <v>44</v>
      </c>
      <c r="N6" t="n">
        <v>12.23</v>
      </c>
      <c r="O6" t="n">
        <v>11924.18</v>
      </c>
      <c r="P6" t="n">
        <v>307.9</v>
      </c>
      <c r="Q6" t="n">
        <v>1294.75</v>
      </c>
      <c r="R6" t="n">
        <v>142.93</v>
      </c>
      <c r="S6" t="n">
        <v>99.20999999999999</v>
      </c>
      <c r="T6" t="n">
        <v>20842.69</v>
      </c>
      <c r="U6" t="n">
        <v>0.6899999999999999</v>
      </c>
      <c r="V6" t="n">
        <v>0.86</v>
      </c>
      <c r="W6" t="n">
        <v>20.72</v>
      </c>
      <c r="X6" t="n">
        <v>1.28</v>
      </c>
      <c r="Y6" t="n">
        <v>2</v>
      </c>
      <c r="Z6" t="n">
        <v>10</v>
      </c>
      <c r="AA6" t="n">
        <v>472.6417157938347</v>
      </c>
      <c r="AB6" t="n">
        <v>646.6892470300028</v>
      </c>
      <c r="AC6" t="n">
        <v>584.9701329275172</v>
      </c>
      <c r="AD6" t="n">
        <v>472641.7157938347</v>
      </c>
      <c r="AE6" t="n">
        <v>646689.2470300028</v>
      </c>
      <c r="AF6" t="n">
        <v>1.359414650128878e-06</v>
      </c>
      <c r="AG6" t="n">
        <v>0.4570833333333333</v>
      </c>
      <c r="AH6" t="n">
        <v>584970.1329275172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2.2996</v>
      </c>
      <c r="E7" t="n">
        <v>43.48</v>
      </c>
      <c r="F7" t="n">
        <v>40.85</v>
      </c>
      <c r="G7" t="n">
        <v>66.23999999999999</v>
      </c>
      <c r="H7" t="n">
        <v>1.1</v>
      </c>
      <c r="I7" t="n">
        <v>37</v>
      </c>
      <c r="J7" t="n">
        <v>96.02</v>
      </c>
      <c r="K7" t="n">
        <v>37.55</v>
      </c>
      <c r="L7" t="n">
        <v>6</v>
      </c>
      <c r="M7" t="n">
        <v>31</v>
      </c>
      <c r="N7" t="n">
        <v>12.47</v>
      </c>
      <c r="O7" t="n">
        <v>12076.67</v>
      </c>
      <c r="P7" t="n">
        <v>294.62</v>
      </c>
      <c r="Q7" t="n">
        <v>1295</v>
      </c>
      <c r="R7" t="n">
        <v>135.43</v>
      </c>
      <c r="S7" t="n">
        <v>99.20999999999999</v>
      </c>
      <c r="T7" t="n">
        <v>17136.88</v>
      </c>
      <c r="U7" t="n">
        <v>0.73</v>
      </c>
      <c r="V7" t="n">
        <v>0.87</v>
      </c>
      <c r="W7" t="n">
        <v>20.71</v>
      </c>
      <c r="X7" t="n">
        <v>1.05</v>
      </c>
      <c r="Y7" t="n">
        <v>2</v>
      </c>
      <c r="Z7" t="n">
        <v>10</v>
      </c>
      <c r="AA7" t="n">
        <v>453.5999860090343</v>
      </c>
      <c r="AB7" t="n">
        <v>620.6355122766092</v>
      </c>
      <c r="AC7" t="n">
        <v>561.4029300523413</v>
      </c>
      <c r="AD7" t="n">
        <v>453599.9860090343</v>
      </c>
      <c r="AE7" t="n">
        <v>620635.5122766092</v>
      </c>
      <c r="AF7" t="n">
        <v>1.371883060269613e-06</v>
      </c>
      <c r="AG7" t="n">
        <v>0.4529166666666666</v>
      </c>
      <c r="AH7" t="n">
        <v>561402.9300523413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2.3051</v>
      </c>
      <c r="E8" t="n">
        <v>43.38</v>
      </c>
      <c r="F8" t="n">
        <v>40.8</v>
      </c>
      <c r="G8" t="n">
        <v>72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290.73</v>
      </c>
      <c r="Q8" t="n">
        <v>1294.87</v>
      </c>
      <c r="R8" t="n">
        <v>132.48</v>
      </c>
      <c r="S8" t="n">
        <v>99.20999999999999</v>
      </c>
      <c r="T8" t="n">
        <v>15677.87</v>
      </c>
      <c r="U8" t="n">
        <v>0.75</v>
      </c>
      <c r="V8" t="n">
        <v>0.87</v>
      </c>
      <c r="W8" t="n">
        <v>20.75</v>
      </c>
      <c r="X8" t="n">
        <v>1</v>
      </c>
      <c r="Y8" t="n">
        <v>2</v>
      </c>
      <c r="Z8" t="n">
        <v>10</v>
      </c>
      <c r="AA8" t="n">
        <v>448.267996273916</v>
      </c>
      <c r="AB8" t="n">
        <v>613.3400486902352</v>
      </c>
      <c r="AC8" t="n">
        <v>554.8037352714033</v>
      </c>
      <c r="AD8" t="n">
        <v>448267.996273916</v>
      </c>
      <c r="AE8" t="n">
        <v>613340.0486902352</v>
      </c>
      <c r="AF8" t="n">
        <v>1.375164220832964e-06</v>
      </c>
      <c r="AG8" t="n">
        <v>0.451875</v>
      </c>
      <c r="AH8" t="n">
        <v>554803.7352714033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1.7823</v>
      </c>
      <c r="E30" t="n">
        <v>56.11</v>
      </c>
      <c r="F30" t="n">
        <v>48.54</v>
      </c>
      <c r="G30" t="n">
        <v>9.77</v>
      </c>
      <c r="H30" t="n">
        <v>0.2</v>
      </c>
      <c r="I30" t="n">
        <v>298</v>
      </c>
      <c r="J30" t="n">
        <v>89.87</v>
      </c>
      <c r="K30" t="n">
        <v>37.55</v>
      </c>
      <c r="L30" t="n">
        <v>1</v>
      </c>
      <c r="M30" t="n">
        <v>296</v>
      </c>
      <c r="N30" t="n">
        <v>11.32</v>
      </c>
      <c r="O30" t="n">
        <v>11317.98</v>
      </c>
      <c r="P30" t="n">
        <v>412.47</v>
      </c>
      <c r="Q30" t="n">
        <v>1297.42</v>
      </c>
      <c r="R30" t="n">
        <v>384.95</v>
      </c>
      <c r="S30" t="n">
        <v>99.20999999999999</v>
      </c>
      <c r="T30" t="n">
        <v>140590.07</v>
      </c>
      <c r="U30" t="n">
        <v>0.26</v>
      </c>
      <c r="V30" t="n">
        <v>0.73</v>
      </c>
      <c r="W30" t="n">
        <v>21.13</v>
      </c>
      <c r="X30" t="n">
        <v>8.699999999999999</v>
      </c>
      <c r="Y30" t="n">
        <v>2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2.0841</v>
      </c>
      <c r="E31" t="n">
        <v>47.98</v>
      </c>
      <c r="F31" t="n">
        <v>43.57</v>
      </c>
      <c r="G31" t="n">
        <v>19.95</v>
      </c>
      <c r="H31" t="n">
        <v>0.39</v>
      </c>
      <c r="I31" t="n">
        <v>131</v>
      </c>
      <c r="J31" t="n">
        <v>91.09999999999999</v>
      </c>
      <c r="K31" t="n">
        <v>37.55</v>
      </c>
      <c r="L31" t="n">
        <v>2</v>
      </c>
      <c r="M31" t="n">
        <v>129</v>
      </c>
      <c r="N31" t="n">
        <v>11.54</v>
      </c>
      <c r="O31" t="n">
        <v>11468.97</v>
      </c>
      <c r="P31" t="n">
        <v>360.94</v>
      </c>
      <c r="Q31" t="n">
        <v>1295.96</v>
      </c>
      <c r="R31" t="n">
        <v>223.68</v>
      </c>
      <c r="S31" t="n">
        <v>99.20999999999999</v>
      </c>
      <c r="T31" t="n">
        <v>60791.1</v>
      </c>
      <c r="U31" t="n">
        <v>0.44</v>
      </c>
      <c r="V31" t="n">
        <v>0.8100000000000001</v>
      </c>
      <c r="W31" t="n">
        <v>20.85</v>
      </c>
      <c r="X31" t="n">
        <v>3.75</v>
      </c>
      <c r="Y31" t="n">
        <v>2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2.1915</v>
      </c>
      <c r="E32" t="n">
        <v>45.63</v>
      </c>
      <c r="F32" t="n">
        <v>42.14</v>
      </c>
      <c r="G32" t="n">
        <v>30.84</v>
      </c>
      <c r="H32" t="n">
        <v>0.57</v>
      </c>
      <c r="I32" t="n">
        <v>82</v>
      </c>
      <c r="J32" t="n">
        <v>92.31999999999999</v>
      </c>
      <c r="K32" t="n">
        <v>37.55</v>
      </c>
      <c r="L32" t="n">
        <v>3</v>
      </c>
      <c r="M32" t="n">
        <v>80</v>
      </c>
      <c r="N32" t="n">
        <v>11.77</v>
      </c>
      <c r="O32" t="n">
        <v>11620.34</v>
      </c>
      <c r="P32" t="n">
        <v>338.72</v>
      </c>
      <c r="Q32" t="n">
        <v>1295.35</v>
      </c>
      <c r="R32" t="n">
        <v>177.51</v>
      </c>
      <c r="S32" t="n">
        <v>99.20999999999999</v>
      </c>
      <c r="T32" t="n">
        <v>37949.54</v>
      </c>
      <c r="U32" t="n">
        <v>0.5600000000000001</v>
      </c>
      <c r="V32" t="n">
        <v>0.84</v>
      </c>
      <c r="W32" t="n">
        <v>20.78</v>
      </c>
      <c r="X32" t="n">
        <v>2.34</v>
      </c>
      <c r="Y32" t="n">
        <v>2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2.2464</v>
      </c>
      <c r="E33" t="n">
        <v>44.52</v>
      </c>
      <c r="F33" t="n">
        <v>41.46</v>
      </c>
      <c r="G33" t="n">
        <v>42.16</v>
      </c>
      <c r="H33" t="n">
        <v>0.75</v>
      </c>
      <c r="I33" t="n">
        <v>59</v>
      </c>
      <c r="J33" t="n">
        <v>93.55</v>
      </c>
      <c r="K33" t="n">
        <v>37.55</v>
      </c>
      <c r="L33" t="n">
        <v>4</v>
      </c>
      <c r="M33" t="n">
        <v>57</v>
      </c>
      <c r="N33" t="n">
        <v>12</v>
      </c>
      <c r="O33" t="n">
        <v>11772.07</v>
      </c>
      <c r="P33" t="n">
        <v>322.53</v>
      </c>
      <c r="Q33" t="n">
        <v>1295.2</v>
      </c>
      <c r="R33" t="n">
        <v>155.46</v>
      </c>
      <c r="S33" t="n">
        <v>99.20999999999999</v>
      </c>
      <c r="T33" t="n">
        <v>27040.11</v>
      </c>
      <c r="U33" t="n">
        <v>0.64</v>
      </c>
      <c r="V33" t="n">
        <v>0.85</v>
      </c>
      <c r="W33" t="n">
        <v>20.74</v>
      </c>
      <c r="X33" t="n">
        <v>1.66</v>
      </c>
      <c r="Y33" t="n">
        <v>2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2.2787</v>
      </c>
      <c r="E34" t="n">
        <v>43.88</v>
      </c>
      <c r="F34" t="n">
        <v>41.08</v>
      </c>
      <c r="G34" t="n">
        <v>53.58</v>
      </c>
      <c r="H34" t="n">
        <v>0.93</v>
      </c>
      <c r="I34" t="n">
        <v>46</v>
      </c>
      <c r="J34" t="n">
        <v>94.79000000000001</v>
      </c>
      <c r="K34" t="n">
        <v>37.55</v>
      </c>
      <c r="L34" t="n">
        <v>5</v>
      </c>
      <c r="M34" t="n">
        <v>44</v>
      </c>
      <c r="N34" t="n">
        <v>12.23</v>
      </c>
      <c r="O34" t="n">
        <v>11924.18</v>
      </c>
      <c r="P34" t="n">
        <v>307.9</v>
      </c>
      <c r="Q34" t="n">
        <v>1294.75</v>
      </c>
      <c r="R34" t="n">
        <v>142.93</v>
      </c>
      <c r="S34" t="n">
        <v>99.20999999999999</v>
      </c>
      <c r="T34" t="n">
        <v>20842.69</v>
      </c>
      <c r="U34" t="n">
        <v>0.6899999999999999</v>
      </c>
      <c r="V34" t="n">
        <v>0.86</v>
      </c>
      <c r="W34" t="n">
        <v>20.72</v>
      </c>
      <c r="X34" t="n">
        <v>1.28</v>
      </c>
      <c r="Y34" t="n">
        <v>2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2.2996</v>
      </c>
      <c r="E35" t="n">
        <v>43.48</v>
      </c>
      <c r="F35" t="n">
        <v>40.85</v>
      </c>
      <c r="G35" t="n">
        <v>66.23999999999999</v>
      </c>
      <c r="H35" t="n">
        <v>1.1</v>
      </c>
      <c r="I35" t="n">
        <v>37</v>
      </c>
      <c r="J35" t="n">
        <v>96.02</v>
      </c>
      <c r="K35" t="n">
        <v>37.55</v>
      </c>
      <c r="L35" t="n">
        <v>6</v>
      </c>
      <c r="M35" t="n">
        <v>31</v>
      </c>
      <c r="N35" t="n">
        <v>12.47</v>
      </c>
      <c r="O35" t="n">
        <v>12076.67</v>
      </c>
      <c r="P35" t="n">
        <v>294.62</v>
      </c>
      <c r="Q35" t="n">
        <v>1295</v>
      </c>
      <c r="R35" t="n">
        <v>135.43</v>
      </c>
      <c r="S35" t="n">
        <v>99.20999999999999</v>
      </c>
      <c r="T35" t="n">
        <v>17136.88</v>
      </c>
      <c r="U35" t="n">
        <v>0.73</v>
      </c>
      <c r="V35" t="n">
        <v>0.87</v>
      </c>
      <c r="W35" t="n">
        <v>20.71</v>
      </c>
      <c r="X35" t="n">
        <v>1.05</v>
      </c>
      <c r="Y35" t="n">
        <v>2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2.3051</v>
      </c>
      <c r="E36" t="n">
        <v>43.38</v>
      </c>
      <c r="F36" t="n">
        <v>40.8</v>
      </c>
      <c r="G36" t="n">
        <v>72</v>
      </c>
      <c r="H36" t="n">
        <v>1.27</v>
      </c>
      <c r="I36" t="n">
        <v>34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290.73</v>
      </c>
      <c r="Q36" t="n">
        <v>1294.87</v>
      </c>
      <c r="R36" t="n">
        <v>132.48</v>
      </c>
      <c r="S36" t="n">
        <v>99.20999999999999</v>
      </c>
      <c r="T36" t="n">
        <v>15677.87</v>
      </c>
      <c r="U36" t="n">
        <v>0.75</v>
      </c>
      <c r="V36" t="n">
        <v>0.87</v>
      </c>
      <c r="W36" t="n">
        <v>20.75</v>
      </c>
      <c r="X36" t="n">
        <v>1</v>
      </c>
      <c r="Y36" t="n">
        <v>2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1.9046</v>
      </c>
      <c r="E37" t="n">
        <v>52.5</v>
      </c>
      <c r="F37" t="n">
        <v>46.88</v>
      </c>
      <c r="G37" t="n">
        <v>11.58</v>
      </c>
      <c r="H37" t="n">
        <v>0.24</v>
      </c>
      <c r="I37" t="n">
        <v>243</v>
      </c>
      <c r="J37" t="n">
        <v>71.52</v>
      </c>
      <c r="K37" t="n">
        <v>32.27</v>
      </c>
      <c r="L37" t="n">
        <v>1</v>
      </c>
      <c r="M37" t="n">
        <v>241</v>
      </c>
      <c r="N37" t="n">
        <v>8.25</v>
      </c>
      <c r="O37" t="n">
        <v>9054.6</v>
      </c>
      <c r="P37" t="n">
        <v>336.94</v>
      </c>
      <c r="Q37" t="n">
        <v>1296.91</v>
      </c>
      <c r="R37" t="n">
        <v>330.56</v>
      </c>
      <c r="S37" t="n">
        <v>99.20999999999999</v>
      </c>
      <c r="T37" t="n">
        <v>113671.17</v>
      </c>
      <c r="U37" t="n">
        <v>0.3</v>
      </c>
      <c r="V37" t="n">
        <v>0.76</v>
      </c>
      <c r="W37" t="n">
        <v>21.06</v>
      </c>
      <c r="X37" t="n">
        <v>7.05</v>
      </c>
      <c r="Y37" t="n">
        <v>2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2.156</v>
      </c>
      <c r="E38" t="n">
        <v>46.38</v>
      </c>
      <c r="F38" t="n">
        <v>42.87</v>
      </c>
      <c r="G38" t="n">
        <v>24.04</v>
      </c>
      <c r="H38" t="n">
        <v>0.48</v>
      </c>
      <c r="I38" t="n">
        <v>107</v>
      </c>
      <c r="J38" t="n">
        <v>72.7</v>
      </c>
      <c r="K38" t="n">
        <v>32.27</v>
      </c>
      <c r="L38" t="n">
        <v>2</v>
      </c>
      <c r="M38" t="n">
        <v>105</v>
      </c>
      <c r="N38" t="n">
        <v>8.43</v>
      </c>
      <c r="O38" t="n">
        <v>9200.25</v>
      </c>
      <c r="P38" t="n">
        <v>295.23</v>
      </c>
      <c r="Q38" t="n">
        <v>1295.76</v>
      </c>
      <c r="R38" t="n">
        <v>201.09</v>
      </c>
      <c r="S38" t="n">
        <v>99.20999999999999</v>
      </c>
      <c r="T38" t="n">
        <v>49618.26</v>
      </c>
      <c r="U38" t="n">
        <v>0.49</v>
      </c>
      <c r="V38" t="n">
        <v>0.83</v>
      </c>
      <c r="W38" t="n">
        <v>20.82</v>
      </c>
      <c r="X38" t="n">
        <v>3.06</v>
      </c>
      <c r="Y38" t="n">
        <v>2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2.2425</v>
      </c>
      <c r="E39" t="n">
        <v>44.59</v>
      </c>
      <c r="F39" t="n">
        <v>41.71</v>
      </c>
      <c r="G39" t="n">
        <v>37.35</v>
      </c>
      <c r="H39" t="n">
        <v>0.71</v>
      </c>
      <c r="I39" t="n">
        <v>67</v>
      </c>
      <c r="J39" t="n">
        <v>73.88</v>
      </c>
      <c r="K39" t="n">
        <v>32.27</v>
      </c>
      <c r="L39" t="n">
        <v>3</v>
      </c>
      <c r="M39" t="n">
        <v>65</v>
      </c>
      <c r="N39" t="n">
        <v>8.609999999999999</v>
      </c>
      <c r="O39" t="n">
        <v>9346.23</v>
      </c>
      <c r="P39" t="n">
        <v>273.01</v>
      </c>
      <c r="Q39" t="n">
        <v>1294.92</v>
      </c>
      <c r="R39" t="n">
        <v>163.5</v>
      </c>
      <c r="S39" t="n">
        <v>99.20999999999999</v>
      </c>
      <c r="T39" t="n">
        <v>31020.47</v>
      </c>
      <c r="U39" t="n">
        <v>0.61</v>
      </c>
      <c r="V39" t="n">
        <v>0.85</v>
      </c>
      <c r="W39" t="n">
        <v>20.75</v>
      </c>
      <c r="X39" t="n">
        <v>1.91</v>
      </c>
      <c r="Y39" t="n">
        <v>2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2.2877</v>
      </c>
      <c r="E40" t="n">
        <v>43.71</v>
      </c>
      <c r="F40" t="n">
        <v>41.14</v>
      </c>
      <c r="G40" t="n">
        <v>52.52</v>
      </c>
      <c r="H40" t="n">
        <v>0.93</v>
      </c>
      <c r="I40" t="n">
        <v>47</v>
      </c>
      <c r="J40" t="n">
        <v>75.06999999999999</v>
      </c>
      <c r="K40" t="n">
        <v>32.27</v>
      </c>
      <c r="L40" t="n">
        <v>4</v>
      </c>
      <c r="M40" t="n">
        <v>34</v>
      </c>
      <c r="N40" t="n">
        <v>8.800000000000001</v>
      </c>
      <c r="O40" t="n">
        <v>9492.549999999999</v>
      </c>
      <c r="P40" t="n">
        <v>254.59</v>
      </c>
      <c r="Q40" t="n">
        <v>1295.02</v>
      </c>
      <c r="R40" t="n">
        <v>144.32</v>
      </c>
      <c r="S40" t="n">
        <v>99.20999999999999</v>
      </c>
      <c r="T40" t="n">
        <v>21531.9</v>
      </c>
      <c r="U40" t="n">
        <v>0.6899999999999999</v>
      </c>
      <c r="V40" t="n">
        <v>0.86</v>
      </c>
      <c r="W40" t="n">
        <v>20.74</v>
      </c>
      <c r="X40" t="n">
        <v>1.34</v>
      </c>
      <c r="Y40" t="n">
        <v>2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2.2906</v>
      </c>
      <c r="E41" t="n">
        <v>43.66</v>
      </c>
      <c r="F41" t="n">
        <v>41.11</v>
      </c>
      <c r="G41" t="n">
        <v>54.82</v>
      </c>
      <c r="H41" t="n">
        <v>1.15</v>
      </c>
      <c r="I41" t="n">
        <v>45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254.41</v>
      </c>
      <c r="Q41" t="n">
        <v>1295.25</v>
      </c>
      <c r="R41" t="n">
        <v>142.47</v>
      </c>
      <c r="S41" t="n">
        <v>99.20999999999999</v>
      </c>
      <c r="T41" t="n">
        <v>20614.77</v>
      </c>
      <c r="U41" t="n">
        <v>0.7</v>
      </c>
      <c r="V41" t="n">
        <v>0.86</v>
      </c>
      <c r="W41" t="n">
        <v>20.77</v>
      </c>
      <c r="X41" t="n">
        <v>1.31</v>
      </c>
      <c r="Y41" t="n">
        <v>2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2.13</v>
      </c>
      <c r="E42" t="n">
        <v>46.95</v>
      </c>
      <c r="F42" t="n">
        <v>43.73</v>
      </c>
      <c r="G42" t="n">
        <v>19.15</v>
      </c>
      <c r="H42" t="n">
        <v>0.43</v>
      </c>
      <c r="I42" t="n">
        <v>137</v>
      </c>
      <c r="J42" t="n">
        <v>39.78</v>
      </c>
      <c r="K42" t="n">
        <v>19.54</v>
      </c>
      <c r="L42" t="n">
        <v>1</v>
      </c>
      <c r="M42" t="n">
        <v>135</v>
      </c>
      <c r="N42" t="n">
        <v>4.24</v>
      </c>
      <c r="O42" t="n">
        <v>5140</v>
      </c>
      <c r="P42" t="n">
        <v>189.13</v>
      </c>
      <c r="Q42" t="n">
        <v>1296.39</v>
      </c>
      <c r="R42" t="n">
        <v>229.03</v>
      </c>
      <c r="S42" t="n">
        <v>99.20999999999999</v>
      </c>
      <c r="T42" t="n">
        <v>63435.18</v>
      </c>
      <c r="U42" t="n">
        <v>0.43</v>
      </c>
      <c r="V42" t="n">
        <v>0.8100000000000001</v>
      </c>
      <c r="W42" t="n">
        <v>20.86</v>
      </c>
      <c r="X42" t="n">
        <v>3.91</v>
      </c>
      <c r="Y42" t="n">
        <v>2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2.2176</v>
      </c>
      <c r="E43" t="n">
        <v>45.09</v>
      </c>
      <c r="F43" t="n">
        <v>42.42</v>
      </c>
      <c r="G43" t="n">
        <v>28.92</v>
      </c>
      <c r="H43" t="n">
        <v>0.84</v>
      </c>
      <c r="I43" t="n">
        <v>88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173.87</v>
      </c>
      <c r="Q43" t="n">
        <v>1296.27</v>
      </c>
      <c r="R43" t="n">
        <v>182.48</v>
      </c>
      <c r="S43" t="n">
        <v>99.20999999999999</v>
      </c>
      <c r="T43" t="n">
        <v>40405.57</v>
      </c>
      <c r="U43" t="n">
        <v>0.54</v>
      </c>
      <c r="V43" t="n">
        <v>0.83</v>
      </c>
      <c r="W43" t="n">
        <v>20.91</v>
      </c>
      <c r="X43" t="n">
        <v>2.61</v>
      </c>
      <c r="Y43" t="n">
        <v>2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1.473</v>
      </c>
      <c r="E44" t="n">
        <v>67.89</v>
      </c>
      <c r="F44" t="n">
        <v>52.89</v>
      </c>
      <c r="G44" t="n">
        <v>7.18</v>
      </c>
      <c r="H44" t="n">
        <v>0.12</v>
      </c>
      <c r="I44" t="n">
        <v>442</v>
      </c>
      <c r="J44" t="n">
        <v>141.81</v>
      </c>
      <c r="K44" t="n">
        <v>47.83</v>
      </c>
      <c r="L44" t="n">
        <v>1</v>
      </c>
      <c r="M44" t="n">
        <v>440</v>
      </c>
      <c r="N44" t="n">
        <v>22.98</v>
      </c>
      <c r="O44" t="n">
        <v>17723.39</v>
      </c>
      <c r="P44" t="n">
        <v>612.59</v>
      </c>
      <c r="Q44" t="n">
        <v>1299.36</v>
      </c>
      <c r="R44" t="n">
        <v>526.77</v>
      </c>
      <c r="S44" t="n">
        <v>99.20999999999999</v>
      </c>
      <c r="T44" t="n">
        <v>210781.01</v>
      </c>
      <c r="U44" t="n">
        <v>0.19</v>
      </c>
      <c r="V44" t="n">
        <v>0.67</v>
      </c>
      <c r="W44" t="n">
        <v>21.36</v>
      </c>
      <c r="X44" t="n">
        <v>13.02</v>
      </c>
      <c r="Y44" t="n">
        <v>2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1.8909</v>
      </c>
      <c r="E45" t="n">
        <v>52.89</v>
      </c>
      <c r="F45" t="n">
        <v>45.23</v>
      </c>
      <c r="G45" t="n">
        <v>14.43</v>
      </c>
      <c r="H45" t="n">
        <v>0.25</v>
      </c>
      <c r="I45" t="n">
        <v>188</v>
      </c>
      <c r="J45" t="n">
        <v>143.17</v>
      </c>
      <c r="K45" t="n">
        <v>47.83</v>
      </c>
      <c r="L45" t="n">
        <v>2</v>
      </c>
      <c r="M45" t="n">
        <v>186</v>
      </c>
      <c r="N45" t="n">
        <v>23.34</v>
      </c>
      <c r="O45" t="n">
        <v>17891.86</v>
      </c>
      <c r="P45" t="n">
        <v>519.38</v>
      </c>
      <c r="Q45" t="n">
        <v>1296.91</v>
      </c>
      <c r="R45" t="n">
        <v>278.03</v>
      </c>
      <c r="S45" t="n">
        <v>99.20999999999999</v>
      </c>
      <c r="T45" t="n">
        <v>87679.58</v>
      </c>
      <c r="U45" t="n">
        <v>0.36</v>
      </c>
      <c r="V45" t="n">
        <v>0.78</v>
      </c>
      <c r="W45" t="n">
        <v>20.93</v>
      </c>
      <c r="X45" t="n">
        <v>5.4</v>
      </c>
      <c r="Y45" t="n">
        <v>2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2.0472</v>
      </c>
      <c r="E46" t="n">
        <v>48.85</v>
      </c>
      <c r="F46" t="n">
        <v>43.18</v>
      </c>
      <c r="G46" t="n">
        <v>21.77</v>
      </c>
      <c r="H46" t="n">
        <v>0.37</v>
      </c>
      <c r="I46" t="n">
        <v>119</v>
      </c>
      <c r="J46" t="n">
        <v>144.54</v>
      </c>
      <c r="K46" t="n">
        <v>47.83</v>
      </c>
      <c r="L46" t="n">
        <v>3</v>
      </c>
      <c r="M46" t="n">
        <v>117</v>
      </c>
      <c r="N46" t="n">
        <v>23.71</v>
      </c>
      <c r="O46" t="n">
        <v>18060.85</v>
      </c>
      <c r="P46" t="n">
        <v>490.49</v>
      </c>
      <c r="Q46" t="n">
        <v>1295.8</v>
      </c>
      <c r="R46" t="n">
        <v>211.56</v>
      </c>
      <c r="S46" t="n">
        <v>99.20999999999999</v>
      </c>
      <c r="T46" t="n">
        <v>54789.43</v>
      </c>
      <c r="U46" t="n">
        <v>0.47</v>
      </c>
      <c r="V46" t="n">
        <v>0.82</v>
      </c>
      <c r="W46" t="n">
        <v>20.82</v>
      </c>
      <c r="X46" t="n">
        <v>3.37</v>
      </c>
      <c r="Y46" t="n">
        <v>2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2.1294</v>
      </c>
      <c r="E47" t="n">
        <v>46.96</v>
      </c>
      <c r="F47" t="n">
        <v>42.25</v>
      </c>
      <c r="G47" t="n">
        <v>29.48</v>
      </c>
      <c r="H47" t="n">
        <v>0.49</v>
      </c>
      <c r="I47" t="n">
        <v>86</v>
      </c>
      <c r="J47" t="n">
        <v>145.92</v>
      </c>
      <c r="K47" t="n">
        <v>47.83</v>
      </c>
      <c r="L47" t="n">
        <v>4</v>
      </c>
      <c r="M47" t="n">
        <v>84</v>
      </c>
      <c r="N47" t="n">
        <v>24.09</v>
      </c>
      <c r="O47" t="n">
        <v>18230.35</v>
      </c>
      <c r="P47" t="n">
        <v>474.05</v>
      </c>
      <c r="Q47" t="n">
        <v>1294.98</v>
      </c>
      <c r="R47" t="n">
        <v>180.73</v>
      </c>
      <c r="S47" t="n">
        <v>99.20999999999999</v>
      </c>
      <c r="T47" t="n">
        <v>39542.45</v>
      </c>
      <c r="U47" t="n">
        <v>0.55</v>
      </c>
      <c r="V47" t="n">
        <v>0.84</v>
      </c>
      <c r="W47" t="n">
        <v>20.79</v>
      </c>
      <c r="X47" t="n">
        <v>2.44</v>
      </c>
      <c r="Y47" t="n">
        <v>2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2.1785</v>
      </c>
      <c r="E48" t="n">
        <v>45.9</v>
      </c>
      <c r="F48" t="n">
        <v>41.71</v>
      </c>
      <c r="G48" t="n">
        <v>36.8</v>
      </c>
      <c r="H48" t="n">
        <v>0.6</v>
      </c>
      <c r="I48" t="n">
        <v>68</v>
      </c>
      <c r="J48" t="n">
        <v>147.3</v>
      </c>
      <c r="K48" t="n">
        <v>47.83</v>
      </c>
      <c r="L48" t="n">
        <v>5</v>
      </c>
      <c r="M48" t="n">
        <v>66</v>
      </c>
      <c r="N48" t="n">
        <v>24.47</v>
      </c>
      <c r="O48" t="n">
        <v>18400.38</v>
      </c>
      <c r="P48" t="n">
        <v>462.27</v>
      </c>
      <c r="Q48" t="n">
        <v>1295.12</v>
      </c>
      <c r="R48" t="n">
        <v>163.67</v>
      </c>
      <c r="S48" t="n">
        <v>99.20999999999999</v>
      </c>
      <c r="T48" t="n">
        <v>31100.46</v>
      </c>
      <c r="U48" t="n">
        <v>0.61</v>
      </c>
      <c r="V48" t="n">
        <v>0.85</v>
      </c>
      <c r="W48" t="n">
        <v>20.75</v>
      </c>
      <c r="X48" t="n">
        <v>1.91</v>
      </c>
      <c r="Y48" t="n">
        <v>2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2.2144</v>
      </c>
      <c r="E49" t="n">
        <v>45.16</v>
      </c>
      <c r="F49" t="n">
        <v>41.34</v>
      </c>
      <c r="G49" t="n">
        <v>45.1</v>
      </c>
      <c r="H49" t="n">
        <v>0.71</v>
      </c>
      <c r="I49" t="n">
        <v>55</v>
      </c>
      <c r="J49" t="n">
        <v>148.68</v>
      </c>
      <c r="K49" t="n">
        <v>47.83</v>
      </c>
      <c r="L49" t="n">
        <v>6</v>
      </c>
      <c r="M49" t="n">
        <v>53</v>
      </c>
      <c r="N49" t="n">
        <v>24.85</v>
      </c>
      <c r="O49" t="n">
        <v>18570.94</v>
      </c>
      <c r="P49" t="n">
        <v>452.22</v>
      </c>
      <c r="Q49" t="n">
        <v>1295.01</v>
      </c>
      <c r="R49" t="n">
        <v>151.77</v>
      </c>
      <c r="S49" t="n">
        <v>99.20999999999999</v>
      </c>
      <c r="T49" t="n">
        <v>25214.32</v>
      </c>
      <c r="U49" t="n">
        <v>0.65</v>
      </c>
      <c r="V49" t="n">
        <v>0.86</v>
      </c>
      <c r="W49" t="n">
        <v>20.73</v>
      </c>
      <c r="X49" t="n">
        <v>1.54</v>
      </c>
      <c r="Y49" t="n">
        <v>2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2.237</v>
      </c>
      <c r="E50" t="n">
        <v>44.7</v>
      </c>
      <c r="F50" t="n">
        <v>41.12</v>
      </c>
      <c r="G50" t="n">
        <v>52.49</v>
      </c>
      <c r="H50" t="n">
        <v>0.83</v>
      </c>
      <c r="I50" t="n">
        <v>47</v>
      </c>
      <c r="J50" t="n">
        <v>150.07</v>
      </c>
      <c r="K50" t="n">
        <v>47.83</v>
      </c>
      <c r="L50" t="n">
        <v>7</v>
      </c>
      <c r="M50" t="n">
        <v>45</v>
      </c>
      <c r="N50" t="n">
        <v>25.24</v>
      </c>
      <c r="O50" t="n">
        <v>18742.03</v>
      </c>
      <c r="P50" t="n">
        <v>443.61</v>
      </c>
      <c r="Q50" t="n">
        <v>1294.76</v>
      </c>
      <c r="R50" t="n">
        <v>144.42</v>
      </c>
      <c r="S50" t="n">
        <v>99.20999999999999</v>
      </c>
      <c r="T50" t="n">
        <v>21579.74</v>
      </c>
      <c r="U50" t="n">
        <v>0.6899999999999999</v>
      </c>
      <c r="V50" t="n">
        <v>0.86</v>
      </c>
      <c r="W50" t="n">
        <v>20.72</v>
      </c>
      <c r="X50" t="n">
        <v>1.32</v>
      </c>
      <c r="Y50" t="n">
        <v>2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2.2583</v>
      </c>
      <c r="E51" t="n">
        <v>44.28</v>
      </c>
      <c r="F51" t="n">
        <v>40.9</v>
      </c>
      <c r="G51" t="n">
        <v>61.34</v>
      </c>
      <c r="H51" t="n">
        <v>0.9399999999999999</v>
      </c>
      <c r="I51" t="n">
        <v>40</v>
      </c>
      <c r="J51" t="n">
        <v>151.46</v>
      </c>
      <c r="K51" t="n">
        <v>47.83</v>
      </c>
      <c r="L51" t="n">
        <v>8</v>
      </c>
      <c r="M51" t="n">
        <v>38</v>
      </c>
      <c r="N51" t="n">
        <v>25.63</v>
      </c>
      <c r="O51" t="n">
        <v>18913.66</v>
      </c>
      <c r="P51" t="n">
        <v>435.31</v>
      </c>
      <c r="Q51" t="n">
        <v>1294.75</v>
      </c>
      <c r="R51" t="n">
        <v>136.89</v>
      </c>
      <c r="S51" t="n">
        <v>99.20999999999999</v>
      </c>
      <c r="T51" t="n">
        <v>17850.96</v>
      </c>
      <c r="U51" t="n">
        <v>0.72</v>
      </c>
      <c r="V51" t="n">
        <v>0.87</v>
      </c>
      <c r="W51" t="n">
        <v>20.71</v>
      </c>
      <c r="X51" t="n">
        <v>1.1</v>
      </c>
      <c r="Y51" t="n">
        <v>2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2.2715</v>
      </c>
      <c r="E52" t="n">
        <v>44.02</v>
      </c>
      <c r="F52" t="n">
        <v>40.78</v>
      </c>
      <c r="G52" t="n">
        <v>69.92</v>
      </c>
      <c r="H52" t="n">
        <v>1.04</v>
      </c>
      <c r="I52" t="n">
        <v>35</v>
      </c>
      <c r="J52" t="n">
        <v>152.85</v>
      </c>
      <c r="K52" t="n">
        <v>47.83</v>
      </c>
      <c r="L52" t="n">
        <v>9</v>
      </c>
      <c r="M52" t="n">
        <v>33</v>
      </c>
      <c r="N52" t="n">
        <v>26.03</v>
      </c>
      <c r="O52" t="n">
        <v>19085.83</v>
      </c>
      <c r="P52" t="n">
        <v>427.35</v>
      </c>
      <c r="Q52" t="n">
        <v>1294.69</v>
      </c>
      <c r="R52" t="n">
        <v>133.59</v>
      </c>
      <c r="S52" t="n">
        <v>99.20999999999999</v>
      </c>
      <c r="T52" t="n">
        <v>16224.72</v>
      </c>
      <c r="U52" t="n">
        <v>0.74</v>
      </c>
      <c r="V52" t="n">
        <v>0.87</v>
      </c>
      <c r="W52" t="n">
        <v>20.7</v>
      </c>
      <c r="X52" t="n">
        <v>0.99</v>
      </c>
      <c r="Y52" t="n">
        <v>2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2.2842</v>
      </c>
      <c r="E53" t="n">
        <v>43.78</v>
      </c>
      <c r="F53" t="n">
        <v>40.66</v>
      </c>
      <c r="G53" t="n">
        <v>78.69</v>
      </c>
      <c r="H53" t="n">
        <v>1.15</v>
      </c>
      <c r="I53" t="n">
        <v>31</v>
      </c>
      <c r="J53" t="n">
        <v>154.25</v>
      </c>
      <c r="K53" t="n">
        <v>47.83</v>
      </c>
      <c r="L53" t="n">
        <v>10</v>
      </c>
      <c r="M53" t="n">
        <v>29</v>
      </c>
      <c r="N53" t="n">
        <v>26.43</v>
      </c>
      <c r="O53" t="n">
        <v>19258.55</v>
      </c>
      <c r="P53" t="n">
        <v>419.13</v>
      </c>
      <c r="Q53" t="n">
        <v>1294.89</v>
      </c>
      <c r="R53" t="n">
        <v>129.27</v>
      </c>
      <c r="S53" t="n">
        <v>99.20999999999999</v>
      </c>
      <c r="T53" t="n">
        <v>14084.66</v>
      </c>
      <c r="U53" t="n">
        <v>0.77</v>
      </c>
      <c r="V53" t="n">
        <v>0.87</v>
      </c>
      <c r="W53" t="n">
        <v>20.69</v>
      </c>
      <c r="X53" t="n">
        <v>0.86</v>
      </c>
      <c r="Y53" t="n">
        <v>2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2.2936</v>
      </c>
      <c r="E54" t="n">
        <v>43.6</v>
      </c>
      <c r="F54" t="n">
        <v>40.56</v>
      </c>
      <c r="G54" t="n">
        <v>86.92</v>
      </c>
      <c r="H54" t="n">
        <v>1.25</v>
      </c>
      <c r="I54" t="n">
        <v>28</v>
      </c>
      <c r="J54" t="n">
        <v>155.66</v>
      </c>
      <c r="K54" t="n">
        <v>47.83</v>
      </c>
      <c r="L54" t="n">
        <v>11</v>
      </c>
      <c r="M54" t="n">
        <v>26</v>
      </c>
      <c r="N54" t="n">
        <v>26.83</v>
      </c>
      <c r="O54" t="n">
        <v>19431.82</v>
      </c>
      <c r="P54" t="n">
        <v>412.05</v>
      </c>
      <c r="Q54" t="n">
        <v>1294.6</v>
      </c>
      <c r="R54" t="n">
        <v>126.51</v>
      </c>
      <c r="S54" t="n">
        <v>99.20999999999999</v>
      </c>
      <c r="T54" t="n">
        <v>12719.65</v>
      </c>
      <c r="U54" t="n">
        <v>0.78</v>
      </c>
      <c r="V54" t="n">
        <v>0.87</v>
      </c>
      <c r="W54" t="n">
        <v>20.68</v>
      </c>
      <c r="X54" t="n">
        <v>0.77</v>
      </c>
      <c r="Y54" t="n">
        <v>2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2.2986</v>
      </c>
      <c r="E55" t="n">
        <v>43.5</v>
      </c>
      <c r="F55" t="n">
        <v>40.52</v>
      </c>
      <c r="G55" t="n">
        <v>93.52</v>
      </c>
      <c r="H55" t="n">
        <v>1.35</v>
      </c>
      <c r="I55" t="n">
        <v>26</v>
      </c>
      <c r="J55" t="n">
        <v>157.07</v>
      </c>
      <c r="K55" t="n">
        <v>47.83</v>
      </c>
      <c r="L55" t="n">
        <v>12</v>
      </c>
      <c r="M55" t="n">
        <v>24</v>
      </c>
      <c r="N55" t="n">
        <v>27.24</v>
      </c>
      <c r="O55" t="n">
        <v>19605.66</v>
      </c>
      <c r="P55" t="n">
        <v>403.95</v>
      </c>
      <c r="Q55" t="n">
        <v>1294.47</v>
      </c>
      <c r="R55" t="n">
        <v>125.3</v>
      </c>
      <c r="S55" t="n">
        <v>99.20999999999999</v>
      </c>
      <c r="T55" t="n">
        <v>12127.53</v>
      </c>
      <c r="U55" t="n">
        <v>0.79</v>
      </c>
      <c r="V55" t="n">
        <v>0.87</v>
      </c>
      <c r="W55" t="n">
        <v>20.68</v>
      </c>
      <c r="X55" t="n">
        <v>0.73</v>
      </c>
      <c r="Y55" t="n">
        <v>2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2.3086</v>
      </c>
      <c r="E56" t="n">
        <v>43.32</v>
      </c>
      <c r="F56" t="n">
        <v>40.42</v>
      </c>
      <c r="G56" t="n">
        <v>105.45</v>
      </c>
      <c r="H56" t="n">
        <v>1.45</v>
      </c>
      <c r="I56" t="n">
        <v>23</v>
      </c>
      <c r="J56" t="n">
        <v>158.48</v>
      </c>
      <c r="K56" t="n">
        <v>47.83</v>
      </c>
      <c r="L56" t="n">
        <v>13</v>
      </c>
      <c r="M56" t="n">
        <v>21</v>
      </c>
      <c r="N56" t="n">
        <v>27.65</v>
      </c>
      <c r="O56" t="n">
        <v>19780.06</v>
      </c>
      <c r="P56" t="n">
        <v>397.2</v>
      </c>
      <c r="Q56" t="n">
        <v>1294.7</v>
      </c>
      <c r="R56" t="n">
        <v>121.93</v>
      </c>
      <c r="S56" t="n">
        <v>99.20999999999999</v>
      </c>
      <c r="T56" t="n">
        <v>10456.89</v>
      </c>
      <c r="U56" t="n">
        <v>0.8100000000000001</v>
      </c>
      <c r="V56" t="n">
        <v>0.88</v>
      </c>
      <c r="W56" t="n">
        <v>20.68</v>
      </c>
      <c r="X56" t="n">
        <v>0.63</v>
      </c>
      <c r="Y56" t="n">
        <v>2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2.3155</v>
      </c>
      <c r="E57" t="n">
        <v>43.19</v>
      </c>
      <c r="F57" t="n">
        <v>40.35</v>
      </c>
      <c r="G57" t="n">
        <v>115.29</v>
      </c>
      <c r="H57" t="n">
        <v>1.55</v>
      </c>
      <c r="I57" t="n">
        <v>21</v>
      </c>
      <c r="J57" t="n">
        <v>159.9</v>
      </c>
      <c r="K57" t="n">
        <v>47.83</v>
      </c>
      <c r="L57" t="n">
        <v>14</v>
      </c>
      <c r="M57" t="n">
        <v>18</v>
      </c>
      <c r="N57" t="n">
        <v>28.07</v>
      </c>
      <c r="O57" t="n">
        <v>19955.16</v>
      </c>
      <c r="P57" t="n">
        <v>388.28</v>
      </c>
      <c r="Q57" t="n">
        <v>1294.55</v>
      </c>
      <c r="R57" t="n">
        <v>119.47</v>
      </c>
      <c r="S57" t="n">
        <v>99.20999999999999</v>
      </c>
      <c r="T57" t="n">
        <v>9235.73</v>
      </c>
      <c r="U57" t="n">
        <v>0.83</v>
      </c>
      <c r="V57" t="n">
        <v>0.88</v>
      </c>
      <c r="W57" t="n">
        <v>20.68</v>
      </c>
      <c r="X57" t="n">
        <v>0.5600000000000001</v>
      </c>
      <c r="Y57" t="n">
        <v>2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2.318</v>
      </c>
      <c r="E58" t="n">
        <v>43.14</v>
      </c>
      <c r="F58" t="n">
        <v>40.33</v>
      </c>
      <c r="G58" t="n">
        <v>121</v>
      </c>
      <c r="H58" t="n">
        <v>1.65</v>
      </c>
      <c r="I58" t="n">
        <v>20</v>
      </c>
      <c r="J58" t="n">
        <v>161.32</v>
      </c>
      <c r="K58" t="n">
        <v>47.83</v>
      </c>
      <c r="L58" t="n">
        <v>15</v>
      </c>
      <c r="M58" t="n">
        <v>6</v>
      </c>
      <c r="N58" t="n">
        <v>28.5</v>
      </c>
      <c r="O58" t="n">
        <v>20130.71</v>
      </c>
      <c r="P58" t="n">
        <v>385.57</v>
      </c>
      <c r="Q58" t="n">
        <v>1294.67</v>
      </c>
      <c r="R58" t="n">
        <v>118.57</v>
      </c>
      <c r="S58" t="n">
        <v>99.20999999999999</v>
      </c>
      <c r="T58" t="n">
        <v>8792.889999999999</v>
      </c>
      <c r="U58" t="n">
        <v>0.84</v>
      </c>
      <c r="V58" t="n">
        <v>0.88</v>
      </c>
      <c r="W58" t="n">
        <v>20.69</v>
      </c>
      <c r="X58" t="n">
        <v>0.54</v>
      </c>
      <c r="Y58" t="n">
        <v>2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2.3173</v>
      </c>
      <c r="E59" t="n">
        <v>43.15</v>
      </c>
      <c r="F59" t="n">
        <v>40.35</v>
      </c>
      <c r="G59" t="n">
        <v>121.05</v>
      </c>
      <c r="H59" t="n">
        <v>1.74</v>
      </c>
      <c r="I59" t="n">
        <v>20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388.2</v>
      </c>
      <c r="Q59" t="n">
        <v>1294.84</v>
      </c>
      <c r="R59" t="n">
        <v>118.67</v>
      </c>
      <c r="S59" t="n">
        <v>99.20999999999999</v>
      </c>
      <c r="T59" t="n">
        <v>8840.799999999999</v>
      </c>
      <c r="U59" t="n">
        <v>0.84</v>
      </c>
      <c r="V59" t="n">
        <v>0.88</v>
      </c>
      <c r="W59" t="n">
        <v>20.7</v>
      </c>
      <c r="X59" t="n">
        <v>0.55</v>
      </c>
      <c r="Y59" t="n">
        <v>2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1.2905</v>
      </c>
      <c r="E60" t="n">
        <v>77.48999999999999</v>
      </c>
      <c r="F60" t="n">
        <v>55.9</v>
      </c>
      <c r="G60" t="n">
        <v>6.22</v>
      </c>
      <c r="H60" t="n">
        <v>0.1</v>
      </c>
      <c r="I60" t="n">
        <v>539</v>
      </c>
      <c r="J60" t="n">
        <v>176.73</v>
      </c>
      <c r="K60" t="n">
        <v>52.44</v>
      </c>
      <c r="L60" t="n">
        <v>1</v>
      </c>
      <c r="M60" t="n">
        <v>537</v>
      </c>
      <c r="N60" t="n">
        <v>33.29</v>
      </c>
      <c r="O60" t="n">
        <v>22031.19</v>
      </c>
      <c r="P60" t="n">
        <v>746.1799999999999</v>
      </c>
      <c r="Q60" t="n">
        <v>1300.54</v>
      </c>
      <c r="R60" t="n">
        <v>624.75</v>
      </c>
      <c r="S60" t="n">
        <v>99.20999999999999</v>
      </c>
      <c r="T60" t="n">
        <v>259287.9</v>
      </c>
      <c r="U60" t="n">
        <v>0.16</v>
      </c>
      <c r="V60" t="n">
        <v>0.63</v>
      </c>
      <c r="W60" t="n">
        <v>21.53</v>
      </c>
      <c r="X60" t="n">
        <v>16.02</v>
      </c>
      <c r="Y60" t="n">
        <v>2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1.7678</v>
      </c>
      <c r="E61" t="n">
        <v>56.57</v>
      </c>
      <c r="F61" t="n">
        <v>46.25</v>
      </c>
      <c r="G61" t="n">
        <v>12.5</v>
      </c>
      <c r="H61" t="n">
        <v>0.2</v>
      </c>
      <c r="I61" t="n">
        <v>222</v>
      </c>
      <c r="J61" t="n">
        <v>178.21</v>
      </c>
      <c r="K61" t="n">
        <v>52.44</v>
      </c>
      <c r="L61" t="n">
        <v>2</v>
      </c>
      <c r="M61" t="n">
        <v>220</v>
      </c>
      <c r="N61" t="n">
        <v>33.77</v>
      </c>
      <c r="O61" t="n">
        <v>22213.89</v>
      </c>
      <c r="P61" t="n">
        <v>614.89</v>
      </c>
      <c r="Q61" t="n">
        <v>1296.74</v>
      </c>
      <c r="R61" t="n">
        <v>309.82</v>
      </c>
      <c r="S61" t="n">
        <v>99.20999999999999</v>
      </c>
      <c r="T61" t="n">
        <v>103403.89</v>
      </c>
      <c r="U61" t="n">
        <v>0.32</v>
      </c>
      <c r="V61" t="n">
        <v>0.77</v>
      </c>
      <c r="W61" t="n">
        <v>21.03</v>
      </c>
      <c r="X61" t="n">
        <v>6.42</v>
      </c>
      <c r="Y61" t="n">
        <v>2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1.9522</v>
      </c>
      <c r="E62" t="n">
        <v>51.22</v>
      </c>
      <c r="F62" t="n">
        <v>43.83</v>
      </c>
      <c r="G62" t="n">
        <v>18.78</v>
      </c>
      <c r="H62" t="n">
        <v>0.3</v>
      </c>
      <c r="I62" t="n">
        <v>140</v>
      </c>
      <c r="J62" t="n">
        <v>179.7</v>
      </c>
      <c r="K62" t="n">
        <v>52.44</v>
      </c>
      <c r="L62" t="n">
        <v>3</v>
      </c>
      <c r="M62" t="n">
        <v>138</v>
      </c>
      <c r="N62" t="n">
        <v>34.26</v>
      </c>
      <c r="O62" t="n">
        <v>22397.24</v>
      </c>
      <c r="P62" t="n">
        <v>578.87</v>
      </c>
      <c r="Q62" t="n">
        <v>1296.08</v>
      </c>
      <c r="R62" t="n">
        <v>232.26</v>
      </c>
      <c r="S62" t="n">
        <v>99.20999999999999</v>
      </c>
      <c r="T62" t="n">
        <v>65037.82</v>
      </c>
      <c r="U62" t="n">
        <v>0.43</v>
      </c>
      <c r="V62" t="n">
        <v>0.8100000000000001</v>
      </c>
      <c r="W62" t="n">
        <v>20.86</v>
      </c>
      <c r="X62" t="n">
        <v>4.01</v>
      </c>
      <c r="Y62" t="n">
        <v>2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2.0506</v>
      </c>
      <c r="E63" t="n">
        <v>48.77</v>
      </c>
      <c r="F63" t="n">
        <v>42.72</v>
      </c>
      <c r="G63" t="n">
        <v>25.13</v>
      </c>
      <c r="H63" t="n">
        <v>0.39</v>
      </c>
      <c r="I63" t="n">
        <v>102</v>
      </c>
      <c r="J63" t="n">
        <v>181.19</v>
      </c>
      <c r="K63" t="n">
        <v>52.44</v>
      </c>
      <c r="L63" t="n">
        <v>4</v>
      </c>
      <c r="M63" t="n">
        <v>100</v>
      </c>
      <c r="N63" t="n">
        <v>34.75</v>
      </c>
      <c r="O63" t="n">
        <v>22581.25</v>
      </c>
      <c r="P63" t="n">
        <v>560.02</v>
      </c>
      <c r="Q63" t="n">
        <v>1295.76</v>
      </c>
      <c r="R63" t="n">
        <v>196.26</v>
      </c>
      <c r="S63" t="n">
        <v>99.20999999999999</v>
      </c>
      <c r="T63" t="n">
        <v>47228.39</v>
      </c>
      <c r="U63" t="n">
        <v>0.51</v>
      </c>
      <c r="V63" t="n">
        <v>0.83</v>
      </c>
      <c r="W63" t="n">
        <v>20.81</v>
      </c>
      <c r="X63" t="n">
        <v>2.91</v>
      </c>
      <c r="Y63" t="n">
        <v>2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2.1127</v>
      </c>
      <c r="E64" t="n">
        <v>47.33</v>
      </c>
      <c r="F64" t="n">
        <v>42.07</v>
      </c>
      <c r="G64" t="n">
        <v>31.55</v>
      </c>
      <c r="H64" t="n">
        <v>0.49</v>
      </c>
      <c r="I64" t="n">
        <v>80</v>
      </c>
      <c r="J64" t="n">
        <v>182.69</v>
      </c>
      <c r="K64" t="n">
        <v>52.44</v>
      </c>
      <c r="L64" t="n">
        <v>5</v>
      </c>
      <c r="M64" t="n">
        <v>78</v>
      </c>
      <c r="N64" t="n">
        <v>35.25</v>
      </c>
      <c r="O64" t="n">
        <v>22766.06</v>
      </c>
      <c r="P64" t="n">
        <v>547.5</v>
      </c>
      <c r="Q64" t="n">
        <v>1295.09</v>
      </c>
      <c r="R64" t="n">
        <v>175.19</v>
      </c>
      <c r="S64" t="n">
        <v>99.20999999999999</v>
      </c>
      <c r="T64" t="n">
        <v>36798.88</v>
      </c>
      <c r="U64" t="n">
        <v>0.57</v>
      </c>
      <c r="V64" t="n">
        <v>0.84</v>
      </c>
      <c r="W64" t="n">
        <v>20.77</v>
      </c>
      <c r="X64" t="n">
        <v>2.26</v>
      </c>
      <c r="Y64" t="n">
        <v>2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2.1524</v>
      </c>
      <c r="E65" t="n">
        <v>46.46</v>
      </c>
      <c r="F65" t="n">
        <v>41.69</v>
      </c>
      <c r="G65" t="n">
        <v>37.9</v>
      </c>
      <c r="H65" t="n">
        <v>0.58</v>
      </c>
      <c r="I65" t="n">
        <v>66</v>
      </c>
      <c r="J65" t="n">
        <v>184.19</v>
      </c>
      <c r="K65" t="n">
        <v>52.44</v>
      </c>
      <c r="L65" t="n">
        <v>6</v>
      </c>
      <c r="M65" t="n">
        <v>64</v>
      </c>
      <c r="N65" t="n">
        <v>35.75</v>
      </c>
      <c r="O65" t="n">
        <v>22951.43</v>
      </c>
      <c r="P65" t="n">
        <v>538.26</v>
      </c>
      <c r="Q65" t="n">
        <v>1295.11</v>
      </c>
      <c r="R65" t="n">
        <v>162.53</v>
      </c>
      <c r="S65" t="n">
        <v>99.20999999999999</v>
      </c>
      <c r="T65" t="n">
        <v>30543.5</v>
      </c>
      <c r="U65" t="n">
        <v>0.61</v>
      </c>
      <c r="V65" t="n">
        <v>0.85</v>
      </c>
      <c r="W65" t="n">
        <v>20.76</v>
      </c>
      <c r="X65" t="n">
        <v>1.89</v>
      </c>
      <c r="Y65" t="n">
        <v>2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2.1833</v>
      </c>
      <c r="E66" t="n">
        <v>45.8</v>
      </c>
      <c r="F66" t="n">
        <v>41.39</v>
      </c>
      <c r="G66" t="n">
        <v>44.35</v>
      </c>
      <c r="H66" t="n">
        <v>0.67</v>
      </c>
      <c r="I66" t="n">
        <v>56</v>
      </c>
      <c r="J66" t="n">
        <v>185.7</v>
      </c>
      <c r="K66" t="n">
        <v>52.44</v>
      </c>
      <c r="L66" t="n">
        <v>7</v>
      </c>
      <c r="M66" t="n">
        <v>54</v>
      </c>
      <c r="N66" t="n">
        <v>36.26</v>
      </c>
      <c r="O66" t="n">
        <v>23137.49</v>
      </c>
      <c r="P66" t="n">
        <v>529.9299999999999</v>
      </c>
      <c r="Q66" t="n">
        <v>1295.16</v>
      </c>
      <c r="R66" t="n">
        <v>153.18</v>
      </c>
      <c r="S66" t="n">
        <v>99.20999999999999</v>
      </c>
      <c r="T66" t="n">
        <v>25915.3</v>
      </c>
      <c r="U66" t="n">
        <v>0.65</v>
      </c>
      <c r="V66" t="n">
        <v>0.86</v>
      </c>
      <c r="W66" t="n">
        <v>20.73</v>
      </c>
      <c r="X66" t="n">
        <v>1.59</v>
      </c>
      <c r="Y66" t="n">
        <v>2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2.2091</v>
      </c>
      <c r="E67" t="n">
        <v>45.27</v>
      </c>
      <c r="F67" t="n">
        <v>41.14</v>
      </c>
      <c r="G67" t="n">
        <v>51.43</v>
      </c>
      <c r="H67" t="n">
        <v>0.76</v>
      </c>
      <c r="I67" t="n">
        <v>48</v>
      </c>
      <c r="J67" t="n">
        <v>187.22</v>
      </c>
      <c r="K67" t="n">
        <v>52.44</v>
      </c>
      <c r="L67" t="n">
        <v>8</v>
      </c>
      <c r="M67" t="n">
        <v>46</v>
      </c>
      <c r="N67" t="n">
        <v>36.78</v>
      </c>
      <c r="O67" t="n">
        <v>23324.24</v>
      </c>
      <c r="P67" t="n">
        <v>522.46</v>
      </c>
      <c r="Q67" t="n">
        <v>1294.89</v>
      </c>
      <c r="R67" t="n">
        <v>145</v>
      </c>
      <c r="S67" t="n">
        <v>99.20999999999999</v>
      </c>
      <c r="T67" t="n">
        <v>21863.83</v>
      </c>
      <c r="U67" t="n">
        <v>0.68</v>
      </c>
      <c r="V67" t="n">
        <v>0.86</v>
      </c>
      <c r="W67" t="n">
        <v>20.72</v>
      </c>
      <c r="X67" t="n">
        <v>1.34</v>
      </c>
      <c r="Y67" t="n">
        <v>2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2.2279</v>
      </c>
      <c r="E68" t="n">
        <v>44.89</v>
      </c>
      <c r="F68" t="n">
        <v>40.97</v>
      </c>
      <c r="G68" t="n">
        <v>58.53</v>
      </c>
      <c r="H68" t="n">
        <v>0.85</v>
      </c>
      <c r="I68" t="n">
        <v>42</v>
      </c>
      <c r="J68" t="n">
        <v>188.74</v>
      </c>
      <c r="K68" t="n">
        <v>52.44</v>
      </c>
      <c r="L68" t="n">
        <v>9</v>
      </c>
      <c r="M68" t="n">
        <v>40</v>
      </c>
      <c r="N68" t="n">
        <v>37.3</v>
      </c>
      <c r="O68" t="n">
        <v>23511.69</v>
      </c>
      <c r="P68" t="n">
        <v>515.67</v>
      </c>
      <c r="Q68" t="n">
        <v>1294.63</v>
      </c>
      <c r="R68" t="n">
        <v>139.34</v>
      </c>
      <c r="S68" t="n">
        <v>99.20999999999999</v>
      </c>
      <c r="T68" t="n">
        <v>19065.01</v>
      </c>
      <c r="U68" t="n">
        <v>0.71</v>
      </c>
      <c r="V68" t="n">
        <v>0.86</v>
      </c>
      <c r="W68" t="n">
        <v>20.72</v>
      </c>
      <c r="X68" t="n">
        <v>1.17</v>
      </c>
      <c r="Y68" t="n">
        <v>2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2.2415</v>
      </c>
      <c r="E69" t="n">
        <v>44.61</v>
      </c>
      <c r="F69" t="n">
        <v>40.84</v>
      </c>
      <c r="G69" t="n">
        <v>64.48999999999999</v>
      </c>
      <c r="H69" t="n">
        <v>0.93</v>
      </c>
      <c r="I69" t="n">
        <v>38</v>
      </c>
      <c r="J69" t="n">
        <v>190.26</v>
      </c>
      <c r="K69" t="n">
        <v>52.44</v>
      </c>
      <c r="L69" t="n">
        <v>10</v>
      </c>
      <c r="M69" t="n">
        <v>36</v>
      </c>
      <c r="N69" t="n">
        <v>37.82</v>
      </c>
      <c r="O69" t="n">
        <v>23699.85</v>
      </c>
      <c r="P69" t="n">
        <v>509.8</v>
      </c>
      <c r="Q69" t="n">
        <v>1294.66</v>
      </c>
      <c r="R69" t="n">
        <v>135.12</v>
      </c>
      <c r="S69" t="n">
        <v>99.20999999999999</v>
      </c>
      <c r="T69" t="n">
        <v>16977.57</v>
      </c>
      <c r="U69" t="n">
        <v>0.73</v>
      </c>
      <c r="V69" t="n">
        <v>0.87</v>
      </c>
      <c r="W69" t="n">
        <v>20.71</v>
      </c>
      <c r="X69" t="n">
        <v>1.04</v>
      </c>
      <c r="Y69" t="n">
        <v>2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2.254</v>
      </c>
      <c r="E70" t="n">
        <v>44.37</v>
      </c>
      <c r="F70" t="n">
        <v>40.74</v>
      </c>
      <c r="G70" t="n">
        <v>71.89</v>
      </c>
      <c r="H70" t="n">
        <v>1.02</v>
      </c>
      <c r="I70" t="n">
        <v>34</v>
      </c>
      <c r="J70" t="n">
        <v>191.79</v>
      </c>
      <c r="K70" t="n">
        <v>52.44</v>
      </c>
      <c r="L70" t="n">
        <v>11</v>
      </c>
      <c r="M70" t="n">
        <v>32</v>
      </c>
      <c r="N70" t="n">
        <v>38.35</v>
      </c>
      <c r="O70" t="n">
        <v>23888.73</v>
      </c>
      <c r="P70" t="n">
        <v>503.85</v>
      </c>
      <c r="Q70" t="n">
        <v>1294.7</v>
      </c>
      <c r="R70" t="n">
        <v>131.82</v>
      </c>
      <c r="S70" t="n">
        <v>99.20999999999999</v>
      </c>
      <c r="T70" t="n">
        <v>15345.91</v>
      </c>
      <c r="U70" t="n">
        <v>0.75</v>
      </c>
      <c r="V70" t="n">
        <v>0.87</v>
      </c>
      <c r="W70" t="n">
        <v>20.7</v>
      </c>
      <c r="X70" t="n">
        <v>0.9399999999999999</v>
      </c>
      <c r="Y70" t="n">
        <v>2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2.2636</v>
      </c>
      <c r="E71" t="n">
        <v>44.18</v>
      </c>
      <c r="F71" t="n">
        <v>40.66</v>
      </c>
      <c r="G71" t="n">
        <v>78.69</v>
      </c>
      <c r="H71" t="n">
        <v>1.1</v>
      </c>
      <c r="I71" t="n">
        <v>31</v>
      </c>
      <c r="J71" t="n">
        <v>193.33</v>
      </c>
      <c r="K71" t="n">
        <v>52.44</v>
      </c>
      <c r="L71" t="n">
        <v>12</v>
      </c>
      <c r="M71" t="n">
        <v>29</v>
      </c>
      <c r="N71" t="n">
        <v>38.89</v>
      </c>
      <c r="O71" t="n">
        <v>24078.33</v>
      </c>
      <c r="P71" t="n">
        <v>498.87</v>
      </c>
      <c r="Q71" t="n">
        <v>1294.77</v>
      </c>
      <c r="R71" t="n">
        <v>129.45</v>
      </c>
      <c r="S71" t="n">
        <v>99.20999999999999</v>
      </c>
      <c r="T71" t="n">
        <v>14174.57</v>
      </c>
      <c r="U71" t="n">
        <v>0.77</v>
      </c>
      <c r="V71" t="n">
        <v>0.87</v>
      </c>
      <c r="W71" t="n">
        <v>20.69</v>
      </c>
      <c r="X71" t="n">
        <v>0.86</v>
      </c>
      <c r="Y71" t="n">
        <v>2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2.2692</v>
      </c>
      <c r="E72" t="n">
        <v>44.07</v>
      </c>
      <c r="F72" t="n">
        <v>40.62</v>
      </c>
      <c r="G72" t="n">
        <v>84.04000000000001</v>
      </c>
      <c r="H72" t="n">
        <v>1.18</v>
      </c>
      <c r="I72" t="n">
        <v>29</v>
      </c>
      <c r="J72" t="n">
        <v>194.88</v>
      </c>
      <c r="K72" t="n">
        <v>52.44</v>
      </c>
      <c r="L72" t="n">
        <v>13</v>
      </c>
      <c r="M72" t="n">
        <v>27</v>
      </c>
      <c r="N72" t="n">
        <v>39.43</v>
      </c>
      <c r="O72" t="n">
        <v>24268.67</v>
      </c>
      <c r="P72" t="n">
        <v>493.5</v>
      </c>
      <c r="Q72" t="n">
        <v>1294.51</v>
      </c>
      <c r="R72" t="n">
        <v>127.98</v>
      </c>
      <c r="S72" t="n">
        <v>99.20999999999999</v>
      </c>
      <c r="T72" t="n">
        <v>13452.21</v>
      </c>
      <c r="U72" t="n">
        <v>0.78</v>
      </c>
      <c r="V72" t="n">
        <v>0.87</v>
      </c>
      <c r="W72" t="n">
        <v>20.7</v>
      </c>
      <c r="X72" t="n">
        <v>0.82</v>
      </c>
      <c r="Y72" t="n">
        <v>2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2.2804</v>
      </c>
      <c r="E73" t="n">
        <v>43.85</v>
      </c>
      <c r="F73" t="n">
        <v>40.51</v>
      </c>
      <c r="G73" t="n">
        <v>93.48</v>
      </c>
      <c r="H73" t="n">
        <v>1.27</v>
      </c>
      <c r="I73" t="n">
        <v>26</v>
      </c>
      <c r="J73" t="n">
        <v>196.42</v>
      </c>
      <c r="K73" t="n">
        <v>52.44</v>
      </c>
      <c r="L73" t="n">
        <v>14</v>
      </c>
      <c r="M73" t="n">
        <v>24</v>
      </c>
      <c r="N73" t="n">
        <v>39.98</v>
      </c>
      <c r="O73" t="n">
        <v>24459.75</v>
      </c>
      <c r="P73" t="n">
        <v>486.75</v>
      </c>
      <c r="Q73" t="n">
        <v>1294.54</v>
      </c>
      <c r="R73" t="n">
        <v>124.31</v>
      </c>
      <c r="S73" t="n">
        <v>99.20999999999999</v>
      </c>
      <c r="T73" t="n">
        <v>11629.22</v>
      </c>
      <c r="U73" t="n">
        <v>0.8</v>
      </c>
      <c r="V73" t="n">
        <v>0.87</v>
      </c>
      <c r="W73" t="n">
        <v>20.69</v>
      </c>
      <c r="X73" t="n">
        <v>0.71</v>
      </c>
      <c r="Y73" t="n">
        <v>2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2.2875</v>
      </c>
      <c r="E74" t="n">
        <v>43.72</v>
      </c>
      <c r="F74" t="n">
        <v>40.44</v>
      </c>
      <c r="G74" t="n">
        <v>101.1</v>
      </c>
      <c r="H74" t="n">
        <v>1.35</v>
      </c>
      <c r="I74" t="n">
        <v>24</v>
      </c>
      <c r="J74" t="n">
        <v>197.98</v>
      </c>
      <c r="K74" t="n">
        <v>52.44</v>
      </c>
      <c r="L74" t="n">
        <v>15</v>
      </c>
      <c r="M74" t="n">
        <v>22</v>
      </c>
      <c r="N74" t="n">
        <v>40.54</v>
      </c>
      <c r="O74" t="n">
        <v>24651.58</v>
      </c>
      <c r="P74" t="n">
        <v>480.75</v>
      </c>
      <c r="Q74" t="n">
        <v>1294.62</v>
      </c>
      <c r="R74" t="n">
        <v>122.53</v>
      </c>
      <c r="S74" t="n">
        <v>99.20999999999999</v>
      </c>
      <c r="T74" t="n">
        <v>10751.81</v>
      </c>
      <c r="U74" t="n">
        <v>0.8100000000000001</v>
      </c>
      <c r="V74" t="n">
        <v>0.88</v>
      </c>
      <c r="W74" t="n">
        <v>20.68</v>
      </c>
      <c r="X74" t="n">
        <v>0.65</v>
      </c>
      <c r="Y74" t="n">
        <v>2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2.2894</v>
      </c>
      <c r="E75" t="n">
        <v>43.68</v>
      </c>
      <c r="F75" t="n">
        <v>40.44</v>
      </c>
      <c r="G75" t="n">
        <v>105.5</v>
      </c>
      <c r="H75" t="n">
        <v>1.42</v>
      </c>
      <c r="I75" t="n">
        <v>23</v>
      </c>
      <c r="J75" t="n">
        <v>199.54</v>
      </c>
      <c r="K75" t="n">
        <v>52.44</v>
      </c>
      <c r="L75" t="n">
        <v>16</v>
      </c>
      <c r="M75" t="n">
        <v>21</v>
      </c>
      <c r="N75" t="n">
        <v>41.1</v>
      </c>
      <c r="O75" t="n">
        <v>24844.17</v>
      </c>
      <c r="P75" t="n">
        <v>477.4</v>
      </c>
      <c r="Q75" t="n">
        <v>1294.72</v>
      </c>
      <c r="R75" t="n">
        <v>122.57</v>
      </c>
      <c r="S75" t="n">
        <v>99.20999999999999</v>
      </c>
      <c r="T75" t="n">
        <v>10777.57</v>
      </c>
      <c r="U75" t="n">
        <v>0.8100000000000001</v>
      </c>
      <c r="V75" t="n">
        <v>0.88</v>
      </c>
      <c r="W75" t="n">
        <v>20.68</v>
      </c>
      <c r="X75" t="n">
        <v>0.65</v>
      </c>
      <c r="Y75" t="n">
        <v>2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2.2979</v>
      </c>
      <c r="E76" t="n">
        <v>43.52</v>
      </c>
      <c r="F76" t="n">
        <v>40.35</v>
      </c>
      <c r="G76" t="n">
        <v>115.29</v>
      </c>
      <c r="H76" t="n">
        <v>1.5</v>
      </c>
      <c r="I76" t="n">
        <v>21</v>
      </c>
      <c r="J76" t="n">
        <v>201.11</v>
      </c>
      <c r="K76" t="n">
        <v>52.44</v>
      </c>
      <c r="L76" t="n">
        <v>17</v>
      </c>
      <c r="M76" t="n">
        <v>19</v>
      </c>
      <c r="N76" t="n">
        <v>41.67</v>
      </c>
      <c r="O76" t="n">
        <v>25037.53</v>
      </c>
      <c r="P76" t="n">
        <v>470.91</v>
      </c>
      <c r="Q76" t="n">
        <v>1294.44</v>
      </c>
      <c r="R76" t="n">
        <v>119.4</v>
      </c>
      <c r="S76" t="n">
        <v>99.20999999999999</v>
      </c>
      <c r="T76" t="n">
        <v>9202.530000000001</v>
      </c>
      <c r="U76" t="n">
        <v>0.83</v>
      </c>
      <c r="V76" t="n">
        <v>0.88</v>
      </c>
      <c r="W76" t="n">
        <v>20.68</v>
      </c>
      <c r="X76" t="n">
        <v>0.5600000000000001</v>
      </c>
      <c r="Y76" t="n">
        <v>2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2.3003</v>
      </c>
      <c r="E77" t="n">
        <v>43.47</v>
      </c>
      <c r="F77" t="n">
        <v>40.34</v>
      </c>
      <c r="G77" t="n">
        <v>121.02</v>
      </c>
      <c r="H77" t="n">
        <v>1.58</v>
      </c>
      <c r="I77" t="n">
        <v>20</v>
      </c>
      <c r="J77" t="n">
        <v>202.68</v>
      </c>
      <c r="K77" t="n">
        <v>52.44</v>
      </c>
      <c r="L77" t="n">
        <v>18</v>
      </c>
      <c r="M77" t="n">
        <v>18</v>
      </c>
      <c r="N77" t="n">
        <v>42.24</v>
      </c>
      <c r="O77" t="n">
        <v>25231.66</v>
      </c>
      <c r="P77" t="n">
        <v>467.73</v>
      </c>
      <c r="Q77" t="n">
        <v>1294.49</v>
      </c>
      <c r="R77" t="n">
        <v>118.86</v>
      </c>
      <c r="S77" t="n">
        <v>99.20999999999999</v>
      </c>
      <c r="T77" t="n">
        <v>8938.549999999999</v>
      </c>
      <c r="U77" t="n">
        <v>0.83</v>
      </c>
      <c r="V77" t="n">
        <v>0.88</v>
      </c>
      <c r="W77" t="n">
        <v>20.68</v>
      </c>
      <c r="X77" t="n">
        <v>0.55</v>
      </c>
      <c r="Y77" t="n">
        <v>2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2.3037</v>
      </c>
      <c r="E78" t="n">
        <v>43.41</v>
      </c>
      <c r="F78" t="n">
        <v>40.31</v>
      </c>
      <c r="G78" t="n">
        <v>127.3</v>
      </c>
      <c r="H78" t="n">
        <v>1.65</v>
      </c>
      <c r="I78" t="n">
        <v>19</v>
      </c>
      <c r="J78" t="n">
        <v>204.26</v>
      </c>
      <c r="K78" t="n">
        <v>52.44</v>
      </c>
      <c r="L78" t="n">
        <v>19</v>
      </c>
      <c r="M78" t="n">
        <v>17</v>
      </c>
      <c r="N78" t="n">
        <v>42.82</v>
      </c>
      <c r="O78" t="n">
        <v>25426.72</v>
      </c>
      <c r="P78" t="n">
        <v>460.8</v>
      </c>
      <c r="Q78" t="n">
        <v>1294.46</v>
      </c>
      <c r="R78" t="n">
        <v>118.18</v>
      </c>
      <c r="S78" t="n">
        <v>99.20999999999999</v>
      </c>
      <c r="T78" t="n">
        <v>8602.82</v>
      </c>
      <c r="U78" t="n">
        <v>0.84</v>
      </c>
      <c r="V78" t="n">
        <v>0.88</v>
      </c>
      <c r="W78" t="n">
        <v>20.68</v>
      </c>
      <c r="X78" t="n">
        <v>0.52</v>
      </c>
      <c r="Y78" t="n">
        <v>2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2.3074</v>
      </c>
      <c r="E79" t="n">
        <v>43.34</v>
      </c>
      <c r="F79" t="n">
        <v>40.28</v>
      </c>
      <c r="G79" t="n">
        <v>134.26</v>
      </c>
      <c r="H79" t="n">
        <v>1.73</v>
      </c>
      <c r="I79" t="n">
        <v>18</v>
      </c>
      <c r="J79" t="n">
        <v>205.85</v>
      </c>
      <c r="K79" t="n">
        <v>52.44</v>
      </c>
      <c r="L79" t="n">
        <v>20</v>
      </c>
      <c r="M79" t="n">
        <v>16</v>
      </c>
      <c r="N79" t="n">
        <v>43.41</v>
      </c>
      <c r="O79" t="n">
        <v>25622.45</v>
      </c>
      <c r="P79" t="n">
        <v>455.26</v>
      </c>
      <c r="Q79" t="n">
        <v>1294.52</v>
      </c>
      <c r="R79" t="n">
        <v>117.18</v>
      </c>
      <c r="S79" t="n">
        <v>99.20999999999999</v>
      </c>
      <c r="T79" t="n">
        <v>8108.45</v>
      </c>
      <c r="U79" t="n">
        <v>0.85</v>
      </c>
      <c r="V79" t="n">
        <v>0.88</v>
      </c>
      <c r="W79" t="n">
        <v>20.67</v>
      </c>
      <c r="X79" t="n">
        <v>0.48</v>
      </c>
      <c r="Y79" t="n">
        <v>2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2.3109</v>
      </c>
      <c r="E80" t="n">
        <v>43.27</v>
      </c>
      <c r="F80" t="n">
        <v>40.25</v>
      </c>
      <c r="G80" t="n">
        <v>142.05</v>
      </c>
      <c r="H80" t="n">
        <v>1.8</v>
      </c>
      <c r="I80" t="n">
        <v>17</v>
      </c>
      <c r="J80" t="n">
        <v>207.45</v>
      </c>
      <c r="K80" t="n">
        <v>52.44</v>
      </c>
      <c r="L80" t="n">
        <v>21</v>
      </c>
      <c r="M80" t="n">
        <v>14</v>
      </c>
      <c r="N80" t="n">
        <v>44</v>
      </c>
      <c r="O80" t="n">
        <v>25818.99</v>
      </c>
      <c r="P80" t="n">
        <v>450.08</v>
      </c>
      <c r="Q80" t="n">
        <v>1294.49</v>
      </c>
      <c r="R80" t="n">
        <v>116.14</v>
      </c>
      <c r="S80" t="n">
        <v>99.20999999999999</v>
      </c>
      <c r="T80" t="n">
        <v>7589.68</v>
      </c>
      <c r="U80" t="n">
        <v>0.85</v>
      </c>
      <c r="V80" t="n">
        <v>0.88</v>
      </c>
      <c r="W80" t="n">
        <v>20.67</v>
      </c>
      <c r="X80" t="n">
        <v>0.45</v>
      </c>
      <c r="Y80" t="n">
        <v>2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2.3135</v>
      </c>
      <c r="E81" t="n">
        <v>43.22</v>
      </c>
      <c r="F81" t="n">
        <v>40.24</v>
      </c>
      <c r="G81" t="n">
        <v>150.88</v>
      </c>
      <c r="H81" t="n">
        <v>1.87</v>
      </c>
      <c r="I81" t="n">
        <v>16</v>
      </c>
      <c r="J81" t="n">
        <v>209.05</v>
      </c>
      <c r="K81" t="n">
        <v>52.44</v>
      </c>
      <c r="L81" t="n">
        <v>22</v>
      </c>
      <c r="M81" t="n">
        <v>5</v>
      </c>
      <c r="N81" t="n">
        <v>44.6</v>
      </c>
      <c r="O81" t="n">
        <v>26016.35</v>
      </c>
      <c r="P81" t="n">
        <v>446.95</v>
      </c>
      <c r="Q81" t="n">
        <v>1294.62</v>
      </c>
      <c r="R81" t="n">
        <v>115.39</v>
      </c>
      <c r="S81" t="n">
        <v>99.20999999999999</v>
      </c>
      <c r="T81" t="n">
        <v>7223.4</v>
      </c>
      <c r="U81" t="n">
        <v>0.86</v>
      </c>
      <c r="V81" t="n">
        <v>0.88</v>
      </c>
      <c r="W81" t="n">
        <v>20.68</v>
      </c>
      <c r="X81" t="n">
        <v>0.44</v>
      </c>
      <c r="Y81" t="n">
        <v>2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2.3129</v>
      </c>
      <c r="E82" t="n">
        <v>43.24</v>
      </c>
      <c r="F82" t="n">
        <v>40.25</v>
      </c>
      <c r="G82" t="n">
        <v>150.93</v>
      </c>
      <c r="H82" t="n">
        <v>1.94</v>
      </c>
      <c r="I82" t="n">
        <v>16</v>
      </c>
      <c r="J82" t="n">
        <v>210.65</v>
      </c>
      <c r="K82" t="n">
        <v>52.44</v>
      </c>
      <c r="L82" t="n">
        <v>23</v>
      </c>
      <c r="M82" t="n">
        <v>0</v>
      </c>
      <c r="N82" t="n">
        <v>45.21</v>
      </c>
      <c r="O82" t="n">
        <v>26214.54</v>
      </c>
      <c r="P82" t="n">
        <v>448.04</v>
      </c>
      <c r="Q82" t="n">
        <v>1294.53</v>
      </c>
      <c r="R82" t="n">
        <v>115.63</v>
      </c>
      <c r="S82" t="n">
        <v>99.20999999999999</v>
      </c>
      <c r="T82" t="n">
        <v>7343.35</v>
      </c>
      <c r="U82" t="n">
        <v>0.86</v>
      </c>
      <c r="V82" t="n">
        <v>0.88</v>
      </c>
      <c r="W82" t="n">
        <v>20.69</v>
      </c>
      <c r="X82" t="n">
        <v>0.45</v>
      </c>
      <c r="Y82" t="n">
        <v>2</v>
      </c>
      <c r="Z82" t="n">
        <v>10</v>
      </c>
    </row>
    <row r="83">
      <c r="A83" t="n">
        <v>0</v>
      </c>
      <c r="B83" t="n">
        <v>10</v>
      </c>
      <c r="C83" t="inlineStr">
        <is>
          <t xml:space="preserve">CONCLUIDO	</t>
        </is>
      </c>
      <c r="D83" t="n">
        <v>2.1371</v>
      </c>
      <c r="E83" t="n">
        <v>46.79</v>
      </c>
      <c r="F83" t="n">
        <v>43.69</v>
      </c>
      <c r="G83" t="n">
        <v>20.01</v>
      </c>
      <c r="H83" t="n">
        <v>0.64</v>
      </c>
      <c r="I83" t="n">
        <v>131</v>
      </c>
      <c r="J83" t="n">
        <v>26.11</v>
      </c>
      <c r="K83" t="n">
        <v>12.1</v>
      </c>
      <c r="L83" t="n">
        <v>1</v>
      </c>
      <c r="M83" t="n">
        <v>0</v>
      </c>
      <c r="N83" t="n">
        <v>3.01</v>
      </c>
      <c r="O83" t="n">
        <v>3454.41</v>
      </c>
      <c r="P83" t="n">
        <v>127.5</v>
      </c>
      <c r="Q83" t="n">
        <v>1296.83</v>
      </c>
      <c r="R83" t="n">
        <v>221.7</v>
      </c>
      <c r="S83" t="n">
        <v>99.20999999999999</v>
      </c>
      <c r="T83" t="n">
        <v>59803.05</v>
      </c>
      <c r="U83" t="n">
        <v>0.45</v>
      </c>
      <c r="V83" t="n">
        <v>0.8100000000000001</v>
      </c>
      <c r="W83" t="n">
        <v>21.03</v>
      </c>
      <c r="X83" t="n">
        <v>3.88</v>
      </c>
      <c r="Y83" t="n">
        <v>2</v>
      </c>
      <c r="Z83" t="n">
        <v>10</v>
      </c>
    </row>
    <row r="84">
      <c r="A84" t="n">
        <v>0</v>
      </c>
      <c r="B84" t="n">
        <v>45</v>
      </c>
      <c r="C84" t="inlineStr">
        <is>
          <t xml:space="preserve">CONCLUIDO	</t>
        </is>
      </c>
      <c r="D84" t="n">
        <v>1.7274</v>
      </c>
      <c r="E84" t="n">
        <v>57.89</v>
      </c>
      <c r="F84" t="n">
        <v>49.26</v>
      </c>
      <c r="G84" t="n">
        <v>9.15</v>
      </c>
      <c r="H84" t="n">
        <v>0.18</v>
      </c>
      <c r="I84" t="n">
        <v>323</v>
      </c>
      <c r="J84" t="n">
        <v>98.70999999999999</v>
      </c>
      <c r="K84" t="n">
        <v>39.72</v>
      </c>
      <c r="L84" t="n">
        <v>1</v>
      </c>
      <c r="M84" t="n">
        <v>321</v>
      </c>
      <c r="N84" t="n">
        <v>12.99</v>
      </c>
      <c r="O84" t="n">
        <v>12407.75</v>
      </c>
      <c r="P84" t="n">
        <v>447.14</v>
      </c>
      <c r="Q84" t="n">
        <v>1298.53</v>
      </c>
      <c r="R84" t="n">
        <v>409.06</v>
      </c>
      <c r="S84" t="n">
        <v>99.20999999999999</v>
      </c>
      <c r="T84" t="n">
        <v>152520.13</v>
      </c>
      <c r="U84" t="n">
        <v>0.24</v>
      </c>
      <c r="V84" t="n">
        <v>0.72</v>
      </c>
      <c r="W84" t="n">
        <v>21.15</v>
      </c>
      <c r="X84" t="n">
        <v>9.41</v>
      </c>
      <c r="Y84" t="n">
        <v>2</v>
      </c>
      <c r="Z84" t="n">
        <v>10</v>
      </c>
    </row>
    <row r="85">
      <c r="A85" t="n">
        <v>1</v>
      </c>
      <c r="B85" t="n">
        <v>45</v>
      </c>
      <c r="C85" t="inlineStr">
        <is>
          <t xml:space="preserve">CONCLUIDO	</t>
        </is>
      </c>
      <c r="D85" t="n">
        <v>2.0507</v>
      </c>
      <c r="E85" t="n">
        <v>48.76</v>
      </c>
      <c r="F85" t="n">
        <v>43.88</v>
      </c>
      <c r="G85" t="n">
        <v>18.67</v>
      </c>
      <c r="H85" t="n">
        <v>0.35</v>
      </c>
      <c r="I85" t="n">
        <v>141</v>
      </c>
      <c r="J85" t="n">
        <v>99.95</v>
      </c>
      <c r="K85" t="n">
        <v>39.72</v>
      </c>
      <c r="L85" t="n">
        <v>2</v>
      </c>
      <c r="M85" t="n">
        <v>139</v>
      </c>
      <c r="N85" t="n">
        <v>13.24</v>
      </c>
      <c r="O85" t="n">
        <v>12561.45</v>
      </c>
      <c r="P85" t="n">
        <v>390.1</v>
      </c>
      <c r="Q85" t="n">
        <v>1296.32</v>
      </c>
      <c r="R85" t="n">
        <v>233.66</v>
      </c>
      <c r="S85" t="n">
        <v>99.20999999999999</v>
      </c>
      <c r="T85" t="n">
        <v>65732.5</v>
      </c>
      <c r="U85" t="n">
        <v>0.42</v>
      </c>
      <c r="V85" t="n">
        <v>0.8100000000000001</v>
      </c>
      <c r="W85" t="n">
        <v>20.87</v>
      </c>
      <c r="X85" t="n">
        <v>4.06</v>
      </c>
      <c r="Y85" t="n">
        <v>2</v>
      </c>
      <c r="Z85" t="n">
        <v>10</v>
      </c>
    </row>
    <row r="86">
      <c r="A86" t="n">
        <v>2</v>
      </c>
      <c r="B86" t="n">
        <v>45</v>
      </c>
      <c r="C86" t="inlineStr">
        <is>
          <t xml:space="preserve">CONCLUIDO	</t>
        </is>
      </c>
      <c r="D86" t="n">
        <v>2.1664</v>
      </c>
      <c r="E86" t="n">
        <v>46.16</v>
      </c>
      <c r="F86" t="n">
        <v>42.34</v>
      </c>
      <c r="G86" t="n">
        <v>28.55</v>
      </c>
      <c r="H86" t="n">
        <v>0.52</v>
      </c>
      <c r="I86" t="n">
        <v>89</v>
      </c>
      <c r="J86" t="n">
        <v>101.2</v>
      </c>
      <c r="K86" t="n">
        <v>39.72</v>
      </c>
      <c r="L86" t="n">
        <v>3</v>
      </c>
      <c r="M86" t="n">
        <v>87</v>
      </c>
      <c r="N86" t="n">
        <v>13.49</v>
      </c>
      <c r="O86" t="n">
        <v>12715.54</v>
      </c>
      <c r="P86" t="n">
        <v>367.44</v>
      </c>
      <c r="Q86" t="n">
        <v>1295.24</v>
      </c>
      <c r="R86" t="n">
        <v>183.67</v>
      </c>
      <c r="S86" t="n">
        <v>99.20999999999999</v>
      </c>
      <c r="T86" t="n">
        <v>40994.22</v>
      </c>
      <c r="U86" t="n">
        <v>0.54</v>
      </c>
      <c r="V86" t="n">
        <v>0.84</v>
      </c>
      <c r="W86" t="n">
        <v>20.8</v>
      </c>
      <c r="X86" t="n">
        <v>2.54</v>
      </c>
      <c r="Y86" t="n">
        <v>2</v>
      </c>
      <c r="Z86" t="n">
        <v>10</v>
      </c>
    </row>
    <row r="87">
      <c r="A87" t="n">
        <v>3</v>
      </c>
      <c r="B87" t="n">
        <v>45</v>
      </c>
      <c r="C87" t="inlineStr">
        <is>
          <t xml:space="preserve">CONCLUIDO	</t>
        </is>
      </c>
      <c r="D87" t="n">
        <v>2.2273</v>
      </c>
      <c r="E87" t="n">
        <v>44.9</v>
      </c>
      <c r="F87" t="n">
        <v>41.59</v>
      </c>
      <c r="G87" t="n">
        <v>38.99</v>
      </c>
      <c r="H87" t="n">
        <v>0.6899999999999999</v>
      </c>
      <c r="I87" t="n">
        <v>64</v>
      </c>
      <c r="J87" t="n">
        <v>102.45</v>
      </c>
      <c r="K87" t="n">
        <v>39.72</v>
      </c>
      <c r="L87" t="n">
        <v>4</v>
      </c>
      <c r="M87" t="n">
        <v>62</v>
      </c>
      <c r="N87" t="n">
        <v>13.74</v>
      </c>
      <c r="O87" t="n">
        <v>12870.03</v>
      </c>
      <c r="P87" t="n">
        <v>351.59</v>
      </c>
      <c r="Q87" t="n">
        <v>1294.79</v>
      </c>
      <c r="R87" t="n">
        <v>159.77</v>
      </c>
      <c r="S87" t="n">
        <v>99.20999999999999</v>
      </c>
      <c r="T87" t="n">
        <v>29173.01</v>
      </c>
      <c r="U87" t="n">
        <v>0.62</v>
      </c>
      <c r="V87" t="n">
        <v>0.85</v>
      </c>
      <c r="W87" t="n">
        <v>20.75</v>
      </c>
      <c r="X87" t="n">
        <v>1.79</v>
      </c>
      <c r="Y87" t="n">
        <v>2</v>
      </c>
      <c r="Z87" t="n">
        <v>10</v>
      </c>
    </row>
    <row r="88">
      <c r="A88" t="n">
        <v>4</v>
      </c>
      <c r="B88" t="n">
        <v>45</v>
      </c>
      <c r="C88" t="inlineStr">
        <is>
          <t xml:space="preserve">CONCLUIDO	</t>
        </is>
      </c>
      <c r="D88" t="n">
        <v>2.2607</v>
      </c>
      <c r="E88" t="n">
        <v>44.23</v>
      </c>
      <c r="F88" t="n">
        <v>41.22</v>
      </c>
      <c r="G88" t="n">
        <v>49.46</v>
      </c>
      <c r="H88" t="n">
        <v>0.85</v>
      </c>
      <c r="I88" t="n">
        <v>50</v>
      </c>
      <c r="J88" t="n">
        <v>103.71</v>
      </c>
      <c r="K88" t="n">
        <v>39.72</v>
      </c>
      <c r="L88" t="n">
        <v>5</v>
      </c>
      <c r="M88" t="n">
        <v>48</v>
      </c>
      <c r="N88" t="n">
        <v>14</v>
      </c>
      <c r="O88" t="n">
        <v>13024.91</v>
      </c>
      <c r="P88" t="n">
        <v>338.83</v>
      </c>
      <c r="Q88" t="n">
        <v>1294.88</v>
      </c>
      <c r="R88" t="n">
        <v>147.82</v>
      </c>
      <c r="S88" t="n">
        <v>99.20999999999999</v>
      </c>
      <c r="T88" t="n">
        <v>23264.61</v>
      </c>
      <c r="U88" t="n">
        <v>0.67</v>
      </c>
      <c r="V88" t="n">
        <v>0.86</v>
      </c>
      <c r="W88" t="n">
        <v>20.72</v>
      </c>
      <c r="X88" t="n">
        <v>1.42</v>
      </c>
      <c r="Y88" t="n">
        <v>2</v>
      </c>
      <c r="Z88" t="n">
        <v>10</v>
      </c>
    </row>
    <row r="89">
      <c r="A89" t="n">
        <v>5</v>
      </c>
      <c r="B89" t="n">
        <v>45</v>
      </c>
      <c r="C89" t="inlineStr">
        <is>
          <t xml:space="preserve">CONCLUIDO	</t>
        </is>
      </c>
      <c r="D89" t="n">
        <v>2.2881</v>
      </c>
      <c r="E89" t="n">
        <v>43.7</v>
      </c>
      <c r="F89" t="n">
        <v>40.89</v>
      </c>
      <c r="G89" t="n">
        <v>61.34</v>
      </c>
      <c r="H89" t="n">
        <v>1.01</v>
      </c>
      <c r="I89" t="n">
        <v>40</v>
      </c>
      <c r="J89" t="n">
        <v>104.97</v>
      </c>
      <c r="K89" t="n">
        <v>39.72</v>
      </c>
      <c r="L89" t="n">
        <v>6</v>
      </c>
      <c r="M89" t="n">
        <v>38</v>
      </c>
      <c r="N89" t="n">
        <v>14.25</v>
      </c>
      <c r="O89" t="n">
        <v>13180.19</v>
      </c>
      <c r="P89" t="n">
        <v>325.68</v>
      </c>
      <c r="Q89" t="n">
        <v>1294.82</v>
      </c>
      <c r="R89" t="n">
        <v>136.98</v>
      </c>
      <c r="S89" t="n">
        <v>99.20999999999999</v>
      </c>
      <c r="T89" t="n">
        <v>17893.71</v>
      </c>
      <c r="U89" t="n">
        <v>0.72</v>
      </c>
      <c r="V89" t="n">
        <v>0.87</v>
      </c>
      <c r="W89" t="n">
        <v>20.71</v>
      </c>
      <c r="X89" t="n">
        <v>1.09</v>
      </c>
      <c r="Y89" t="n">
        <v>2</v>
      </c>
      <c r="Z89" t="n">
        <v>10</v>
      </c>
    </row>
    <row r="90">
      <c r="A90" t="n">
        <v>6</v>
      </c>
      <c r="B90" t="n">
        <v>45</v>
      </c>
      <c r="C90" t="inlineStr">
        <is>
          <t xml:space="preserve">CONCLUIDO	</t>
        </is>
      </c>
      <c r="D90" t="n">
        <v>2.3041</v>
      </c>
      <c r="E90" t="n">
        <v>43.4</v>
      </c>
      <c r="F90" t="n">
        <v>40.73</v>
      </c>
      <c r="G90" t="n">
        <v>74.06</v>
      </c>
      <c r="H90" t="n">
        <v>1.16</v>
      </c>
      <c r="I90" t="n">
        <v>33</v>
      </c>
      <c r="J90" t="n">
        <v>106.23</v>
      </c>
      <c r="K90" t="n">
        <v>39.72</v>
      </c>
      <c r="L90" t="n">
        <v>7</v>
      </c>
      <c r="M90" t="n">
        <v>30</v>
      </c>
      <c r="N90" t="n">
        <v>14.52</v>
      </c>
      <c r="O90" t="n">
        <v>13335.87</v>
      </c>
      <c r="P90" t="n">
        <v>312.91</v>
      </c>
      <c r="Q90" t="n">
        <v>1294.81</v>
      </c>
      <c r="R90" t="n">
        <v>131.8</v>
      </c>
      <c r="S90" t="n">
        <v>99.20999999999999</v>
      </c>
      <c r="T90" t="n">
        <v>15342.6</v>
      </c>
      <c r="U90" t="n">
        <v>0.75</v>
      </c>
      <c r="V90" t="n">
        <v>0.87</v>
      </c>
      <c r="W90" t="n">
        <v>20.7</v>
      </c>
      <c r="X90" t="n">
        <v>0.9399999999999999</v>
      </c>
      <c r="Y90" t="n">
        <v>2</v>
      </c>
      <c r="Z90" t="n">
        <v>10</v>
      </c>
    </row>
    <row r="91">
      <c r="A91" t="n">
        <v>7</v>
      </c>
      <c r="B91" t="n">
        <v>45</v>
      </c>
      <c r="C91" t="inlineStr">
        <is>
          <t xml:space="preserve">CONCLUIDO	</t>
        </is>
      </c>
      <c r="D91" t="n">
        <v>2.3111</v>
      </c>
      <c r="E91" t="n">
        <v>43.27</v>
      </c>
      <c r="F91" t="n">
        <v>40.66</v>
      </c>
      <c r="G91" t="n">
        <v>81.33</v>
      </c>
      <c r="H91" t="n">
        <v>1.31</v>
      </c>
      <c r="I91" t="n">
        <v>30</v>
      </c>
      <c r="J91" t="n">
        <v>107.5</v>
      </c>
      <c r="K91" t="n">
        <v>39.72</v>
      </c>
      <c r="L91" t="n">
        <v>8</v>
      </c>
      <c r="M91" t="n">
        <v>1</v>
      </c>
      <c r="N91" t="n">
        <v>14.78</v>
      </c>
      <c r="O91" t="n">
        <v>13491.96</v>
      </c>
      <c r="P91" t="n">
        <v>307.08</v>
      </c>
      <c r="Q91" t="n">
        <v>1294.92</v>
      </c>
      <c r="R91" t="n">
        <v>128.52</v>
      </c>
      <c r="S91" t="n">
        <v>99.20999999999999</v>
      </c>
      <c r="T91" t="n">
        <v>13716.92</v>
      </c>
      <c r="U91" t="n">
        <v>0.77</v>
      </c>
      <c r="V91" t="n">
        <v>0.87</v>
      </c>
      <c r="W91" t="n">
        <v>20.73</v>
      </c>
      <c r="X91" t="n">
        <v>0.87</v>
      </c>
      <c r="Y91" t="n">
        <v>2</v>
      </c>
      <c r="Z91" t="n">
        <v>10</v>
      </c>
    </row>
    <row r="92">
      <c r="A92" t="n">
        <v>8</v>
      </c>
      <c r="B92" t="n">
        <v>45</v>
      </c>
      <c r="C92" t="inlineStr">
        <is>
          <t xml:space="preserve">CONCLUIDO	</t>
        </is>
      </c>
      <c r="D92" t="n">
        <v>2.3109</v>
      </c>
      <c r="E92" t="n">
        <v>43.27</v>
      </c>
      <c r="F92" t="n">
        <v>40.67</v>
      </c>
      <c r="G92" t="n">
        <v>81.34</v>
      </c>
      <c r="H92" t="n">
        <v>1.46</v>
      </c>
      <c r="I92" t="n">
        <v>30</v>
      </c>
      <c r="J92" t="n">
        <v>108.77</v>
      </c>
      <c r="K92" t="n">
        <v>39.72</v>
      </c>
      <c r="L92" t="n">
        <v>9</v>
      </c>
      <c r="M92" t="n">
        <v>0</v>
      </c>
      <c r="N92" t="n">
        <v>15.05</v>
      </c>
      <c r="O92" t="n">
        <v>13648.58</v>
      </c>
      <c r="P92" t="n">
        <v>310.3</v>
      </c>
      <c r="Q92" t="n">
        <v>1294.72</v>
      </c>
      <c r="R92" t="n">
        <v>128.61</v>
      </c>
      <c r="S92" t="n">
        <v>99.20999999999999</v>
      </c>
      <c r="T92" t="n">
        <v>13762.74</v>
      </c>
      <c r="U92" t="n">
        <v>0.77</v>
      </c>
      <c r="V92" t="n">
        <v>0.87</v>
      </c>
      <c r="W92" t="n">
        <v>20.73</v>
      </c>
      <c r="X92" t="n">
        <v>0.87</v>
      </c>
      <c r="Y92" t="n">
        <v>2</v>
      </c>
      <c r="Z92" t="n">
        <v>10</v>
      </c>
    </row>
    <row r="93">
      <c r="A93" t="n">
        <v>0</v>
      </c>
      <c r="B93" t="n">
        <v>60</v>
      </c>
      <c r="C93" t="inlineStr">
        <is>
          <t xml:space="preserve">CONCLUIDO	</t>
        </is>
      </c>
      <c r="D93" t="n">
        <v>1.5705</v>
      </c>
      <c r="E93" t="n">
        <v>63.67</v>
      </c>
      <c r="F93" t="n">
        <v>51.45</v>
      </c>
      <c r="G93" t="n">
        <v>7.81</v>
      </c>
      <c r="H93" t="n">
        <v>0.14</v>
      </c>
      <c r="I93" t="n">
        <v>395</v>
      </c>
      <c r="J93" t="n">
        <v>124.63</v>
      </c>
      <c r="K93" t="n">
        <v>45</v>
      </c>
      <c r="L93" t="n">
        <v>1</v>
      </c>
      <c r="M93" t="n">
        <v>393</v>
      </c>
      <c r="N93" t="n">
        <v>18.64</v>
      </c>
      <c r="O93" t="n">
        <v>15605.44</v>
      </c>
      <c r="P93" t="n">
        <v>547.2</v>
      </c>
      <c r="Q93" t="n">
        <v>1299.14</v>
      </c>
      <c r="R93" t="n">
        <v>480.21</v>
      </c>
      <c r="S93" t="n">
        <v>99.20999999999999</v>
      </c>
      <c r="T93" t="n">
        <v>187734.97</v>
      </c>
      <c r="U93" t="n">
        <v>0.21</v>
      </c>
      <c r="V93" t="n">
        <v>0.6899999999999999</v>
      </c>
      <c r="W93" t="n">
        <v>21.27</v>
      </c>
      <c r="X93" t="n">
        <v>11.59</v>
      </c>
      <c r="Y93" t="n">
        <v>2</v>
      </c>
      <c r="Z93" t="n">
        <v>10</v>
      </c>
    </row>
    <row r="94">
      <c r="A94" t="n">
        <v>1</v>
      </c>
      <c r="B94" t="n">
        <v>60</v>
      </c>
      <c r="C94" t="inlineStr">
        <is>
          <t xml:space="preserve">CONCLUIDO	</t>
        </is>
      </c>
      <c r="D94" t="n">
        <v>1.9539</v>
      </c>
      <c r="E94" t="n">
        <v>51.18</v>
      </c>
      <c r="F94" t="n">
        <v>44.7</v>
      </c>
      <c r="G94" t="n">
        <v>15.78</v>
      </c>
      <c r="H94" t="n">
        <v>0.28</v>
      </c>
      <c r="I94" t="n">
        <v>170</v>
      </c>
      <c r="J94" t="n">
        <v>125.95</v>
      </c>
      <c r="K94" t="n">
        <v>45</v>
      </c>
      <c r="L94" t="n">
        <v>2</v>
      </c>
      <c r="M94" t="n">
        <v>168</v>
      </c>
      <c r="N94" t="n">
        <v>18.95</v>
      </c>
      <c r="O94" t="n">
        <v>15767.7</v>
      </c>
      <c r="P94" t="n">
        <v>469.9</v>
      </c>
      <c r="Q94" t="n">
        <v>1296.13</v>
      </c>
      <c r="R94" t="n">
        <v>260.77</v>
      </c>
      <c r="S94" t="n">
        <v>99.20999999999999</v>
      </c>
      <c r="T94" t="n">
        <v>79139.86</v>
      </c>
      <c r="U94" t="n">
        <v>0.38</v>
      </c>
      <c r="V94" t="n">
        <v>0.79</v>
      </c>
      <c r="W94" t="n">
        <v>20.91</v>
      </c>
      <c r="X94" t="n">
        <v>4.88</v>
      </c>
      <c r="Y94" t="n">
        <v>2</v>
      </c>
      <c r="Z94" t="n">
        <v>10</v>
      </c>
    </row>
    <row r="95">
      <c r="A95" t="n">
        <v>2</v>
      </c>
      <c r="B95" t="n">
        <v>60</v>
      </c>
      <c r="C95" t="inlineStr">
        <is>
          <t xml:space="preserve">CONCLUIDO	</t>
        </is>
      </c>
      <c r="D95" t="n">
        <v>2.0961</v>
      </c>
      <c r="E95" t="n">
        <v>47.71</v>
      </c>
      <c r="F95" t="n">
        <v>42.84</v>
      </c>
      <c r="G95" t="n">
        <v>24.02</v>
      </c>
      <c r="H95" t="n">
        <v>0.42</v>
      </c>
      <c r="I95" t="n">
        <v>107</v>
      </c>
      <c r="J95" t="n">
        <v>127.27</v>
      </c>
      <c r="K95" t="n">
        <v>45</v>
      </c>
      <c r="L95" t="n">
        <v>3</v>
      </c>
      <c r="M95" t="n">
        <v>105</v>
      </c>
      <c r="N95" t="n">
        <v>19.27</v>
      </c>
      <c r="O95" t="n">
        <v>15930.42</v>
      </c>
      <c r="P95" t="n">
        <v>443.7</v>
      </c>
      <c r="Q95" t="n">
        <v>1295.71</v>
      </c>
      <c r="R95" t="n">
        <v>199.94</v>
      </c>
      <c r="S95" t="n">
        <v>99.20999999999999</v>
      </c>
      <c r="T95" t="n">
        <v>49039.91</v>
      </c>
      <c r="U95" t="n">
        <v>0.5</v>
      </c>
      <c r="V95" t="n">
        <v>0.83</v>
      </c>
      <c r="W95" t="n">
        <v>20.82</v>
      </c>
      <c r="X95" t="n">
        <v>3.03</v>
      </c>
      <c r="Y95" t="n">
        <v>2</v>
      </c>
      <c r="Z95" t="n">
        <v>10</v>
      </c>
    </row>
    <row r="96">
      <c r="A96" t="n">
        <v>3</v>
      </c>
      <c r="B96" t="n">
        <v>60</v>
      </c>
      <c r="C96" t="inlineStr">
        <is>
          <t xml:space="preserve">CONCLUIDO	</t>
        </is>
      </c>
      <c r="D96" t="n">
        <v>2.1674</v>
      </c>
      <c r="E96" t="n">
        <v>46.14</v>
      </c>
      <c r="F96" t="n">
        <v>42.01</v>
      </c>
      <c r="G96" t="n">
        <v>32.32</v>
      </c>
      <c r="H96" t="n">
        <v>0.55</v>
      </c>
      <c r="I96" t="n">
        <v>78</v>
      </c>
      <c r="J96" t="n">
        <v>128.59</v>
      </c>
      <c r="K96" t="n">
        <v>45</v>
      </c>
      <c r="L96" t="n">
        <v>4</v>
      </c>
      <c r="M96" t="n">
        <v>76</v>
      </c>
      <c r="N96" t="n">
        <v>19.59</v>
      </c>
      <c r="O96" t="n">
        <v>16093.6</v>
      </c>
      <c r="P96" t="n">
        <v>428.32</v>
      </c>
      <c r="Q96" t="n">
        <v>1295.22</v>
      </c>
      <c r="R96" t="n">
        <v>173.14</v>
      </c>
      <c r="S96" t="n">
        <v>99.20999999999999</v>
      </c>
      <c r="T96" t="n">
        <v>35786.9</v>
      </c>
      <c r="U96" t="n">
        <v>0.57</v>
      </c>
      <c r="V96" t="n">
        <v>0.84</v>
      </c>
      <c r="W96" t="n">
        <v>20.77</v>
      </c>
      <c r="X96" t="n">
        <v>2.21</v>
      </c>
      <c r="Y96" t="n">
        <v>2</v>
      </c>
      <c r="Z96" t="n">
        <v>10</v>
      </c>
    </row>
    <row r="97">
      <c r="A97" t="n">
        <v>4</v>
      </c>
      <c r="B97" t="n">
        <v>60</v>
      </c>
      <c r="C97" t="inlineStr">
        <is>
          <t xml:space="preserve">CONCLUIDO	</t>
        </is>
      </c>
      <c r="D97" t="n">
        <v>2.2128</v>
      </c>
      <c r="E97" t="n">
        <v>45.19</v>
      </c>
      <c r="F97" t="n">
        <v>41.5</v>
      </c>
      <c r="G97" t="n">
        <v>40.82</v>
      </c>
      <c r="H97" t="n">
        <v>0.68</v>
      </c>
      <c r="I97" t="n">
        <v>61</v>
      </c>
      <c r="J97" t="n">
        <v>129.92</v>
      </c>
      <c r="K97" t="n">
        <v>45</v>
      </c>
      <c r="L97" t="n">
        <v>5</v>
      </c>
      <c r="M97" t="n">
        <v>59</v>
      </c>
      <c r="N97" t="n">
        <v>19.92</v>
      </c>
      <c r="O97" t="n">
        <v>16257.24</v>
      </c>
      <c r="P97" t="n">
        <v>416.17</v>
      </c>
      <c r="Q97" t="n">
        <v>1294.92</v>
      </c>
      <c r="R97" t="n">
        <v>156.42</v>
      </c>
      <c r="S97" t="n">
        <v>99.20999999999999</v>
      </c>
      <c r="T97" t="n">
        <v>27510.36</v>
      </c>
      <c r="U97" t="n">
        <v>0.63</v>
      </c>
      <c r="V97" t="n">
        <v>0.85</v>
      </c>
      <c r="W97" t="n">
        <v>20.75</v>
      </c>
      <c r="X97" t="n">
        <v>1.7</v>
      </c>
      <c r="Y97" t="n">
        <v>2</v>
      </c>
      <c r="Z97" t="n">
        <v>10</v>
      </c>
    </row>
    <row r="98">
      <c r="A98" t="n">
        <v>5</v>
      </c>
      <c r="B98" t="n">
        <v>60</v>
      </c>
      <c r="C98" t="inlineStr">
        <is>
          <t xml:space="preserve">CONCLUIDO	</t>
        </is>
      </c>
      <c r="D98" t="n">
        <v>2.2405</v>
      </c>
      <c r="E98" t="n">
        <v>44.63</v>
      </c>
      <c r="F98" t="n">
        <v>41.22</v>
      </c>
      <c r="G98" t="n">
        <v>49.47</v>
      </c>
      <c r="H98" t="n">
        <v>0.8100000000000001</v>
      </c>
      <c r="I98" t="n">
        <v>50</v>
      </c>
      <c r="J98" t="n">
        <v>131.25</v>
      </c>
      <c r="K98" t="n">
        <v>45</v>
      </c>
      <c r="L98" t="n">
        <v>6</v>
      </c>
      <c r="M98" t="n">
        <v>48</v>
      </c>
      <c r="N98" t="n">
        <v>20.25</v>
      </c>
      <c r="O98" t="n">
        <v>16421.36</v>
      </c>
      <c r="P98" t="n">
        <v>406.41</v>
      </c>
      <c r="Q98" t="n">
        <v>1294.7</v>
      </c>
      <c r="R98" t="n">
        <v>147.91</v>
      </c>
      <c r="S98" t="n">
        <v>99.20999999999999</v>
      </c>
      <c r="T98" t="n">
        <v>23311.15</v>
      </c>
      <c r="U98" t="n">
        <v>0.67</v>
      </c>
      <c r="V98" t="n">
        <v>0.86</v>
      </c>
      <c r="W98" t="n">
        <v>20.72</v>
      </c>
      <c r="X98" t="n">
        <v>1.42</v>
      </c>
      <c r="Y98" t="n">
        <v>2</v>
      </c>
      <c r="Z98" t="n">
        <v>10</v>
      </c>
    </row>
    <row r="99">
      <c r="A99" t="n">
        <v>6</v>
      </c>
      <c r="B99" t="n">
        <v>60</v>
      </c>
      <c r="C99" t="inlineStr">
        <is>
          <t xml:space="preserve">CONCLUIDO	</t>
        </is>
      </c>
      <c r="D99" t="n">
        <v>2.2639</v>
      </c>
      <c r="E99" t="n">
        <v>44.17</v>
      </c>
      <c r="F99" t="n">
        <v>40.97</v>
      </c>
      <c r="G99" t="n">
        <v>58.52</v>
      </c>
      <c r="H99" t="n">
        <v>0.93</v>
      </c>
      <c r="I99" t="n">
        <v>42</v>
      </c>
      <c r="J99" t="n">
        <v>132.58</v>
      </c>
      <c r="K99" t="n">
        <v>45</v>
      </c>
      <c r="L99" t="n">
        <v>7</v>
      </c>
      <c r="M99" t="n">
        <v>40</v>
      </c>
      <c r="N99" t="n">
        <v>20.59</v>
      </c>
      <c r="O99" t="n">
        <v>16585.95</v>
      </c>
      <c r="P99" t="n">
        <v>396.07</v>
      </c>
      <c r="Q99" t="n">
        <v>1294.7</v>
      </c>
      <c r="R99" t="n">
        <v>139.65</v>
      </c>
      <c r="S99" t="n">
        <v>99.20999999999999</v>
      </c>
      <c r="T99" t="n">
        <v>19219.87</v>
      </c>
      <c r="U99" t="n">
        <v>0.71</v>
      </c>
      <c r="V99" t="n">
        <v>0.86</v>
      </c>
      <c r="W99" t="n">
        <v>20.7</v>
      </c>
      <c r="X99" t="n">
        <v>1.17</v>
      </c>
      <c r="Y99" t="n">
        <v>2</v>
      </c>
      <c r="Z99" t="n">
        <v>10</v>
      </c>
    </row>
    <row r="100">
      <c r="A100" t="n">
        <v>7</v>
      </c>
      <c r="B100" t="n">
        <v>60</v>
      </c>
      <c r="C100" t="inlineStr">
        <is>
          <t xml:space="preserve">CONCLUIDO	</t>
        </is>
      </c>
      <c r="D100" t="n">
        <v>2.281</v>
      </c>
      <c r="E100" t="n">
        <v>43.84</v>
      </c>
      <c r="F100" t="n">
        <v>40.79</v>
      </c>
      <c r="G100" t="n">
        <v>67.98</v>
      </c>
      <c r="H100" t="n">
        <v>1.06</v>
      </c>
      <c r="I100" t="n">
        <v>36</v>
      </c>
      <c r="J100" t="n">
        <v>133.92</v>
      </c>
      <c r="K100" t="n">
        <v>45</v>
      </c>
      <c r="L100" t="n">
        <v>8</v>
      </c>
      <c r="M100" t="n">
        <v>34</v>
      </c>
      <c r="N100" t="n">
        <v>20.93</v>
      </c>
      <c r="O100" t="n">
        <v>16751.02</v>
      </c>
      <c r="P100" t="n">
        <v>386.89</v>
      </c>
      <c r="Q100" t="n">
        <v>1294.5</v>
      </c>
      <c r="R100" t="n">
        <v>133.83</v>
      </c>
      <c r="S100" t="n">
        <v>99.20999999999999</v>
      </c>
      <c r="T100" t="n">
        <v>16341.04</v>
      </c>
      <c r="U100" t="n">
        <v>0.74</v>
      </c>
      <c r="V100" t="n">
        <v>0.87</v>
      </c>
      <c r="W100" t="n">
        <v>20.7</v>
      </c>
      <c r="X100" t="n">
        <v>0.99</v>
      </c>
      <c r="Y100" t="n">
        <v>2</v>
      </c>
      <c r="Z100" t="n">
        <v>10</v>
      </c>
    </row>
    <row r="101">
      <c r="A101" t="n">
        <v>8</v>
      </c>
      <c r="B101" t="n">
        <v>60</v>
      </c>
      <c r="C101" t="inlineStr">
        <is>
          <t xml:space="preserve">CONCLUIDO	</t>
        </is>
      </c>
      <c r="D101" t="n">
        <v>2.2946</v>
      </c>
      <c r="E101" t="n">
        <v>43.58</v>
      </c>
      <c r="F101" t="n">
        <v>40.66</v>
      </c>
      <c r="G101" t="n">
        <v>78.69</v>
      </c>
      <c r="H101" t="n">
        <v>1.18</v>
      </c>
      <c r="I101" t="n">
        <v>31</v>
      </c>
      <c r="J101" t="n">
        <v>135.27</v>
      </c>
      <c r="K101" t="n">
        <v>45</v>
      </c>
      <c r="L101" t="n">
        <v>9</v>
      </c>
      <c r="M101" t="n">
        <v>29</v>
      </c>
      <c r="N101" t="n">
        <v>21.27</v>
      </c>
      <c r="O101" t="n">
        <v>16916.71</v>
      </c>
      <c r="P101" t="n">
        <v>377.07</v>
      </c>
      <c r="Q101" t="n">
        <v>1294.8</v>
      </c>
      <c r="R101" t="n">
        <v>129.29</v>
      </c>
      <c r="S101" t="n">
        <v>99.20999999999999</v>
      </c>
      <c r="T101" t="n">
        <v>14096.86</v>
      </c>
      <c r="U101" t="n">
        <v>0.77</v>
      </c>
      <c r="V101" t="n">
        <v>0.87</v>
      </c>
      <c r="W101" t="n">
        <v>20.69</v>
      </c>
      <c r="X101" t="n">
        <v>0.86</v>
      </c>
      <c r="Y101" t="n">
        <v>2</v>
      </c>
      <c r="Z101" t="n">
        <v>10</v>
      </c>
    </row>
    <row r="102">
      <c r="A102" t="n">
        <v>9</v>
      </c>
      <c r="B102" t="n">
        <v>60</v>
      </c>
      <c r="C102" t="inlineStr">
        <is>
          <t xml:space="preserve">CONCLUIDO	</t>
        </is>
      </c>
      <c r="D102" t="n">
        <v>2.3037</v>
      </c>
      <c r="E102" t="n">
        <v>43.41</v>
      </c>
      <c r="F102" t="n">
        <v>40.56</v>
      </c>
      <c r="G102" t="n">
        <v>86.91</v>
      </c>
      <c r="H102" t="n">
        <v>1.29</v>
      </c>
      <c r="I102" t="n">
        <v>28</v>
      </c>
      <c r="J102" t="n">
        <v>136.61</v>
      </c>
      <c r="K102" t="n">
        <v>45</v>
      </c>
      <c r="L102" t="n">
        <v>10</v>
      </c>
      <c r="M102" t="n">
        <v>26</v>
      </c>
      <c r="N102" t="n">
        <v>21.61</v>
      </c>
      <c r="O102" t="n">
        <v>17082.76</v>
      </c>
      <c r="P102" t="n">
        <v>368.36</v>
      </c>
      <c r="Q102" t="n">
        <v>1294.67</v>
      </c>
      <c r="R102" t="n">
        <v>126.11</v>
      </c>
      <c r="S102" t="n">
        <v>99.20999999999999</v>
      </c>
      <c r="T102" t="n">
        <v>12521.01</v>
      </c>
      <c r="U102" t="n">
        <v>0.79</v>
      </c>
      <c r="V102" t="n">
        <v>0.87</v>
      </c>
      <c r="W102" t="n">
        <v>20.69</v>
      </c>
      <c r="X102" t="n">
        <v>0.76</v>
      </c>
      <c r="Y102" t="n">
        <v>2</v>
      </c>
      <c r="Z102" t="n">
        <v>10</v>
      </c>
    </row>
    <row r="103">
      <c r="A103" t="n">
        <v>10</v>
      </c>
      <c r="B103" t="n">
        <v>60</v>
      </c>
      <c r="C103" t="inlineStr">
        <is>
          <t xml:space="preserve">CONCLUIDO	</t>
        </is>
      </c>
      <c r="D103" t="n">
        <v>2.3116</v>
      </c>
      <c r="E103" t="n">
        <v>43.26</v>
      </c>
      <c r="F103" t="n">
        <v>40.49</v>
      </c>
      <c r="G103" t="n">
        <v>97.17</v>
      </c>
      <c r="H103" t="n">
        <v>1.41</v>
      </c>
      <c r="I103" t="n">
        <v>25</v>
      </c>
      <c r="J103" t="n">
        <v>137.96</v>
      </c>
      <c r="K103" t="n">
        <v>45</v>
      </c>
      <c r="L103" t="n">
        <v>11</v>
      </c>
      <c r="M103" t="n">
        <v>23</v>
      </c>
      <c r="N103" t="n">
        <v>21.96</v>
      </c>
      <c r="O103" t="n">
        <v>17249.3</v>
      </c>
      <c r="P103" t="n">
        <v>358.1</v>
      </c>
      <c r="Q103" t="n">
        <v>1294.57</v>
      </c>
      <c r="R103" t="n">
        <v>123.81</v>
      </c>
      <c r="S103" t="n">
        <v>99.20999999999999</v>
      </c>
      <c r="T103" t="n">
        <v>11387.16</v>
      </c>
      <c r="U103" t="n">
        <v>0.8</v>
      </c>
      <c r="V103" t="n">
        <v>0.87</v>
      </c>
      <c r="W103" t="n">
        <v>20.69</v>
      </c>
      <c r="X103" t="n">
        <v>0.6899999999999999</v>
      </c>
      <c r="Y103" t="n">
        <v>2</v>
      </c>
      <c r="Z103" t="n">
        <v>10</v>
      </c>
    </row>
    <row r="104">
      <c r="A104" t="n">
        <v>11</v>
      </c>
      <c r="B104" t="n">
        <v>60</v>
      </c>
      <c r="C104" t="inlineStr">
        <is>
          <t xml:space="preserve">CONCLUIDO	</t>
        </is>
      </c>
      <c r="D104" t="n">
        <v>2.3159</v>
      </c>
      <c r="E104" t="n">
        <v>43.18</v>
      </c>
      <c r="F104" t="n">
        <v>40.46</v>
      </c>
      <c r="G104" t="n">
        <v>105.55</v>
      </c>
      <c r="H104" t="n">
        <v>1.52</v>
      </c>
      <c r="I104" t="n">
        <v>23</v>
      </c>
      <c r="J104" t="n">
        <v>139.32</v>
      </c>
      <c r="K104" t="n">
        <v>45</v>
      </c>
      <c r="L104" t="n">
        <v>12</v>
      </c>
      <c r="M104" t="n">
        <v>4</v>
      </c>
      <c r="N104" t="n">
        <v>22.32</v>
      </c>
      <c r="O104" t="n">
        <v>17416.34</v>
      </c>
      <c r="P104" t="n">
        <v>355.35</v>
      </c>
      <c r="Q104" t="n">
        <v>1294.83</v>
      </c>
      <c r="R104" t="n">
        <v>122.32</v>
      </c>
      <c r="S104" t="n">
        <v>99.20999999999999</v>
      </c>
      <c r="T104" t="n">
        <v>10652.04</v>
      </c>
      <c r="U104" t="n">
        <v>0.8100000000000001</v>
      </c>
      <c r="V104" t="n">
        <v>0.87</v>
      </c>
      <c r="W104" t="n">
        <v>20.7</v>
      </c>
      <c r="X104" t="n">
        <v>0.66</v>
      </c>
      <c r="Y104" t="n">
        <v>2</v>
      </c>
      <c r="Z104" t="n">
        <v>10</v>
      </c>
    </row>
    <row r="105">
      <c r="A105" t="n">
        <v>12</v>
      </c>
      <c r="B105" t="n">
        <v>60</v>
      </c>
      <c r="C105" t="inlineStr">
        <is>
          <t xml:space="preserve">CONCLUIDO	</t>
        </is>
      </c>
      <c r="D105" t="n">
        <v>2.316</v>
      </c>
      <c r="E105" t="n">
        <v>43.18</v>
      </c>
      <c r="F105" t="n">
        <v>40.46</v>
      </c>
      <c r="G105" t="n">
        <v>105.54</v>
      </c>
      <c r="H105" t="n">
        <v>1.63</v>
      </c>
      <c r="I105" t="n">
        <v>23</v>
      </c>
      <c r="J105" t="n">
        <v>140.67</v>
      </c>
      <c r="K105" t="n">
        <v>45</v>
      </c>
      <c r="L105" t="n">
        <v>13</v>
      </c>
      <c r="M105" t="n">
        <v>0</v>
      </c>
      <c r="N105" t="n">
        <v>22.68</v>
      </c>
      <c r="O105" t="n">
        <v>17583.88</v>
      </c>
      <c r="P105" t="n">
        <v>357.81</v>
      </c>
      <c r="Q105" t="n">
        <v>1294.74</v>
      </c>
      <c r="R105" t="n">
        <v>122.12</v>
      </c>
      <c r="S105" t="n">
        <v>99.20999999999999</v>
      </c>
      <c r="T105" t="n">
        <v>10549.84</v>
      </c>
      <c r="U105" t="n">
        <v>0.8100000000000001</v>
      </c>
      <c r="V105" t="n">
        <v>0.87</v>
      </c>
      <c r="W105" t="n">
        <v>20.71</v>
      </c>
      <c r="X105" t="n">
        <v>0.66</v>
      </c>
      <c r="Y105" t="n">
        <v>2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1.3769</v>
      </c>
      <c r="E106" t="n">
        <v>72.63</v>
      </c>
      <c r="F106" t="n">
        <v>54.48</v>
      </c>
      <c r="G106" t="n">
        <v>6.66</v>
      </c>
      <c r="H106" t="n">
        <v>0.11</v>
      </c>
      <c r="I106" t="n">
        <v>491</v>
      </c>
      <c r="J106" t="n">
        <v>159.12</v>
      </c>
      <c r="K106" t="n">
        <v>50.28</v>
      </c>
      <c r="L106" t="n">
        <v>1</v>
      </c>
      <c r="M106" t="n">
        <v>489</v>
      </c>
      <c r="N106" t="n">
        <v>27.84</v>
      </c>
      <c r="O106" t="n">
        <v>19859.16</v>
      </c>
      <c r="P106" t="n">
        <v>679.95</v>
      </c>
      <c r="Q106" t="n">
        <v>1300.06</v>
      </c>
      <c r="R106" t="n">
        <v>576.74</v>
      </c>
      <c r="S106" t="n">
        <v>99.20999999999999</v>
      </c>
      <c r="T106" t="n">
        <v>235522.51</v>
      </c>
      <c r="U106" t="n">
        <v>0.17</v>
      </c>
      <c r="V106" t="n">
        <v>0.65</v>
      </c>
      <c r="W106" t="n">
        <v>21.49</v>
      </c>
      <c r="X106" t="n">
        <v>14.6</v>
      </c>
      <c r="Y106" t="n">
        <v>2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1.8286</v>
      </c>
      <c r="E107" t="n">
        <v>54.69</v>
      </c>
      <c r="F107" t="n">
        <v>45.76</v>
      </c>
      <c r="G107" t="n">
        <v>13.39</v>
      </c>
      <c r="H107" t="n">
        <v>0.22</v>
      </c>
      <c r="I107" t="n">
        <v>205</v>
      </c>
      <c r="J107" t="n">
        <v>160.54</v>
      </c>
      <c r="K107" t="n">
        <v>50.28</v>
      </c>
      <c r="L107" t="n">
        <v>2</v>
      </c>
      <c r="M107" t="n">
        <v>203</v>
      </c>
      <c r="N107" t="n">
        <v>28.26</v>
      </c>
      <c r="O107" t="n">
        <v>20034.4</v>
      </c>
      <c r="P107" t="n">
        <v>567.78</v>
      </c>
      <c r="Q107" t="n">
        <v>1296.88</v>
      </c>
      <c r="R107" t="n">
        <v>294.34</v>
      </c>
      <c r="S107" t="n">
        <v>99.20999999999999</v>
      </c>
      <c r="T107" t="n">
        <v>95752.72</v>
      </c>
      <c r="U107" t="n">
        <v>0.34</v>
      </c>
      <c r="V107" t="n">
        <v>0.77</v>
      </c>
      <c r="W107" t="n">
        <v>20.99</v>
      </c>
      <c r="X107" t="n">
        <v>5.93</v>
      </c>
      <c r="Y107" t="n">
        <v>2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2.0012</v>
      </c>
      <c r="E108" t="n">
        <v>49.97</v>
      </c>
      <c r="F108" t="n">
        <v>43.49</v>
      </c>
      <c r="G108" t="n">
        <v>20.23</v>
      </c>
      <c r="H108" t="n">
        <v>0.33</v>
      </c>
      <c r="I108" t="n">
        <v>129</v>
      </c>
      <c r="J108" t="n">
        <v>161.97</v>
      </c>
      <c r="K108" t="n">
        <v>50.28</v>
      </c>
      <c r="L108" t="n">
        <v>3</v>
      </c>
      <c r="M108" t="n">
        <v>127</v>
      </c>
      <c r="N108" t="n">
        <v>28.69</v>
      </c>
      <c r="O108" t="n">
        <v>20210.21</v>
      </c>
      <c r="P108" t="n">
        <v>535.02</v>
      </c>
      <c r="Q108" t="n">
        <v>1295.88</v>
      </c>
      <c r="R108" t="n">
        <v>221.63</v>
      </c>
      <c r="S108" t="n">
        <v>99.20999999999999</v>
      </c>
      <c r="T108" t="n">
        <v>59777.9</v>
      </c>
      <c r="U108" t="n">
        <v>0.45</v>
      </c>
      <c r="V108" t="n">
        <v>0.8100000000000001</v>
      </c>
      <c r="W108" t="n">
        <v>20.84</v>
      </c>
      <c r="X108" t="n">
        <v>3.68</v>
      </c>
      <c r="Y108" t="n">
        <v>2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2.0894</v>
      </c>
      <c r="E109" t="n">
        <v>47.86</v>
      </c>
      <c r="F109" t="n">
        <v>42.51</v>
      </c>
      <c r="G109" t="n">
        <v>27.13</v>
      </c>
      <c r="H109" t="n">
        <v>0.43</v>
      </c>
      <c r="I109" t="n">
        <v>94</v>
      </c>
      <c r="J109" t="n">
        <v>163.4</v>
      </c>
      <c r="K109" t="n">
        <v>50.28</v>
      </c>
      <c r="L109" t="n">
        <v>4</v>
      </c>
      <c r="M109" t="n">
        <v>92</v>
      </c>
      <c r="N109" t="n">
        <v>29.12</v>
      </c>
      <c r="O109" t="n">
        <v>20386.62</v>
      </c>
      <c r="P109" t="n">
        <v>518.15</v>
      </c>
      <c r="Q109" t="n">
        <v>1295.55</v>
      </c>
      <c r="R109" t="n">
        <v>189.37</v>
      </c>
      <c r="S109" t="n">
        <v>99.20999999999999</v>
      </c>
      <c r="T109" t="n">
        <v>43823.62</v>
      </c>
      <c r="U109" t="n">
        <v>0.52</v>
      </c>
      <c r="V109" t="n">
        <v>0.83</v>
      </c>
      <c r="W109" t="n">
        <v>20.8</v>
      </c>
      <c r="X109" t="n">
        <v>2.7</v>
      </c>
      <c r="Y109" t="n">
        <v>2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2.1446</v>
      </c>
      <c r="E110" t="n">
        <v>46.63</v>
      </c>
      <c r="F110" t="n">
        <v>41.92</v>
      </c>
      <c r="G110" t="n">
        <v>33.99</v>
      </c>
      <c r="H110" t="n">
        <v>0.54</v>
      </c>
      <c r="I110" t="n">
        <v>74</v>
      </c>
      <c r="J110" t="n">
        <v>164.83</v>
      </c>
      <c r="K110" t="n">
        <v>50.28</v>
      </c>
      <c r="L110" t="n">
        <v>5</v>
      </c>
      <c r="M110" t="n">
        <v>72</v>
      </c>
      <c r="N110" t="n">
        <v>29.55</v>
      </c>
      <c r="O110" t="n">
        <v>20563.61</v>
      </c>
      <c r="P110" t="n">
        <v>505.91</v>
      </c>
      <c r="Q110" t="n">
        <v>1295.17</v>
      </c>
      <c r="R110" t="n">
        <v>170.18</v>
      </c>
      <c r="S110" t="n">
        <v>99.20999999999999</v>
      </c>
      <c r="T110" t="n">
        <v>34326.39</v>
      </c>
      <c r="U110" t="n">
        <v>0.58</v>
      </c>
      <c r="V110" t="n">
        <v>0.84</v>
      </c>
      <c r="W110" t="n">
        <v>20.77</v>
      </c>
      <c r="X110" t="n">
        <v>2.12</v>
      </c>
      <c r="Y110" t="n">
        <v>2</v>
      </c>
      <c r="Z110" t="n">
        <v>10</v>
      </c>
    </row>
    <row r="111">
      <c r="A111" t="n">
        <v>5</v>
      </c>
      <c r="B111" t="n">
        <v>80</v>
      </c>
      <c r="C111" t="inlineStr">
        <is>
          <t xml:space="preserve">CONCLUIDO	</t>
        </is>
      </c>
      <c r="D111" t="n">
        <v>2.183</v>
      </c>
      <c r="E111" t="n">
        <v>45.81</v>
      </c>
      <c r="F111" t="n">
        <v>41.52</v>
      </c>
      <c r="G111" t="n">
        <v>40.84</v>
      </c>
      <c r="H111" t="n">
        <v>0.64</v>
      </c>
      <c r="I111" t="n">
        <v>61</v>
      </c>
      <c r="J111" t="n">
        <v>166.27</v>
      </c>
      <c r="K111" t="n">
        <v>50.28</v>
      </c>
      <c r="L111" t="n">
        <v>6</v>
      </c>
      <c r="M111" t="n">
        <v>59</v>
      </c>
      <c r="N111" t="n">
        <v>29.99</v>
      </c>
      <c r="O111" t="n">
        <v>20741.2</v>
      </c>
      <c r="P111" t="n">
        <v>496.06</v>
      </c>
      <c r="Q111" t="n">
        <v>1295.12</v>
      </c>
      <c r="R111" t="n">
        <v>157.27</v>
      </c>
      <c r="S111" t="n">
        <v>99.20999999999999</v>
      </c>
      <c r="T111" t="n">
        <v>27937.04</v>
      </c>
      <c r="U111" t="n">
        <v>0.63</v>
      </c>
      <c r="V111" t="n">
        <v>0.85</v>
      </c>
      <c r="W111" t="n">
        <v>20.74</v>
      </c>
      <c r="X111" t="n">
        <v>1.72</v>
      </c>
      <c r="Y111" t="n">
        <v>2</v>
      </c>
      <c r="Z111" t="n">
        <v>10</v>
      </c>
    </row>
    <row r="112">
      <c r="A112" t="n">
        <v>6</v>
      </c>
      <c r="B112" t="n">
        <v>80</v>
      </c>
      <c r="C112" t="inlineStr">
        <is>
          <t xml:space="preserve">CONCLUIDO	</t>
        </is>
      </c>
      <c r="D112" t="n">
        <v>2.2125</v>
      </c>
      <c r="E112" t="n">
        <v>45.2</v>
      </c>
      <c r="F112" t="n">
        <v>41.23</v>
      </c>
      <c r="G112" t="n">
        <v>48.51</v>
      </c>
      <c r="H112" t="n">
        <v>0.74</v>
      </c>
      <c r="I112" t="n">
        <v>51</v>
      </c>
      <c r="J112" t="n">
        <v>167.72</v>
      </c>
      <c r="K112" t="n">
        <v>50.28</v>
      </c>
      <c r="L112" t="n">
        <v>7</v>
      </c>
      <c r="M112" t="n">
        <v>49</v>
      </c>
      <c r="N112" t="n">
        <v>30.44</v>
      </c>
      <c r="O112" t="n">
        <v>20919.39</v>
      </c>
      <c r="P112" t="n">
        <v>487.22</v>
      </c>
      <c r="Q112" t="n">
        <v>1294.96</v>
      </c>
      <c r="R112" t="n">
        <v>148.04</v>
      </c>
      <c r="S112" t="n">
        <v>99.20999999999999</v>
      </c>
      <c r="T112" t="n">
        <v>23368.97</v>
      </c>
      <c r="U112" t="n">
        <v>0.67</v>
      </c>
      <c r="V112" t="n">
        <v>0.86</v>
      </c>
      <c r="W112" t="n">
        <v>20.72</v>
      </c>
      <c r="X112" t="n">
        <v>1.43</v>
      </c>
      <c r="Y112" t="n">
        <v>2</v>
      </c>
      <c r="Z112" t="n">
        <v>10</v>
      </c>
    </row>
    <row r="113">
      <c r="A113" t="n">
        <v>7</v>
      </c>
      <c r="B113" t="n">
        <v>80</v>
      </c>
      <c r="C113" t="inlineStr">
        <is>
          <t xml:space="preserve">CONCLUIDO	</t>
        </is>
      </c>
      <c r="D113" t="n">
        <v>2.2335</v>
      </c>
      <c r="E113" t="n">
        <v>44.77</v>
      </c>
      <c r="F113" t="n">
        <v>41.03</v>
      </c>
      <c r="G113" t="n">
        <v>55.95</v>
      </c>
      <c r="H113" t="n">
        <v>0.84</v>
      </c>
      <c r="I113" t="n">
        <v>44</v>
      </c>
      <c r="J113" t="n">
        <v>169.17</v>
      </c>
      <c r="K113" t="n">
        <v>50.28</v>
      </c>
      <c r="L113" t="n">
        <v>8</v>
      </c>
      <c r="M113" t="n">
        <v>42</v>
      </c>
      <c r="N113" t="n">
        <v>30.89</v>
      </c>
      <c r="O113" t="n">
        <v>21098.19</v>
      </c>
      <c r="P113" t="n">
        <v>479.79</v>
      </c>
      <c r="Q113" t="n">
        <v>1294.67</v>
      </c>
      <c r="R113" t="n">
        <v>141.4</v>
      </c>
      <c r="S113" t="n">
        <v>99.20999999999999</v>
      </c>
      <c r="T113" t="n">
        <v>20085.82</v>
      </c>
      <c r="U113" t="n">
        <v>0.7</v>
      </c>
      <c r="V113" t="n">
        <v>0.86</v>
      </c>
      <c r="W113" t="n">
        <v>20.72</v>
      </c>
      <c r="X113" t="n">
        <v>1.23</v>
      </c>
      <c r="Y113" t="n">
        <v>2</v>
      </c>
      <c r="Z113" t="n">
        <v>10</v>
      </c>
    </row>
    <row r="114">
      <c r="A114" t="n">
        <v>8</v>
      </c>
      <c r="B114" t="n">
        <v>80</v>
      </c>
      <c r="C114" t="inlineStr">
        <is>
          <t xml:space="preserve">CONCLUIDO	</t>
        </is>
      </c>
      <c r="D114" t="n">
        <v>2.2494</v>
      </c>
      <c r="E114" t="n">
        <v>44.46</v>
      </c>
      <c r="F114" t="n">
        <v>40.88</v>
      </c>
      <c r="G114" t="n">
        <v>62.89</v>
      </c>
      <c r="H114" t="n">
        <v>0.9399999999999999</v>
      </c>
      <c r="I114" t="n">
        <v>39</v>
      </c>
      <c r="J114" t="n">
        <v>170.62</v>
      </c>
      <c r="K114" t="n">
        <v>50.28</v>
      </c>
      <c r="L114" t="n">
        <v>9</v>
      </c>
      <c r="M114" t="n">
        <v>37</v>
      </c>
      <c r="N114" t="n">
        <v>31.34</v>
      </c>
      <c r="O114" t="n">
        <v>21277.6</v>
      </c>
      <c r="P114" t="n">
        <v>473.28</v>
      </c>
      <c r="Q114" t="n">
        <v>1294.66</v>
      </c>
      <c r="R114" t="n">
        <v>136.58</v>
      </c>
      <c r="S114" t="n">
        <v>99.20999999999999</v>
      </c>
      <c r="T114" t="n">
        <v>17701.57</v>
      </c>
      <c r="U114" t="n">
        <v>0.73</v>
      </c>
      <c r="V114" t="n">
        <v>0.87</v>
      </c>
      <c r="W114" t="n">
        <v>20.7</v>
      </c>
      <c r="X114" t="n">
        <v>1.08</v>
      </c>
      <c r="Y114" t="n">
        <v>2</v>
      </c>
      <c r="Z114" t="n">
        <v>10</v>
      </c>
    </row>
    <row r="115">
      <c r="A115" t="n">
        <v>9</v>
      </c>
      <c r="B115" t="n">
        <v>80</v>
      </c>
      <c r="C115" t="inlineStr">
        <is>
          <t xml:space="preserve">CONCLUIDO	</t>
        </is>
      </c>
      <c r="D115" t="n">
        <v>2.2595</v>
      </c>
      <c r="E115" t="n">
        <v>44.26</v>
      </c>
      <c r="F115" t="n">
        <v>40.81</v>
      </c>
      <c r="G115" t="n">
        <v>69.95</v>
      </c>
      <c r="H115" t="n">
        <v>1.03</v>
      </c>
      <c r="I115" t="n">
        <v>35</v>
      </c>
      <c r="J115" t="n">
        <v>172.08</v>
      </c>
      <c r="K115" t="n">
        <v>50.28</v>
      </c>
      <c r="L115" t="n">
        <v>10</v>
      </c>
      <c r="M115" t="n">
        <v>33</v>
      </c>
      <c r="N115" t="n">
        <v>31.8</v>
      </c>
      <c r="O115" t="n">
        <v>21457.64</v>
      </c>
      <c r="P115" t="n">
        <v>466.7</v>
      </c>
      <c r="Q115" t="n">
        <v>1294.72</v>
      </c>
      <c r="R115" t="n">
        <v>134.28</v>
      </c>
      <c r="S115" t="n">
        <v>99.20999999999999</v>
      </c>
      <c r="T115" t="n">
        <v>16569.11</v>
      </c>
      <c r="U115" t="n">
        <v>0.74</v>
      </c>
      <c r="V115" t="n">
        <v>0.87</v>
      </c>
      <c r="W115" t="n">
        <v>20.7</v>
      </c>
      <c r="X115" t="n">
        <v>1.01</v>
      </c>
      <c r="Y115" t="n">
        <v>2</v>
      </c>
      <c r="Z115" t="n">
        <v>10</v>
      </c>
    </row>
    <row r="116">
      <c r="A116" t="n">
        <v>10</v>
      </c>
      <c r="B116" t="n">
        <v>80</v>
      </c>
      <c r="C116" t="inlineStr">
        <is>
          <t xml:space="preserve">CONCLUIDO	</t>
        </is>
      </c>
      <c r="D116" t="n">
        <v>2.2735</v>
      </c>
      <c r="E116" t="n">
        <v>43.99</v>
      </c>
      <c r="F116" t="n">
        <v>40.66</v>
      </c>
      <c r="G116" t="n">
        <v>78.7</v>
      </c>
      <c r="H116" t="n">
        <v>1.12</v>
      </c>
      <c r="I116" t="n">
        <v>31</v>
      </c>
      <c r="J116" t="n">
        <v>173.55</v>
      </c>
      <c r="K116" t="n">
        <v>50.28</v>
      </c>
      <c r="L116" t="n">
        <v>11</v>
      </c>
      <c r="M116" t="n">
        <v>29</v>
      </c>
      <c r="N116" t="n">
        <v>32.27</v>
      </c>
      <c r="O116" t="n">
        <v>21638.31</v>
      </c>
      <c r="P116" t="n">
        <v>459.82</v>
      </c>
      <c r="Q116" t="n">
        <v>1294.65</v>
      </c>
      <c r="R116" t="n">
        <v>129.6</v>
      </c>
      <c r="S116" t="n">
        <v>99.20999999999999</v>
      </c>
      <c r="T116" t="n">
        <v>14252.19</v>
      </c>
      <c r="U116" t="n">
        <v>0.77</v>
      </c>
      <c r="V116" t="n">
        <v>0.87</v>
      </c>
      <c r="W116" t="n">
        <v>20.69</v>
      </c>
      <c r="X116" t="n">
        <v>0.87</v>
      </c>
      <c r="Y116" t="n">
        <v>2</v>
      </c>
      <c r="Z116" t="n">
        <v>10</v>
      </c>
    </row>
    <row r="117">
      <c r="A117" t="n">
        <v>11</v>
      </c>
      <c r="B117" t="n">
        <v>80</v>
      </c>
      <c r="C117" t="inlineStr">
        <is>
          <t xml:space="preserve">CONCLUIDO	</t>
        </is>
      </c>
      <c r="D117" t="n">
        <v>2.2795</v>
      </c>
      <c r="E117" t="n">
        <v>43.87</v>
      </c>
      <c r="F117" t="n">
        <v>40.61</v>
      </c>
      <c r="G117" t="n">
        <v>84.02</v>
      </c>
      <c r="H117" t="n">
        <v>1.22</v>
      </c>
      <c r="I117" t="n">
        <v>29</v>
      </c>
      <c r="J117" t="n">
        <v>175.02</v>
      </c>
      <c r="K117" t="n">
        <v>50.28</v>
      </c>
      <c r="L117" t="n">
        <v>12</v>
      </c>
      <c r="M117" t="n">
        <v>27</v>
      </c>
      <c r="N117" t="n">
        <v>32.74</v>
      </c>
      <c r="O117" t="n">
        <v>21819.6</v>
      </c>
      <c r="P117" t="n">
        <v>453.58</v>
      </c>
      <c r="Q117" t="n">
        <v>1294.6</v>
      </c>
      <c r="R117" t="n">
        <v>127.86</v>
      </c>
      <c r="S117" t="n">
        <v>99.20999999999999</v>
      </c>
      <c r="T117" t="n">
        <v>13393.41</v>
      </c>
      <c r="U117" t="n">
        <v>0.78</v>
      </c>
      <c r="V117" t="n">
        <v>0.87</v>
      </c>
      <c r="W117" t="n">
        <v>20.69</v>
      </c>
      <c r="X117" t="n">
        <v>0.8100000000000001</v>
      </c>
      <c r="Y117" t="n">
        <v>2</v>
      </c>
      <c r="Z117" t="n">
        <v>10</v>
      </c>
    </row>
    <row r="118">
      <c r="A118" t="n">
        <v>12</v>
      </c>
      <c r="B118" t="n">
        <v>80</v>
      </c>
      <c r="C118" t="inlineStr">
        <is>
          <t xml:space="preserve">CONCLUIDO	</t>
        </is>
      </c>
      <c r="D118" t="n">
        <v>2.2899</v>
      </c>
      <c r="E118" t="n">
        <v>43.67</v>
      </c>
      <c r="F118" t="n">
        <v>40.51</v>
      </c>
      <c r="G118" t="n">
        <v>93.48</v>
      </c>
      <c r="H118" t="n">
        <v>1.31</v>
      </c>
      <c r="I118" t="n">
        <v>26</v>
      </c>
      <c r="J118" t="n">
        <v>176.49</v>
      </c>
      <c r="K118" t="n">
        <v>50.28</v>
      </c>
      <c r="L118" t="n">
        <v>13</v>
      </c>
      <c r="M118" t="n">
        <v>24</v>
      </c>
      <c r="N118" t="n">
        <v>33.21</v>
      </c>
      <c r="O118" t="n">
        <v>22001.54</v>
      </c>
      <c r="P118" t="n">
        <v>447.22</v>
      </c>
      <c r="Q118" t="n">
        <v>1294.66</v>
      </c>
      <c r="R118" t="n">
        <v>124.74</v>
      </c>
      <c r="S118" t="n">
        <v>99.20999999999999</v>
      </c>
      <c r="T118" t="n">
        <v>11848.45</v>
      </c>
      <c r="U118" t="n">
        <v>0.8</v>
      </c>
      <c r="V118" t="n">
        <v>0.87</v>
      </c>
      <c r="W118" t="n">
        <v>20.68</v>
      </c>
      <c r="X118" t="n">
        <v>0.71</v>
      </c>
      <c r="Y118" t="n">
        <v>2</v>
      </c>
      <c r="Z118" t="n">
        <v>10</v>
      </c>
    </row>
    <row r="119">
      <c r="A119" t="n">
        <v>13</v>
      </c>
      <c r="B119" t="n">
        <v>80</v>
      </c>
      <c r="C119" t="inlineStr">
        <is>
          <t xml:space="preserve">CONCLUIDO	</t>
        </is>
      </c>
      <c r="D119" t="n">
        <v>2.2959</v>
      </c>
      <c r="E119" t="n">
        <v>43.56</v>
      </c>
      <c r="F119" t="n">
        <v>40.46</v>
      </c>
      <c r="G119" t="n">
        <v>101.15</v>
      </c>
      <c r="H119" t="n">
        <v>1.4</v>
      </c>
      <c r="I119" t="n">
        <v>24</v>
      </c>
      <c r="J119" t="n">
        <v>177.97</v>
      </c>
      <c r="K119" t="n">
        <v>50.28</v>
      </c>
      <c r="L119" t="n">
        <v>14</v>
      </c>
      <c r="M119" t="n">
        <v>22</v>
      </c>
      <c r="N119" t="n">
        <v>33.69</v>
      </c>
      <c r="O119" t="n">
        <v>22184.13</v>
      </c>
      <c r="P119" t="n">
        <v>440.65</v>
      </c>
      <c r="Q119" t="n">
        <v>1294.63</v>
      </c>
      <c r="R119" t="n">
        <v>123.03</v>
      </c>
      <c r="S119" t="n">
        <v>99.20999999999999</v>
      </c>
      <c r="T119" t="n">
        <v>11000.05</v>
      </c>
      <c r="U119" t="n">
        <v>0.8100000000000001</v>
      </c>
      <c r="V119" t="n">
        <v>0.87</v>
      </c>
      <c r="W119" t="n">
        <v>20.68</v>
      </c>
      <c r="X119" t="n">
        <v>0.66</v>
      </c>
      <c r="Y119" t="n">
        <v>2</v>
      </c>
      <c r="Z119" t="n">
        <v>10</v>
      </c>
    </row>
    <row r="120">
      <c r="A120" t="n">
        <v>14</v>
      </c>
      <c r="B120" t="n">
        <v>80</v>
      </c>
      <c r="C120" t="inlineStr">
        <is>
          <t xml:space="preserve">CONCLUIDO	</t>
        </is>
      </c>
      <c r="D120" t="n">
        <v>2.3028</v>
      </c>
      <c r="E120" t="n">
        <v>43.42</v>
      </c>
      <c r="F120" t="n">
        <v>40.39</v>
      </c>
      <c r="G120" t="n">
        <v>110.16</v>
      </c>
      <c r="H120" t="n">
        <v>1.48</v>
      </c>
      <c r="I120" t="n">
        <v>22</v>
      </c>
      <c r="J120" t="n">
        <v>179.46</v>
      </c>
      <c r="K120" t="n">
        <v>50.28</v>
      </c>
      <c r="L120" t="n">
        <v>15</v>
      </c>
      <c r="M120" t="n">
        <v>20</v>
      </c>
      <c r="N120" t="n">
        <v>34.18</v>
      </c>
      <c r="O120" t="n">
        <v>22367.38</v>
      </c>
      <c r="P120" t="n">
        <v>434.25</v>
      </c>
      <c r="Q120" t="n">
        <v>1294.48</v>
      </c>
      <c r="R120" t="n">
        <v>120.78</v>
      </c>
      <c r="S120" t="n">
        <v>99.20999999999999</v>
      </c>
      <c r="T120" t="n">
        <v>9887.1</v>
      </c>
      <c r="U120" t="n">
        <v>0.82</v>
      </c>
      <c r="V120" t="n">
        <v>0.88</v>
      </c>
      <c r="W120" t="n">
        <v>20.68</v>
      </c>
      <c r="X120" t="n">
        <v>0.6</v>
      </c>
      <c r="Y120" t="n">
        <v>2</v>
      </c>
      <c r="Z120" t="n">
        <v>10</v>
      </c>
    </row>
    <row r="121">
      <c r="A121" t="n">
        <v>15</v>
      </c>
      <c r="B121" t="n">
        <v>80</v>
      </c>
      <c r="C121" t="inlineStr">
        <is>
          <t xml:space="preserve">CONCLUIDO	</t>
        </is>
      </c>
      <c r="D121" t="n">
        <v>2.3062</v>
      </c>
      <c r="E121" t="n">
        <v>43.36</v>
      </c>
      <c r="F121" t="n">
        <v>40.36</v>
      </c>
      <c r="G121" t="n">
        <v>115.32</v>
      </c>
      <c r="H121" t="n">
        <v>1.57</v>
      </c>
      <c r="I121" t="n">
        <v>21</v>
      </c>
      <c r="J121" t="n">
        <v>180.95</v>
      </c>
      <c r="K121" t="n">
        <v>50.28</v>
      </c>
      <c r="L121" t="n">
        <v>16</v>
      </c>
      <c r="M121" t="n">
        <v>19</v>
      </c>
      <c r="N121" t="n">
        <v>34.67</v>
      </c>
      <c r="O121" t="n">
        <v>22551.28</v>
      </c>
      <c r="P121" t="n">
        <v>426.03</v>
      </c>
      <c r="Q121" t="n">
        <v>1294.63</v>
      </c>
      <c r="R121" t="n">
        <v>119.82</v>
      </c>
      <c r="S121" t="n">
        <v>99.20999999999999</v>
      </c>
      <c r="T121" t="n">
        <v>9409.33</v>
      </c>
      <c r="U121" t="n">
        <v>0.83</v>
      </c>
      <c r="V121" t="n">
        <v>0.88</v>
      </c>
      <c r="W121" t="n">
        <v>20.68</v>
      </c>
      <c r="X121" t="n">
        <v>0.57</v>
      </c>
      <c r="Y121" t="n">
        <v>2</v>
      </c>
      <c r="Z121" t="n">
        <v>10</v>
      </c>
    </row>
    <row r="122">
      <c r="A122" t="n">
        <v>16</v>
      </c>
      <c r="B122" t="n">
        <v>80</v>
      </c>
      <c r="C122" t="inlineStr">
        <is>
          <t xml:space="preserve">CONCLUIDO	</t>
        </is>
      </c>
      <c r="D122" t="n">
        <v>2.3115</v>
      </c>
      <c r="E122" t="n">
        <v>43.26</v>
      </c>
      <c r="F122" t="n">
        <v>40.33</v>
      </c>
      <c r="G122" t="n">
        <v>127.34</v>
      </c>
      <c r="H122" t="n">
        <v>1.65</v>
      </c>
      <c r="I122" t="n">
        <v>19</v>
      </c>
      <c r="J122" t="n">
        <v>182.45</v>
      </c>
      <c r="K122" t="n">
        <v>50.28</v>
      </c>
      <c r="L122" t="n">
        <v>17</v>
      </c>
      <c r="M122" t="n">
        <v>16</v>
      </c>
      <c r="N122" t="n">
        <v>35.17</v>
      </c>
      <c r="O122" t="n">
        <v>22735.98</v>
      </c>
      <c r="P122" t="n">
        <v>420.96</v>
      </c>
      <c r="Q122" t="n">
        <v>1294.51</v>
      </c>
      <c r="R122" t="n">
        <v>118.58</v>
      </c>
      <c r="S122" t="n">
        <v>99.20999999999999</v>
      </c>
      <c r="T122" t="n">
        <v>8800.610000000001</v>
      </c>
      <c r="U122" t="n">
        <v>0.84</v>
      </c>
      <c r="V122" t="n">
        <v>0.88</v>
      </c>
      <c r="W122" t="n">
        <v>20.68</v>
      </c>
      <c r="X122" t="n">
        <v>0.53</v>
      </c>
      <c r="Y122" t="n">
        <v>2</v>
      </c>
      <c r="Z122" t="n">
        <v>10</v>
      </c>
    </row>
    <row r="123">
      <c r="A123" t="n">
        <v>17</v>
      </c>
      <c r="B123" t="n">
        <v>80</v>
      </c>
      <c r="C123" t="inlineStr">
        <is>
          <t xml:space="preserve">CONCLUIDO	</t>
        </is>
      </c>
      <c r="D123" t="n">
        <v>2.3153</v>
      </c>
      <c r="E123" t="n">
        <v>43.19</v>
      </c>
      <c r="F123" t="n">
        <v>40.29</v>
      </c>
      <c r="G123" t="n">
        <v>134.29</v>
      </c>
      <c r="H123" t="n">
        <v>1.74</v>
      </c>
      <c r="I123" t="n">
        <v>18</v>
      </c>
      <c r="J123" t="n">
        <v>183.95</v>
      </c>
      <c r="K123" t="n">
        <v>50.28</v>
      </c>
      <c r="L123" t="n">
        <v>18</v>
      </c>
      <c r="M123" t="n">
        <v>11</v>
      </c>
      <c r="N123" t="n">
        <v>35.67</v>
      </c>
      <c r="O123" t="n">
        <v>22921.24</v>
      </c>
      <c r="P123" t="n">
        <v>416.38</v>
      </c>
      <c r="Q123" t="n">
        <v>1294.69</v>
      </c>
      <c r="R123" t="n">
        <v>117.27</v>
      </c>
      <c r="S123" t="n">
        <v>99.20999999999999</v>
      </c>
      <c r="T123" t="n">
        <v>8150.27</v>
      </c>
      <c r="U123" t="n">
        <v>0.85</v>
      </c>
      <c r="V123" t="n">
        <v>0.88</v>
      </c>
      <c r="W123" t="n">
        <v>20.68</v>
      </c>
      <c r="X123" t="n">
        <v>0.49</v>
      </c>
      <c r="Y123" t="n">
        <v>2</v>
      </c>
      <c r="Z123" t="n">
        <v>10</v>
      </c>
    </row>
    <row r="124">
      <c r="A124" t="n">
        <v>18</v>
      </c>
      <c r="B124" t="n">
        <v>80</v>
      </c>
      <c r="C124" t="inlineStr">
        <is>
          <t xml:space="preserve">CONCLUIDO	</t>
        </is>
      </c>
      <c r="D124" t="n">
        <v>2.3141</v>
      </c>
      <c r="E124" t="n">
        <v>43.21</v>
      </c>
      <c r="F124" t="n">
        <v>40.31</v>
      </c>
      <c r="G124" t="n">
        <v>134.36</v>
      </c>
      <c r="H124" t="n">
        <v>1.82</v>
      </c>
      <c r="I124" t="n">
        <v>18</v>
      </c>
      <c r="J124" t="n">
        <v>185.46</v>
      </c>
      <c r="K124" t="n">
        <v>50.28</v>
      </c>
      <c r="L124" t="n">
        <v>19</v>
      </c>
      <c r="M124" t="n">
        <v>1</v>
      </c>
      <c r="N124" t="n">
        <v>36.18</v>
      </c>
      <c r="O124" t="n">
        <v>23107.19</v>
      </c>
      <c r="P124" t="n">
        <v>415.98</v>
      </c>
      <c r="Q124" t="n">
        <v>1294.66</v>
      </c>
      <c r="R124" t="n">
        <v>117.48</v>
      </c>
      <c r="S124" t="n">
        <v>99.20999999999999</v>
      </c>
      <c r="T124" t="n">
        <v>8257.77</v>
      </c>
      <c r="U124" t="n">
        <v>0.84</v>
      </c>
      <c r="V124" t="n">
        <v>0.88</v>
      </c>
      <c r="W124" t="n">
        <v>20.69</v>
      </c>
      <c r="X124" t="n">
        <v>0.51</v>
      </c>
      <c r="Y124" t="n">
        <v>2</v>
      </c>
      <c r="Z124" t="n">
        <v>10</v>
      </c>
    </row>
    <row r="125">
      <c r="A125" t="n">
        <v>19</v>
      </c>
      <c r="B125" t="n">
        <v>80</v>
      </c>
      <c r="C125" t="inlineStr">
        <is>
          <t xml:space="preserve">CONCLUIDO	</t>
        </is>
      </c>
      <c r="D125" t="n">
        <v>2.314</v>
      </c>
      <c r="E125" t="n">
        <v>43.22</v>
      </c>
      <c r="F125" t="n">
        <v>40.31</v>
      </c>
      <c r="G125" t="n">
        <v>134.37</v>
      </c>
      <c r="H125" t="n">
        <v>1.9</v>
      </c>
      <c r="I125" t="n">
        <v>18</v>
      </c>
      <c r="J125" t="n">
        <v>186.97</v>
      </c>
      <c r="K125" t="n">
        <v>50.28</v>
      </c>
      <c r="L125" t="n">
        <v>20</v>
      </c>
      <c r="M125" t="n">
        <v>0</v>
      </c>
      <c r="N125" t="n">
        <v>36.69</v>
      </c>
      <c r="O125" t="n">
        <v>23293.82</v>
      </c>
      <c r="P125" t="n">
        <v>418.88</v>
      </c>
      <c r="Q125" t="n">
        <v>1294.75</v>
      </c>
      <c r="R125" t="n">
        <v>117.5</v>
      </c>
      <c r="S125" t="n">
        <v>99.20999999999999</v>
      </c>
      <c r="T125" t="n">
        <v>8265.32</v>
      </c>
      <c r="U125" t="n">
        <v>0.84</v>
      </c>
      <c r="V125" t="n">
        <v>0.88</v>
      </c>
      <c r="W125" t="n">
        <v>20.69</v>
      </c>
      <c r="X125" t="n">
        <v>0.52</v>
      </c>
      <c r="Y125" t="n">
        <v>2</v>
      </c>
      <c r="Z125" t="n">
        <v>10</v>
      </c>
    </row>
    <row r="126">
      <c r="A126" t="n">
        <v>0</v>
      </c>
      <c r="B126" t="n">
        <v>35</v>
      </c>
      <c r="C126" t="inlineStr">
        <is>
          <t xml:space="preserve">CONCLUIDO	</t>
        </is>
      </c>
      <c r="D126" t="n">
        <v>1.8437</v>
      </c>
      <c r="E126" t="n">
        <v>54.24</v>
      </c>
      <c r="F126" t="n">
        <v>47.68</v>
      </c>
      <c r="G126" t="n">
        <v>10.56</v>
      </c>
      <c r="H126" t="n">
        <v>0.22</v>
      </c>
      <c r="I126" t="n">
        <v>271</v>
      </c>
      <c r="J126" t="n">
        <v>80.84</v>
      </c>
      <c r="K126" t="n">
        <v>35.1</v>
      </c>
      <c r="L126" t="n">
        <v>1</v>
      </c>
      <c r="M126" t="n">
        <v>269</v>
      </c>
      <c r="N126" t="n">
        <v>9.74</v>
      </c>
      <c r="O126" t="n">
        <v>10204.21</v>
      </c>
      <c r="P126" t="n">
        <v>375.37</v>
      </c>
      <c r="Q126" t="n">
        <v>1297.48</v>
      </c>
      <c r="R126" t="n">
        <v>357.54</v>
      </c>
      <c r="S126" t="n">
        <v>99.20999999999999</v>
      </c>
      <c r="T126" t="n">
        <v>127023.33</v>
      </c>
      <c r="U126" t="n">
        <v>0.28</v>
      </c>
      <c r="V126" t="n">
        <v>0.74</v>
      </c>
      <c r="W126" t="n">
        <v>21.07</v>
      </c>
      <c r="X126" t="n">
        <v>7.84</v>
      </c>
      <c r="Y126" t="n">
        <v>2</v>
      </c>
      <c r="Z126" t="n">
        <v>10</v>
      </c>
    </row>
    <row r="127">
      <c r="A127" t="n">
        <v>1</v>
      </c>
      <c r="B127" t="n">
        <v>35</v>
      </c>
      <c r="C127" t="inlineStr">
        <is>
          <t xml:space="preserve">CONCLUIDO	</t>
        </is>
      </c>
      <c r="D127" t="n">
        <v>2.1204</v>
      </c>
      <c r="E127" t="n">
        <v>47.16</v>
      </c>
      <c r="F127" t="n">
        <v>43.22</v>
      </c>
      <c r="G127" t="n">
        <v>21.79</v>
      </c>
      <c r="H127" t="n">
        <v>0.43</v>
      </c>
      <c r="I127" t="n">
        <v>119</v>
      </c>
      <c r="J127" t="n">
        <v>82.04000000000001</v>
      </c>
      <c r="K127" t="n">
        <v>35.1</v>
      </c>
      <c r="L127" t="n">
        <v>2</v>
      </c>
      <c r="M127" t="n">
        <v>117</v>
      </c>
      <c r="N127" t="n">
        <v>9.94</v>
      </c>
      <c r="O127" t="n">
        <v>10352.53</v>
      </c>
      <c r="P127" t="n">
        <v>329.43</v>
      </c>
      <c r="Q127" t="n">
        <v>1295.51</v>
      </c>
      <c r="R127" t="n">
        <v>212.09</v>
      </c>
      <c r="S127" t="n">
        <v>99.20999999999999</v>
      </c>
      <c r="T127" t="n">
        <v>55057.51</v>
      </c>
      <c r="U127" t="n">
        <v>0.47</v>
      </c>
      <c r="V127" t="n">
        <v>0.82</v>
      </c>
      <c r="W127" t="n">
        <v>20.84</v>
      </c>
      <c r="X127" t="n">
        <v>3.41</v>
      </c>
      <c r="Y127" t="n">
        <v>2</v>
      </c>
      <c r="Z127" t="n">
        <v>10</v>
      </c>
    </row>
    <row r="128">
      <c r="A128" t="n">
        <v>2</v>
      </c>
      <c r="B128" t="n">
        <v>35</v>
      </c>
      <c r="C128" t="inlineStr">
        <is>
          <t xml:space="preserve">CONCLUIDO	</t>
        </is>
      </c>
      <c r="D128" t="n">
        <v>2.2168</v>
      </c>
      <c r="E128" t="n">
        <v>45.11</v>
      </c>
      <c r="F128" t="n">
        <v>41.93</v>
      </c>
      <c r="G128" t="n">
        <v>33.54</v>
      </c>
      <c r="H128" t="n">
        <v>0.63</v>
      </c>
      <c r="I128" t="n">
        <v>75</v>
      </c>
      <c r="J128" t="n">
        <v>83.25</v>
      </c>
      <c r="K128" t="n">
        <v>35.1</v>
      </c>
      <c r="L128" t="n">
        <v>3</v>
      </c>
      <c r="M128" t="n">
        <v>73</v>
      </c>
      <c r="N128" t="n">
        <v>10.15</v>
      </c>
      <c r="O128" t="n">
        <v>10501.19</v>
      </c>
      <c r="P128" t="n">
        <v>307.55</v>
      </c>
      <c r="Q128" t="n">
        <v>1295.13</v>
      </c>
      <c r="R128" t="n">
        <v>170.59</v>
      </c>
      <c r="S128" t="n">
        <v>99.20999999999999</v>
      </c>
      <c r="T128" t="n">
        <v>34525.4</v>
      </c>
      <c r="U128" t="n">
        <v>0.58</v>
      </c>
      <c r="V128" t="n">
        <v>0.84</v>
      </c>
      <c r="W128" t="n">
        <v>20.76</v>
      </c>
      <c r="X128" t="n">
        <v>2.12</v>
      </c>
      <c r="Y128" t="n">
        <v>2</v>
      </c>
      <c r="Z128" t="n">
        <v>10</v>
      </c>
    </row>
    <row r="129">
      <c r="A129" t="n">
        <v>3</v>
      </c>
      <c r="B129" t="n">
        <v>35</v>
      </c>
      <c r="C129" t="inlineStr">
        <is>
          <t xml:space="preserve">CONCLUIDO	</t>
        </is>
      </c>
      <c r="D129" t="n">
        <v>2.2683</v>
      </c>
      <c r="E129" t="n">
        <v>44.09</v>
      </c>
      <c r="F129" t="n">
        <v>41.28</v>
      </c>
      <c r="G129" t="n">
        <v>46.73</v>
      </c>
      <c r="H129" t="n">
        <v>0.83</v>
      </c>
      <c r="I129" t="n">
        <v>53</v>
      </c>
      <c r="J129" t="n">
        <v>84.45999999999999</v>
      </c>
      <c r="K129" t="n">
        <v>35.1</v>
      </c>
      <c r="L129" t="n">
        <v>4</v>
      </c>
      <c r="M129" t="n">
        <v>51</v>
      </c>
      <c r="N129" t="n">
        <v>10.36</v>
      </c>
      <c r="O129" t="n">
        <v>10650.22</v>
      </c>
      <c r="P129" t="n">
        <v>290.21</v>
      </c>
      <c r="Q129" t="n">
        <v>1294.98</v>
      </c>
      <c r="R129" t="n">
        <v>149.91</v>
      </c>
      <c r="S129" t="n">
        <v>99.20999999999999</v>
      </c>
      <c r="T129" t="n">
        <v>24294.66</v>
      </c>
      <c r="U129" t="n">
        <v>0.66</v>
      </c>
      <c r="V129" t="n">
        <v>0.86</v>
      </c>
      <c r="W129" t="n">
        <v>20.72</v>
      </c>
      <c r="X129" t="n">
        <v>1.48</v>
      </c>
      <c r="Y129" t="n">
        <v>2</v>
      </c>
      <c r="Z129" t="n">
        <v>10</v>
      </c>
    </row>
    <row r="130">
      <c r="A130" t="n">
        <v>4</v>
      </c>
      <c r="B130" t="n">
        <v>35</v>
      </c>
      <c r="C130" t="inlineStr">
        <is>
          <t xml:space="preserve">CONCLUIDO	</t>
        </is>
      </c>
      <c r="D130" t="n">
        <v>2.2967</v>
      </c>
      <c r="E130" t="n">
        <v>43.54</v>
      </c>
      <c r="F130" t="n">
        <v>40.94</v>
      </c>
      <c r="G130" t="n">
        <v>59.92</v>
      </c>
      <c r="H130" t="n">
        <v>1.02</v>
      </c>
      <c r="I130" t="n">
        <v>41</v>
      </c>
      <c r="J130" t="n">
        <v>85.67</v>
      </c>
      <c r="K130" t="n">
        <v>35.1</v>
      </c>
      <c r="L130" t="n">
        <v>5</v>
      </c>
      <c r="M130" t="n">
        <v>35</v>
      </c>
      <c r="N130" t="n">
        <v>10.57</v>
      </c>
      <c r="O130" t="n">
        <v>10799.59</v>
      </c>
      <c r="P130" t="n">
        <v>274.45</v>
      </c>
      <c r="Q130" t="n">
        <v>1294.76</v>
      </c>
      <c r="R130" t="n">
        <v>138.48</v>
      </c>
      <c r="S130" t="n">
        <v>99.20999999999999</v>
      </c>
      <c r="T130" t="n">
        <v>18643.37</v>
      </c>
      <c r="U130" t="n">
        <v>0.72</v>
      </c>
      <c r="V130" t="n">
        <v>0.86</v>
      </c>
      <c r="W130" t="n">
        <v>20.72</v>
      </c>
      <c r="X130" t="n">
        <v>1.14</v>
      </c>
      <c r="Y130" t="n">
        <v>2</v>
      </c>
      <c r="Z130" t="n">
        <v>10</v>
      </c>
    </row>
    <row r="131">
      <c r="A131" t="n">
        <v>5</v>
      </c>
      <c r="B131" t="n">
        <v>35</v>
      </c>
      <c r="C131" t="inlineStr">
        <is>
          <t xml:space="preserve">CONCLUIDO	</t>
        </is>
      </c>
      <c r="D131" t="n">
        <v>2.3024</v>
      </c>
      <c r="E131" t="n">
        <v>43.43</v>
      </c>
      <c r="F131" t="n">
        <v>40.89</v>
      </c>
      <c r="G131" t="n">
        <v>64.56</v>
      </c>
      <c r="H131" t="n">
        <v>1.21</v>
      </c>
      <c r="I131" t="n">
        <v>38</v>
      </c>
      <c r="J131" t="n">
        <v>86.88</v>
      </c>
      <c r="K131" t="n">
        <v>35.1</v>
      </c>
      <c r="L131" t="n">
        <v>6</v>
      </c>
      <c r="M131" t="n">
        <v>0</v>
      </c>
      <c r="N131" t="n">
        <v>10.78</v>
      </c>
      <c r="O131" t="n">
        <v>10949.33</v>
      </c>
      <c r="P131" t="n">
        <v>273.29</v>
      </c>
      <c r="Q131" t="n">
        <v>1295.17</v>
      </c>
      <c r="R131" t="n">
        <v>135.13</v>
      </c>
      <c r="S131" t="n">
        <v>99.20999999999999</v>
      </c>
      <c r="T131" t="n">
        <v>16981.47</v>
      </c>
      <c r="U131" t="n">
        <v>0.73</v>
      </c>
      <c r="V131" t="n">
        <v>0.87</v>
      </c>
      <c r="W131" t="n">
        <v>20.75</v>
      </c>
      <c r="X131" t="n">
        <v>1.09</v>
      </c>
      <c r="Y131" t="n">
        <v>2</v>
      </c>
      <c r="Z131" t="n">
        <v>10</v>
      </c>
    </row>
    <row r="132">
      <c r="A132" t="n">
        <v>0</v>
      </c>
      <c r="B132" t="n">
        <v>50</v>
      </c>
      <c r="C132" t="inlineStr">
        <is>
          <t xml:space="preserve">CONCLUIDO	</t>
        </is>
      </c>
      <c r="D132" t="n">
        <v>1.6739</v>
      </c>
      <c r="E132" t="n">
        <v>59.74</v>
      </c>
      <c r="F132" t="n">
        <v>49.99</v>
      </c>
      <c r="G132" t="n">
        <v>8.640000000000001</v>
      </c>
      <c r="H132" t="n">
        <v>0.16</v>
      </c>
      <c r="I132" t="n">
        <v>347</v>
      </c>
      <c r="J132" t="n">
        <v>107.41</v>
      </c>
      <c r="K132" t="n">
        <v>41.65</v>
      </c>
      <c r="L132" t="n">
        <v>1</v>
      </c>
      <c r="M132" t="n">
        <v>345</v>
      </c>
      <c r="N132" t="n">
        <v>14.77</v>
      </c>
      <c r="O132" t="n">
        <v>13481.73</v>
      </c>
      <c r="P132" t="n">
        <v>480.98</v>
      </c>
      <c r="Q132" t="n">
        <v>1298.72</v>
      </c>
      <c r="R132" t="n">
        <v>432.73</v>
      </c>
      <c r="S132" t="n">
        <v>99.20999999999999</v>
      </c>
      <c r="T132" t="n">
        <v>164234.31</v>
      </c>
      <c r="U132" t="n">
        <v>0.23</v>
      </c>
      <c r="V132" t="n">
        <v>0.71</v>
      </c>
      <c r="W132" t="n">
        <v>21.2</v>
      </c>
      <c r="X132" t="n">
        <v>10.14</v>
      </c>
      <c r="Y132" t="n">
        <v>2</v>
      </c>
      <c r="Z132" t="n">
        <v>10</v>
      </c>
    </row>
    <row r="133">
      <c r="A133" t="n">
        <v>1</v>
      </c>
      <c r="B133" t="n">
        <v>50</v>
      </c>
      <c r="C133" t="inlineStr">
        <is>
          <t xml:space="preserve">CONCLUIDO	</t>
        </is>
      </c>
      <c r="D133" t="n">
        <v>2.0198</v>
      </c>
      <c r="E133" t="n">
        <v>49.51</v>
      </c>
      <c r="F133" t="n">
        <v>44.12</v>
      </c>
      <c r="G133" t="n">
        <v>17.53</v>
      </c>
      <c r="H133" t="n">
        <v>0.32</v>
      </c>
      <c r="I133" t="n">
        <v>151</v>
      </c>
      <c r="J133" t="n">
        <v>108.68</v>
      </c>
      <c r="K133" t="n">
        <v>41.65</v>
      </c>
      <c r="L133" t="n">
        <v>2</v>
      </c>
      <c r="M133" t="n">
        <v>149</v>
      </c>
      <c r="N133" t="n">
        <v>15.03</v>
      </c>
      <c r="O133" t="n">
        <v>13638.32</v>
      </c>
      <c r="P133" t="n">
        <v>417.34</v>
      </c>
      <c r="Q133" t="n">
        <v>1296.29</v>
      </c>
      <c r="R133" t="n">
        <v>241.85</v>
      </c>
      <c r="S133" t="n">
        <v>99.20999999999999</v>
      </c>
      <c r="T133" t="n">
        <v>69776.89999999999</v>
      </c>
      <c r="U133" t="n">
        <v>0.41</v>
      </c>
      <c r="V133" t="n">
        <v>0.8</v>
      </c>
      <c r="W133" t="n">
        <v>20.87</v>
      </c>
      <c r="X133" t="n">
        <v>4.3</v>
      </c>
      <c r="Y133" t="n">
        <v>2</v>
      </c>
      <c r="Z133" t="n">
        <v>10</v>
      </c>
    </row>
    <row r="134">
      <c r="A134" t="n">
        <v>2</v>
      </c>
      <c r="B134" t="n">
        <v>50</v>
      </c>
      <c r="C134" t="inlineStr">
        <is>
          <t xml:space="preserve">CONCLUIDO	</t>
        </is>
      </c>
      <c r="D134" t="n">
        <v>2.1408</v>
      </c>
      <c r="E134" t="n">
        <v>46.71</v>
      </c>
      <c r="F134" t="n">
        <v>42.54</v>
      </c>
      <c r="G134" t="n">
        <v>26.59</v>
      </c>
      <c r="H134" t="n">
        <v>0.48</v>
      </c>
      <c r="I134" t="n">
        <v>96</v>
      </c>
      <c r="J134" t="n">
        <v>109.96</v>
      </c>
      <c r="K134" t="n">
        <v>41.65</v>
      </c>
      <c r="L134" t="n">
        <v>3</v>
      </c>
      <c r="M134" t="n">
        <v>94</v>
      </c>
      <c r="N134" t="n">
        <v>15.31</v>
      </c>
      <c r="O134" t="n">
        <v>13795.21</v>
      </c>
      <c r="P134" t="n">
        <v>394.36</v>
      </c>
      <c r="Q134" t="n">
        <v>1295.38</v>
      </c>
      <c r="R134" t="n">
        <v>190.58</v>
      </c>
      <c r="S134" t="n">
        <v>99.20999999999999</v>
      </c>
      <c r="T134" t="n">
        <v>44414.09</v>
      </c>
      <c r="U134" t="n">
        <v>0.52</v>
      </c>
      <c r="V134" t="n">
        <v>0.83</v>
      </c>
      <c r="W134" t="n">
        <v>20.8</v>
      </c>
      <c r="X134" t="n">
        <v>2.74</v>
      </c>
      <c r="Y134" t="n">
        <v>2</v>
      </c>
      <c r="Z134" t="n">
        <v>10</v>
      </c>
    </row>
    <row r="135">
      <c r="A135" t="n">
        <v>3</v>
      </c>
      <c r="B135" t="n">
        <v>50</v>
      </c>
      <c r="C135" t="inlineStr">
        <is>
          <t xml:space="preserve">CONCLUIDO	</t>
        </is>
      </c>
      <c r="D135" t="n">
        <v>2.2056</v>
      </c>
      <c r="E135" t="n">
        <v>45.34</v>
      </c>
      <c r="F135" t="n">
        <v>41.77</v>
      </c>
      <c r="G135" t="n">
        <v>36.32</v>
      </c>
      <c r="H135" t="n">
        <v>0.63</v>
      </c>
      <c r="I135" t="n">
        <v>69</v>
      </c>
      <c r="J135" t="n">
        <v>111.23</v>
      </c>
      <c r="K135" t="n">
        <v>41.65</v>
      </c>
      <c r="L135" t="n">
        <v>4</v>
      </c>
      <c r="M135" t="n">
        <v>67</v>
      </c>
      <c r="N135" t="n">
        <v>15.58</v>
      </c>
      <c r="O135" t="n">
        <v>13952.52</v>
      </c>
      <c r="P135" t="n">
        <v>378.38</v>
      </c>
      <c r="Q135" t="n">
        <v>1295.04</v>
      </c>
      <c r="R135" t="n">
        <v>165.47</v>
      </c>
      <c r="S135" t="n">
        <v>99.20999999999999</v>
      </c>
      <c r="T135" t="n">
        <v>31997</v>
      </c>
      <c r="U135" t="n">
        <v>0.6</v>
      </c>
      <c r="V135" t="n">
        <v>0.85</v>
      </c>
      <c r="W135" t="n">
        <v>20.76</v>
      </c>
      <c r="X135" t="n">
        <v>1.97</v>
      </c>
      <c r="Y135" t="n">
        <v>2</v>
      </c>
      <c r="Z135" t="n">
        <v>10</v>
      </c>
    </row>
    <row r="136">
      <c r="A136" t="n">
        <v>4</v>
      </c>
      <c r="B136" t="n">
        <v>50</v>
      </c>
      <c r="C136" t="inlineStr">
        <is>
          <t xml:space="preserve">CONCLUIDO	</t>
        </is>
      </c>
      <c r="D136" t="n">
        <v>2.2443</v>
      </c>
      <c r="E136" t="n">
        <v>44.56</v>
      </c>
      <c r="F136" t="n">
        <v>41.32</v>
      </c>
      <c r="G136" t="n">
        <v>45.91</v>
      </c>
      <c r="H136" t="n">
        <v>0.78</v>
      </c>
      <c r="I136" t="n">
        <v>54</v>
      </c>
      <c r="J136" t="n">
        <v>112.51</v>
      </c>
      <c r="K136" t="n">
        <v>41.65</v>
      </c>
      <c r="L136" t="n">
        <v>5</v>
      </c>
      <c r="M136" t="n">
        <v>52</v>
      </c>
      <c r="N136" t="n">
        <v>15.86</v>
      </c>
      <c r="O136" t="n">
        <v>14110.24</v>
      </c>
      <c r="P136" t="n">
        <v>365.98</v>
      </c>
      <c r="Q136" t="n">
        <v>1294.91</v>
      </c>
      <c r="R136" t="n">
        <v>151.06</v>
      </c>
      <c r="S136" t="n">
        <v>99.20999999999999</v>
      </c>
      <c r="T136" t="n">
        <v>24866.43</v>
      </c>
      <c r="U136" t="n">
        <v>0.66</v>
      </c>
      <c r="V136" t="n">
        <v>0.86</v>
      </c>
      <c r="W136" t="n">
        <v>20.73</v>
      </c>
      <c r="X136" t="n">
        <v>1.52</v>
      </c>
      <c r="Y136" t="n">
        <v>2</v>
      </c>
      <c r="Z136" t="n">
        <v>10</v>
      </c>
    </row>
    <row r="137">
      <c r="A137" t="n">
        <v>5</v>
      </c>
      <c r="B137" t="n">
        <v>50</v>
      </c>
      <c r="C137" t="inlineStr">
        <is>
          <t xml:space="preserve">CONCLUIDO	</t>
        </is>
      </c>
      <c r="D137" t="n">
        <v>2.2695</v>
      </c>
      <c r="E137" t="n">
        <v>44.06</v>
      </c>
      <c r="F137" t="n">
        <v>41.05</v>
      </c>
      <c r="G137" t="n">
        <v>55.98</v>
      </c>
      <c r="H137" t="n">
        <v>0.93</v>
      </c>
      <c r="I137" t="n">
        <v>44</v>
      </c>
      <c r="J137" t="n">
        <v>113.79</v>
      </c>
      <c r="K137" t="n">
        <v>41.65</v>
      </c>
      <c r="L137" t="n">
        <v>6</v>
      </c>
      <c r="M137" t="n">
        <v>42</v>
      </c>
      <c r="N137" t="n">
        <v>16.14</v>
      </c>
      <c r="O137" t="n">
        <v>14268.39</v>
      </c>
      <c r="P137" t="n">
        <v>354.61</v>
      </c>
      <c r="Q137" t="n">
        <v>1294.85</v>
      </c>
      <c r="R137" t="n">
        <v>142.08</v>
      </c>
      <c r="S137" t="n">
        <v>99.20999999999999</v>
      </c>
      <c r="T137" t="n">
        <v>20425.21</v>
      </c>
      <c r="U137" t="n">
        <v>0.7</v>
      </c>
      <c r="V137" t="n">
        <v>0.86</v>
      </c>
      <c r="W137" t="n">
        <v>20.72</v>
      </c>
      <c r="X137" t="n">
        <v>1.25</v>
      </c>
      <c r="Y137" t="n">
        <v>2</v>
      </c>
      <c r="Z137" t="n">
        <v>10</v>
      </c>
    </row>
    <row r="138">
      <c r="A138" t="n">
        <v>6</v>
      </c>
      <c r="B138" t="n">
        <v>50</v>
      </c>
      <c r="C138" t="inlineStr">
        <is>
          <t xml:space="preserve">CONCLUIDO	</t>
        </is>
      </c>
      <c r="D138" t="n">
        <v>2.2922</v>
      </c>
      <c r="E138" t="n">
        <v>43.63</v>
      </c>
      <c r="F138" t="n">
        <v>40.79</v>
      </c>
      <c r="G138" t="n">
        <v>67.98</v>
      </c>
      <c r="H138" t="n">
        <v>1.07</v>
      </c>
      <c r="I138" t="n">
        <v>36</v>
      </c>
      <c r="J138" t="n">
        <v>115.08</v>
      </c>
      <c r="K138" t="n">
        <v>41.65</v>
      </c>
      <c r="L138" t="n">
        <v>7</v>
      </c>
      <c r="M138" t="n">
        <v>34</v>
      </c>
      <c r="N138" t="n">
        <v>16.43</v>
      </c>
      <c r="O138" t="n">
        <v>14426.96</v>
      </c>
      <c r="P138" t="n">
        <v>342.11</v>
      </c>
      <c r="Q138" t="n">
        <v>1294.79</v>
      </c>
      <c r="R138" t="n">
        <v>133.57</v>
      </c>
      <c r="S138" t="n">
        <v>99.20999999999999</v>
      </c>
      <c r="T138" t="n">
        <v>16210.75</v>
      </c>
      <c r="U138" t="n">
        <v>0.74</v>
      </c>
      <c r="V138" t="n">
        <v>0.87</v>
      </c>
      <c r="W138" t="n">
        <v>20.7</v>
      </c>
      <c r="X138" t="n">
        <v>0.99</v>
      </c>
      <c r="Y138" t="n">
        <v>2</v>
      </c>
      <c r="Z138" t="n">
        <v>10</v>
      </c>
    </row>
    <row r="139">
      <c r="A139" t="n">
        <v>7</v>
      </c>
      <c r="B139" t="n">
        <v>50</v>
      </c>
      <c r="C139" t="inlineStr">
        <is>
          <t xml:space="preserve">CONCLUIDO	</t>
        </is>
      </c>
      <c r="D139" t="n">
        <v>2.3049</v>
      </c>
      <c r="E139" t="n">
        <v>43.39</v>
      </c>
      <c r="F139" t="n">
        <v>40.66</v>
      </c>
      <c r="G139" t="n">
        <v>78.7</v>
      </c>
      <c r="H139" t="n">
        <v>1.21</v>
      </c>
      <c r="I139" t="n">
        <v>31</v>
      </c>
      <c r="J139" t="n">
        <v>116.37</v>
      </c>
      <c r="K139" t="n">
        <v>41.65</v>
      </c>
      <c r="L139" t="n">
        <v>8</v>
      </c>
      <c r="M139" t="n">
        <v>29</v>
      </c>
      <c r="N139" t="n">
        <v>16.72</v>
      </c>
      <c r="O139" t="n">
        <v>14585.96</v>
      </c>
      <c r="P139" t="n">
        <v>332.12</v>
      </c>
      <c r="Q139" t="n">
        <v>1294.56</v>
      </c>
      <c r="R139" t="n">
        <v>129.49</v>
      </c>
      <c r="S139" t="n">
        <v>99.20999999999999</v>
      </c>
      <c r="T139" t="n">
        <v>14197.55</v>
      </c>
      <c r="U139" t="n">
        <v>0.77</v>
      </c>
      <c r="V139" t="n">
        <v>0.87</v>
      </c>
      <c r="W139" t="n">
        <v>20.69</v>
      </c>
      <c r="X139" t="n">
        <v>0.86</v>
      </c>
      <c r="Y139" t="n">
        <v>2</v>
      </c>
      <c r="Z139" t="n">
        <v>10</v>
      </c>
    </row>
    <row r="140">
      <c r="A140" t="n">
        <v>8</v>
      </c>
      <c r="B140" t="n">
        <v>50</v>
      </c>
      <c r="C140" t="inlineStr">
        <is>
          <t xml:space="preserve">CONCLUIDO	</t>
        </is>
      </c>
      <c r="D140" t="n">
        <v>2.3119</v>
      </c>
      <c r="E140" t="n">
        <v>43.25</v>
      </c>
      <c r="F140" t="n">
        <v>40.6</v>
      </c>
      <c r="G140" t="n">
        <v>86.98999999999999</v>
      </c>
      <c r="H140" t="n">
        <v>1.35</v>
      </c>
      <c r="I140" t="n">
        <v>28</v>
      </c>
      <c r="J140" t="n">
        <v>117.66</v>
      </c>
      <c r="K140" t="n">
        <v>41.65</v>
      </c>
      <c r="L140" t="n">
        <v>9</v>
      </c>
      <c r="M140" t="n">
        <v>10</v>
      </c>
      <c r="N140" t="n">
        <v>17.01</v>
      </c>
      <c r="O140" t="n">
        <v>14745.39</v>
      </c>
      <c r="P140" t="n">
        <v>322.88</v>
      </c>
      <c r="Q140" t="n">
        <v>1294.81</v>
      </c>
      <c r="R140" t="n">
        <v>126.42</v>
      </c>
      <c r="S140" t="n">
        <v>99.20999999999999</v>
      </c>
      <c r="T140" t="n">
        <v>12675.19</v>
      </c>
      <c r="U140" t="n">
        <v>0.78</v>
      </c>
      <c r="V140" t="n">
        <v>0.87</v>
      </c>
      <c r="W140" t="n">
        <v>20.72</v>
      </c>
      <c r="X140" t="n">
        <v>0.8</v>
      </c>
      <c r="Y140" t="n">
        <v>2</v>
      </c>
      <c r="Z140" t="n">
        <v>10</v>
      </c>
    </row>
    <row r="141">
      <c r="A141" t="n">
        <v>9</v>
      </c>
      <c r="B141" t="n">
        <v>50</v>
      </c>
      <c r="C141" t="inlineStr">
        <is>
          <t xml:space="preserve">CONCLUIDO	</t>
        </is>
      </c>
      <c r="D141" t="n">
        <v>2.3143</v>
      </c>
      <c r="E141" t="n">
        <v>43.21</v>
      </c>
      <c r="F141" t="n">
        <v>40.57</v>
      </c>
      <c r="G141" t="n">
        <v>90.16</v>
      </c>
      <c r="H141" t="n">
        <v>1.48</v>
      </c>
      <c r="I141" t="n">
        <v>27</v>
      </c>
      <c r="J141" t="n">
        <v>118.96</v>
      </c>
      <c r="K141" t="n">
        <v>41.65</v>
      </c>
      <c r="L141" t="n">
        <v>10</v>
      </c>
      <c r="M141" t="n">
        <v>0</v>
      </c>
      <c r="N141" t="n">
        <v>17.31</v>
      </c>
      <c r="O141" t="n">
        <v>14905.25</v>
      </c>
      <c r="P141" t="n">
        <v>325.45</v>
      </c>
      <c r="Q141" t="n">
        <v>1294.84</v>
      </c>
      <c r="R141" t="n">
        <v>125.5</v>
      </c>
      <c r="S141" t="n">
        <v>99.20999999999999</v>
      </c>
      <c r="T141" t="n">
        <v>12220.94</v>
      </c>
      <c r="U141" t="n">
        <v>0.79</v>
      </c>
      <c r="V141" t="n">
        <v>0.87</v>
      </c>
      <c r="W141" t="n">
        <v>20.72</v>
      </c>
      <c r="X141" t="n">
        <v>0.78</v>
      </c>
      <c r="Y141" t="n">
        <v>2</v>
      </c>
      <c r="Z141" t="n">
        <v>10</v>
      </c>
    </row>
    <row r="142">
      <c r="A142" t="n">
        <v>0</v>
      </c>
      <c r="B142" t="n">
        <v>25</v>
      </c>
      <c r="C142" t="inlineStr">
        <is>
          <t xml:space="preserve">CONCLUIDO	</t>
        </is>
      </c>
      <c r="D142" t="n">
        <v>1.9699</v>
      </c>
      <c r="E142" t="n">
        <v>50.76</v>
      </c>
      <c r="F142" t="n">
        <v>46.01</v>
      </c>
      <c r="G142" t="n">
        <v>12.96</v>
      </c>
      <c r="H142" t="n">
        <v>0.28</v>
      </c>
      <c r="I142" t="n">
        <v>213</v>
      </c>
      <c r="J142" t="n">
        <v>61.76</v>
      </c>
      <c r="K142" t="n">
        <v>28.92</v>
      </c>
      <c r="L142" t="n">
        <v>1</v>
      </c>
      <c r="M142" t="n">
        <v>211</v>
      </c>
      <c r="N142" t="n">
        <v>6.84</v>
      </c>
      <c r="O142" t="n">
        <v>7851.41</v>
      </c>
      <c r="P142" t="n">
        <v>295.05</v>
      </c>
      <c r="Q142" t="n">
        <v>1297.18</v>
      </c>
      <c r="R142" t="n">
        <v>302.63</v>
      </c>
      <c r="S142" t="n">
        <v>99.20999999999999</v>
      </c>
      <c r="T142" t="n">
        <v>99855.37</v>
      </c>
      <c r="U142" t="n">
        <v>0.33</v>
      </c>
      <c r="V142" t="n">
        <v>0.77</v>
      </c>
      <c r="W142" t="n">
        <v>21</v>
      </c>
      <c r="X142" t="n">
        <v>6.18</v>
      </c>
      <c r="Y142" t="n">
        <v>2</v>
      </c>
      <c r="Z142" t="n">
        <v>10</v>
      </c>
    </row>
    <row r="143">
      <c r="A143" t="n">
        <v>1</v>
      </c>
      <c r="B143" t="n">
        <v>25</v>
      </c>
      <c r="C143" t="inlineStr">
        <is>
          <t xml:space="preserve">CONCLUIDO	</t>
        </is>
      </c>
      <c r="D143" t="n">
        <v>2.1958</v>
      </c>
      <c r="E143" t="n">
        <v>45.54</v>
      </c>
      <c r="F143" t="n">
        <v>42.45</v>
      </c>
      <c r="G143" t="n">
        <v>27.39</v>
      </c>
      <c r="H143" t="n">
        <v>0.55</v>
      </c>
      <c r="I143" t="n">
        <v>93</v>
      </c>
      <c r="J143" t="n">
        <v>62.92</v>
      </c>
      <c r="K143" t="n">
        <v>28.92</v>
      </c>
      <c r="L143" t="n">
        <v>2</v>
      </c>
      <c r="M143" t="n">
        <v>91</v>
      </c>
      <c r="N143" t="n">
        <v>7</v>
      </c>
      <c r="O143" t="n">
        <v>7994.37</v>
      </c>
      <c r="P143" t="n">
        <v>256.46</v>
      </c>
      <c r="Q143" t="n">
        <v>1295.14</v>
      </c>
      <c r="R143" t="n">
        <v>188.19</v>
      </c>
      <c r="S143" t="n">
        <v>99.20999999999999</v>
      </c>
      <c r="T143" t="n">
        <v>43235.33</v>
      </c>
      <c r="U143" t="n">
        <v>0.53</v>
      </c>
      <c r="V143" t="n">
        <v>0.83</v>
      </c>
      <c r="W143" t="n">
        <v>20.78</v>
      </c>
      <c r="X143" t="n">
        <v>2.65</v>
      </c>
      <c r="Y143" t="n">
        <v>2</v>
      </c>
      <c r="Z143" t="n">
        <v>10</v>
      </c>
    </row>
    <row r="144">
      <c r="A144" t="n">
        <v>2</v>
      </c>
      <c r="B144" t="n">
        <v>25</v>
      </c>
      <c r="C144" t="inlineStr">
        <is>
          <t xml:space="preserve">CONCLUIDO	</t>
        </is>
      </c>
      <c r="D144" t="n">
        <v>2.272</v>
      </c>
      <c r="E144" t="n">
        <v>44.01</v>
      </c>
      <c r="F144" t="n">
        <v>41.43</v>
      </c>
      <c r="G144" t="n">
        <v>43.61</v>
      </c>
      <c r="H144" t="n">
        <v>0.8100000000000001</v>
      </c>
      <c r="I144" t="n">
        <v>57</v>
      </c>
      <c r="J144" t="n">
        <v>64.08</v>
      </c>
      <c r="K144" t="n">
        <v>28.92</v>
      </c>
      <c r="L144" t="n">
        <v>3</v>
      </c>
      <c r="M144" t="n">
        <v>48</v>
      </c>
      <c r="N144" t="n">
        <v>7.16</v>
      </c>
      <c r="O144" t="n">
        <v>8137.65</v>
      </c>
      <c r="P144" t="n">
        <v>232.81</v>
      </c>
      <c r="Q144" t="n">
        <v>1295.15</v>
      </c>
      <c r="R144" t="n">
        <v>153.86</v>
      </c>
      <c r="S144" t="n">
        <v>99.20999999999999</v>
      </c>
      <c r="T144" t="n">
        <v>26253.4</v>
      </c>
      <c r="U144" t="n">
        <v>0.64</v>
      </c>
      <c r="V144" t="n">
        <v>0.85</v>
      </c>
      <c r="W144" t="n">
        <v>20.75</v>
      </c>
      <c r="X144" t="n">
        <v>1.62</v>
      </c>
      <c r="Y144" t="n">
        <v>2</v>
      </c>
      <c r="Z144" t="n">
        <v>10</v>
      </c>
    </row>
    <row r="145">
      <c r="A145" t="n">
        <v>3</v>
      </c>
      <c r="B145" t="n">
        <v>25</v>
      </c>
      <c r="C145" t="inlineStr">
        <is>
          <t xml:space="preserve">CONCLUIDO	</t>
        </is>
      </c>
      <c r="D145" t="n">
        <v>2.2785</v>
      </c>
      <c r="E145" t="n">
        <v>43.89</v>
      </c>
      <c r="F145" t="n">
        <v>41.36</v>
      </c>
      <c r="G145" t="n">
        <v>46.82</v>
      </c>
      <c r="H145" t="n">
        <v>1.07</v>
      </c>
      <c r="I145" t="n">
        <v>53</v>
      </c>
      <c r="J145" t="n">
        <v>65.25</v>
      </c>
      <c r="K145" t="n">
        <v>28.92</v>
      </c>
      <c r="L145" t="n">
        <v>4</v>
      </c>
      <c r="M145" t="n">
        <v>0</v>
      </c>
      <c r="N145" t="n">
        <v>7.33</v>
      </c>
      <c r="O145" t="n">
        <v>8281.25</v>
      </c>
      <c r="P145" t="n">
        <v>232.04</v>
      </c>
      <c r="Q145" t="n">
        <v>1295.2</v>
      </c>
      <c r="R145" t="n">
        <v>149.6</v>
      </c>
      <c r="S145" t="n">
        <v>99.20999999999999</v>
      </c>
      <c r="T145" t="n">
        <v>24138.98</v>
      </c>
      <c r="U145" t="n">
        <v>0.66</v>
      </c>
      <c r="V145" t="n">
        <v>0.86</v>
      </c>
      <c r="W145" t="n">
        <v>20.8</v>
      </c>
      <c r="X145" t="n">
        <v>1.56</v>
      </c>
      <c r="Y145" t="n">
        <v>2</v>
      </c>
      <c r="Z145" t="n">
        <v>10</v>
      </c>
    </row>
    <row r="146">
      <c r="A146" t="n">
        <v>0</v>
      </c>
      <c r="B146" t="n">
        <v>85</v>
      </c>
      <c r="C146" t="inlineStr">
        <is>
          <t xml:space="preserve">CONCLUIDO	</t>
        </is>
      </c>
      <c r="D146" t="n">
        <v>1.3328</v>
      </c>
      <c r="E146" t="n">
        <v>75.03</v>
      </c>
      <c r="F146" t="n">
        <v>55.2</v>
      </c>
      <c r="G146" t="n">
        <v>6.43</v>
      </c>
      <c r="H146" t="n">
        <v>0.11</v>
      </c>
      <c r="I146" t="n">
        <v>515</v>
      </c>
      <c r="J146" t="n">
        <v>167.88</v>
      </c>
      <c r="K146" t="n">
        <v>51.39</v>
      </c>
      <c r="L146" t="n">
        <v>1</v>
      </c>
      <c r="M146" t="n">
        <v>513</v>
      </c>
      <c r="N146" t="n">
        <v>30.49</v>
      </c>
      <c r="O146" t="n">
        <v>20939.59</v>
      </c>
      <c r="P146" t="n">
        <v>713.05</v>
      </c>
      <c r="Q146" t="n">
        <v>1301.21</v>
      </c>
      <c r="R146" t="n">
        <v>600.61</v>
      </c>
      <c r="S146" t="n">
        <v>99.20999999999999</v>
      </c>
      <c r="T146" t="n">
        <v>247334.89</v>
      </c>
      <c r="U146" t="n">
        <v>0.17</v>
      </c>
      <c r="V146" t="n">
        <v>0.64</v>
      </c>
      <c r="W146" t="n">
        <v>21.52</v>
      </c>
      <c r="X146" t="n">
        <v>15.31</v>
      </c>
      <c r="Y146" t="n">
        <v>2</v>
      </c>
      <c r="Z146" t="n">
        <v>10</v>
      </c>
    </row>
    <row r="147">
      <c r="A147" t="n">
        <v>1</v>
      </c>
      <c r="B147" t="n">
        <v>85</v>
      </c>
      <c r="C147" t="inlineStr">
        <is>
          <t xml:space="preserve">CONCLUIDO	</t>
        </is>
      </c>
      <c r="D147" t="n">
        <v>1.7974</v>
      </c>
      <c r="E147" t="n">
        <v>55.64</v>
      </c>
      <c r="F147" t="n">
        <v>46.01</v>
      </c>
      <c r="G147" t="n">
        <v>12.9</v>
      </c>
      <c r="H147" t="n">
        <v>0.21</v>
      </c>
      <c r="I147" t="n">
        <v>214</v>
      </c>
      <c r="J147" t="n">
        <v>169.33</v>
      </c>
      <c r="K147" t="n">
        <v>51.39</v>
      </c>
      <c r="L147" t="n">
        <v>2</v>
      </c>
      <c r="M147" t="n">
        <v>212</v>
      </c>
      <c r="N147" t="n">
        <v>30.94</v>
      </c>
      <c r="O147" t="n">
        <v>21118.46</v>
      </c>
      <c r="P147" t="n">
        <v>591.46</v>
      </c>
      <c r="Q147" t="n">
        <v>1296.58</v>
      </c>
      <c r="R147" t="n">
        <v>302.8</v>
      </c>
      <c r="S147" t="n">
        <v>99.20999999999999</v>
      </c>
      <c r="T147" t="n">
        <v>99937.97</v>
      </c>
      <c r="U147" t="n">
        <v>0.33</v>
      </c>
      <c r="V147" t="n">
        <v>0.77</v>
      </c>
      <c r="W147" t="n">
        <v>20.99</v>
      </c>
      <c r="X147" t="n">
        <v>6.18</v>
      </c>
      <c r="Y147" t="n">
        <v>2</v>
      </c>
      <c r="Z147" t="n">
        <v>10</v>
      </c>
    </row>
    <row r="148">
      <c r="A148" t="n">
        <v>2</v>
      </c>
      <c r="B148" t="n">
        <v>85</v>
      </c>
      <c r="C148" t="inlineStr">
        <is>
          <t xml:space="preserve">CONCLUIDO	</t>
        </is>
      </c>
      <c r="D148" t="n">
        <v>1.978</v>
      </c>
      <c r="E148" t="n">
        <v>50.56</v>
      </c>
      <c r="F148" t="n">
        <v>43.64</v>
      </c>
      <c r="G148" t="n">
        <v>19.54</v>
      </c>
      <c r="H148" t="n">
        <v>0.31</v>
      </c>
      <c r="I148" t="n">
        <v>134</v>
      </c>
      <c r="J148" t="n">
        <v>170.79</v>
      </c>
      <c r="K148" t="n">
        <v>51.39</v>
      </c>
      <c r="L148" t="n">
        <v>3</v>
      </c>
      <c r="M148" t="n">
        <v>132</v>
      </c>
      <c r="N148" t="n">
        <v>31.4</v>
      </c>
      <c r="O148" t="n">
        <v>21297.94</v>
      </c>
      <c r="P148" t="n">
        <v>556.79</v>
      </c>
      <c r="Q148" t="n">
        <v>1295.95</v>
      </c>
      <c r="R148" t="n">
        <v>225.91</v>
      </c>
      <c r="S148" t="n">
        <v>99.20999999999999</v>
      </c>
      <c r="T148" t="n">
        <v>61888.73</v>
      </c>
      <c r="U148" t="n">
        <v>0.44</v>
      </c>
      <c r="V148" t="n">
        <v>0.8100000000000001</v>
      </c>
      <c r="W148" t="n">
        <v>20.87</v>
      </c>
      <c r="X148" t="n">
        <v>3.83</v>
      </c>
      <c r="Y148" t="n">
        <v>2</v>
      </c>
      <c r="Z148" t="n">
        <v>10</v>
      </c>
    </row>
    <row r="149">
      <c r="A149" t="n">
        <v>3</v>
      </c>
      <c r="B149" t="n">
        <v>85</v>
      </c>
      <c r="C149" t="inlineStr">
        <is>
          <t xml:space="preserve">CONCLUIDO	</t>
        </is>
      </c>
      <c r="D149" t="n">
        <v>2.0711</v>
      </c>
      <c r="E149" t="n">
        <v>48.28</v>
      </c>
      <c r="F149" t="n">
        <v>42.59</v>
      </c>
      <c r="G149" t="n">
        <v>26.08</v>
      </c>
      <c r="H149" t="n">
        <v>0.41</v>
      </c>
      <c r="I149" t="n">
        <v>98</v>
      </c>
      <c r="J149" t="n">
        <v>172.25</v>
      </c>
      <c r="K149" t="n">
        <v>51.39</v>
      </c>
      <c r="L149" t="n">
        <v>4</v>
      </c>
      <c r="M149" t="n">
        <v>96</v>
      </c>
      <c r="N149" t="n">
        <v>31.86</v>
      </c>
      <c r="O149" t="n">
        <v>21478.05</v>
      </c>
      <c r="P149" t="n">
        <v>538.89</v>
      </c>
      <c r="Q149" t="n">
        <v>1295.59</v>
      </c>
      <c r="R149" t="n">
        <v>192.41</v>
      </c>
      <c r="S149" t="n">
        <v>99.20999999999999</v>
      </c>
      <c r="T149" t="n">
        <v>45318.93</v>
      </c>
      <c r="U149" t="n">
        <v>0.52</v>
      </c>
      <c r="V149" t="n">
        <v>0.83</v>
      </c>
      <c r="W149" t="n">
        <v>20.79</v>
      </c>
      <c r="X149" t="n">
        <v>2.78</v>
      </c>
      <c r="Y149" t="n">
        <v>2</v>
      </c>
      <c r="Z149" t="n">
        <v>10</v>
      </c>
    </row>
    <row r="150">
      <c r="A150" t="n">
        <v>4</v>
      </c>
      <c r="B150" t="n">
        <v>85</v>
      </c>
      <c r="C150" t="inlineStr">
        <is>
          <t xml:space="preserve">CONCLUIDO	</t>
        </is>
      </c>
      <c r="D150" t="n">
        <v>2.1287</v>
      </c>
      <c r="E150" t="n">
        <v>46.98</v>
      </c>
      <c r="F150" t="n">
        <v>42</v>
      </c>
      <c r="G150" t="n">
        <v>32.72</v>
      </c>
      <c r="H150" t="n">
        <v>0.51</v>
      </c>
      <c r="I150" t="n">
        <v>77</v>
      </c>
      <c r="J150" t="n">
        <v>173.71</v>
      </c>
      <c r="K150" t="n">
        <v>51.39</v>
      </c>
      <c r="L150" t="n">
        <v>5</v>
      </c>
      <c r="M150" t="n">
        <v>75</v>
      </c>
      <c r="N150" t="n">
        <v>32.32</v>
      </c>
      <c r="O150" t="n">
        <v>21658.78</v>
      </c>
      <c r="P150" t="n">
        <v>526.83</v>
      </c>
      <c r="Q150" t="n">
        <v>1295.37</v>
      </c>
      <c r="R150" t="n">
        <v>172.46</v>
      </c>
      <c r="S150" t="n">
        <v>99.20999999999999</v>
      </c>
      <c r="T150" t="n">
        <v>35450.23</v>
      </c>
      <c r="U150" t="n">
        <v>0.58</v>
      </c>
      <c r="V150" t="n">
        <v>0.84</v>
      </c>
      <c r="W150" t="n">
        <v>20.77</v>
      </c>
      <c r="X150" t="n">
        <v>2.19</v>
      </c>
      <c r="Y150" t="n">
        <v>2</v>
      </c>
      <c r="Z150" t="n">
        <v>10</v>
      </c>
    </row>
    <row r="151">
      <c r="A151" t="n">
        <v>5</v>
      </c>
      <c r="B151" t="n">
        <v>85</v>
      </c>
      <c r="C151" t="inlineStr">
        <is>
          <t xml:space="preserve">CONCLUIDO	</t>
        </is>
      </c>
      <c r="D151" t="n">
        <v>2.1687</v>
      </c>
      <c r="E151" t="n">
        <v>46.11</v>
      </c>
      <c r="F151" t="n">
        <v>41.6</v>
      </c>
      <c r="G151" t="n">
        <v>39.62</v>
      </c>
      <c r="H151" t="n">
        <v>0.61</v>
      </c>
      <c r="I151" t="n">
        <v>63</v>
      </c>
      <c r="J151" t="n">
        <v>175.18</v>
      </c>
      <c r="K151" t="n">
        <v>51.39</v>
      </c>
      <c r="L151" t="n">
        <v>6</v>
      </c>
      <c r="M151" t="n">
        <v>61</v>
      </c>
      <c r="N151" t="n">
        <v>32.79</v>
      </c>
      <c r="O151" t="n">
        <v>21840.16</v>
      </c>
      <c r="P151" t="n">
        <v>517.41</v>
      </c>
      <c r="Q151" t="n">
        <v>1295.02</v>
      </c>
      <c r="R151" t="n">
        <v>160.2</v>
      </c>
      <c r="S151" t="n">
        <v>99.20999999999999</v>
      </c>
      <c r="T151" t="n">
        <v>29392.19</v>
      </c>
      <c r="U151" t="n">
        <v>0.62</v>
      </c>
      <c r="V151" t="n">
        <v>0.85</v>
      </c>
      <c r="W151" t="n">
        <v>20.74</v>
      </c>
      <c r="X151" t="n">
        <v>1.8</v>
      </c>
      <c r="Y151" t="n">
        <v>2</v>
      </c>
      <c r="Z151" t="n">
        <v>10</v>
      </c>
    </row>
    <row r="152">
      <c r="A152" t="n">
        <v>6</v>
      </c>
      <c r="B152" t="n">
        <v>85</v>
      </c>
      <c r="C152" t="inlineStr">
        <is>
          <t xml:space="preserve">CONCLUIDO	</t>
        </is>
      </c>
      <c r="D152" t="n">
        <v>2.1991</v>
      </c>
      <c r="E152" t="n">
        <v>45.47</v>
      </c>
      <c r="F152" t="n">
        <v>41.3</v>
      </c>
      <c r="G152" t="n">
        <v>46.76</v>
      </c>
      <c r="H152" t="n">
        <v>0.7</v>
      </c>
      <c r="I152" t="n">
        <v>53</v>
      </c>
      <c r="J152" t="n">
        <v>176.66</v>
      </c>
      <c r="K152" t="n">
        <v>51.39</v>
      </c>
      <c r="L152" t="n">
        <v>7</v>
      </c>
      <c r="M152" t="n">
        <v>51</v>
      </c>
      <c r="N152" t="n">
        <v>33.27</v>
      </c>
      <c r="O152" t="n">
        <v>22022.17</v>
      </c>
      <c r="P152" t="n">
        <v>508.73</v>
      </c>
      <c r="Q152" t="n">
        <v>1294.95</v>
      </c>
      <c r="R152" t="n">
        <v>150.08</v>
      </c>
      <c r="S152" t="n">
        <v>99.20999999999999</v>
      </c>
      <c r="T152" t="n">
        <v>24381.82</v>
      </c>
      <c r="U152" t="n">
        <v>0.66</v>
      </c>
      <c r="V152" t="n">
        <v>0.86</v>
      </c>
      <c r="W152" t="n">
        <v>20.74</v>
      </c>
      <c r="X152" t="n">
        <v>1.5</v>
      </c>
      <c r="Y152" t="n">
        <v>2</v>
      </c>
      <c r="Z152" t="n">
        <v>10</v>
      </c>
    </row>
    <row r="153">
      <c r="A153" t="n">
        <v>7</v>
      </c>
      <c r="B153" t="n">
        <v>85</v>
      </c>
      <c r="C153" t="inlineStr">
        <is>
          <t xml:space="preserve">CONCLUIDO	</t>
        </is>
      </c>
      <c r="D153" t="n">
        <v>2.2208</v>
      </c>
      <c r="E153" t="n">
        <v>45.03</v>
      </c>
      <c r="F153" t="n">
        <v>41.1</v>
      </c>
      <c r="G153" t="n">
        <v>53.61</v>
      </c>
      <c r="H153" t="n">
        <v>0.8</v>
      </c>
      <c r="I153" t="n">
        <v>46</v>
      </c>
      <c r="J153" t="n">
        <v>178.14</v>
      </c>
      <c r="K153" t="n">
        <v>51.39</v>
      </c>
      <c r="L153" t="n">
        <v>8</v>
      </c>
      <c r="M153" t="n">
        <v>44</v>
      </c>
      <c r="N153" t="n">
        <v>33.75</v>
      </c>
      <c r="O153" t="n">
        <v>22204.83</v>
      </c>
      <c r="P153" t="n">
        <v>501.51</v>
      </c>
      <c r="Q153" t="n">
        <v>1295.02</v>
      </c>
      <c r="R153" t="n">
        <v>143.77</v>
      </c>
      <c r="S153" t="n">
        <v>99.20999999999999</v>
      </c>
      <c r="T153" t="n">
        <v>21261.95</v>
      </c>
      <c r="U153" t="n">
        <v>0.6899999999999999</v>
      </c>
      <c r="V153" t="n">
        <v>0.86</v>
      </c>
      <c r="W153" t="n">
        <v>20.72</v>
      </c>
      <c r="X153" t="n">
        <v>1.3</v>
      </c>
      <c r="Y153" t="n">
        <v>2</v>
      </c>
      <c r="Z153" t="n">
        <v>10</v>
      </c>
    </row>
    <row r="154">
      <c r="A154" t="n">
        <v>8</v>
      </c>
      <c r="B154" t="n">
        <v>85</v>
      </c>
      <c r="C154" t="inlineStr">
        <is>
          <t xml:space="preserve">CONCLUIDO	</t>
        </is>
      </c>
      <c r="D154" t="n">
        <v>2.2369</v>
      </c>
      <c r="E154" t="n">
        <v>44.71</v>
      </c>
      <c r="F154" t="n">
        <v>40.94</v>
      </c>
      <c r="G154" t="n">
        <v>59.92</v>
      </c>
      <c r="H154" t="n">
        <v>0.89</v>
      </c>
      <c r="I154" t="n">
        <v>41</v>
      </c>
      <c r="J154" t="n">
        <v>179.63</v>
      </c>
      <c r="K154" t="n">
        <v>51.39</v>
      </c>
      <c r="L154" t="n">
        <v>9</v>
      </c>
      <c r="M154" t="n">
        <v>39</v>
      </c>
      <c r="N154" t="n">
        <v>34.24</v>
      </c>
      <c r="O154" t="n">
        <v>22388.15</v>
      </c>
      <c r="P154" t="n">
        <v>495.11</v>
      </c>
      <c r="Q154" t="n">
        <v>1294.78</v>
      </c>
      <c r="R154" t="n">
        <v>138.44</v>
      </c>
      <c r="S154" t="n">
        <v>99.20999999999999</v>
      </c>
      <c r="T154" t="n">
        <v>18622.73</v>
      </c>
      <c r="U154" t="n">
        <v>0.72</v>
      </c>
      <c r="V154" t="n">
        <v>0.86</v>
      </c>
      <c r="W154" t="n">
        <v>20.72</v>
      </c>
      <c r="X154" t="n">
        <v>1.14</v>
      </c>
      <c r="Y154" t="n">
        <v>2</v>
      </c>
      <c r="Z154" t="n">
        <v>10</v>
      </c>
    </row>
    <row r="155">
      <c r="A155" t="n">
        <v>9</v>
      </c>
      <c r="B155" t="n">
        <v>85</v>
      </c>
      <c r="C155" t="inlineStr">
        <is>
          <t xml:space="preserve">CONCLUIDO	</t>
        </is>
      </c>
      <c r="D155" t="n">
        <v>2.2526</v>
      </c>
      <c r="E155" t="n">
        <v>44.39</v>
      </c>
      <c r="F155" t="n">
        <v>40.8</v>
      </c>
      <c r="G155" t="n">
        <v>68</v>
      </c>
      <c r="H155" t="n">
        <v>0.98</v>
      </c>
      <c r="I155" t="n">
        <v>36</v>
      </c>
      <c r="J155" t="n">
        <v>181.12</v>
      </c>
      <c r="K155" t="n">
        <v>51.39</v>
      </c>
      <c r="L155" t="n">
        <v>10</v>
      </c>
      <c r="M155" t="n">
        <v>34</v>
      </c>
      <c r="N155" t="n">
        <v>34.73</v>
      </c>
      <c r="O155" t="n">
        <v>22572.13</v>
      </c>
      <c r="P155" t="n">
        <v>488.24</v>
      </c>
      <c r="Q155" t="n">
        <v>1294.7</v>
      </c>
      <c r="R155" t="n">
        <v>133.79</v>
      </c>
      <c r="S155" t="n">
        <v>99.20999999999999</v>
      </c>
      <c r="T155" t="n">
        <v>16318.97</v>
      </c>
      <c r="U155" t="n">
        <v>0.74</v>
      </c>
      <c r="V155" t="n">
        <v>0.87</v>
      </c>
      <c r="W155" t="n">
        <v>20.71</v>
      </c>
      <c r="X155" t="n">
        <v>1</v>
      </c>
      <c r="Y155" t="n">
        <v>2</v>
      </c>
      <c r="Z155" t="n">
        <v>10</v>
      </c>
    </row>
    <row r="156">
      <c r="A156" t="n">
        <v>10</v>
      </c>
      <c r="B156" t="n">
        <v>85</v>
      </c>
      <c r="C156" t="inlineStr">
        <is>
          <t xml:space="preserve">CONCLUIDO	</t>
        </is>
      </c>
      <c r="D156" t="n">
        <v>2.2631</v>
      </c>
      <c r="E156" t="n">
        <v>44.19</v>
      </c>
      <c r="F156" t="n">
        <v>40.7</v>
      </c>
      <c r="G156" t="n">
        <v>73.98999999999999</v>
      </c>
      <c r="H156" t="n">
        <v>1.07</v>
      </c>
      <c r="I156" t="n">
        <v>33</v>
      </c>
      <c r="J156" t="n">
        <v>182.62</v>
      </c>
      <c r="K156" t="n">
        <v>51.39</v>
      </c>
      <c r="L156" t="n">
        <v>11</v>
      </c>
      <c r="M156" t="n">
        <v>31</v>
      </c>
      <c r="N156" t="n">
        <v>35.22</v>
      </c>
      <c r="O156" t="n">
        <v>22756.91</v>
      </c>
      <c r="P156" t="n">
        <v>482.63</v>
      </c>
      <c r="Q156" t="n">
        <v>1294.62</v>
      </c>
      <c r="R156" t="n">
        <v>130.55</v>
      </c>
      <c r="S156" t="n">
        <v>99.20999999999999</v>
      </c>
      <c r="T156" t="n">
        <v>14715.4</v>
      </c>
      <c r="U156" t="n">
        <v>0.76</v>
      </c>
      <c r="V156" t="n">
        <v>0.87</v>
      </c>
      <c r="W156" t="n">
        <v>20.7</v>
      </c>
      <c r="X156" t="n">
        <v>0.9</v>
      </c>
      <c r="Y156" t="n">
        <v>2</v>
      </c>
      <c r="Z156" t="n">
        <v>10</v>
      </c>
    </row>
    <row r="157">
      <c r="A157" t="n">
        <v>11</v>
      </c>
      <c r="B157" t="n">
        <v>85</v>
      </c>
      <c r="C157" t="inlineStr">
        <is>
          <t xml:space="preserve">CONCLUIDO	</t>
        </is>
      </c>
      <c r="D157" t="n">
        <v>2.2724</v>
      </c>
      <c r="E157" t="n">
        <v>44.01</v>
      </c>
      <c r="F157" t="n">
        <v>40.62</v>
      </c>
      <c r="G157" t="n">
        <v>81.23</v>
      </c>
      <c r="H157" t="n">
        <v>1.16</v>
      </c>
      <c r="I157" t="n">
        <v>30</v>
      </c>
      <c r="J157" t="n">
        <v>184.12</v>
      </c>
      <c r="K157" t="n">
        <v>51.39</v>
      </c>
      <c r="L157" t="n">
        <v>12</v>
      </c>
      <c r="M157" t="n">
        <v>28</v>
      </c>
      <c r="N157" t="n">
        <v>35.73</v>
      </c>
      <c r="O157" t="n">
        <v>22942.24</v>
      </c>
      <c r="P157" t="n">
        <v>476.85</v>
      </c>
      <c r="Q157" t="n">
        <v>1294.66</v>
      </c>
      <c r="R157" t="n">
        <v>128.02</v>
      </c>
      <c r="S157" t="n">
        <v>99.20999999999999</v>
      </c>
      <c r="T157" t="n">
        <v>13465.81</v>
      </c>
      <c r="U157" t="n">
        <v>0.77</v>
      </c>
      <c r="V157" t="n">
        <v>0.87</v>
      </c>
      <c r="W157" t="n">
        <v>20.69</v>
      </c>
      <c r="X157" t="n">
        <v>0.82</v>
      </c>
      <c r="Y157" t="n">
        <v>2</v>
      </c>
      <c r="Z157" t="n">
        <v>10</v>
      </c>
    </row>
    <row r="158">
      <c r="A158" t="n">
        <v>12</v>
      </c>
      <c r="B158" t="n">
        <v>85</v>
      </c>
      <c r="C158" t="inlineStr">
        <is>
          <t xml:space="preserve">CONCLUIDO	</t>
        </is>
      </c>
      <c r="D158" t="n">
        <v>2.2818</v>
      </c>
      <c r="E158" t="n">
        <v>43.82</v>
      </c>
      <c r="F158" t="n">
        <v>40.54</v>
      </c>
      <c r="G158" t="n">
        <v>90.08</v>
      </c>
      <c r="H158" t="n">
        <v>1.24</v>
      </c>
      <c r="I158" t="n">
        <v>27</v>
      </c>
      <c r="J158" t="n">
        <v>185.63</v>
      </c>
      <c r="K158" t="n">
        <v>51.39</v>
      </c>
      <c r="L158" t="n">
        <v>13</v>
      </c>
      <c r="M158" t="n">
        <v>25</v>
      </c>
      <c r="N158" t="n">
        <v>36.24</v>
      </c>
      <c r="O158" t="n">
        <v>23128.27</v>
      </c>
      <c r="P158" t="n">
        <v>470.38</v>
      </c>
      <c r="Q158" t="n">
        <v>1294.68</v>
      </c>
      <c r="R158" t="n">
        <v>125.55</v>
      </c>
      <c r="S158" t="n">
        <v>99.20999999999999</v>
      </c>
      <c r="T158" t="n">
        <v>12246.95</v>
      </c>
      <c r="U158" t="n">
        <v>0.79</v>
      </c>
      <c r="V158" t="n">
        <v>0.87</v>
      </c>
      <c r="W158" t="n">
        <v>20.68</v>
      </c>
      <c r="X158" t="n">
        <v>0.74</v>
      </c>
      <c r="Y158" t="n">
        <v>2</v>
      </c>
      <c r="Z158" t="n">
        <v>10</v>
      </c>
    </row>
    <row r="159">
      <c r="A159" t="n">
        <v>13</v>
      </c>
      <c r="B159" t="n">
        <v>85</v>
      </c>
      <c r="C159" t="inlineStr">
        <is>
          <t xml:space="preserve">CONCLUIDO	</t>
        </is>
      </c>
      <c r="D159" t="n">
        <v>2.2882</v>
      </c>
      <c r="E159" t="n">
        <v>43.7</v>
      </c>
      <c r="F159" t="n">
        <v>40.48</v>
      </c>
      <c r="G159" t="n">
        <v>97.16</v>
      </c>
      <c r="H159" t="n">
        <v>1.33</v>
      </c>
      <c r="I159" t="n">
        <v>25</v>
      </c>
      <c r="J159" t="n">
        <v>187.14</v>
      </c>
      <c r="K159" t="n">
        <v>51.39</v>
      </c>
      <c r="L159" t="n">
        <v>14</v>
      </c>
      <c r="M159" t="n">
        <v>23</v>
      </c>
      <c r="N159" t="n">
        <v>36.75</v>
      </c>
      <c r="O159" t="n">
        <v>23314.98</v>
      </c>
      <c r="P159" t="n">
        <v>464.6</v>
      </c>
      <c r="Q159" t="n">
        <v>1294.6</v>
      </c>
      <c r="R159" t="n">
        <v>123.75</v>
      </c>
      <c r="S159" t="n">
        <v>99.20999999999999</v>
      </c>
      <c r="T159" t="n">
        <v>11356.19</v>
      </c>
      <c r="U159" t="n">
        <v>0.8</v>
      </c>
      <c r="V159" t="n">
        <v>0.87</v>
      </c>
      <c r="W159" t="n">
        <v>20.69</v>
      </c>
      <c r="X159" t="n">
        <v>0.6899999999999999</v>
      </c>
      <c r="Y159" t="n">
        <v>2</v>
      </c>
      <c r="Z159" t="n">
        <v>10</v>
      </c>
    </row>
    <row r="160">
      <c r="A160" t="n">
        <v>14</v>
      </c>
      <c r="B160" t="n">
        <v>85</v>
      </c>
      <c r="C160" t="inlineStr">
        <is>
          <t xml:space="preserve">CONCLUIDO	</t>
        </is>
      </c>
      <c r="D160" t="n">
        <v>2.2954</v>
      </c>
      <c r="E160" t="n">
        <v>43.57</v>
      </c>
      <c r="F160" t="n">
        <v>40.41</v>
      </c>
      <c r="G160" t="n">
        <v>105.43</v>
      </c>
      <c r="H160" t="n">
        <v>1.41</v>
      </c>
      <c r="I160" t="n">
        <v>23</v>
      </c>
      <c r="J160" t="n">
        <v>188.66</v>
      </c>
      <c r="K160" t="n">
        <v>51.39</v>
      </c>
      <c r="L160" t="n">
        <v>15</v>
      </c>
      <c r="M160" t="n">
        <v>21</v>
      </c>
      <c r="N160" t="n">
        <v>37.27</v>
      </c>
      <c r="O160" t="n">
        <v>23502.4</v>
      </c>
      <c r="P160" t="n">
        <v>458.78</v>
      </c>
      <c r="Q160" t="n">
        <v>1294.51</v>
      </c>
      <c r="R160" t="n">
        <v>121.77</v>
      </c>
      <c r="S160" t="n">
        <v>99.20999999999999</v>
      </c>
      <c r="T160" t="n">
        <v>10377.18</v>
      </c>
      <c r="U160" t="n">
        <v>0.8100000000000001</v>
      </c>
      <c r="V160" t="n">
        <v>0.88</v>
      </c>
      <c r="W160" t="n">
        <v>20.67</v>
      </c>
      <c r="X160" t="n">
        <v>0.62</v>
      </c>
      <c r="Y160" t="n">
        <v>2</v>
      </c>
      <c r="Z160" t="n">
        <v>10</v>
      </c>
    </row>
    <row r="161">
      <c r="A161" t="n">
        <v>15</v>
      </c>
      <c r="B161" t="n">
        <v>85</v>
      </c>
      <c r="C161" t="inlineStr">
        <is>
          <t xml:space="preserve">CONCLUIDO	</t>
        </is>
      </c>
      <c r="D161" t="n">
        <v>2.2982</v>
      </c>
      <c r="E161" t="n">
        <v>43.51</v>
      </c>
      <c r="F161" t="n">
        <v>40.39</v>
      </c>
      <c r="G161" t="n">
        <v>110.17</v>
      </c>
      <c r="H161" t="n">
        <v>1.49</v>
      </c>
      <c r="I161" t="n">
        <v>22</v>
      </c>
      <c r="J161" t="n">
        <v>190.19</v>
      </c>
      <c r="K161" t="n">
        <v>51.39</v>
      </c>
      <c r="L161" t="n">
        <v>16</v>
      </c>
      <c r="M161" t="n">
        <v>20</v>
      </c>
      <c r="N161" t="n">
        <v>37.79</v>
      </c>
      <c r="O161" t="n">
        <v>23690.52</v>
      </c>
      <c r="P161" t="n">
        <v>452.82</v>
      </c>
      <c r="Q161" t="n">
        <v>1294.63</v>
      </c>
      <c r="R161" t="n">
        <v>120.96</v>
      </c>
      <c r="S161" t="n">
        <v>99.20999999999999</v>
      </c>
      <c r="T161" t="n">
        <v>9974.889999999999</v>
      </c>
      <c r="U161" t="n">
        <v>0.82</v>
      </c>
      <c r="V161" t="n">
        <v>0.88</v>
      </c>
      <c r="W161" t="n">
        <v>20.68</v>
      </c>
      <c r="X161" t="n">
        <v>0.6</v>
      </c>
      <c r="Y161" t="n">
        <v>2</v>
      </c>
      <c r="Z161" t="n">
        <v>10</v>
      </c>
    </row>
    <row r="162">
      <c r="A162" t="n">
        <v>16</v>
      </c>
      <c r="B162" t="n">
        <v>85</v>
      </c>
      <c r="C162" t="inlineStr">
        <is>
          <t xml:space="preserve">CONCLUIDO	</t>
        </is>
      </c>
      <c r="D162" t="n">
        <v>2.305</v>
      </c>
      <c r="E162" t="n">
        <v>43.38</v>
      </c>
      <c r="F162" t="n">
        <v>40.33</v>
      </c>
      <c r="G162" t="n">
        <v>121</v>
      </c>
      <c r="H162" t="n">
        <v>1.57</v>
      </c>
      <c r="I162" t="n">
        <v>20</v>
      </c>
      <c r="J162" t="n">
        <v>191.72</v>
      </c>
      <c r="K162" t="n">
        <v>51.39</v>
      </c>
      <c r="L162" t="n">
        <v>17</v>
      </c>
      <c r="M162" t="n">
        <v>18</v>
      </c>
      <c r="N162" t="n">
        <v>38.33</v>
      </c>
      <c r="O162" t="n">
        <v>23879.37</v>
      </c>
      <c r="P162" t="n">
        <v>447.34</v>
      </c>
      <c r="Q162" t="n">
        <v>1294.49</v>
      </c>
      <c r="R162" t="n">
        <v>118.74</v>
      </c>
      <c r="S162" t="n">
        <v>99.20999999999999</v>
      </c>
      <c r="T162" t="n">
        <v>8874.4</v>
      </c>
      <c r="U162" t="n">
        <v>0.84</v>
      </c>
      <c r="V162" t="n">
        <v>0.88</v>
      </c>
      <c r="W162" t="n">
        <v>20.68</v>
      </c>
      <c r="X162" t="n">
        <v>0.54</v>
      </c>
      <c r="Y162" t="n">
        <v>2</v>
      </c>
      <c r="Z162" t="n">
        <v>10</v>
      </c>
    </row>
    <row r="163">
      <c r="A163" t="n">
        <v>17</v>
      </c>
      <c r="B163" t="n">
        <v>85</v>
      </c>
      <c r="C163" t="inlineStr">
        <is>
          <t xml:space="preserve">CONCLUIDO	</t>
        </is>
      </c>
      <c r="D163" t="n">
        <v>2.3081</v>
      </c>
      <c r="E163" t="n">
        <v>43.33</v>
      </c>
      <c r="F163" t="n">
        <v>40.31</v>
      </c>
      <c r="G163" t="n">
        <v>127.29</v>
      </c>
      <c r="H163" t="n">
        <v>1.65</v>
      </c>
      <c r="I163" t="n">
        <v>19</v>
      </c>
      <c r="J163" t="n">
        <v>193.26</v>
      </c>
      <c r="K163" t="n">
        <v>51.39</v>
      </c>
      <c r="L163" t="n">
        <v>18</v>
      </c>
      <c r="M163" t="n">
        <v>17</v>
      </c>
      <c r="N163" t="n">
        <v>38.86</v>
      </c>
      <c r="O163" t="n">
        <v>24068.93</v>
      </c>
      <c r="P163" t="n">
        <v>440.77</v>
      </c>
      <c r="Q163" t="n">
        <v>1294.55</v>
      </c>
      <c r="R163" t="n">
        <v>118.19</v>
      </c>
      <c r="S163" t="n">
        <v>99.20999999999999</v>
      </c>
      <c r="T163" t="n">
        <v>8604.9</v>
      </c>
      <c r="U163" t="n">
        <v>0.84</v>
      </c>
      <c r="V163" t="n">
        <v>0.88</v>
      </c>
      <c r="W163" t="n">
        <v>20.67</v>
      </c>
      <c r="X163" t="n">
        <v>0.51</v>
      </c>
      <c r="Y163" t="n">
        <v>2</v>
      </c>
      <c r="Z163" t="n">
        <v>10</v>
      </c>
    </row>
    <row r="164">
      <c r="A164" t="n">
        <v>18</v>
      </c>
      <c r="B164" t="n">
        <v>85</v>
      </c>
      <c r="C164" t="inlineStr">
        <is>
          <t xml:space="preserve">CONCLUIDO	</t>
        </is>
      </c>
      <c r="D164" t="n">
        <v>2.3121</v>
      </c>
      <c r="E164" t="n">
        <v>43.25</v>
      </c>
      <c r="F164" t="n">
        <v>40.27</v>
      </c>
      <c r="G164" t="n">
        <v>134.23</v>
      </c>
      <c r="H164" t="n">
        <v>1.73</v>
      </c>
      <c r="I164" t="n">
        <v>18</v>
      </c>
      <c r="J164" t="n">
        <v>194.8</v>
      </c>
      <c r="K164" t="n">
        <v>51.39</v>
      </c>
      <c r="L164" t="n">
        <v>19</v>
      </c>
      <c r="M164" t="n">
        <v>15</v>
      </c>
      <c r="N164" t="n">
        <v>39.41</v>
      </c>
      <c r="O164" t="n">
        <v>24259.23</v>
      </c>
      <c r="P164" t="n">
        <v>435.09</v>
      </c>
      <c r="Q164" t="n">
        <v>1294.47</v>
      </c>
      <c r="R164" t="n">
        <v>116.82</v>
      </c>
      <c r="S164" t="n">
        <v>99.20999999999999</v>
      </c>
      <c r="T164" t="n">
        <v>7925.6</v>
      </c>
      <c r="U164" t="n">
        <v>0.85</v>
      </c>
      <c r="V164" t="n">
        <v>0.88</v>
      </c>
      <c r="W164" t="n">
        <v>20.67</v>
      </c>
      <c r="X164" t="n">
        <v>0.47</v>
      </c>
      <c r="Y164" t="n">
        <v>2</v>
      </c>
      <c r="Z164" t="n">
        <v>10</v>
      </c>
    </row>
    <row r="165">
      <c r="A165" t="n">
        <v>19</v>
      </c>
      <c r="B165" t="n">
        <v>85</v>
      </c>
      <c r="C165" t="inlineStr">
        <is>
          <t xml:space="preserve">CONCLUIDO	</t>
        </is>
      </c>
      <c r="D165" t="n">
        <v>2.3142</v>
      </c>
      <c r="E165" t="n">
        <v>43.21</v>
      </c>
      <c r="F165" t="n">
        <v>40.26</v>
      </c>
      <c r="G165" t="n">
        <v>142.11</v>
      </c>
      <c r="H165" t="n">
        <v>1.81</v>
      </c>
      <c r="I165" t="n">
        <v>17</v>
      </c>
      <c r="J165" t="n">
        <v>196.35</v>
      </c>
      <c r="K165" t="n">
        <v>51.39</v>
      </c>
      <c r="L165" t="n">
        <v>20</v>
      </c>
      <c r="M165" t="n">
        <v>9</v>
      </c>
      <c r="N165" t="n">
        <v>39.96</v>
      </c>
      <c r="O165" t="n">
        <v>24450.27</v>
      </c>
      <c r="P165" t="n">
        <v>431.42</v>
      </c>
      <c r="Q165" t="n">
        <v>1294.58</v>
      </c>
      <c r="R165" t="n">
        <v>116.42</v>
      </c>
      <c r="S165" t="n">
        <v>99.20999999999999</v>
      </c>
      <c r="T165" t="n">
        <v>7728.99</v>
      </c>
      <c r="U165" t="n">
        <v>0.85</v>
      </c>
      <c r="V165" t="n">
        <v>0.88</v>
      </c>
      <c r="W165" t="n">
        <v>20.68</v>
      </c>
      <c r="X165" t="n">
        <v>0.47</v>
      </c>
      <c r="Y165" t="n">
        <v>2</v>
      </c>
      <c r="Z165" t="n">
        <v>10</v>
      </c>
    </row>
    <row r="166">
      <c r="A166" t="n">
        <v>20</v>
      </c>
      <c r="B166" t="n">
        <v>85</v>
      </c>
      <c r="C166" t="inlineStr">
        <is>
          <t xml:space="preserve">CONCLUIDO	</t>
        </is>
      </c>
      <c r="D166" t="n">
        <v>2.3134</v>
      </c>
      <c r="E166" t="n">
        <v>43.23</v>
      </c>
      <c r="F166" t="n">
        <v>40.28</v>
      </c>
      <c r="G166" t="n">
        <v>142.15</v>
      </c>
      <c r="H166" t="n">
        <v>1.88</v>
      </c>
      <c r="I166" t="n">
        <v>17</v>
      </c>
      <c r="J166" t="n">
        <v>197.9</v>
      </c>
      <c r="K166" t="n">
        <v>51.39</v>
      </c>
      <c r="L166" t="n">
        <v>21</v>
      </c>
      <c r="M166" t="n">
        <v>1</v>
      </c>
      <c r="N166" t="n">
        <v>40.51</v>
      </c>
      <c r="O166" t="n">
        <v>24642.07</v>
      </c>
      <c r="P166" t="n">
        <v>431.93</v>
      </c>
      <c r="Q166" t="n">
        <v>1294.72</v>
      </c>
      <c r="R166" t="n">
        <v>116.43</v>
      </c>
      <c r="S166" t="n">
        <v>99.20999999999999</v>
      </c>
      <c r="T166" t="n">
        <v>7738.09</v>
      </c>
      <c r="U166" t="n">
        <v>0.85</v>
      </c>
      <c r="V166" t="n">
        <v>0.88</v>
      </c>
      <c r="W166" t="n">
        <v>20.69</v>
      </c>
      <c r="X166" t="n">
        <v>0.48</v>
      </c>
      <c r="Y166" t="n">
        <v>2</v>
      </c>
      <c r="Z166" t="n">
        <v>10</v>
      </c>
    </row>
    <row r="167">
      <c r="A167" t="n">
        <v>21</v>
      </c>
      <c r="B167" t="n">
        <v>85</v>
      </c>
      <c r="C167" t="inlineStr">
        <is>
          <t xml:space="preserve">CONCLUIDO	</t>
        </is>
      </c>
      <c r="D167" t="n">
        <v>2.3135</v>
      </c>
      <c r="E167" t="n">
        <v>43.23</v>
      </c>
      <c r="F167" t="n">
        <v>40.28</v>
      </c>
      <c r="G167" t="n">
        <v>142.15</v>
      </c>
      <c r="H167" t="n">
        <v>1.96</v>
      </c>
      <c r="I167" t="n">
        <v>17</v>
      </c>
      <c r="J167" t="n">
        <v>199.46</v>
      </c>
      <c r="K167" t="n">
        <v>51.39</v>
      </c>
      <c r="L167" t="n">
        <v>22</v>
      </c>
      <c r="M167" t="n">
        <v>0</v>
      </c>
      <c r="N167" t="n">
        <v>41.07</v>
      </c>
      <c r="O167" t="n">
        <v>24834.62</v>
      </c>
      <c r="P167" t="n">
        <v>434.92</v>
      </c>
      <c r="Q167" t="n">
        <v>1294.64</v>
      </c>
      <c r="R167" t="n">
        <v>116.44</v>
      </c>
      <c r="S167" t="n">
        <v>99.20999999999999</v>
      </c>
      <c r="T167" t="n">
        <v>7741.4</v>
      </c>
      <c r="U167" t="n">
        <v>0.85</v>
      </c>
      <c r="V167" t="n">
        <v>0.88</v>
      </c>
      <c r="W167" t="n">
        <v>20.69</v>
      </c>
      <c r="X167" t="n">
        <v>0.48</v>
      </c>
      <c r="Y167" t="n">
        <v>2</v>
      </c>
      <c r="Z167" t="n">
        <v>10</v>
      </c>
    </row>
    <row r="168">
      <c r="A168" t="n">
        <v>0</v>
      </c>
      <c r="B168" t="n">
        <v>20</v>
      </c>
      <c r="C168" t="inlineStr">
        <is>
          <t xml:space="preserve">CONCLUIDO	</t>
        </is>
      </c>
      <c r="D168" t="n">
        <v>2.0438</v>
      </c>
      <c r="E168" t="n">
        <v>48.93</v>
      </c>
      <c r="F168" t="n">
        <v>44.99</v>
      </c>
      <c r="G168" t="n">
        <v>15.08</v>
      </c>
      <c r="H168" t="n">
        <v>0.34</v>
      </c>
      <c r="I168" t="n">
        <v>179</v>
      </c>
      <c r="J168" t="n">
        <v>51.33</v>
      </c>
      <c r="K168" t="n">
        <v>24.83</v>
      </c>
      <c r="L168" t="n">
        <v>1</v>
      </c>
      <c r="M168" t="n">
        <v>177</v>
      </c>
      <c r="N168" t="n">
        <v>5.51</v>
      </c>
      <c r="O168" t="n">
        <v>6564.78</v>
      </c>
      <c r="P168" t="n">
        <v>247.49</v>
      </c>
      <c r="Q168" t="n">
        <v>1296.69</v>
      </c>
      <c r="R168" t="n">
        <v>269.32</v>
      </c>
      <c r="S168" t="n">
        <v>99.20999999999999</v>
      </c>
      <c r="T168" t="n">
        <v>83371.22</v>
      </c>
      <c r="U168" t="n">
        <v>0.37</v>
      </c>
      <c r="V168" t="n">
        <v>0.79</v>
      </c>
      <c r="W168" t="n">
        <v>20.95</v>
      </c>
      <c r="X168" t="n">
        <v>5.17</v>
      </c>
      <c r="Y168" t="n">
        <v>2</v>
      </c>
      <c r="Z168" t="n">
        <v>10</v>
      </c>
    </row>
    <row r="169">
      <c r="A169" t="n">
        <v>1</v>
      </c>
      <c r="B169" t="n">
        <v>20</v>
      </c>
      <c r="C169" t="inlineStr">
        <is>
          <t xml:space="preserve">CONCLUIDO	</t>
        </is>
      </c>
      <c r="D169" t="n">
        <v>2.2374</v>
      </c>
      <c r="E169" t="n">
        <v>44.69</v>
      </c>
      <c r="F169" t="n">
        <v>42.01</v>
      </c>
      <c r="G169" t="n">
        <v>32.73</v>
      </c>
      <c r="H169" t="n">
        <v>0.66</v>
      </c>
      <c r="I169" t="n">
        <v>77</v>
      </c>
      <c r="J169" t="n">
        <v>52.47</v>
      </c>
      <c r="K169" t="n">
        <v>24.83</v>
      </c>
      <c r="L169" t="n">
        <v>2</v>
      </c>
      <c r="M169" t="n">
        <v>74</v>
      </c>
      <c r="N169" t="n">
        <v>5.64</v>
      </c>
      <c r="O169" t="n">
        <v>6705.1</v>
      </c>
      <c r="P169" t="n">
        <v>210.05</v>
      </c>
      <c r="Q169" t="n">
        <v>1295.13</v>
      </c>
      <c r="R169" t="n">
        <v>173.07</v>
      </c>
      <c r="S169" t="n">
        <v>99.20999999999999</v>
      </c>
      <c r="T169" t="n">
        <v>35755.44</v>
      </c>
      <c r="U169" t="n">
        <v>0.57</v>
      </c>
      <c r="V169" t="n">
        <v>0.84</v>
      </c>
      <c r="W169" t="n">
        <v>20.77</v>
      </c>
      <c r="X169" t="n">
        <v>2.2</v>
      </c>
      <c r="Y169" t="n">
        <v>2</v>
      </c>
      <c r="Z169" t="n">
        <v>10</v>
      </c>
    </row>
    <row r="170">
      <c r="A170" t="n">
        <v>2</v>
      </c>
      <c r="B170" t="n">
        <v>20</v>
      </c>
      <c r="C170" t="inlineStr">
        <is>
          <t xml:space="preserve">CONCLUIDO	</t>
        </is>
      </c>
      <c r="D170" t="n">
        <v>2.2569</v>
      </c>
      <c r="E170" t="n">
        <v>44.31</v>
      </c>
      <c r="F170" t="n">
        <v>41.75</v>
      </c>
      <c r="G170" t="n">
        <v>37.96</v>
      </c>
      <c r="H170" t="n">
        <v>0.97</v>
      </c>
      <c r="I170" t="n">
        <v>66</v>
      </c>
      <c r="J170" t="n">
        <v>53.61</v>
      </c>
      <c r="K170" t="n">
        <v>24.83</v>
      </c>
      <c r="L170" t="n">
        <v>3</v>
      </c>
      <c r="M170" t="n">
        <v>0</v>
      </c>
      <c r="N170" t="n">
        <v>5.78</v>
      </c>
      <c r="O170" t="n">
        <v>6845.59</v>
      </c>
      <c r="P170" t="n">
        <v>206.39</v>
      </c>
      <c r="Q170" t="n">
        <v>1295.53</v>
      </c>
      <c r="R170" t="n">
        <v>162.17</v>
      </c>
      <c r="S170" t="n">
        <v>99.20999999999999</v>
      </c>
      <c r="T170" t="n">
        <v>30362.3</v>
      </c>
      <c r="U170" t="n">
        <v>0.61</v>
      </c>
      <c r="V170" t="n">
        <v>0.85</v>
      </c>
      <c r="W170" t="n">
        <v>20.83</v>
      </c>
      <c r="X170" t="n">
        <v>1.95</v>
      </c>
      <c r="Y170" t="n">
        <v>2</v>
      </c>
      <c r="Z170" t="n">
        <v>10</v>
      </c>
    </row>
    <row r="171">
      <c r="A171" t="n">
        <v>0</v>
      </c>
      <c r="B171" t="n">
        <v>65</v>
      </c>
      <c r="C171" t="inlineStr">
        <is>
          <t xml:space="preserve">CONCLUIDO	</t>
        </is>
      </c>
      <c r="D171" t="n">
        <v>1.5204</v>
      </c>
      <c r="E171" t="n">
        <v>65.77</v>
      </c>
      <c r="F171" t="n">
        <v>52.19</v>
      </c>
      <c r="G171" t="n">
        <v>7.47</v>
      </c>
      <c r="H171" t="n">
        <v>0.13</v>
      </c>
      <c r="I171" t="n">
        <v>419</v>
      </c>
      <c r="J171" t="n">
        <v>133.21</v>
      </c>
      <c r="K171" t="n">
        <v>46.47</v>
      </c>
      <c r="L171" t="n">
        <v>1</v>
      </c>
      <c r="M171" t="n">
        <v>417</v>
      </c>
      <c r="N171" t="n">
        <v>20.75</v>
      </c>
      <c r="O171" t="n">
        <v>16663.42</v>
      </c>
      <c r="P171" t="n">
        <v>580.12</v>
      </c>
      <c r="Q171" t="n">
        <v>1299.04</v>
      </c>
      <c r="R171" t="n">
        <v>504.21</v>
      </c>
      <c r="S171" t="n">
        <v>99.20999999999999</v>
      </c>
      <c r="T171" t="n">
        <v>199618.61</v>
      </c>
      <c r="U171" t="n">
        <v>0.2</v>
      </c>
      <c r="V171" t="n">
        <v>0.68</v>
      </c>
      <c r="W171" t="n">
        <v>21.31</v>
      </c>
      <c r="X171" t="n">
        <v>12.33</v>
      </c>
      <c r="Y171" t="n">
        <v>2</v>
      </c>
      <c r="Z171" t="n">
        <v>10</v>
      </c>
    </row>
    <row r="172">
      <c r="A172" t="n">
        <v>1</v>
      </c>
      <c r="B172" t="n">
        <v>65</v>
      </c>
      <c r="C172" t="inlineStr">
        <is>
          <t xml:space="preserve">CONCLUIDO	</t>
        </is>
      </c>
      <c r="D172" t="n">
        <v>1.9219</v>
      </c>
      <c r="E172" t="n">
        <v>52.03</v>
      </c>
      <c r="F172" t="n">
        <v>44.98</v>
      </c>
      <c r="G172" t="n">
        <v>15.08</v>
      </c>
      <c r="H172" t="n">
        <v>0.26</v>
      </c>
      <c r="I172" t="n">
        <v>179</v>
      </c>
      <c r="J172" t="n">
        <v>134.55</v>
      </c>
      <c r="K172" t="n">
        <v>46.47</v>
      </c>
      <c r="L172" t="n">
        <v>2</v>
      </c>
      <c r="M172" t="n">
        <v>177</v>
      </c>
      <c r="N172" t="n">
        <v>21.09</v>
      </c>
      <c r="O172" t="n">
        <v>16828.84</v>
      </c>
      <c r="P172" t="n">
        <v>495.12</v>
      </c>
      <c r="Q172" t="n">
        <v>1296.65</v>
      </c>
      <c r="R172" t="n">
        <v>269.54</v>
      </c>
      <c r="S172" t="n">
        <v>99.20999999999999</v>
      </c>
      <c r="T172" t="n">
        <v>83482.25999999999</v>
      </c>
      <c r="U172" t="n">
        <v>0.37</v>
      </c>
      <c r="V172" t="n">
        <v>0.79</v>
      </c>
      <c r="W172" t="n">
        <v>20.94</v>
      </c>
      <c r="X172" t="n">
        <v>5.16</v>
      </c>
      <c r="Y172" t="n">
        <v>2</v>
      </c>
      <c r="Z172" t="n">
        <v>10</v>
      </c>
    </row>
    <row r="173">
      <c r="A173" t="n">
        <v>2</v>
      </c>
      <c r="B173" t="n">
        <v>65</v>
      </c>
      <c r="C173" t="inlineStr">
        <is>
          <t xml:space="preserve">CONCLUIDO	</t>
        </is>
      </c>
      <c r="D173" t="n">
        <v>2.0701</v>
      </c>
      <c r="E173" t="n">
        <v>48.31</v>
      </c>
      <c r="F173" t="n">
        <v>43.05</v>
      </c>
      <c r="G173" t="n">
        <v>22.86</v>
      </c>
      <c r="H173" t="n">
        <v>0.39</v>
      </c>
      <c r="I173" t="n">
        <v>113</v>
      </c>
      <c r="J173" t="n">
        <v>135.9</v>
      </c>
      <c r="K173" t="n">
        <v>46.47</v>
      </c>
      <c r="L173" t="n">
        <v>3</v>
      </c>
      <c r="M173" t="n">
        <v>111</v>
      </c>
      <c r="N173" t="n">
        <v>21.43</v>
      </c>
      <c r="O173" t="n">
        <v>16994.64</v>
      </c>
      <c r="P173" t="n">
        <v>467.83</v>
      </c>
      <c r="Q173" t="n">
        <v>1295.46</v>
      </c>
      <c r="R173" t="n">
        <v>206.45</v>
      </c>
      <c r="S173" t="n">
        <v>99.20999999999999</v>
      </c>
      <c r="T173" t="n">
        <v>52264.99</v>
      </c>
      <c r="U173" t="n">
        <v>0.48</v>
      </c>
      <c r="V173" t="n">
        <v>0.82</v>
      </c>
      <c r="W173" t="n">
        <v>20.84</v>
      </c>
      <c r="X173" t="n">
        <v>3.24</v>
      </c>
      <c r="Y173" t="n">
        <v>2</v>
      </c>
      <c r="Z173" t="n">
        <v>10</v>
      </c>
    </row>
    <row r="174">
      <c r="A174" t="n">
        <v>3</v>
      </c>
      <c r="B174" t="n">
        <v>65</v>
      </c>
      <c r="C174" t="inlineStr">
        <is>
          <t xml:space="preserve">CONCLUIDO	</t>
        </is>
      </c>
      <c r="D174" t="n">
        <v>2.1478</v>
      </c>
      <c r="E174" t="n">
        <v>46.56</v>
      </c>
      <c r="F174" t="n">
        <v>42.15</v>
      </c>
      <c r="G174" t="n">
        <v>30.84</v>
      </c>
      <c r="H174" t="n">
        <v>0.52</v>
      </c>
      <c r="I174" t="n">
        <v>82</v>
      </c>
      <c r="J174" t="n">
        <v>137.25</v>
      </c>
      <c r="K174" t="n">
        <v>46.47</v>
      </c>
      <c r="L174" t="n">
        <v>4</v>
      </c>
      <c r="M174" t="n">
        <v>80</v>
      </c>
      <c r="N174" t="n">
        <v>21.78</v>
      </c>
      <c r="O174" t="n">
        <v>17160.92</v>
      </c>
      <c r="P174" t="n">
        <v>451.71</v>
      </c>
      <c r="Q174" t="n">
        <v>1295.14</v>
      </c>
      <c r="R174" t="n">
        <v>177.8</v>
      </c>
      <c r="S174" t="n">
        <v>99.20999999999999</v>
      </c>
      <c r="T174" t="n">
        <v>38097.96</v>
      </c>
      <c r="U174" t="n">
        <v>0.5600000000000001</v>
      </c>
      <c r="V174" t="n">
        <v>0.84</v>
      </c>
      <c r="W174" t="n">
        <v>20.77</v>
      </c>
      <c r="X174" t="n">
        <v>2.34</v>
      </c>
      <c r="Y174" t="n">
        <v>2</v>
      </c>
      <c r="Z174" t="n">
        <v>10</v>
      </c>
    </row>
    <row r="175">
      <c r="A175" t="n">
        <v>4</v>
      </c>
      <c r="B175" t="n">
        <v>65</v>
      </c>
      <c r="C175" t="inlineStr">
        <is>
          <t xml:space="preserve">CONCLUIDO	</t>
        </is>
      </c>
      <c r="D175" t="n">
        <v>2.1977</v>
      </c>
      <c r="E175" t="n">
        <v>45.5</v>
      </c>
      <c r="F175" t="n">
        <v>41.58</v>
      </c>
      <c r="G175" t="n">
        <v>38.98</v>
      </c>
      <c r="H175" t="n">
        <v>0.64</v>
      </c>
      <c r="I175" t="n">
        <v>64</v>
      </c>
      <c r="J175" t="n">
        <v>138.6</v>
      </c>
      <c r="K175" t="n">
        <v>46.47</v>
      </c>
      <c r="L175" t="n">
        <v>5</v>
      </c>
      <c r="M175" t="n">
        <v>62</v>
      </c>
      <c r="N175" t="n">
        <v>22.13</v>
      </c>
      <c r="O175" t="n">
        <v>17327.69</v>
      </c>
      <c r="P175" t="n">
        <v>439.37</v>
      </c>
      <c r="Q175" t="n">
        <v>1294.88</v>
      </c>
      <c r="R175" t="n">
        <v>159.65</v>
      </c>
      <c r="S175" t="n">
        <v>99.20999999999999</v>
      </c>
      <c r="T175" t="n">
        <v>29112.7</v>
      </c>
      <c r="U175" t="n">
        <v>0.62</v>
      </c>
      <c r="V175" t="n">
        <v>0.85</v>
      </c>
      <c r="W175" t="n">
        <v>20.73</v>
      </c>
      <c r="X175" t="n">
        <v>1.78</v>
      </c>
      <c r="Y175" t="n">
        <v>2</v>
      </c>
      <c r="Z175" t="n">
        <v>10</v>
      </c>
    </row>
    <row r="176">
      <c r="A176" t="n">
        <v>5</v>
      </c>
      <c r="B176" t="n">
        <v>65</v>
      </c>
      <c r="C176" t="inlineStr">
        <is>
          <t xml:space="preserve">CONCLUIDO	</t>
        </is>
      </c>
      <c r="D176" t="n">
        <v>2.2265</v>
      </c>
      <c r="E176" t="n">
        <v>44.91</v>
      </c>
      <c r="F176" t="n">
        <v>41.29</v>
      </c>
      <c r="G176" t="n">
        <v>46.74</v>
      </c>
      <c r="H176" t="n">
        <v>0.76</v>
      </c>
      <c r="I176" t="n">
        <v>53</v>
      </c>
      <c r="J176" t="n">
        <v>139.95</v>
      </c>
      <c r="K176" t="n">
        <v>46.47</v>
      </c>
      <c r="L176" t="n">
        <v>6</v>
      </c>
      <c r="M176" t="n">
        <v>51</v>
      </c>
      <c r="N176" t="n">
        <v>22.49</v>
      </c>
      <c r="O176" t="n">
        <v>17494.97</v>
      </c>
      <c r="P176" t="n">
        <v>429.63</v>
      </c>
      <c r="Q176" t="n">
        <v>1295.14</v>
      </c>
      <c r="R176" t="n">
        <v>149.69</v>
      </c>
      <c r="S176" t="n">
        <v>99.20999999999999</v>
      </c>
      <c r="T176" t="n">
        <v>24187.76</v>
      </c>
      <c r="U176" t="n">
        <v>0.66</v>
      </c>
      <c r="V176" t="n">
        <v>0.86</v>
      </c>
      <c r="W176" t="n">
        <v>20.73</v>
      </c>
      <c r="X176" t="n">
        <v>1.49</v>
      </c>
      <c r="Y176" t="n">
        <v>2</v>
      </c>
      <c r="Z176" t="n">
        <v>10</v>
      </c>
    </row>
    <row r="177">
      <c r="A177" t="n">
        <v>6</v>
      </c>
      <c r="B177" t="n">
        <v>65</v>
      </c>
      <c r="C177" t="inlineStr">
        <is>
          <t xml:space="preserve">CONCLUIDO	</t>
        </is>
      </c>
      <c r="D177" t="n">
        <v>2.2518</v>
      </c>
      <c r="E177" t="n">
        <v>44.41</v>
      </c>
      <c r="F177" t="n">
        <v>41.03</v>
      </c>
      <c r="G177" t="n">
        <v>55.95</v>
      </c>
      <c r="H177" t="n">
        <v>0.88</v>
      </c>
      <c r="I177" t="n">
        <v>44</v>
      </c>
      <c r="J177" t="n">
        <v>141.31</v>
      </c>
      <c r="K177" t="n">
        <v>46.47</v>
      </c>
      <c r="L177" t="n">
        <v>7</v>
      </c>
      <c r="M177" t="n">
        <v>42</v>
      </c>
      <c r="N177" t="n">
        <v>22.85</v>
      </c>
      <c r="O177" t="n">
        <v>17662.75</v>
      </c>
      <c r="P177" t="n">
        <v>420.01</v>
      </c>
      <c r="Q177" t="n">
        <v>1294.91</v>
      </c>
      <c r="R177" t="n">
        <v>141.47</v>
      </c>
      <c r="S177" t="n">
        <v>99.20999999999999</v>
      </c>
      <c r="T177" t="n">
        <v>20121.28</v>
      </c>
      <c r="U177" t="n">
        <v>0.7</v>
      </c>
      <c r="V177" t="n">
        <v>0.86</v>
      </c>
      <c r="W177" t="n">
        <v>20.71</v>
      </c>
      <c r="X177" t="n">
        <v>1.23</v>
      </c>
      <c r="Y177" t="n">
        <v>2</v>
      </c>
      <c r="Z177" t="n">
        <v>10</v>
      </c>
    </row>
    <row r="178">
      <c r="A178" t="n">
        <v>7</v>
      </c>
      <c r="B178" t="n">
        <v>65</v>
      </c>
      <c r="C178" t="inlineStr">
        <is>
          <t xml:space="preserve">CONCLUIDO	</t>
        </is>
      </c>
      <c r="D178" t="n">
        <v>2.2694</v>
      </c>
      <c r="E178" t="n">
        <v>44.06</v>
      </c>
      <c r="F178" t="n">
        <v>40.85</v>
      </c>
      <c r="G178" t="n">
        <v>64.5</v>
      </c>
      <c r="H178" t="n">
        <v>0.99</v>
      </c>
      <c r="I178" t="n">
        <v>38</v>
      </c>
      <c r="J178" t="n">
        <v>142.68</v>
      </c>
      <c r="K178" t="n">
        <v>46.47</v>
      </c>
      <c r="L178" t="n">
        <v>8</v>
      </c>
      <c r="M178" t="n">
        <v>36</v>
      </c>
      <c r="N178" t="n">
        <v>23.21</v>
      </c>
      <c r="O178" t="n">
        <v>17831.04</v>
      </c>
      <c r="P178" t="n">
        <v>411.61</v>
      </c>
      <c r="Q178" t="n">
        <v>1294.67</v>
      </c>
      <c r="R178" t="n">
        <v>135.55</v>
      </c>
      <c r="S178" t="n">
        <v>99.20999999999999</v>
      </c>
      <c r="T178" t="n">
        <v>17190.98</v>
      </c>
      <c r="U178" t="n">
        <v>0.73</v>
      </c>
      <c r="V178" t="n">
        <v>0.87</v>
      </c>
      <c r="W178" t="n">
        <v>20.7</v>
      </c>
      <c r="X178" t="n">
        <v>1.05</v>
      </c>
      <c r="Y178" t="n">
        <v>2</v>
      </c>
      <c r="Z178" t="n">
        <v>10</v>
      </c>
    </row>
    <row r="179">
      <c r="A179" t="n">
        <v>8</v>
      </c>
      <c r="B179" t="n">
        <v>65</v>
      </c>
      <c r="C179" t="inlineStr">
        <is>
          <t xml:space="preserve">CONCLUIDO	</t>
        </is>
      </c>
      <c r="D179" t="n">
        <v>2.2799</v>
      </c>
      <c r="E179" t="n">
        <v>43.86</v>
      </c>
      <c r="F179" t="n">
        <v>40.76</v>
      </c>
      <c r="G179" t="n">
        <v>71.92</v>
      </c>
      <c r="H179" t="n">
        <v>1.11</v>
      </c>
      <c r="I179" t="n">
        <v>34</v>
      </c>
      <c r="J179" t="n">
        <v>144.05</v>
      </c>
      <c r="K179" t="n">
        <v>46.47</v>
      </c>
      <c r="L179" t="n">
        <v>9</v>
      </c>
      <c r="M179" t="n">
        <v>32</v>
      </c>
      <c r="N179" t="n">
        <v>23.58</v>
      </c>
      <c r="O179" t="n">
        <v>17999.83</v>
      </c>
      <c r="P179" t="n">
        <v>403.5</v>
      </c>
      <c r="Q179" t="n">
        <v>1294.82</v>
      </c>
      <c r="R179" t="n">
        <v>132.69</v>
      </c>
      <c r="S179" t="n">
        <v>99.20999999999999</v>
      </c>
      <c r="T179" t="n">
        <v>15779.11</v>
      </c>
      <c r="U179" t="n">
        <v>0.75</v>
      </c>
      <c r="V179" t="n">
        <v>0.87</v>
      </c>
      <c r="W179" t="n">
        <v>20.7</v>
      </c>
      <c r="X179" t="n">
        <v>0.96</v>
      </c>
      <c r="Y179" t="n">
        <v>2</v>
      </c>
      <c r="Z179" t="n">
        <v>10</v>
      </c>
    </row>
    <row r="180">
      <c r="A180" t="n">
        <v>9</v>
      </c>
      <c r="B180" t="n">
        <v>65</v>
      </c>
      <c r="C180" t="inlineStr">
        <is>
          <t xml:space="preserve">CONCLUIDO	</t>
        </is>
      </c>
      <c r="D180" t="n">
        <v>2.2915</v>
      </c>
      <c r="E180" t="n">
        <v>43.64</v>
      </c>
      <c r="F180" t="n">
        <v>40.64</v>
      </c>
      <c r="G180" t="n">
        <v>81.28</v>
      </c>
      <c r="H180" t="n">
        <v>1.22</v>
      </c>
      <c r="I180" t="n">
        <v>30</v>
      </c>
      <c r="J180" t="n">
        <v>145.42</v>
      </c>
      <c r="K180" t="n">
        <v>46.47</v>
      </c>
      <c r="L180" t="n">
        <v>10</v>
      </c>
      <c r="M180" t="n">
        <v>28</v>
      </c>
      <c r="N180" t="n">
        <v>23.95</v>
      </c>
      <c r="O180" t="n">
        <v>18169.15</v>
      </c>
      <c r="P180" t="n">
        <v>395.3</v>
      </c>
      <c r="Q180" t="n">
        <v>1294.61</v>
      </c>
      <c r="R180" t="n">
        <v>128.94</v>
      </c>
      <c r="S180" t="n">
        <v>99.20999999999999</v>
      </c>
      <c r="T180" t="n">
        <v>13928.56</v>
      </c>
      <c r="U180" t="n">
        <v>0.77</v>
      </c>
      <c r="V180" t="n">
        <v>0.87</v>
      </c>
      <c r="W180" t="n">
        <v>20.7</v>
      </c>
      <c r="X180" t="n">
        <v>0.85</v>
      </c>
      <c r="Y180" t="n">
        <v>2</v>
      </c>
      <c r="Z180" t="n">
        <v>10</v>
      </c>
    </row>
    <row r="181">
      <c r="A181" t="n">
        <v>10</v>
      </c>
      <c r="B181" t="n">
        <v>65</v>
      </c>
      <c r="C181" t="inlineStr">
        <is>
          <t xml:space="preserve">CONCLUIDO	</t>
        </is>
      </c>
      <c r="D181" t="n">
        <v>2.3048</v>
      </c>
      <c r="E181" t="n">
        <v>43.39</v>
      </c>
      <c r="F181" t="n">
        <v>40.5</v>
      </c>
      <c r="G181" t="n">
        <v>93.45999999999999</v>
      </c>
      <c r="H181" t="n">
        <v>1.33</v>
      </c>
      <c r="I181" t="n">
        <v>26</v>
      </c>
      <c r="J181" t="n">
        <v>146.8</v>
      </c>
      <c r="K181" t="n">
        <v>46.47</v>
      </c>
      <c r="L181" t="n">
        <v>11</v>
      </c>
      <c r="M181" t="n">
        <v>24</v>
      </c>
      <c r="N181" t="n">
        <v>24.33</v>
      </c>
      <c r="O181" t="n">
        <v>18338.99</v>
      </c>
      <c r="P181" t="n">
        <v>384.33</v>
      </c>
      <c r="Q181" t="n">
        <v>1294.54</v>
      </c>
      <c r="R181" t="n">
        <v>124.58</v>
      </c>
      <c r="S181" t="n">
        <v>99.20999999999999</v>
      </c>
      <c r="T181" t="n">
        <v>11765.22</v>
      </c>
      <c r="U181" t="n">
        <v>0.8</v>
      </c>
      <c r="V181" t="n">
        <v>0.87</v>
      </c>
      <c r="W181" t="n">
        <v>20.68</v>
      </c>
      <c r="X181" t="n">
        <v>0.71</v>
      </c>
      <c r="Y181" t="n">
        <v>2</v>
      </c>
      <c r="Z181" t="n">
        <v>10</v>
      </c>
    </row>
    <row r="182">
      <c r="A182" t="n">
        <v>11</v>
      </c>
      <c r="B182" t="n">
        <v>65</v>
      </c>
      <c r="C182" t="inlineStr">
        <is>
          <t xml:space="preserve">CONCLUIDO	</t>
        </is>
      </c>
      <c r="D182" t="n">
        <v>2.3099</v>
      </c>
      <c r="E182" t="n">
        <v>43.29</v>
      </c>
      <c r="F182" t="n">
        <v>40.46</v>
      </c>
      <c r="G182" t="n">
        <v>101.15</v>
      </c>
      <c r="H182" t="n">
        <v>1.43</v>
      </c>
      <c r="I182" t="n">
        <v>24</v>
      </c>
      <c r="J182" t="n">
        <v>148.18</v>
      </c>
      <c r="K182" t="n">
        <v>46.47</v>
      </c>
      <c r="L182" t="n">
        <v>12</v>
      </c>
      <c r="M182" t="n">
        <v>22</v>
      </c>
      <c r="N182" t="n">
        <v>24.71</v>
      </c>
      <c r="O182" t="n">
        <v>18509.36</v>
      </c>
      <c r="P182" t="n">
        <v>377.98</v>
      </c>
      <c r="Q182" t="n">
        <v>1294.57</v>
      </c>
      <c r="R182" t="n">
        <v>123.03</v>
      </c>
      <c r="S182" t="n">
        <v>99.20999999999999</v>
      </c>
      <c r="T182" t="n">
        <v>10999.17</v>
      </c>
      <c r="U182" t="n">
        <v>0.8100000000000001</v>
      </c>
      <c r="V182" t="n">
        <v>0.87</v>
      </c>
      <c r="W182" t="n">
        <v>20.68</v>
      </c>
      <c r="X182" t="n">
        <v>0.66</v>
      </c>
      <c r="Y182" t="n">
        <v>2</v>
      </c>
      <c r="Z182" t="n">
        <v>10</v>
      </c>
    </row>
    <row r="183">
      <c r="A183" t="n">
        <v>12</v>
      </c>
      <c r="B183" t="n">
        <v>65</v>
      </c>
      <c r="C183" t="inlineStr">
        <is>
          <t xml:space="preserve">CONCLUIDO	</t>
        </is>
      </c>
      <c r="D183" t="n">
        <v>2.3156</v>
      </c>
      <c r="E183" t="n">
        <v>43.19</v>
      </c>
      <c r="F183" t="n">
        <v>40.41</v>
      </c>
      <c r="G183" t="n">
        <v>110.2</v>
      </c>
      <c r="H183" t="n">
        <v>1.54</v>
      </c>
      <c r="I183" t="n">
        <v>22</v>
      </c>
      <c r="J183" t="n">
        <v>149.56</v>
      </c>
      <c r="K183" t="n">
        <v>46.47</v>
      </c>
      <c r="L183" t="n">
        <v>13</v>
      </c>
      <c r="M183" t="n">
        <v>13</v>
      </c>
      <c r="N183" t="n">
        <v>25.1</v>
      </c>
      <c r="O183" t="n">
        <v>18680.25</v>
      </c>
      <c r="P183" t="n">
        <v>371.03</v>
      </c>
      <c r="Q183" t="n">
        <v>1294.6</v>
      </c>
      <c r="R183" t="n">
        <v>120.94</v>
      </c>
      <c r="S183" t="n">
        <v>99.20999999999999</v>
      </c>
      <c r="T183" t="n">
        <v>9966.73</v>
      </c>
      <c r="U183" t="n">
        <v>0.82</v>
      </c>
      <c r="V183" t="n">
        <v>0.88</v>
      </c>
      <c r="W183" t="n">
        <v>20.69</v>
      </c>
      <c r="X183" t="n">
        <v>0.61</v>
      </c>
      <c r="Y183" t="n">
        <v>2</v>
      </c>
      <c r="Z183" t="n">
        <v>10</v>
      </c>
    </row>
    <row r="184">
      <c r="A184" t="n">
        <v>13</v>
      </c>
      <c r="B184" t="n">
        <v>65</v>
      </c>
      <c r="C184" t="inlineStr">
        <is>
          <t xml:space="preserve">CONCLUIDO	</t>
        </is>
      </c>
      <c r="D184" t="n">
        <v>2.3179</v>
      </c>
      <c r="E184" t="n">
        <v>43.14</v>
      </c>
      <c r="F184" t="n">
        <v>40.39</v>
      </c>
      <c r="G184" t="n">
        <v>115.4</v>
      </c>
      <c r="H184" t="n">
        <v>1.64</v>
      </c>
      <c r="I184" t="n">
        <v>21</v>
      </c>
      <c r="J184" t="n">
        <v>150.95</v>
      </c>
      <c r="K184" t="n">
        <v>46.47</v>
      </c>
      <c r="L184" t="n">
        <v>14</v>
      </c>
      <c r="M184" t="n">
        <v>0</v>
      </c>
      <c r="N184" t="n">
        <v>25.49</v>
      </c>
      <c r="O184" t="n">
        <v>18851.69</v>
      </c>
      <c r="P184" t="n">
        <v>370.08</v>
      </c>
      <c r="Q184" t="n">
        <v>1294.84</v>
      </c>
      <c r="R184" t="n">
        <v>120</v>
      </c>
      <c r="S184" t="n">
        <v>99.20999999999999</v>
      </c>
      <c r="T184" t="n">
        <v>9499.629999999999</v>
      </c>
      <c r="U184" t="n">
        <v>0.83</v>
      </c>
      <c r="V184" t="n">
        <v>0.88</v>
      </c>
      <c r="W184" t="n">
        <v>20.7</v>
      </c>
      <c r="X184" t="n">
        <v>0.59</v>
      </c>
      <c r="Y184" t="n">
        <v>2</v>
      </c>
      <c r="Z184" t="n">
        <v>10</v>
      </c>
    </row>
    <row r="185">
      <c r="A185" t="n">
        <v>0</v>
      </c>
      <c r="B185" t="n">
        <v>75</v>
      </c>
      <c r="C185" t="inlineStr">
        <is>
          <t xml:space="preserve">CONCLUIDO	</t>
        </is>
      </c>
      <c r="D185" t="n">
        <v>1.4242</v>
      </c>
      <c r="E185" t="n">
        <v>70.22</v>
      </c>
      <c r="F185" t="n">
        <v>53.67</v>
      </c>
      <c r="G185" t="n">
        <v>6.9</v>
      </c>
      <c r="H185" t="n">
        <v>0.12</v>
      </c>
      <c r="I185" t="n">
        <v>467</v>
      </c>
      <c r="J185" t="n">
        <v>150.44</v>
      </c>
      <c r="K185" t="n">
        <v>49.1</v>
      </c>
      <c r="L185" t="n">
        <v>1</v>
      </c>
      <c r="M185" t="n">
        <v>465</v>
      </c>
      <c r="N185" t="n">
        <v>25.34</v>
      </c>
      <c r="O185" t="n">
        <v>18787.76</v>
      </c>
      <c r="P185" t="n">
        <v>645.9299999999999</v>
      </c>
      <c r="Q185" t="n">
        <v>1300.26</v>
      </c>
      <c r="R185" t="n">
        <v>552.45</v>
      </c>
      <c r="S185" t="n">
        <v>99.20999999999999</v>
      </c>
      <c r="T185" t="n">
        <v>223495.19</v>
      </c>
      <c r="U185" t="n">
        <v>0.18</v>
      </c>
      <c r="V185" t="n">
        <v>0.66</v>
      </c>
      <c r="W185" t="n">
        <v>21.39</v>
      </c>
      <c r="X185" t="n">
        <v>13.79</v>
      </c>
      <c r="Y185" t="n">
        <v>2</v>
      </c>
      <c r="Z185" t="n">
        <v>10</v>
      </c>
    </row>
    <row r="186">
      <c r="A186" t="n">
        <v>1</v>
      </c>
      <c r="B186" t="n">
        <v>75</v>
      </c>
      <c r="C186" t="inlineStr">
        <is>
          <t xml:space="preserve">CONCLUIDO	</t>
        </is>
      </c>
      <c r="D186" t="n">
        <v>1.8608</v>
      </c>
      <c r="E186" t="n">
        <v>53.74</v>
      </c>
      <c r="F186" t="n">
        <v>45.48</v>
      </c>
      <c r="G186" t="n">
        <v>13.92</v>
      </c>
      <c r="H186" t="n">
        <v>0.23</v>
      </c>
      <c r="I186" t="n">
        <v>196</v>
      </c>
      <c r="J186" t="n">
        <v>151.83</v>
      </c>
      <c r="K186" t="n">
        <v>49.1</v>
      </c>
      <c r="L186" t="n">
        <v>2</v>
      </c>
      <c r="M186" t="n">
        <v>194</v>
      </c>
      <c r="N186" t="n">
        <v>25.73</v>
      </c>
      <c r="O186" t="n">
        <v>18959.54</v>
      </c>
      <c r="P186" t="n">
        <v>543.51</v>
      </c>
      <c r="Q186" t="n">
        <v>1296.88</v>
      </c>
      <c r="R186" t="n">
        <v>285.12</v>
      </c>
      <c r="S186" t="n">
        <v>99.20999999999999</v>
      </c>
      <c r="T186" t="n">
        <v>91187.38</v>
      </c>
      <c r="U186" t="n">
        <v>0.35</v>
      </c>
      <c r="V186" t="n">
        <v>0.78</v>
      </c>
      <c r="W186" t="n">
        <v>20.97</v>
      </c>
      <c r="X186" t="n">
        <v>5.65</v>
      </c>
      <c r="Y186" t="n">
        <v>2</v>
      </c>
      <c r="Z186" t="n">
        <v>10</v>
      </c>
    </row>
    <row r="187">
      <c r="A187" t="n">
        <v>2</v>
      </c>
      <c r="B187" t="n">
        <v>75</v>
      </c>
      <c r="C187" t="inlineStr">
        <is>
          <t xml:space="preserve">CONCLUIDO	</t>
        </is>
      </c>
      <c r="D187" t="n">
        <v>2.0237</v>
      </c>
      <c r="E187" t="n">
        <v>49.41</v>
      </c>
      <c r="F187" t="n">
        <v>43.35</v>
      </c>
      <c r="G187" t="n">
        <v>20.98</v>
      </c>
      <c r="H187" t="n">
        <v>0.35</v>
      </c>
      <c r="I187" t="n">
        <v>124</v>
      </c>
      <c r="J187" t="n">
        <v>153.23</v>
      </c>
      <c r="K187" t="n">
        <v>49.1</v>
      </c>
      <c r="L187" t="n">
        <v>3</v>
      </c>
      <c r="M187" t="n">
        <v>122</v>
      </c>
      <c r="N187" t="n">
        <v>26.13</v>
      </c>
      <c r="O187" t="n">
        <v>19131.85</v>
      </c>
      <c r="P187" t="n">
        <v>513.05</v>
      </c>
      <c r="Q187" t="n">
        <v>1295.6</v>
      </c>
      <c r="R187" t="n">
        <v>216.74</v>
      </c>
      <c r="S187" t="n">
        <v>99.20999999999999</v>
      </c>
      <c r="T187" t="n">
        <v>57356.8</v>
      </c>
      <c r="U187" t="n">
        <v>0.46</v>
      </c>
      <c r="V187" t="n">
        <v>0.82</v>
      </c>
      <c r="W187" t="n">
        <v>20.84</v>
      </c>
      <c r="X187" t="n">
        <v>3.54</v>
      </c>
      <c r="Y187" t="n">
        <v>2</v>
      </c>
      <c r="Z187" t="n">
        <v>10</v>
      </c>
    </row>
    <row r="188">
      <c r="A188" t="n">
        <v>3</v>
      </c>
      <c r="B188" t="n">
        <v>75</v>
      </c>
      <c r="C188" t="inlineStr">
        <is>
          <t xml:space="preserve">CONCLUIDO	</t>
        </is>
      </c>
      <c r="D188" t="n">
        <v>2.1109</v>
      </c>
      <c r="E188" t="n">
        <v>47.37</v>
      </c>
      <c r="F188" t="n">
        <v>42.35</v>
      </c>
      <c r="G188" t="n">
        <v>28.23</v>
      </c>
      <c r="H188" t="n">
        <v>0.46</v>
      </c>
      <c r="I188" t="n">
        <v>90</v>
      </c>
      <c r="J188" t="n">
        <v>154.63</v>
      </c>
      <c r="K188" t="n">
        <v>49.1</v>
      </c>
      <c r="L188" t="n">
        <v>4</v>
      </c>
      <c r="M188" t="n">
        <v>88</v>
      </c>
      <c r="N188" t="n">
        <v>26.53</v>
      </c>
      <c r="O188" t="n">
        <v>19304.72</v>
      </c>
      <c r="P188" t="n">
        <v>496</v>
      </c>
      <c r="Q188" t="n">
        <v>1295.17</v>
      </c>
      <c r="R188" t="n">
        <v>183.92</v>
      </c>
      <c r="S188" t="n">
        <v>99.20999999999999</v>
      </c>
      <c r="T188" t="n">
        <v>41115.51</v>
      </c>
      <c r="U188" t="n">
        <v>0.54</v>
      </c>
      <c r="V188" t="n">
        <v>0.84</v>
      </c>
      <c r="W188" t="n">
        <v>20.8</v>
      </c>
      <c r="X188" t="n">
        <v>2.54</v>
      </c>
      <c r="Y188" t="n">
        <v>2</v>
      </c>
      <c r="Z188" t="n">
        <v>10</v>
      </c>
    </row>
    <row r="189">
      <c r="A189" t="n">
        <v>4</v>
      </c>
      <c r="B189" t="n">
        <v>75</v>
      </c>
      <c r="C189" t="inlineStr">
        <is>
          <t xml:space="preserve">CONCLUIDO	</t>
        </is>
      </c>
      <c r="D189" t="n">
        <v>2.1628</v>
      </c>
      <c r="E189" t="n">
        <v>46.24</v>
      </c>
      <c r="F189" t="n">
        <v>41.79</v>
      </c>
      <c r="G189" t="n">
        <v>35.32</v>
      </c>
      <c r="H189" t="n">
        <v>0.57</v>
      </c>
      <c r="I189" t="n">
        <v>71</v>
      </c>
      <c r="J189" t="n">
        <v>156.03</v>
      </c>
      <c r="K189" t="n">
        <v>49.1</v>
      </c>
      <c r="L189" t="n">
        <v>5</v>
      </c>
      <c r="M189" t="n">
        <v>69</v>
      </c>
      <c r="N189" t="n">
        <v>26.94</v>
      </c>
      <c r="O189" t="n">
        <v>19478.15</v>
      </c>
      <c r="P189" t="n">
        <v>484.15</v>
      </c>
      <c r="Q189" t="n">
        <v>1295.15</v>
      </c>
      <c r="R189" t="n">
        <v>166.14</v>
      </c>
      <c r="S189" t="n">
        <v>99.20999999999999</v>
      </c>
      <c r="T189" t="n">
        <v>32322.63</v>
      </c>
      <c r="U189" t="n">
        <v>0.6</v>
      </c>
      <c r="V189" t="n">
        <v>0.85</v>
      </c>
      <c r="W189" t="n">
        <v>20.76</v>
      </c>
      <c r="X189" t="n">
        <v>1.99</v>
      </c>
      <c r="Y189" t="n">
        <v>2</v>
      </c>
      <c r="Z189" t="n">
        <v>10</v>
      </c>
    </row>
    <row r="190">
      <c r="A190" t="n">
        <v>5</v>
      </c>
      <c r="B190" t="n">
        <v>75</v>
      </c>
      <c r="C190" t="inlineStr">
        <is>
          <t xml:space="preserve">CONCLUIDO	</t>
        </is>
      </c>
      <c r="D190" t="n">
        <v>2.1979</v>
      </c>
      <c r="E190" t="n">
        <v>45.5</v>
      </c>
      <c r="F190" t="n">
        <v>41.45</v>
      </c>
      <c r="G190" t="n">
        <v>42.88</v>
      </c>
      <c r="H190" t="n">
        <v>0.67</v>
      </c>
      <c r="I190" t="n">
        <v>58</v>
      </c>
      <c r="J190" t="n">
        <v>157.44</v>
      </c>
      <c r="K190" t="n">
        <v>49.1</v>
      </c>
      <c r="L190" t="n">
        <v>6</v>
      </c>
      <c r="M190" t="n">
        <v>56</v>
      </c>
      <c r="N190" t="n">
        <v>27.35</v>
      </c>
      <c r="O190" t="n">
        <v>19652.13</v>
      </c>
      <c r="P190" t="n">
        <v>474.86</v>
      </c>
      <c r="Q190" t="n">
        <v>1295.14</v>
      </c>
      <c r="R190" t="n">
        <v>155.04</v>
      </c>
      <c r="S190" t="n">
        <v>99.20999999999999</v>
      </c>
      <c r="T190" t="n">
        <v>26834.1</v>
      </c>
      <c r="U190" t="n">
        <v>0.64</v>
      </c>
      <c r="V190" t="n">
        <v>0.85</v>
      </c>
      <c r="W190" t="n">
        <v>20.74</v>
      </c>
      <c r="X190" t="n">
        <v>1.65</v>
      </c>
      <c r="Y190" t="n">
        <v>2</v>
      </c>
      <c r="Z190" t="n">
        <v>10</v>
      </c>
    </row>
    <row r="191">
      <c r="A191" t="n">
        <v>6</v>
      </c>
      <c r="B191" t="n">
        <v>75</v>
      </c>
      <c r="C191" t="inlineStr">
        <is>
          <t xml:space="preserve">CONCLUIDO	</t>
        </is>
      </c>
      <c r="D191" t="n">
        <v>2.2256</v>
      </c>
      <c r="E191" t="n">
        <v>44.93</v>
      </c>
      <c r="F191" t="n">
        <v>41.16</v>
      </c>
      <c r="G191" t="n">
        <v>50.4</v>
      </c>
      <c r="H191" t="n">
        <v>0.78</v>
      </c>
      <c r="I191" t="n">
        <v>49</v>
      </c>
      <c r="J191" t="n">
        <v>158.86</v>
      </c>
      <c r="K191" t="n">
        <v>49.1</v>
      </c>
      <c r="L191" t="n">
        <v>7</v>
      </c>
      <c r="M191" t="n">
        <v>47</v>
      </c>
      <c r="N191" t="n">
        <v>27.77</v>
      </c>
      <c r="O191" t="n">
        <v>19826.68</v>
      </c>
      <c r="P191" t="n">
        <v>465.95</v>
      </c>
      <c r="Q191" t="n">
        <v>1294.98</v>
      </c>
      <c r="R191" t="n">
        <v>145.59</v>
      </c>
      <c r="S191" t="n">
        <v>99.20999999999999</v>
      </c>
      <c r="T191" t="n">
        <v>22155</v>
      </c>
      <c r="U191" t="n">
        <v>0.68</v>
      </c>
      <c r="V191" t="n">
        <v>0.86</v>
      </c>
      <c r="W191" t="n">
        <v>20.72</v>
      </c>
      <c r="X191" t="n">
        <v>1.36</v>
      </c>
      <c r="Y191" t="n">
        <v>2</v>
      </c>
      <c r="Z191" t="n">
        <v>10</v>
      </c>
    </row>
    <row r="192">
      <c r="A192" t="n">
        <v>7</v>
      </c>
      <c r="B192" t="n">
        <v>75</v>
      </c>
      <c r="C192" t="inlineStr">
        <is>
          <t xml:space="preserve">CONCLUIDO	</t>
        </is>
      </c>
      <c r="D192" t="n">
        <v>2.246</v>
      </c>
      <c r="E192" t="n">
        <v>44.52</v>
      </c>
      <c r="F192" t="n">
        <v>40.96</v>
      </c>
      <c r="G192" t="n">
        <v>58.52</v>
      </c>
      <c r="H192" t="n">
        <v>0.88</v>
      </c>
      <c r="I192" t="n">
        <v>42</v>
      </c>
      <c r="J192" t="n">
        <v>160.28</v>
      </c>
      <c r="K192" t="n">
        <v>49.1</v>
      </c>
      <c r="L192" t="n">
        <v>8</v>
      </c>
      <c r="M192" t="n">
        <v>40</v>
      </c>
      <c r="N192" t="n">
        <v>28.19</v>
      </c>
      <c r="O192" t="n">
        <v>20001.93</v>
      </c>
      <c r="P192" t="n">
        <v>457.54</v>
      </c>
      <c r="Q192" t="n">
        <v>1294.7</v>
      </c>
      <c r="R192" t="n">
        <v>139.34</v>
      </c>
      <c r="S192" t="n">
        <v>99.20999999999999</v>
      </c>
      <c r="T192" t="n">
        <v>19065.43</v>
      </c>
      <c r="U192" t="n">
        <v>0.71</v>
      </c>
      <c r="V192" t="n">
        <v>0.86</v>
      </c>
      <c r="W192" t="n">
        <v>20.71</v>
      </c>
      <c r="X192" t="n">
        <v>1.16</v>
      </c>
      <c r="Y192" t="n">
        <v>2</v>
      </c>
      <c r="Z192" t="n">
        <v>10</v>
      </c>
    </row>
    <row r="193">
      <c r="A193" t="n">
        <v>8</v>
      </c>
      <c r="B193" t="n">
        <v>75</v>
      </c>
      <c r="C193" t="inlineStr">
        <is>
          <t xml:space="preserve">CONCLUIDO	</t>
        </is>
      </c>
      <c r="D193" t="n">
        <v>2.2614</v>
      </c>
      <c r="E193" t="n">
        <v>44.22</v>
      </c>
      <c r="F193" t="n">
        <v>40.81</v>
      </c>
      <c r="G193" t="n">
        <v>66.18000000000001</v>
      </c>
      <c r="H193" t="n">
        <v>0.99</v>
      </c>
      <c r="I193" t="n">
        <v>37</v>
      </c>
      <c r="J193" t="n">
        <v>161.71</v>
      </c>
      <c r="K193" t="n">
        <v>49.1</v>
      </c>
      <c r="L193" t="n">
        <v>9</v>
      </c>
      <c r="M193" t="n">
        <v>35</v>
      </c>
      <c r="N193" t="n">
        <v>28.61</v>
      </c>
      <c r="O193" t="n">
        <v>20177.64</v>
      </c>
      <c r="P193" t="n">
        <v>450.73</v>
      </c>
      <c r="Q193" t="n">
        <v>1294.74</v>
      </c>
      <c r="R193" t="n">
        <v>134.47</v>
      </c>
      <c r="S193" t="n">
        <v>99.20999999999999</v>
      </c>
      <c r="T193" t="n">
        <v>16656.49</v>
      </c>
      <c r="U193" t="n">
        <v>0.74</v>
      </c>
      <c r="V193" t="n">
        <v>0.87</v>
      </c>
      <c r="W193" t="n">
        <v>20.7</v>
      </c>
      <c r="X193" t="n">
        <v>1.01</v>
      </c>
      <c r="Y193" t="n">
        <v>2</v>
      </c>
      <c r="Z193" t="n">
        <v>10</v>
      </c>
    </row>
    <row r="194">
      <c r="A194" t="n">
        <v>9</v>
      </c>
      <c r="B194" t="n">
        <v>75</v>
      </c>
      <c r="C194" t="inlineStr">
        <is>
          <t xml:space="preserve">CONCLUIDO	</t>
        </is>
      </c>
      <c r="D194" t="n">
        <v>2.2732</v>
      </c>
      <c r="E194" t="n">
        <v>43.99</v>
      </c>
      <c r="F194" t="n">
        <v>40.71</v>
      </c>
      <c r="G194" t="n">
        <v>74.01000000000001</v>
      </c>
      <c r="H194" t="n">
        <v>1.09</v>
      </c>
      <c r="I194" t="n">
        <v>33</v>
      </c>
      <c r="J194" t="n">
        <v>163.13</v>
      </c>
      <c r="K194" t="n">
        <v>49.1</v>
      </c>
      <c r="L194" t="n">
        <v>10</v>
      </c>
      <c r="M194" t="n">
        <v>31</v>
      </c>
      <c r="N194" t="n">
        <v>29.04</v>
      </c>
      <c r="O194" t="n">
        <v>20353.94</v>
      </c>
      <c r="P194" t="n">
        <v>443.63</v>
      </c>
      <c r="Q194" t="n">
        <v>1294.61</v>
      </c>
      <c r="R194" t="n">
        <v>130.82</v>
      </c>
      <c r="S194" t="n">
        <v>99.20999999999999</v>
      </c>
      <c r="T194" t="n">
        <v>14851.4</v>
      </c>
      <c r="U194" t="n">
        <v>0.76</v>
      </c>
      <c r="V194" t="n">
        <v>0.87</v>
      </c>
      <c r="W194" t="n">
        <v>20.7</v>
      </c>
      <c r="X194" t="n">
        <v>0.91</v>
      </c>
      <c r="Y194" t="n">
        <v>2</v>
      </c>
      <c r="Z194" t="n">
        <v>10</v>
      </c>
    </row>
    <row r="195">
      <c r="A195" t="n">
        <v>10</v>
      </c>
      <c r="B195" t="n">
        <v>75</v>
      </c>
      <c r="C195" t="inlineStr">
        <is>
          <t xml:space="preserve">CONCLUIDO	</t>
        </is>
      </c>
      <c r="D195" t="n">
        <v>2.2821</v>
      </c>
      <c r="E195" t="n">
        <v>43.82</v>
      </c>
      <c r="F195" t="n">
        <v>40.63</v>
      </c>
      <c r="G195" t="n">
        <v>81.25</v>
      </c>
      <c r="H195" t="n">
        <v>1.18</v>
      </c>
      <c r="I195" t="n">
        <v>30</v>
      </c>
      <c r="J195" t="n">
        <v>164.57</v>
      </c>
      <c r="K195" t="n">
        <v>49.1</v>
      </c>
      <c r="L195" t="n">
        <v>11</v>
      </c>
      <c r="M195" t="n">
        <v>28</v>
      </c>
      <c r="N195" t="n">
        <v>29.47</v>
      </c>
      <c r="O195" t="n">
        <v>20530.82</v>
      </c>
      <c r="P195" t="n">
        <v>437.17</v>
      </c>
      <c r="Q195" t="n">
        <v>1294.54</v>
      </c>
      <c r="R195" t="n">
        <v>128.04</v>
      </c>
      <c r="S195" t="n">
        <v>99.20999999999999</v>
      </c>
      <c r="T195" t="n">
        <v>13476.6</v>
      </c>
      <c r="U195" t="n">
        <v>0.77</v>
      </c>
      <c r="V195" t="n">
        <v>0.87</v>
      </c>
      <c r="W195" t="n">
        <v>20.7</v>
      </c>
      <c r="X195" t="n">
        <v>0.83</v>
      </c>
      <c r="Y195" t="n">
        <v>2</v>
      </c>
      <c r="Z195" t="n">
        <v>10</v>
      </c>
    </row>
    <row r="196">
      <c r="A196" t="n">
        <v>11</v>
      </c>
      <c r="B196" t="n">
        <v>75</v>
      </c>
      <c r="C196" t="inlineStr">
        <is>
          <t xml:space="preserve">CONCLUIDO	</t>
        </is>
      </c>
      <c r="D196" t="n">
        <v>2.292</v>
      </c>
      <c r="E196" t="n">
        <v>43.63</v>
      </c>
      <c r="F196" t="n">
        <v>40.53</v>
      </c>
      <c r="G196" t="n">
        <v>90.06</v>
      </c>
      <c r="H196" t="n">
        <v>1.28</v>
      </c>
      <c r="I196" t="n">
        <v>27</v>
      </c>
      <c r="J196" t="n">
        <v>166.01</v>
      </c>
      <c r="K196" t="n">
        <v>49.1</v>
      </c>
      <c r="L196" t="n">
        <v>12</v>
      </c>
      <c r="M196" t="n">
        <v>25</v>
      </c>
      <c r="N196" t="n">
        <v>29.91</v>
      </c>
      <c r="O196" t="n">
        <v>20708.3</v>
      </c>
      <c r="P196" t="n">
        <v>429.19</v>
      </c>
      <c r="Q196" t="n">
        <v>1294.64</v>
      </c>
      <c r="R196" t="n">
        <v>125.22</v>
      </c>
      <c r="S196" t="n">
        <v>99.20999999999999</v>
      </c>
      <c r="T196" t="n">
        <v>12079.78</v>
      </c>
      <c r="U196" t="n">
        <v>0.79</v>
      </c>
      <c r="V196" t="n">
        <v>0.87</v>
      </c>
      <c r="W196" t="n">
        <v>20.69</v>
      </c>
      <c r="X196" t="n">
        <v>0.73</v>
      </c>
      <c r="Y196" t="n">
        <v>2</v>
      </c>
      <c r="Z196" t="n">
        <v>10</v>
      </c>
    </row>
    <row r="197">
      <c r="A197" t="n">
        <v>12</v>
      </c>
      <c r="B197" t="n">
        <v>75</v>
      </c>
      <c r="C197" t="inlineStr">
        <is>
          <t xml:space="preserve">CONCLUIDO	</t>
        </is>
      </c>
      <c r="D197" t="n">
        <v>2.2974</v>
      </c>
      <c r="E197" t="n">
        <v>43.53</v>
      </c>
      <c r="F197" t="n">
        <v>40.49</v>
      </c>
      <c r="G197" t="n">
        <v>97.17</v>
      </c>
      <c r="H197" t="n">
        <v>1.38</v>
      </c>
      <c r="I197" t="n">
        <v>25</v>
      </c>
      <c r="J197" t="n">
        <v>167.45</v>
      </c>
      <c r="K197" t="n">
        <v>49.1</v>
      </c>
      <c r="L197" t="n">
        <v>13</v>
      </c>
      <c r="M197" t="n">
        <v>23</v>
      </c>
      <c r="N197" t="n">
        <v>30.36</v>
      </c>
      <c r="O197" t="n">
        <v>20886.38</v>
      </c>
      <c r="P197" t="n">
        <v>421.45</v>
      </c>
      <c r="Q197" t="n">
        <v>1294.57</v>
      </c>
      <c r="R197" t="n">
        <v>124.02</v>
      </c>
      <c r="S197" t="n">
        <v>99.20999999999999</v>
      </c>
      <c r="T197" t="n">
        <v>11488.77</v>
      </c>
      <c r="U197" t="n">
        <v>0.8</v>
      </c>
      <c r="V197" t="n">
        <v>0.87</v>
      </c>
      <c r="W197" t="n">
        <v>20.68</v>
      </c>
      <c r="X197" t="n">
        <v>0.6899999999999999</v>
      </c>
      <c r="Y197" t="n">
        <v>2</v>
      </c>
      <c r="Z197" t="n">
        <v>10</v>
      </c>
    </row>
    <row r="198">
      <c r="A198" t="n">
        <v>13</v>
      </c>
      <c r="B198" t="n">
        <v>75</v>
      </c>
      <c r="C198" t="inlineStr">
        <is>
          <t xml:space="preserve">CONCLUIDO	</t>
        </is>
      </c>
      <c r="D198" t="n">
        <v>2.3027</v>
      </c>
      <c r="E198" t="n">
        <v>43.43</v>
      </c>
      <c r="F198" t="n">
        <v>40.45</v>
      </c>
      <c r="G198" t="n">
        <v>105.52</v>
      </c>
      <c r="H198" t="n">
        <v>1.47</v>
      </c>
      <c r="I198" t="n">
        <v>23</v>
      </c>
      <c r="J198" t="n">
        <v>168.9</v>
      </c>
      <c r="K198" t="n">
        <v>49.1</v>
      </c>
      <c r="L198" t="n">
        <v>14</v>
      </c>
      <c r="M198" t="n">
        <v>21</v>
      </c>
      <c r="N198" t="n">
        <v>30.81</v>
      </c>
      <c r="O198" t="n">
        <v>21065.06</v>
      </c>
      <c r="P198" t="n">
        <v>415.68</v>
      </c>
      <c r="Q198" t="n">
        <v>1294.49</v>
      </c>
      <c r="R198" t="n">
        <v>122.8</v>
      </c>
      <c r="S198" t="n">
        <v>99.20999999999999</v>
      </c>
      <c r="T198" t="n">
        <v>10891.52</v>
      </c>
      <c r="U198" t="n">
        <v>0.8100000000000001</v>
      </c>
      <c r="V198" t="n">
        <v>0.87</v>
      </c>
      <c r="W198" t="n">
        <v>20.68</v>
      </c>
      <c r="X198" t="n">
        <v>0.65</v>
      </c>
      <c r="Y198" t="n">
        <v>2</v>
      </c>
      <c r="Z198" t="n">
        <v>10</v>
      </c>
    </row>
    <row r="199">
      <c r="A199" t="n">
        <v>14</v>
      </c>
      <c r="B199" t="n">
        <v>75</v>
      </c>
      <c r="C199" t="inlineStr">
        <is>
          <t xml:space="preserve">CONCLUIDO	</t>
        </is>
      </c>
      <c r="D199" t="n">
        <v>2.3111</v>
      </c>
      <c r="E199" t="n">
        <v>43.27</v>
      </c>
      <c r="F199" t="n">
        <v>40.35</v>
      </c>
      <c r="G199" t="n">
        <v>115.29</v>
      </c>
      <c r="H199" t="n">
        <v>1.56</v>
      </c>
      <c r="I199" t="n">
        <v>21</v>
      </c>
      <c r="J199" t="n">
        <v>170.35</v>
      </c>
      <c r="K199" t="n">
        <v>49.1</v>
      </c>
      <c r="L199" t="n">
        <v>15</v>
      </c>
      <c r="M199" t="n">
        <v>19</v>
      </c>
      <c r="N199" t="n">
        <v>31.26</v>
      </c>
      <c r="O199" t="n">
        <v>21244.37</v>
      </c>
      <c r="P199" t="n">
        <v>408.43</v>
      </c>
      <c r="Q199" t="n">
        <v>1294.65</v>
      </c>
      <c r="R199" t="n">
        <v>119.46</v>
      </c>
      <c r="S199" t="n">
        <v>99.20999999999999</v>
      </c>
      <c r="T199" t="n">
        <v>9228.73</v>
      </c>
      <c r="U199" t="n">
        <v>0.83</v>
      </c>
      <c r="V199" t="n">
        <v>0.88</v>
      </c>
      <c r="W199" t="n">
        <v>20.68</v>
      </c>
      <c r="X199" t="n">
        <v>0.5600000000000001</v>
      </c>
      <c r="Y199" t="n">
        <v>2</v>
      </c>
      <c r="Z199" t="n">
        <v>10</v>
      </c>
    </row>
    <row r="200">
      <c r="A200" t="n">
        <v>15</v>
      </c>
      <c r="B200" t="n">
        <v>75</v>
      </c>
      <c r="C200" t="inlineStr">
        <is>
          <t xml:space="preserve">CONCLUIDO	</t>
        </is>
      </c>
      <c r="D200" t="n">
        <v>2.3165</v>
      </c>
      <c r="E200" t="n">
        <v>43.17</v>
      </c>
      <c r="F200" t="n">
        <v>40.31</v>
      </c>
      <c r="G200" t="n">
        <v>127.3</v>
      </c>
      <c r="H200" t="n">
        <v>1.65</v>
      </c>
      <c r="I200" t="n">
        <v>19</v>
      </c>
      <c r="J200" t="n">
        <v>171.81</v>
      </c>
      <c r="K200" t="n">
        <v>49.1</v>
      </c>
      <c r="L200" t="n">
        <v>16</v>
      </c>
      <c r="M200" t="n">
        <v>15</v>
      </c>
      <c r="N200" t="n">
        <v>31.72</v>
      </c>
      <c r="O200" t="n">
        <v>21424.29</v>
      </c>
      <c r="P200" t="n">
        <v>400.42</v>
      </c>
      <c r="Q200" t="n">
        <v>1294.48</v>
      </c>
      <c r="R200" t="n">
        <v>118.07</v>
      </c>
      <c r="S200" t="n">
        <v>99.20999999999999</v>
      </c>
      <c r="T200" t="n">
        <v>8545.92</v>
      </c>
      <c r="U200" t="n">
        <v>0.84</v>
      </c>
      <c r="V200" t="n">
        <v>0.88</v>
      </c>
      <c r="W200" t="n">
        <v>20.68</v>
      </c>
      <c r="X200" t="n">
        <v>0.52</v>
      </c>
      <c r="Y200" t="n">
        <v>2</v>
      </c>
      <c r="Z200" t="n">
        <v>10</v>
      </c>
    </row>
    <row r="201">
      <c r="A201" t="n">
        <v>16</v>
      </c>
      <c r="B201" t="n">
        <v>75</v>
      </c>
      <c r="C201" t="inlineStr">
        <is>
          <t xml:space="preserve">CONCLUIDO	</t>
        </is>
      </c>
      <c r="D201" t="n">
        <v>2.3151</v>
      </c>
      <c r="E201" t="n">
        <v>43.19</v>
      </c>
      <c r="F201" t="n">
        <v>40.34</v>
      </c>
      <c r="G201" t="n">
        <v>127.38</v>
      </c>
      <c r="H201" t="n">
        <v>1.74</v>
      </c>
      <c r="I201" t="n">
        <v>19</v>
      </c>
      <c r="J201" t="n">
        <v>173.28</v>
      </c>
      <c r="K201" t="n">
        <v>49.1</v>
      </c>
      <c r="L201" t="n">
        <v>17</v>
      </c>
      <c r="M201" t="n">
        <v>0</v>
      </c>
      <c r="N201" t="n">
        <v>32.18</v>
      </c>
      <c r="O201" t="n">
        <v>21604.83</v>
      </c>
      <c r="P201" t="n">
        <v>399.95</v>
      </c>
      <c r="Q201" t="n">
        <v>1294.67</v>
      </c>
      <c r="R201" t="n">
        <v>118.15</v>
      </c>
      <c r="S201" t="n">
        <v>99.20999999999999</v>
      </c>
      <c r="T201" t="n">
        <v>8588.540000000001</v>
      </c>
      <c r="U201" t="n">
        <v>0.84</v>
      </c>
      <c r="V201" t="n">
        <v>0.88</v>
      </c>
      <c r="W201" t="n">
        <v>20.7</v>
      </c>
      <c r="X201" t="n">
        <v>0.54</v>
      </c>
      <c r="Y201" t="n">
        <v>2</v>
      </c>
      <c r="Z201" t="n">
        <v>10</v>
      </c>
    </row>
    <row r="202">
      <c r="A202" t="n">
        <v>0</v>
      </c>
      <c r="B202" t="n">
        <v>95</v>
      </c>
      <c r="C202" t="inlineStr">
        <is>
          <t xml:space="preserve">CONCLUIDO	</t>
        </is>
      </c>
      <c r="D202" t="n">
        <v>1.2464</v>
      </c>
      <c r="E202" t="n">
        <v>80.23</v>
      </c>
      <c r="F202" t="n">
        <v>56.73</v>
      </c>
      <c r="G202" t="n">
        <v>6.02</v>
      </c>
      <c r="H202" t="n">
        <v>0.1</v>
      </c>
      <c r="I202" t="n">
        <v>565</v>
      </c>
      <c r="J202" t="n">
        <v>185.69</v>
      </c>
      <c r="K202" t="n">
        <v>53.44</v>
      </c>
      <c r="L202" t="n">
        <v>1</v>
      </c>
      <c r="M202" t="n">
        <v>563</v>
      </c>
      <c r="N202" t="n">
        <v>36.26</v>
      </c>
      <c r="O202" t="n">
        <v>23136.14</v>
      </c>
      <c r="P202" t="n">
        <v>781.37</v>
      </c>
      <c r="Q202" t="n">
        <v>1301.28</v>
      </c>
      <c r="R202" t="n">
        <v>651.67</v>
      </c>
      <c r="S202" t="n">
        <v>99.20999999999999</v>
      </c>
      <c r="T202" t="n">
        <v>272613.9</v>
      </c>
      <c r="U202" t="n">
        <v>0.15</v>
      </c>
      <c r="V202" t="n">
        <v>0.63</v>
      </c>
      <c r="W202" t="n">
        <v>21.58</v>
      </c>
      <c r="X202" t="n">
        <v>16.84</v>
      </c>
      <c r="Y202" t="n">
        <v>2</v>
      </c>
      <c r="Z202" t="n">
        <v>10</v>
      </c>
    </row>
    <row r="203">
      <c r="A203" t="n">
        <v>1</v>
      </c>
      <c r="B203" t="n">
        <v>95</v>
      </c>
      <c r="C203" t="inlineStr">
        <is>
          <t xml:space="preserve">CONCLUIDO	</t>
        </is>
      </c>
      <c r="D203" t="n">
        <v>1.736</v>
      </c>
      <c r="E203" t="n">
        <v>57.6</v>
      </c>
      <c r="F203" t="n">
        <v>46.54</v>
      </c>
      <c r="G203" t="n">
        <v>12.09</v>
      </c>
      <c r="H203" t="n">
        <v>0.19</v>
      </c>
      <c r="I203" t="n">
        <v>231</v>
      </c>
      <c r="J203" t="n">
        <v>187.21</v>
      </c>
      <c r="K203" t="n">
        <v>53.44</v>
      </c>
      <c r="L203" t="n">
        <v>2</v>
      </c>
      <c r="M203" t="n">
        <v>229</v>
      </c>
      <c r="N203" t="n">
        <v>36.77</v>
      </c>
      <c r="O203" t="n">
        <v>23322.88</v>
      </c>
      <c r="P203" t="n">
        <v>638.88</v>
      </c>
      <c r="Q203" t="n">
        <v>1297.67</v>
      </c>
      <c r="R203" t="n">
        <v>319.72</v>
      </c>
      <c r="S203" t="n">
        <v>99.20999999999999</v>
      </c>
      <c r="T203" t="n">
        <v>108313.35</v>
      </c>
      <c r="U203" t="n">
        <v>0.31</v>
      </c>
      <c r="V203" t="n">
        <v>0.76</v>
      </c>
      <c r="W203" t="n">
        <v>21.02</v>
      </c>
      <c r="X203" t="n">
        <v>6.7</v>
      </c>
      <c r="Y203" t="n">
        <v>2</v>
      </c>
      <c r="Z203" t="n">
        <v>10</v>
      </c>
    </row>
    <row r="204">
      <c r="A204" t="n">
        <v>2</v>
      </c>
      <c r="B204" t="n">
        <v>95</v>
      </c>
      <c r="C204" t="inlineStr">
        <is>
          <t xml:space="preserve">CONCLUIDO	</t>
        </is>
      </c>
      <c r="D204" t="n">
        <v>1.9279</v>
      </c>
      <c r="E204" t="n">
        <v>51.87</v>
      </c>
      <c r="F204" t="n">
        <v>44</v>
      </c>
      <c r="G204" t="n">
        <v>18.21</v>
      </c>
      <c r="H204" t="n">
        <v>0.28</v>
      </c>
      <c r="I204" t="n">
        <v>145</v>
      </c>
      <c r="J204" t="n">
        <v>188.73</v>
      </c>
      <c r="K204" t="n">
        <v>53.44</v>
      </c>
      <c r="L204" t="n">
        <v>3</v>
      </c>
      <c r="M204" t="n">
        <v>143</v>
      </c>
      <c r="N204" t="n">
        <v>37.29</v>
      </c>
      <c r="O204" t="n">
        <v>23510.33</v>
      </c>
      <c r="P204" t="n">
        <v>600.72</v>
      </c>
      <c r="Q204" t="n">
        <v>1295.84</v>
      </c>
      <c r="R204" t="n">
        <v>237.74</v>
      </c>
      <c r="S204" t="n">
        <v>99.20999999999999</v>
      </c>
      <c r="T204" t="n">
        <v>67749.67999999999</v>
      </c>
      <c r="U204" t="n">
        <v>0.42</v>
      </c>
      <c r="V204" t="n">
        <v>0.8</v>
      </c>
      <c r="W204" t="n">
        <v>20.89</v>
      </c>
      <c r="X204" t="n">
        <v>4.19</v>
      </c>
      <c r="Y204" t="n">
        <v>2</v>
      </c>
      <c r="Z204" t="n">
        <v>10</v>
      </c>
    </row>
    <row r="205">
      <c r="A205" t="n">
        <v>3</v>
      </c>
      <c r="B205" t="n">
        <v>95</v>
      </c>
      <c r="C205" t="inlineStr">
        <is>
          <t xml:space="preserve">CONCLUIDO	</t>
        </is>
      </c>
      <c r="D205" t="n">
        <v>2.0334</v>
      </c>
      <c r="E205" t="n">
        <v>49.18</v>
      </c>
      <c r="F205" t="n">
        <v>42.8</v>
      </c>
      <c r="G205" t="n">
        <v>24.46</v>
      </c>
      <c r="H205" t="n">
        <v>0.37</v>
      </c>
      <c r="I205" t="n">
        <v>105</v>
      </c>
      <c r="J205" t="n">
        <v>190.25</v>
      </c>
      <c r="K205" t="n">
        <v>53.44</v>
      </c>
      <c r="L205" t="n">
        <v>4</v>
      </c>
      <c r="M205" t="n">
        <v>103</v>
      </c>
      <c r="N205" t="n">
        <v>37.82</v>
      </c>
      <c r="O205" t="n">
        <v>23698.48</v>
      </c>
      <c r="P205" t="n">
        <v>580.37</v>
      </c>
      <c r="Q205" t="n">
        <v>1295.67</v>
      </c>
      <c r="R205" t="n">
        <v>198.68</v>
      </c>
      <c r="S205" t="n">
        <v>99.20999999999999</v>
      </c>
      <c r="T205" t="n">
        <v>48419.33</v>
      </c>
      <c r="U205" t="n">
        <v>0.5</v>
      </c>
      <c r="V205" t="n">
        <v>0.83</v>
      </c>
      <c r="W205" t="n">
        <v>20.82</v>
      </c>
      <c r="X205" t="n">
        <v>2.99</v>
      </c>
      <c r="Y205" t="n">
        <v>2</v>
      </c>
      <c r="Z205" t="n">
        <v>10</v>
      </c>
    </row>
    <row r="206">
      <c r="A206" t="n">
        <v>4</v>
      </c>
      <c r="B206" t="n">
        <v>95</v>
      </c>
      <c r="C206" t="inlineStr">
        <is>
          <t xml:space="preserve">CONCLUIDO	</t>
        </is>
      </c>
      <c r="D206" t="n">
        <v>2.0948</v>
      </c>
      <c r="E206" t="n">
        <v>47.74</v>
      </c>
      <c r="F206" t="n">
        <v>42.18</v>
      </c>
      <c r="G206" t="n">
        <v>30.49</v>
      </c>
      <c r="H206" t="n">
        <v>0.46</v>
      </c>
      <c r="I206" t="n">
        <v>83</v>
      </c>
      <c r="J206" t="n">
        <v>191.78</v>
      </c>
      <c r="K206" t="n">
        <v>53.44</v>
      </c>
      <c r="L206" t="n">
        <v>5</v>
      </c>
      <c r="M206" t="n">
        <v>81</v>
      </c>
      <c r="N206" t="n">
        <v>38.35</v>
      </c>
      <c r="O206" t="n">
        <v>23887.36</v>
      </c>
      <c r="P206" t="n">
        <v>568.08</v>
      </c>
      <c r="Q206" t="n">
        <v>1295.2</v>
      </c>
      <c r="R206" t="n">
        <v>178.51</v>
      </c>
      <c r="S206" t="n">
        <v>99.20999999999999</v>
      </c>
      <c r="T206" t="n">
        <v>38444.51</v>
      </c>
      <c r="U206" t="n">
        <v>0.5600000000000001</v>
      </c>
      <c r="V206" t="n">
        <v>0.84</v>
      </c>
      <c r="W206" t="n">
        <v>20.79</v>
      </c>
      <c r="X206" t="n">
        <v>2.37</v>
      </c>
      <c r="Y206" t="n">
        <v>2</v>
      </c>
      <c r="Z206" t="n">
        <v>10</v>
      </c>
    </row>
    <row r="207">
      <c r="A207" t="n">
        <v>5</v>
      </c>
      <c r="B207" t="n">
        <v>95</v>
      </c>
      <c r="C207" t="inlineStr">
        <is>
          <t xml:space="preserve">CONCLUIDO	</t>
        </is>
      </c>
      <c r="D207" t="n">
        <v>2.1404</v>
      </c>
      <c r="E207" t="n">
        <v>46.72</v>
      </c>
      <c r="F207" t="n">
        <v>41.72</v>
      </c>
      <c r="G207" t="n">
        <v>36.81</v>
      </c>
      <c r="H207" t="n">
        <v>0.55</v>
      </c>
      <c r="I207" t="n">
        <v>68</v>
      </c>
      <c r="J207" t="n">
        <v>193.32</v>
      </c>
      <c r="K207" t="n">
        <v>53.44</v>
      </c>
      <c r="L207" t="n">
        <v>6</v>
      </c>
      <c r="M207" t="n">
        <v>66</v>
      </c>
      <c r="N207" t="n">
        <v>38.89</v>
      </c>
      <c r="O207" t="n">
        <v>24076.95</v>
      </c>
      <c r="P207" t="n">
        <v>558.15</v>
      </c>
      <c r="Q207" t="n">
        <v>1295.09</v>
      </c>
      <c r="R207" t="n">
        <v>163.4</v>
      </c>
      <c r="S207" t="n">
        <v>99.20999999999999</v>
      </c>
      <c r="T207" t="n">
        <v>30965.53</v>
      </c>
      <c r="U207" t="n">
        <v>0.61</v>
      </c>
      <c r="V207" t="n">
        <v>0.85</v>
      </c>
      <c r="W207" t="n">
        <v>20.77</v>
      </c>
      <c r="X207" t="n">
        <v>1.92</v>
      </c>
      <c r="Y207" t="n">
        <v>2</v>
      </c>
      <c r="Z207" t="n">
        <v>10</v>
      </c>
    </row>
    <row r="208">
      <c r="A208" t="n">
        <v>6</v>
      </c>
      <c r="B208" t="n">
        <v>95</v>
      </c>
      <c r="C208" t="inlineStr">
        <is>
          <t xml:space="preserve">CONCLUIDO	</t>
        </is>
      </c>
      <c r="D208" t="n">
        <v>2.1713</v>
      </c>
      <c r="E208" t="n">
        <v>46.05</v>
      </c>
      <c r="F208" t="n">
        <v>41.43</v>
      </c>
      <c r="G208" t="n">
        <v>42.86</v>
      </c>
      <c r="H208" t="n">
        <v>0.64</v>
      </c>
      <c r="I208" t="n">
        <v>58</v>
      </c>
      <c r="J208" t="n">
        <v>194.86</v>
      </c>
      <c r="K208" t="n">
        <v>53.44</v>
      </c>
      <c r="L208" t="n">
        <v>7</v>
      </c>
      <c r="M208" t="n">
        <v>56</v>
      </c>
      <c r="N208" t="n">
        <v>39.43</v>
      </c>
      <c r="O208" t="n">
        <v>24267.28</v>
      </c>
      <c r="P208" t="n">
        <v>550.48</v>
      </c>
      <c r="Q208" t="n">
        <v>1295.11</v>
      </c>
      <c r="R208" t="n">
        <v>154.44</v>
      </c>
      <c r="S208" t="n">
        <v>99.20999999999999</v>
      </c>
      <c r="T208" t="n">
        <v>26535.82</v>
      </c>
      <c r="U208" t="n">
        <v>0.64</v>
      </c>
      <c r="V208" t="n">
        <v>0.85</v>
      </c>
      <c r="W208" t="n">
        <v>20.73</v>
      </c>
      <c r="X208" t="n">
        <v>1.62</v>
      </c>
      <c r="Y208" t="n">
        <v>2</v>
      </c>
      <c r="Z208" t="n">
        <v>10</v>
      </c>
    </row>
    <row r="209">
      <c r="A209" t="n">
        <v>7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41.2</v>
      </c>
      <c r="G209" t="n">
        <v>49.44</v>
      </c>
      <c r="H209" t="n">
        <v>0.72</v>
      </c>
      <c r="I209" t="n">
        <v>50</v>
      </c>
      <c r="J209" t="n">
        <v>196.41</v>
      </c>
      <c r="K209" t="n">
        <v>53.44</v>
      </c>
      <c r="L209" t="n">
        <v>8</v>
      </c>
      <c r="M209" t="n">
        <v>48</v>
      </c>
      <c r="N209" t="n">
        <v>39.98</v>
      </c>
      <c r="O209" t="n">
        <v>24458.36</v>
      </c>
      <c r="P209" t="n">
        <v>543.39</v>
      </c>
      <c r="Q209" t="n">
        <v>1295.14</v>
      </c>
      <c r="R209" t="n">
        <v>147.03</v>
      </c>
      <c r="S209" t="n">
        <v>99.20999999999999</v>
      </c>
      <c r="T209" t="n">
        <v>22870.39</v>
      </c>
      <c r="U209" t="n">
        <v>0.67</v>
      </c>
      <c r="V209" t="n">
        <v>0.86</v>
      </c>
      <c r="W209" t="n">
        <v>20.73</v>
      </c>
      <c r="X209" t="n">
        <v>1.4</v>
      </c>
      <c r="Y209" t="n">
        <v>2</v>
      </c>
      <c r="Z209" t="n">
        <v>10</v>
      </c>
    </row>
    <row r="210">
      <c r="A210" t="n">
        <v>8</v>
      </c>
      <c r="B210" t="n">
        <v>95</v>
      </c>
      <c r="C210" t="inlineStr">
        <is>
          <t xml:space="preserve">CONCLUIDO	</t>
        </is>
      </c>
      <c r="D210" t="n">
        <v>2.2143</v>
      </c>
      <c r="E210" t="n">
        <v>45.16</v>
      </c>
      <c r="F210" t="n">
        <v>41.05</v>
      </c>
      <c r="G210" t="n">
        <v>55.98</v>
      </c>
      <c r="H210" t="n">
        <v>0.8100000000000001</v>
      </c>
      <c r="I210" t="n">
        <v>44</v>
      </c>
      <c r="J210" t="n">
        <v>197.97</v>
      </c>
      <c r="K210" t="n">
        <v>53.44</v>
      </c>
      <c r="L210" t="n">
        <v>9</v>
      </c>
      <c r="M210" t="n">
        <v>42</v>
      </c>
      <c r="N210" t="n">
        <v>40.53</v>
      </c>
      <c r="O210" t="n">
        <v>24650.18</v>
      </c>
      <c r="P210" t="n">
        <v>537.12</v>
      </c>
      <c r="Q210" t="n">
        <v>1294.84</v>
      </c>
      <c r="R210" t="n">
        <v>142.02</v>
      </c>
      <c r="S210" t="n">
        <v>99.20999999999999</v>
      </c>
      <c r="T210" t="n">
        <v>20395.55</v>
      </c>
      <c r="U210" t="n">
        <v>0.7</v>
      </c>
      <c r="V210" t="n">
        <v>0.86</v>
      </c>
      <c r="W210" t="n">
        <v>20.72</v>
      </c>
      <c r="X210" t="n">
        <v>1.25</v>
      </c>
      <c r="Y210" t="n">
        <v>2</v>
      </c>
      <c r="Z210" t="n">
        <v>10</v>
      </c>
    </row>
    <row r="211">
      <c r="A211" t="n">
        <v>9</v>
      </c>
      <c r="B211" t="n">
        <v>95</v>
      </c>
      <c r="C211" t="inlineStr">
        <is>
          <t xml:space="preserve">CONCLUIDO	</t>
        </is>
      </c>
      <c r="D211" t="n">
        <v>2.2321</v>
      </c>
      <c r="E211" t="n">
        <v>44.8</v>
      </c>
      <c r="F211" t="n">
        <v>40.88</v>
      </c>
      <c r="G211" t="n">
        <v>62.89</v>
      </c>
      <c r="H211" t="n">
        <v>0.89</v>
      </c>
      <c r="I211" t="n">
        <v>39</v>
      </c>
      <c r="J211" t="n">
        <v>199.53</v>
      </c>
      <c r="K211" t="n">
        <v>53.44</v>
      </c>
      <c r="L211" t="n">
        <v>10</v>
      </c>
      <c r="M211" t="n">
        <v>37</v>
      </c>
      <c r="N211" t="n">
        <v>41.1</v>
      </c>
      <c r="O211" t="n">
        <v>24842.77</v>
      </c>
      <c r="P211" t="n">
        <v>530.72</v>
      </c>
      <c r="Q211" t="n">
        <v>1294.63</v>
      </c>
      <c r="R211" t="n">
        <v>136.33</v>
      </c>
      <c r="S211" t="n">
        <v>99.20999999999999</v>
      </c>
      <c r="T211" t="n">
        <v>17576.88</v>
      </c>
      <c r="U211" t="n">
        <v>0.73</v>
      </c>
      <c r="V211" t="n">
        <v>0.87</v>
      </c>
      <c r="W211" t="n">
        <v>20.72</v>
      </c>
      <c r="X211" t="n">
        <v>1.08</v>
      </c>
      <c r="Y211" t="n">
        <v>2</v>
      </c>
      <c r="Z211" t="n">
        <v>10</v>
      </c>
    </row>
    <row r="212">
      <c r="A212" t="n">
        <v>10</v>
      </c>
      <c r="B212" t="n">
        <v>95</v>
      </c>
      <c r="C212" t="inlineStr">
        <is>
          <t xml:space="preserve">CONCLUIDO	</t>
        </is>
      </c>
      <c r="D212" t="n">
        <v>2.2413</v>
      </c>
      <c r="E212" t="n">
        <v>44.62</v>
      </c>
      <c r="F212" t="n">
        <v>40.81</v>
      </c>
      <c r="G212" t="n">
        <v>68.02</v>
      </c>
      <c r="H212" t="n">
        <v>0.97</v>
      </c>
      <c r="I212" t="n">
        <v>36</v>
      </c>
      <c r="J212" t="n">
        <v>201.1</v>
      </c>
      <c r="K212" t="n">
        <v>53.44</v>
      </c>
      <c r="L212" t="n">
        <v>11</v>
      </c>
      <c r="M212" t="n">
        <v>34</v>
      </c>
      <c r="N212" t="n">
        <v>41.66</v>
      </c>
      <c r="O212" t="n">
        <v>25036.12</v>
      </c>
      <c r="P212" t="n">
        <v>525.77</v>
      </c>
      <c r="Q212" t="n">
        <v>1294.81</v>
      </c>
      <c r="R212" t="n">
        <v>134.31</v>
      </c>
      <c r="S212" t="n">
        <v>99.20999999999999</v>
      </c>
      <c r="T212" t="n">
        <v>16580.69</v>
      </c>
      <c r="U212" t="n">
        <v>0.74</v>
      </c>
      <c r="V212" t="n">
        <v>0.87</v>
      </c>
      <c r="W212" t="n">
        <v>20.7</v>
      </c>
      <c r="X212" t="n">
        <v>1.01</v>
      </c>
      <c r="Y212" t="n">
        <v>2</v>
      </c>
      <c r="Z212" t="n">
        <v>10</v>
      </c>
    </row>
    <row r="213">
      <c r="A213" t="n">
        <v>11</v>
      </c>
      <c r="B213" t="n">
        <v>95</v>
      </c>
      <c r="C213" t="inlineStr">
        <is>
          <t xml:space="preserve">CONCLUIDO	</t>
        </is>
      </c>
      <c r="D213" t="n">
        <v>2.255</v>
      </c>
      <c r="E213" t="n">
        <v>44.35</v>
      </c>
      <c r="F213" t="n">
        <v>40.69</v>
      </c>
      <c r="G213" t="n">
        <v>76.29000000000001</v>
      </c>
      <c r="H213" t="n">
        <v>1.05</v>
      </c>
      <c r="I213" t="n">
        <v>32</v>
      </c>
      <c r="J213" t="n">
        <v>202.67</v>
      </c>
      <c r="K213" t="n">
        <v>53.44</v>
      </c>
      <c r="L213" t="n">
        <v>12</v>
      </c>
      <c r="M213" t="n">
        <v>30</v>
      </c>
      <c r="N213" t="n">
        <v>42.24</v>
      </c>
      <c r="O213" t="n">
        <v>25230.25</v>
      </c>
      <c r="P213" t="n">
        <v>519.9</v>
      </c>
      <c r="Q213" t="n">
        <v>1294.46</v>
      </c>
      <c r="R213" t="n">
        <v>130.42</v>
      </c>
      <c r="S213" t="n">
        <v>99.20999999999999</v>
      </c>
      <c r="T213" t="n">
        <v>14657.31</v>
      </c>
      <c r="U213" t="n">
        <v>0.76</v>
      </c>
      <c r="V213" t="n">
        <v>0.87</v>
      </c>
      <c r="W213" t="n">
        <v>20.69</v>
      </c>
      <c r="X213" t="n">
        <v>0.89</v>
      </c>
      <c r="Y213" t="n">
        <v>2</v>
      </c>
      <c r="Z213" t="n">
        <v>10</v>
      </c>
    </row>
    <row r="214">
      <c r="A214" t="n">
        <v>12</v>
      </c>
      <c r="B214" t="n">
        <v>95</v>
      </c>
      <c r="C214" t="inlineStr">
        <is>
          <t xml:space="preserve">CONCLUIDO	</t>
        </is>
      </c>
      <c r="D214" t="n">
        <v>2.2617</v>
      </c>
      <c r="E214" t="n">
        <v>44.21</v>
      </c>
      <c r="F214" t="n">
        <v>40.63</v>
      </c>
      <c r="G214" t="n">
        <v>81.26000000000001</v>
      </c>
      <c r="H214" t="n">
        <v>1.13</v>
      </c>
      <c r="I214" t="n">
        <v>30</v>
      </c>
      <c r="J214" t="n">
        <v>204.25</v>
      </c>
      <c r="K214" t="n">
        <v>53.44</v>
      </c>
      <c r="L214" t="n">
        <v>13</v>
      </c>
      <c r="M214" t="n">
        <v>28</v>
      </c>
      <c r="N214" t="n">
        <v>42.82</v>
      </c>
      <c r="O214" t="n">
        <v>25425.3</v>
      </c>
      <c r="P214" t="n">
        <v>515.8</v>
      </c>
      <c r="Q214" t="n">
        <v>1294.69</v>
      </c>
      <c r="R214" t="n">
        <v>128.39</v>
      </c>
      <c r="S214" t="n">
        <v>99.20999999999999</v>
      </c>
      <c r="T214" t="n">
        <v>13653.52</v>
      </c>
      <c r="U214" t="n">
        <v>0.77</v>
      </c>
      <c r="V214" t="n">
        <v>0.87</v>
      </c>
      <c r="W214" t="n">
        <v>20.69</v>
      </c>
      <c r="X214" t="n">
        <v>0.83</v>
      </c>
      <c r="Y214" t="n">
        <v>2</v>
      </c>
      <c r="Z214" t="n">
        <v>10</v>
      </c>
    </row>
    <row r="215">
      <c r="A215" t="n">
        <v>13</v>
      </c>
      <c r="B215" t="n">
        <v>95</v>
      </c>
      <c r="C215" t="inlineStr">
        <is>
          <t xml:space="preserve">CONCLUIDO	</t>
        </is>
      </c>
      <c r="D215" t="n">
        <v>2.2681</v>
      </c>
      <c r="E215" t="n">
        <v>44.09</v>
      </c>
      <c r="F215" t="n">
        <v>40.58</v>
      </c>
      <c r="G215" t="n">
        <v>86.95</v>
      </c>
      <c r="H215" t="n">
        <v>1.21</v>
      </c>
      <c r="I215" t="n">
        <v>28</v>
      </c>
      <c r="J215" t="n">
        <v>205.84</v>
      </c>
      <c r="K215" t="n">
        <v>53.44</v>
      </c>
      <c r="L215" t="n">
        <v>14</v>
      </c>
      <c r="M215" t="n">
        <v>26</v>
      </c>
      <c r="N215" t="n">
        <v>43.4</v>
      </c>
      <c r="O215" t="n">
        <v>25621.03</v>
      </c>
      <c r="P215" t="n">
        <v>510.12</v>
      </c>
      <c r="Q215" t="n">
        <v>1294.78</v>
      </c>
      <c r="R215" t="n">
        <v>126.72</v>
      </c>
      <c r="S215" t="n">
        <v>99.20999999999999</v>
      </c>
      <c r="T215" t="n">
        <v>12827.69</v>
      </c>
      <c r="U215" t="n">
        <v>0.78</v>
      </c>
      <c r="V215" t="n">
        <v>0.87</v>
      </c>
      <c r="W215" t="n">
        <v>20.69</v>
      </c>
      <c r="X215" t="n">
        <v>0.78</v>
      </c>
      <c r="Y215" t="n">
        <v>2</v>
      </c>
      <c r="Z215" t="n">
        <v>10</v>
      </c>
    </row>
    <row r="216">
      <c r="A216" t="n">
        <v>14</v>
      </c>
      <c r="B216" t="n">
        <v>95</v>
      </c>
      <c r="C216" t="inlineStr">
        <is>
          <t xml:space="preserve">CONCLUIDO	</t>
        </is>
      </c>
      <c r="D216" t="n">
        <v>2.2746</v>
      </c>
      <c r="E216" t="n">
        <v>43.96</v>
      </c>
      <c r="F216" t="n">
        <v>40.53</v>
      </c>
      <c r="G216" t="n">
        <v>93.53</v>
      </c>
      <c r="H216" t="n">
        <v>1.28</v>
      </c>
      <c r="I216" t="n">
        <v>26</v>
      </c>
      <c r="J216" t="n">
        <v>207.43</v>
      </c>
      <c r="K216" t="n">
        <v>53.44</v>
      </c>
      <c r="L216" t="n">
        <v>15</v>
      </c>
      <c r="M216" t="n">
        <v>24</v>
      </c>
      <c r="N216" t="n">
        <v>44</v>
      </c>
      <c r="O216" t="n">
        <v>25817.56</v>
      </c>
      <c r="P216" t="n">
        <v>504.78</v>
      </c>
      <c r="Q216" t="n">
        <v>1294.67</v>
      </c>
      <c r="R216" t="n">
        <v>125.24</v>
      </c>
      <c r="S216" t="n">
        <v>99.20999999999999</v>
      </c>
      <c r="T216" t="n">
        <v>12094.61</v>
      </c>
      <c r="U216" t="n">
        <v>0.79</v>
      </c>
      <c r="V216" t="n">
        <v>0.87</v>
      </c>
      <c r="W216" t="n">
        <v>20.69</v>
      </c>
      <c r="X216" t="n">
        <v>0.73</v>
      </c>
      <c r="Y216" t="n">
        <v>2</v>
      </c>
      <c r="Z216" t="n">
        <v>10</v>
      </c>
    </row>
    <row r="217">
      <c r="A217" t="n">
        <v>15</v>
      </c>
      <c r="B217" t="n">
        <v>95</v>
      </c>
      <c r="C217" t="inlineStr">
        <is>
          <t xml:space="preserve">CONCLUIDO	</t>
        </is>
      </c>
      <c r="D217" t="n">
        <v>2.2816</v>
      </c>
      <c r="E217" t="n">
        <v>43.83</v>
      </c>
      <c r="F217" t="n">
        <v>40.47</v>
      </c>
      <c r="G217" t="n">
        <v>101.17</v>
      </c>
      <c r="H217" t="n">
        <v>1.36</v>
      </c>
      <c r="I217" t="n">
        <v>24</v>
      </c>
      <c r="J217" t="n">
        <v>209.03</v>
      </c>
      <c r="K217" t="n">
        <v>53.44</v>
      </c>
      <c r="L217" t="n">
        <v>16</v>
      </c>
      <c r="M217" t="n">
        <v>22</v>
      </c>
      <c r="N217" t="n">
        <v>44.6</v>
      </c>
      <c r="O217" t="n">
        <v>26014.91</v>
      </c>
      <c r="P217" t="n">
        <v>501.05</v>
      </c>
      <c r="Q217" t="n">
        <v>1294.6</v>
      </c>
      <c r="R217" t="n">
        <v>123.27</v>
      </c>
      <c r="S217" t="n">
        <v>99.20999999999999</v>
      </c>
      <c r="T217" t="n">
        <v>11119.23</v>
      </c>
      <c r="U217" t="n">
        <v>0.8</v>
      </c>
      <c r="V217" t="n">
        <v>0.87</v>
      </c>
      <c r="W217" t="n">
        <v>20.68</v>
      </c>
      <c r="X217" t="n">
        <v>0.67</v>
      </c>
      <c r="Y217" t="n">
        <v>2</v>
      </c>
      <c r="Z217" t="n">
        <v>10</v>
      </c>
    </row>
    <row r="218">
      <c r="A218" t="n">
        <v>16</v>
      </c>
      <c r="B218" t="n">
        <v>95</v>
      </c>
      <c r="C218" t="inlineStr">
        <is>
          <t xml:space="preserve">CONCLUIDO	</t>
        </is>
      </c>
      <c r="D218" t="n">
        <v>2.2901</v>
      </c>
      <c r="E218" t="n">
        <v>43.67</v>
      </c>
      <c r="F218" t="n">
        <v>40.38</v>
      </c>
      <c r="G218" t="n">
        <v>110.12</v>
      </c>
      <c r="H218" t="n">
        <v>1.43</v>
      </c>
      <c r="I218" t="n">
        <v>22</v>
      </c>
      <c r="J218" t="n">
        <v>210.64</v>
      </c>
      <c r="K218" t="n">
        <v>53.44</v>
      </c>
      <c r="L218" t="n">
        <v>17</v>
      </c>
      <c r="M218" t="n">
        <v>20</v>
      </c>
      <c r="N218" t="n">
        <v>45.21</v>
      </c>
      <c r="O218" t="n">
        <v>26213.09</v>
      </c>
      <c r="P218" t="n">
        <v>494.82</v>
      </c>
      <c r="Q218" t="n">
        <v>1294.5</v>
      </c>
      <c r="R218" t="n">
        <v>120.33</v>
      </c>
      <c r="S218" t="n">
        <v>99.20999999999999</v>
      </c>
      <c r="T218" t="n">
        <v>9663.4</v>
      </c>
      <c r="U218" t="n">
        <v>0.82</v>
      </c>
      <c r="V218" t="n">
        <v>0.88</v>
      </c>
      <c r="W218" t="n">
        <v>20.68</v>
      </c>
      <c r="X218" t="n">
        <v>0.58</v>
      </c>
      <c r="Y218" t="n">
        <v>2</v>
      </c>
      <c r="Z218" t="n">
        <v>10</v>
      </c>
    </row>
    <row r="219">
      <c r="A219" t="n">
        <v>17</v>
      </c>
      <c r="B219" t="n">
        <v>95</v>
      </c>
      <c r="C219" t="inlineStr">
        <is>
          <t xml:space="preserve">CONCLUIDO	</t>
        </is>
      </c>
      <c r="D219" t="n">
        <v>2.2931</v>
      </c>
      <c r="E219" t="n">
        <v>43.61</v>
      </c>
      <c r="F219" t="n">
        <v>40.36</v>
      </c>
      <c r="G219" t="n">
        <v>115.31</v>
      </c>
      <c r="H219" t="n">
        <v>1.51</v>
      </c>
      <c r="I219" t="n">
        <v>21</v>
      </c>
      <c r="J219" t="n">
        <v>212.25</v>
      </c>
      <c r="K219" t="n">
        <v>53.44</v>
      </c>
      <c r="L219" t="n">
        <v>18</v>
      </c>
      <c r="M219" t="n">
        <v>19</v>
      </c>
      <c r="N219" t="n">
        <v>45.82</v>
      </c>
      <c r="O219" t="n">
        <v>26412.11</v>
      </c>
      <c r="P219" t="n">
        <v>490.87</v>
      </c>
      <c r="Q219" t="n">
        <v>1294.57</v>
      </c>
      <c r="R219" t="n">
        <v>119.59</v>
      </c>
      <c r="S219" t="n">
        <v>99.20999999999999</v>
      </c>
      <c r="T219" t="n">
        <v>9297.35</v>
      </c>
      <c r="U219" t="n">
        <v>0.83</v>
      </c>
      <c r="V219" t="n">
        <v>0.88</v>
      </c>
      <c r="W219" t="n">
        <v>20.68</v>
      </c>
      <c r="X219" t="n">
        <v>0.5600000000000001</v>
      </c>
      <c r="Y219" t="n">
        <v>2</v>
      </c>
      <c r="Z219" t="n">
        <v>10</v>
      </c>
    </row>
    <row r="220">
      <c r="A220" t="n">
        <v>18</v>
      </c>
      <c r="B220" t="n">
        <v>95</v>
      </c>
      <c r="C220" t="inlineStr">
        <is>
          <t xml:space="preserve">CONCLUIDO	</t>
        </is>
      </c>
      <c r="D220" t="n">
        <v>2.2964</v>
      </c>
      <c r="E220" t="n">
        <v>43.55</v>
      </c>
      <c r="F220" t="n">
        <v>40.33</v>
      </c>
      <c r="G220" t="n">
        <v>121</v>
      </c>
      <c r="H220" t="n">
        <v>1.58</v>
      </c>
      <c r="I220" t="n">
        <v>20</v>
      </c>
      <c r="J220" t="n">
        <v>213.87</v>
      </c>
      <c r="K220" t="n">
        <v>53.44</v>
      </c>
      <c r="L220" t="n">
        <v>19</v>
      </c>
      <c r="M220" t="n">
        <v>18</v>
      </c>
      <c r="N220" t="n">
        <v>46.44</v>
      </c>
      <c r="O220" t="n">
        <v>26611.98</v>
      </c>
      <c r="P220" t="n">
        <v>486.11</v>
      </c>
      <c r="Q220" t="n">
        <v>1294.49</v>
      </c>
      <c r="R220" t="n">
        <v>118.88</v>
      </c>
      <c r="S220" t="n">
        <v>99.20999999999999</v>
      </c>
      <c r="T220" t="n">
        <v>8948.23</v>
      </c>
      <c r="U220" t="n">
        <v>0.83</v>
      </c>
      <c r="V220" t="n">
        <v>0.88</v>
      </c>
      <c r="W220" t="n">
        <v>20.68</v>
      </c>
      <c r="X220" t="n">
        <v>0.54</v>
      </c>
      <c r="Y220" t="n">
        <v>2</v>
      </c>
      <c r="Z220" t="n">
        <v>10</v>
      </c>
    </row>
    <row r="221">
      <c r="A221" t="n">
        <v>19</v>
      </c>
      <c r="B221" t="n">
        <v>95</v>
      </c>
      <c r="C221" t="inlineStr">
        <is>
          <t xml:space="preserve">CONCLUIDO	</t>
        </is>
      </c>
      <c r="D221" t="n">
        <v>2.2996</v>
      </c>
      <c r="E221" t="n">
        <v>43.49</v>
      </c>
      <c r="F221" t="n">
        <v>40.31</v>
      </c>
      <c r="G221" t="n">
        <v>127.29</v>
      </c>
      <c r="H221" t="n">
        <v>1.65</v>
      </c>
      <c r="I221" t="n">
        <v>19</v>
      </c>
      <c r="J221" t="n">
        <v>215.5</v>
      </c>
      <c r="K221" t="n">
        <v>53.44</v>
      </c>
      <c r="L221" t="n">
        <v>20</v>
      </c>
      <c r="M221" t="n">
        <v>17</v>
      </c>
      <c r="N221" t="n">
        <v>47.07</v>
      </c>
      <c r="O221" t="n">
        <v>26812.71</v>
      </c>
      <c r="P221" t="n">
        <v>479.86</v>
      </c>
      <c r="Q221" t="n">
        <v>1294.52</v>
      </c>
      <c r="R221" t="n">
        <v>118.2</v>
      </c>
      <c r="S221" t="n">
        <v>99.20999999999999</v>
      </c>
      <c r="T221" t="n">
        <v>8610.15</v>
      </c>
      <c r="U221" t="n">
        <v>0.84</v>
      </c>
      <c r="V221" t="n">
        <v>0.88</v>
      </c>
      <c r="W221" t="n">
        <v>20.67</v>
      </c>
      <c r="X221" t="n">
        <v>0.52</v>
      </c>
      <c r="Y221" t="n">
        <v>2</v>
      </c>
      <c r="Z221" t="n">
        <v>10</v>
      </c>
    </row>
    <row r="222">
      <c r="A222" t="n">
        <v>20</v>
      </c>
      <c r="B222" t="n">
        <v>95</v>
      </c>
      <c r="C222" t="inlineStr">
        <is>
          <t xml:space="preserve">CONCLUIDO	</t>
        </is>
      </c>
      <c r="D222" t="n">
        <v>2.3028</v>
      </c>
      <c r="E222" t="n">
        <v>43.43</v>
      </c>
      <c r="F222" t="n">
        <v>40.29</v>
      </c>
      <c r="G222" t="n">
        <v>134.29</v>
      </c>
      <c r="H222" t="n">
        <v>1.72</v>
      </c>
      <c r="I222" t="n">
        <v>18</v>
      </c>
      <c r="J222" t="n">
        <v>217.14</v>
      </c>
      <c r="K222" t="n">
        <v>53.44</v>
      </c>
      <c r="L222" t="n">
        <v>21</v>
      </c>
      <c r="M222" t="n">
        <v>16</v>
      </c>
      <c r="N222" t="n">
        <v>47.7</v>
      </c>
      <c r="O222" t="n">
        <v>27014.3</v>
      </c>
      <c r="P222" t="n">
        <v>475.68</v>
      </c>
      <c r="Q222" t="n">
        <v>1294.63</v>
      </c>
      <c r="R222" t="n">
        <v>117.45</v>
      </c>
      <c r="S222" t="n">
        <v>99.20999999999999</v>
      </c>
      <c r="T222" t="n">
        <v>8241.799999999999</v>
      </c>
      <c r="U222" t="n">
        <v>0.84</v>
      </c>
      <c r="V222" t="n">
        <v>0.88</v>
      </c>
      <c r="W222" t="n">
        <v>20.67</v>
      </c>
      <c r="X222" t="n">
        <v>0.49</v>
      </c>
      <c r="Y222" t="n">
        <v>2</v>
      </c>
      <c r="Z222" t="n">
        <v>10</v>
      </c>
    </row>
    <row r="223">
      <c r="A223" t="n">
        <v>21</v>
      </c>
      <c r="B223" t="n">
        <v>95</v>
      </c>
      <c r="C223" t="inlineStr">
        <is>
          <t xml:space="preserve">CONCLUIDO	</t>
        </is>
      </c>
      <c r="D223" t="n">
        <v>2.3067</v>
      </c>
      <c r="E223" t="n">
        <v>43.35</v>
      </c>
      <c r="F223" t="n">
        <v>40.25</v>
      </c>
      <c r="G223" t="n">
        <v>142.06</v>
      </c>
      <c r="H223" t="n">
        <v>1.79</v>
      </c>
      <c r="I223" t="n">
        <v>17</v>
      </c>
      <c r="J223" t="n">
        <v>218.78</v>
      </c>
      <c r="K223" t="n">
        <v>53.44</v>
      </c>
      <c r="L223" t="n">
        <v>22</v>
      </c>
      <c r="M223" t="n">
        <v>15</v>
      </c>
      <c r="N223" t="n">
        <v>48.34</v>
      </c>
      <c r="O223" t="n">
        <v>27216.79</v>
      </c>
      <c r="P223" t="n">
        <v>470.31</v>
      </c>
      <c r="Q223" t="n">
        <v>1294.42</v>
      </c>
      <c r="R223" t="n">
        <v>116.31</v>
      </c>
      <c r="S223" t="n">
        <v>99.20999999999999</v>
      </c>
      <c r="T223" t="n">
        <v>7675.39</v>
      </c>
      <c r="U223" t="n">
        <v>0.85</v>
      </c>
      <c r="V223" t="n">
        <v>0.88</v>
      </c>
      <c r="W223" t="n">
        <v>20.67</v>
      </c>
      <c r="X223" t="n">
        <v>0.46</v>
      </c>
      <c r="Y223" t="n">
        <v>2</v>
      </c>
      <c r="Z223" t="n">
        <v>10</v>
      </c>
    </row>
    <row r="224">
      <c r="A224" t="n">
        <v>22</v>
      </c>
      <c r="B224" t="n">
        <v>95</v>
      </c>
      <c r="C224" t="inlineStr">
        <is>
          <t xml:space="preserve">CONCLUIDO	</t>
        </is>
      </c>
      <c r="D224" t="n">
        <v>2.3104</v>
      </c>
      <c r="E224" t="n">
        <v>43.28</v>
      </c>
      <c r="F224" t="n">
        <v>40.22</v>
      </c>
      <c r="G224" t="n">
        <v>150.82</v>
      </c>
      <c r="H224" t="n">
        <v>1.85</v>
      </c>
      <c r="I224" t="n">
        <v>16</v>
      </c>
      <c r="J224" t="n">
        <v>220.43</v>
      </c>
      <c r="K224" t="n">
        <v>53.44</v>
      </c>
      <c r="L224" t="n">
        <v>23</v>
      </c>
      <c r="M224" t="n">
        <v>14</v>
      </c>
      <c r="N224" t="n">
        <v>48.99</v>
      </c>
      <c r="O224" t="n">
        <v>27420.16</v>
      </c>
      <c r="P224" t="n">
        <v>465.79</v>
      </c>
      <c r="Q224" t="n">
        <v>1294.61</v>
      </c>
      <c r="R224" t="n">
        <v>115.17</v>
      </c>
      <c r="S224" t="n">
        <v>99.20999999999999</v>
      </c>
      <c r="T224" t="n">
        <v>7109.72</v>
      </c>
      <c r="U224" t="n">
        <v>0.86</v>
      </c>
      <c r="V224" t="n">
        <v>0.88</v>
      </c>
      <c r="W224" t="n">
        <v>20.67</v>
      </c>
      <c r="X224" t="n">
        <v>0.42</v>
      </c>
      <c r="Y224" t="n">
        <v>2</v>
      </c>
      <c r="Z224" t="n">
        <v>10</v>
      </c>
    </row>
    <row r="225">
      <c r="A225" t="n">
        <v>23</v>
      </c>
      <c r="B225" t="n">
        <v>95</v>
      </c>
      <c r="C225" t="inlineStr">
        <is>
          <t xml:space="preserve">CONCLUIDO	</t>
        </is>
      </c>
      <c r="D225" t="n">
        <v>2.3141</v>
      </c>
      <c r="E225" t="n">
        <v>43.21</v>
      </c>
      <c r="F225" t="n">
        <v>40.19</v>
      </c>
      <c r="G225" t="n">
        <v>160.75</v>
      </c>
      <c r="H225" t="n">
        <v>1.92</v>
      </c>
      <c r="I225" t="n">
        <v>15</v>
      </c>
      <c r="J225" t="n">
        <v>222.08</v>
      </c>
      <c r="K225" t="n">
        <v>53.44</v>
      </c>
      <c r="L225" t="n">
        <v>24</v>
      </c>
      <c r="M225" t="n">
        <v>8</v>
      </c>
      <c r="N225" t="n">
        <v>49.65</v>
      </c>
      <c r="O225" t="n">
        <v>27624.44</v>
      </c>
      <c r="P225" t="n">
        <v>462.54</v>
      </c>
      <c r="Q225" t="n">
        <v>1294.58</v>
      </c>
      <c r="R225" t="n">
        <v>114.03</v>
      </c>
      <c r="S225" t="n">
        <v>99.20999999999999</v>
      </c>
      <c r="T225" t="n">
        <v>6547.05</v>
      </c>
      <c r="U225" t="n">
        <v>0.87</v>
      </c>
      <c r="V225" t="n">
        <v>0.88</v>
      </c>
      <c r="W225" t="n">
        <v>20.67</v>
      </c>
      <c r="X225" t="n">
        <v>0.39</v>
      </c>
      <c r="Y225" t="n">
        <v>2</v>
      </c>
      <c r="Z225" t="n">
        <v>10</v>
      </c>
    </row>
    <row r="226">
      <c r="A226" t="n">
        <v>24</v>
      </c>
      <c r="B226" t="n">
        <v>95</v>
      </c>
      <c r="C226" t="inlineStr">
        <is>
          <t xml:space="preserve">CONCLUIDO	</t>
        </is>
      </c>
      <c r="D226" t="n">
        <v>2.3133</v>
      </c>
      <c r="E226" t="n">
        <v>43.23</v>
      </c>
      <c r="F226" t="n">
        <v>40.2</v>
      </c>
      <c r="G226" t="n">
        <v>160.81</v>
      </c>
      <c r="H226" t="n">
        <v>1.99</v>
      </c>
      <c r="I226" t="n">
        <v>15</v>
      </c>
      <c r="J226" t="n">
        <v>223.75</v>
      </c>
      <c r="K226" t="n">
        <v>53.44</v>
      </c>
      <c r="L226" t="n">
        <v>25</v>
      </c>
      <c r="M226" t="n">
        <v>1</v>
      </c>
      <c r="N226" t="n">
        <v>50.31</v>
      </c>
      <c r="O226" t="n">
        <v>27829.77</v>
      </c>
      <c r="P226" t="n">
        <v>464.88</v>
      </c>
      <c r="Q226" t="n">
        <v>1294.59</v>
      </c>
      <c r="R226" t="n">
        <v>114.09</v>
      </c>
      <c r="S226" t="n">
        <v>99.20999999999999</v>
      </c>
      <c r="T226" t="n">
        <v>6575.58</v>
      </c>
      <c r="U226" t="n">
        <v>0.87</v>
      </c>
      <c r="V226" t="n">
        <v>0.88</v>
      </c>
      <c r="W226" t="n">
        <v>20.68</v>
      </c>
      <c r="X226" t="n">
        <v>0.41</v>
      </c>
      <c r="Y226" t="n">
        <v>2</v>
      </c>
      <c r="Z226" t="n">
        <v>10</v>
      </c>
    </row>
    <row r="227">
      <c r="A227" t="n">
        <v>25</v>
      </c>
      <c r="B227" t="n">
        <v>95</v>
      </c>
      <c r="C227" t="inlineStr">
        <is>
          <t xml:space="preserve">CONCLUIDO	</t>
        </is>
      </c>
      <c r="D227" t="n">
        <v>2.3135</v>
      </c>
      <c r="E227" t="n">
        <v>43.22</v>
      </c>
      <c r="F227" t="n">
        <v>40.2</v>
      </c>
      <c r="G227" t="n">
        <v>160.79</v>
      </c>
      <c r="H227" t="n">
        <v>2.05</v>
      </c>
      <c r="I227" t="n">
        <v>15</v>
      </c>
      <c r="J227" t="n">
        <v>225.42</v>
      </c>
      <c r="K227" t="n">
        <v>53.44</v>
      </c>
      <c r="L227" t="n">
        <v>26</v>
      </c>
      <c r="M227" t="n">
        <v>0</v>
      </c>
      <c r="N227" t="n">
        <v>50.98</v>
      </c>
      <c r="O227" t="n">
        <v>28035.92</v>
      </c>
      <c r="P227" t="n">
        <v>467.82</v>
      </c>
      <c r="Q227" t="n">
        <v>1294.68</v>
      </c>
      <c r="R227" t="n">
        <v>114.08</v>
      </c>
      <c r="S227" t="n">
        <v>99.20999999999999</v>
      </c>
      <c r="T227" t="n">
        <v>6573.32</v>
      </c>
      <c r="U227" t="n">
        <v>0.87</v>
      </c>
      <c r="V227" t="n">
        <v>0.88</v>
      </c>
      <c r="W227" t="n">
        <v>20.68</v>
      </c>
      <c r="X227" t="n">
        <v>0.4</v>
      </c>
      <c r="Y227" t="n">
        <v>2</v>
      </c>
      <c r="Z227" t="n">
        <v>10</v>
      </c>
    </row>
    <row r="228">
      <c r="A228" t="n">
        <v>0</v>
      </c>
      <c r="B228" t="n">
        <v>55</v>
      </c>
      <c r="C228" t="inlineStr">
        <is>
          <t xml:space="preserve">CONCLUIDO	</t>
        </is>
      </c>
      <c r="D228" t="n">
        <v>1.62</v>
      </c>
      <c r="E228" t="n">
        <v>61.73</v>
      </c>
      <c r="F228" t="n">
        <v>50.76</v>
      </c>
      <c r="G228" t="n">
        <v>8.19</v>
      </c>
      <c r="H228" t="n">
        <v>0.15</v>
      </c>
      <c r="I228" t="n">
        <v>372</v>
      </c>
      <c r="J228" t="n">
        <v>116.05</v>
      </c>
      <c r="K228" t="n">
        <v>43.4</v>
      </c>
      <c r="L228" t="n">
        <v>1</v>
      </c>
      <c r="M228" t="n">
        <v>370</v>
      </c>
      <c r="N228" t="n">
        <v>16.65</v>
      </c>
      <c r="O228" t="n">
        <v>14546.17</v>
      </c>
      <c r="P228" t="n">
        <v>514.64</v>
      </c>
      <c r="Q228" t="n">
        <v>1298.83</v>
      </c>
      <c r="R228" t="n">
        <v>458.05</v>
      </c>
      <c r="S228" t="n">
        <v>99.20999999999999</v>
      </c>
      <c r="T228" t="n">
        <v>176773.52</v>
      </c>
      <c r="U228" t="n">
        <v>0.22</v>
      </c>
      <c r="V228" t="n">
        <v>0.7</v>
      </c>
      <c r="W228" t="n">
        <v>21.23</v>
      </c>
      <c r="X228" t="n">
        <v>10.9</v>
      </c>
      <c r="Y228" t="n">
        <v>2</v>
      </c>
      <c r="Z228" t="n">
        <v>10</v>
      </c>
    </row>
    <row r="229">
      <c r="A229" t="n">
        <v>1</v>
      </c>
      <c r="B229" t="n">
        <v>55</v>
      </c>
      <c r="C229" t="inlineStr">
        <is>
          <t xml:space="preserve">CONCLUIDO	</t>
        </is>
      </c>
      <c r="D229" t="n">
        <v>1.9851</v>
      </c>
      <c r="E229" t="n">
        <v>50.38</v>
      </c>
      <c r="F229" t="n">
        <v>44.45</v>
      </c>
      <c r="G229" t="n">
        <v>16.56</v>
      </c>
      <c r="H229" t="n">
        <v>0.3</v>
      </c>
      <c r="I229" t="n">
        <v>161</v>
      </c>
      <c r="J229" t="n">
        <v>117.34</v>
      </c>
      <c r="K229" t="n">
        <v>43.4</v>
      </c>
      <c r="L229" t="n">
        <v>2</v>
      </c>
      <c r="M229" t="n">
        <v>159</v>
      </c>
      <c r="N229" t="n">
        <v>16.94</v>
      </c>
      <c r="O229" t="n">
        <v>14705.49</v>
      </c>
      <c r="P229" t="n">
        <v>444.32</v>
      </c>
      <c r="Q229" t="n">
        <v>1296.21</v>
      </c>
      <c r="R229" t="n">
        <v>252.71</v>
      </c>
      <c r="S229" t="n">
        <v>99.20999999999999</v>
      </c>
      <c r="T229" t="n">
        <v>75157.16</v>
      </c>
      <c r="U229" t="n">
        <v>0.39</v>
      </c>
      <c r="V229" t="n">
        <v>0.8</v>
      </c>
      <c r="W229" t="n">
        <v>20.89</v>
      </c>
      <c r="X229" t="n">
        <v>4.63</v>
      </c>
      <c r="Y229" t="n">
        <v>2</v>
      </c>
      <c r="Z229" t="n">
        <v>10</v>
      </c>
    </row>
    <row r="230">
      <c r="A230" t="n">
        <v>2</v>
      </c>
      <c r="B230" t="n">
        <v>55</v>
      </c>
      <c r="C230" t="inlineStr">
        <is>
          <t xml:space="preserve">CONCLUIDO	</t>
        </is>
      </c>
      <c r="D230" t="n">
        <v>2.1165</v>
      </c>
      <c r="E230" t="n">
        <v>47.25</v>
      </c>
      <c r="F230" t="n">
        <v>42.73</v>
      </c>
      <c r="G230" t="n">
        <v>25.13</v>
      </c>
      <c r="H230" t="n">
        <v>0.45</v>
      </c>
      <c r="I230" t="n">
        <v>102</v>
      </c>
      <c r="J230" t="n">
        <v>118.63</v>
      </c>
      <c r="K230" t="n">
        <v>43.4</v>
      </c>
      <c r="L230" t="n">
        <v>3</v>
      </c>
      <c r="M230" t="n">
        <v>100</v>
      </c>
      <c r="N230" t="n">
        <v>17.23</v>
      </c>
      <c r="O230" t="n">
        <v>14865.24</v>
      </c>
      <c r="P230" t="n">
        <v>419.82</v>
      </c>
      <c r="Q230" t="n">
        <v>1295.44</v>
      </c>
      <c r="R230" t="n">
        <v>196.41</v>
      </c>
      <c r="S230" t="n">
        <v>99.20999999999999</v>
      </c>
      <c r="T230" t="n">
        <v>47299.94</v>
      </c>
      <c r="U230" t="n">
        <v>0.51</v>
      </c>
      <c r="V230" t="n">
        <v>0.83</v>
      </c>
      <c r="W230" t="n">
        <v>20.81</v>
      </c>
      <c r="X230" t="n">
        <v>2.92</v>
      </c>
      <c r="Y230" t="n">
        <v>2</v>
      </c>
      <c r="Z230" t="n">
        <v>10</v>
      </c>
    </row>
    <row r="231">
      <c r="A231" t="n">
        <v>3</v>
      </c>
      <c r="B231" t="n">
        <v>55</v>
      </c>
      <c r="C231" t="inlineStr">
        <is>
          <t xml:space="preserve">CONCLUIDO	</t>
        </is>
      </c>
      <c r="D231" t="n">
        <v>2.1857</v>
      </c>
      <c r="E231" t="n">
        <v>45.75</v>
      </c>
      <c r="F231" t="n">
        <v>41.9</v>
      </c>
      <c r="G231" t="n">
        <v>33.97</v>
      </c>
      <c r="H231" t="n">
        <v>0.59</v>
      </c>
      <c r="I231" t="n">
        <v>74</v>
      </c>
      <c r="J231" t="n">
        <v>119.93</v>
      </c>
      <c r="K231" t="n">
        <v>43.4</v>
      </c>
      <c r="L231" t="n">
        <v>4</v>
      </c>
      <c r="M231" t="n">
        <v>72</v>
      </c>
      <c r="N231" t="n">
        <v>17.53</v>
      </c>
      <c r="O231" t="n">
        <v>15025.44</v>
      </c>
      <c r="P231" t="n">
        <v>404.27</v>
      </c>
      <c r="Q231" t="n">
        <v>1295.31</v>
      </c>
      <c r="R231" t="n">
        <v>169.99</v>
      </c>
      <c r="S231" t="n">
        <v>99.20999999999999</v>
      </c>
      <c r="T231" t="n">
        <v>34229.44</v>
      </c>
      <c r="U231" t="n">
        <v>0.58</v>
      </c>
      <c r="V231" t="n">
        <v>0.84</v>
      </c>
      <c r="W231" t="n">
        <v>20.75</v>
      </c>
      <c r="X231" t="n">
        <v>2.09</v>
      </c>
      <c r="Y231" t="n">
        <v>2</v>
      </c>
      <c r="Z231" t="n">
        <v>10</v>
      </c>
    </row>
    <row r="232">
      <c r="A232" t="n">
        <v>4</v>
      </c>
      <c r="B232" t="n">
        <v>55</v>
      </c>
      <c r="C232" t="inlineStr">
        <is>
          <t xml:space="preserve">CONCLUIDO	</t>
        </is>
      </c>
      <c r="D232" t="n">
        <v>2.2285</v>
      </c>
      <c r="E232" t="n">
        <v>44.87</v>
      </c>
      <c r="F232" t="n">
        <v>41.4</v>
      </c>
      <c r="G232" t="n">
        <v>42.83</v>
      </c>
      <c r="H232" t="n">
        <v>0.73</v>
      </c>
      <c r="I232" t="n">
        <v>58</v>
      </c>
      <c r="J232" t="n">
        <v>121.23</v>
      </c>
      <c r="K232" t="n">
        <v>43.4</v>
      </c>
      <c r="L232" t="n">
        <v>5</v>
      </c>
      <c r="M232" t="n">
        <v>56</v>
      </c>
      <c r="N232" t="n">
        <v>17.83</v>
      </c>
      <c r="O232" t="n">
        <v>15186.08</v>
      </c>
      <c r="P232" t="n">
        <v>391.79</v>
      </c>
      <c r="Q232" t="n">
        <v>1295.04</v>
      </c>
      <c r="R232" t="n">
        <v>153.66</v>
      </c>
      <c r="S232" t="n">
        <v>99.20999999999999</v>
      </c>
      <c r="T232" t="n">
        <v>26144.26</v>
      </c>
      <c r="U232" t="n">
        <v>0.65</v>
      </c>
      <c r="V232" t="n">
        <v>0.85</v>
      </c>
      <c r="W232" t="n">
        <v>20.73</v>
      </c>
      <c r="X232" t="n">
        <v>1.6</v>
      </c>
      <c r="Y232" t="n">
        <v>2</v>
      </c>
      <c r="Z232" t="n">
        <v>10</v>
      </c>
    </row>
    <row r="233">
      <c r="A233" t="n">
        <v>5</v>
      </c>
      <c r="B233" t="n">
        <v>55</v>
      </c>
      <c r="C233" t="inlineStr">
        <is>
          <t xml:space="preserve">CONCLUIDO	</t>
        </is>
      </c>
      <c r="D233" t="n">
        <v>2.2556</v>
      </c>
      <c r="E233" t="n">
        <v>44.33</v>
      </c>
      <c r="F233" t="n">
        <v>41.13</v>
      </c>
      <c r="G233" t="n">
        <v>52.5</v>
      </c>
      <c r="H233" t="n">
        <v>0.86</v>
      </c>
      <c r="I233" t="n">
        <v>47</v>
      </c>
      <c r="J233" t="n">
        <v>122.54</v>
      </c>
      <c r="K233" t="n">
        <v>43.4</v>
      </c>
      <c r="L233" t="n">
        <v>6</v>
      </c>
      <c r="M233" t="n">
        <v>45</v>
      </c>
      <c r="N233" t="n">
        <v>18.14</v>
      </c>
      <c r="O233" t="n">
        <v>15347.16</v>
      </c>
      <c r="P233" t="n">
        <v>380.87</v>
      </c>
      <c r="Q233" t="n">
        <v>1294.85</v>
      </c>
      <c r="R233" t="n">
        <v>144.43</v>
      </c>
      <c r="S233" t="n">
        <v>99.20999999999999</v>
      </c>
      <c r="T233" t="n">
        <v>21583.78</v>
      </c>
      <c r="U233" t="n">
        <v>0.6899999999999999</v>
      </c>
      <c r="V233" t="n">
        <v>0.86</v>
      </c>
      <c r="W233" t="n">
        <v>20.73</v>
      </c>
      <c r="X233" t="n">
        <v>1.33</v>
      </c>
      <c r="Y233" t="n">
        <v>2</v>
      </c>
      <c r="Z233" t="n">
        <v>10</v>
      </c>
    </row>
    <row r="234">
      <c r="A234" t="n">
        <v>6</v>
      </c>
      <c r="B234" t="n">
        <v>55</v>
      </c>
      <c r="C234" t="inlineStr">
        <is>
          <t xml:space="preserve">CONCLUIDO	</t>
        </is>
      </c>
      <c r="D234" t="n">
        <v>2.2785</v>
      </c>
      <c r="E234" t="n">
        <v>43.89</v>
      </c>
      <c r="F234" t="n">
        <v>40.87</v>
      </c>
      <c r="G234" t="n">
        <v>62.88</v>
      </c>
      <c r="H234" t="n">
        <v>1</v>
      </c>
      <c r="I234" t="n">
        <v>39</v>
      </c>
      <c r="J234" t="n">
        <v>123.85</v>
      </c>
      <c r="K234" t="n">
        <v>43.4</v>
      </c>
      <c r="L234" t="n">
        <v>7</v>
      </c>
      <c r="M234" t="n">
        <v>37</v>
      </c>
      <c r="N234" t="n">
        <v>18.45</v>
      </c>
      <c r="O234" t="n">
        <v>15508.69</v>
      </c>
      <c r="P234" t="n">
        <v>370.38</v>
      </c>
      <c r="Q234" t="n">
        <v>1294.62</v>
      </c>
      <c r="R234" t="n">
        <v>136.28</v>
      </c>
      <c r="S234" t="n">
        <v>99.20999999999999</v>
      </c>
      <c r="T234" t="n">
        <v>17551.74</v>
      </c>
      <c r="U234" t="n">
        <v>0.73</v>
      </c>
      <c r="V234" t="n">
        <v>0.87</v>
      </c>
      <c r="W234" t="n">
        <v>20.71</v>
      </c>
      <c r="X234" t="n">
        <v>1.08</v>
      </c>
      <c r="Y234" t="n">
        <v>2</v>
      </c>
      <c r="Z234" t="n">
        <v>10</v>
      </c>
    </row>
    <row r="235">
      <c r="A235" t="n">
        <v>7</v>
      </c>
      <c r="B235" t="n">
        <v>55</v>
      </c>
      <c r="C235" t="inlineStr">
        <is>
          <t xml:space="preserve">CONCLUIDO	</t>
        </is>
      </c>
      <c r="D235" t="n">
        <v>2.2906</v>
      </c>
      <c r="E235" t="n">
        <v>43.66</v>
      </c>
      <c r="F235" t="n">
        <v>40.76</v>
      </c>
      <c r="G235" t="n">
        <v>71.93000000000001</v>
      </c>
      <c r="H235" t="n">
        <v>1.13</v>
      </c>
      <c r="I235" t="n">
        <v>34</v>
      </c>
      <c r="J235" t="n">
        <v>125.16</v>
      </c>
      <c r="K235" t="n">
        <v>43.4</v>
      </c>
      <c r="L235" t="n">
        <v>8</v>
      </c>
      <c r="M235" t="n">
        <v>32</v>
      </c>
      <c r="N235" t="n">
        <v>18.76</v>
      </c>
      <c r="O235" t="n">
        <v>15670.68</v>
      </c>
      <c r="P235" t="n">
        <v>360.37</v>
      </c>
      <c r="Q235" t="n">
        <v>1294.73</v>
      </c>
      <c r="R235" t="n">
        <v>132.56</v>
      </c>
      <c r="S235" t="n">
        <v>99.20999999999999</v>
      </c>
      <c r="T235" t="n">
        <v>15714.45</v>
      </c>
      <c r="U235" t="n">
        <v>0.75</v>
      </c>
      <c r="V235" t="n">
        <v>0.87</v>
      </c>
      <c r="W235" t="n">
        <v>20.71</v>
      </c>
      <c r="X235" t="n">
        <v>0.96</v>
      </c>
      <c r="Y235" t="n">
        <v>2</v>
      </c>
      <c r="Z235" t="n">
        <v>10</v>
      </c>
    </row>
    <row r="236">
      <c r="A236" t="n">
        <v>8</v>
      </c>
      <c r="B236" t="n">
        <v>55</v>
      </c>
      <c r="C236" t="inlineStr">
        <is>
          <t xml:space="preserve">CONCLUIDO	</t>
        </is>
      </c>
      <c r="D236" t="n">
        <v>2.3057</v>
      </c>
      <c r="E236" t="n">
        <v>43.37</v>
      </c>
      <c r="F236" t="n">
        <v>40.59</v>
      </c>
      <c r="G236" t="n">
        <v>83.98999999999999</v>
      </c>
      <c r="H236" t="n">
        <v>1.26</v>
      </c>
      <c r="I236" t="n">
        <v>29</v>
      </c>
      <c r="J236" t="n">
        <v>126.48</v>
      </c>
      <c r="K236" t="n">
        <v>43.4</v>
      </c>
      <c r="L236" t="n">
        <v>9</v>
      </c>
      <c r="M236" t="n">
        <v>27</v>
      </c>
      <c r="N236" t="n">
        <v>19.08</v>
      </c>
      <c r="O236" t="n">
        <v>15833.12</v>
      </c>
      <c r="P236" t="n">
        <v>350.17</v>
      </c>
      <c r="Q236" t="n">
        <v>1294.63</v>
      </c>
      <c r="R236" t="n">
        <v>127.32</v>
      </c>
      <c r="S236" t="n">
        <v>99.20999999999999</v>
      </c>
      <c r="T236" t="n">
        <v>13122.15</v>
      </c>
      <c r="U236" t="n">
        <v>0.78</v>
      </c>
      <c r="V236" t="n">
        <v>0.87</v>
      </c>
      <c r="W236" t="n">
        <v>20.69</v>
      </c>
      <c r="X236" t="n">
        <v>0.8</v>
      </c>
      <c r="Y236" t="n">
        <v>2</v>
      </c>
      <c r="Z236" t="n">
        <v>10</v>
      </c>
    </row>
    <row r="237">
      <c r="A237" t="n">
        <v>9</v>
      </c>
      <c r="B237" t="n">
        <v>55</v>
      </c>
      <c r="C237" t="inlineStr">
        <is>
          <t xml:space="preserve">CONCLUIDO	</t>
        </is>
      </c>
      <c r="D237" t="n">
        <v>2.3132</v>
      </c>
      <c r="E237" t="n">
        <v>43.23</v>
      </c>
      <c r="F237" t="n">
        <v>40.52</v>
      </c>
      <c r="G237" t="n">
        <v>93.52</v>
      </c>
      <c r="H237" t="n">
        <v>1.38</v>
      </c>
      <c r="I237" t="n">
        <v>26</v>
      </c>
      <c r="J237" t="n">
        <v>127.8</v>
      </c>
      <c r="K237" t="n">
        <v>43.4</v>
      </c>
      <c r="L237" t="n">
        <v>10</v>
      </c>
      <c r="M237" t="n">
        <v>18</v>
      </c>
      <c r="N237" t="n">
        <v>19.4</v>
      </c>
      <c r="O237" t="n">
        <v>15996.02</v>
      </c>
      <c r="P237" t="n">
        <v>341.23</v>
      </c>
      <c r="Q237" t="n">
        <v>1294.64</v>
      </c>
      <c r="R237" t="n">
        <v>124.62</v>
      </c>
      <c r="S237" t="n">
        <v>99.20999999999999</v>
      </c>
      <c r="T237" t="n">
        <v>11783.96</v>
      </c>
      <c r="U237" t="n">
        <v>0.8</v>
      </c>
      <c r="V237" t="n">
        <v>0.87</v>
      </c>
      <c r="W237" t="n">
        <v>20.7</v>
      </c>
      <c r="X237" t="n">
        <v>0.73</v>
      </c>
      <c r="Y237" t="n">
        <v>2</v>
      </c>
      <c r="Z237" t="n">
        <v>10</v>
      </c>
    </row>
    <row r="238">
      <c r="A238" t="n">
        <v>10</v>
      </c>
      <c r="B238" t="n">
        <v>55</v>
      </c>
      <c r="C238" t="inlineStr">
        <is>
          <t xml:space="preserve">CONCLUIDO	</t>
        </is>
      </c>
      <c r="D238" t="n">
        <v>2.3151</v>
      </c>
      <c r="E238" t="n">
        <v>43.19</v>
      </c>
      <c r="F238" t="n">
        <v>40.51</v>
      </c>
      <c r="G238" t="n">
        <v>97.23</v>
      </c>
      <c r="H238" t="n">
        <v>1.5</v>
      </c>
      <c r="I238" t="n">
        <v>25</v>
      </c>
      <c r="J238" t="n">
        <v>129.13</v>
      </c>
      <c r="K238" t="n">
        <v>43.4</v>
      </c>
      <c r="L238" t="n">
        <v>11</v>
      </c>
      <c r="M238" t="n">
        <v>0</v>
      </c>
      <c r="N238" t="n">
        <v>19.73</v>
      </c>
      <c r="O238" t="n">
        <v>16159.39</v>
      </c>
      <c r="P238" t="n">
        <v>340.84</v>
      </c>
      <c r="Q238" t="n">
        <v>1294.78</v>
      </c>
      <c r="R238" t="n">
        <v>123.62</v>
      </c>
      <c r="S238" t="n">
        <v>99.20999999999999</v>
      </c>
      <c r="T238" t="n">
        <v>11292.24</v>
      </c>
      <c r="U238" t="n">
        <v>0.8</v>
      </c>
      <c r="V238" t="n">
        <v>0.87</v>
      </c>
      <c r="W238" t="n">
        <v>20.72</v>
      </c>
      <c r="X238" t="n">
        <v>0.72</v>
      </c>
      <c r="Y238" t="n">
        <v>2</v>
      </c>
      <c r="Z2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INDEX(resultados!$A$2:$ZZ$238, 1, MATCH($B$1, resultados!$A$1:$ZZ$1, 0))</f>
        <v/>
      </c>
      <c r="B7">
        <f>INDEX(resultados!$A$2:$ZZ$238, 1, MATCH($B$2, resultados!$A$1:$ZZ$1, 0))</f>
        <v/>
      </c>
      <c r="C7">
        <f>INDEX(resultados!$A$2:$ZZ$238, 1, MATCH($B$3, resultados!$A$1:$ZZ$1, 0))</f>
        <v/>
      </c>
    </row>
    <row r="8">
      <c r="A8">
        <f>INDEX(resultados!$A$2:$ZZ$238, 2, MATCH($B$1, resultados!$A$1:$ZZ$1, 0))</f>
        <v/>
      </c>
      <c r="B8">
        <f>INDEX(resultados!$A$2:$ZZ$238, 2, MATCH($B$2, resultados!$A$1:$ZZ$1, 0))</f>
        <v/>
      </c>
      <c r="C8">
        <f>INDEX(resultados!$A$2:$ZZ$238, 2, MATCH($B$3, resultados!$A$1:$ZZ$1, 0))</f>
        <v/>
      </c>
    </row>
    <row r="9">
      <c r="A9">
        <f>INDEX(resultados!$A$2:$ZZ$238, 3, MATCH($B$1, resultados!$A$1:$ZZ$1, 0))</f>
        <v/>
      </c>
      <c r="B9">
        <f>INDEX(resultados!$A$2:$ZZ$238, 3, MATCH($B$2, resultados!$A$1:$ZZ$1, 0))</f>
        <v/>
      </c>
      <c r="C9">
        <f>INDEX(resultados!$A$2:$ZZ$238, 3, MATCH($B$3, resultados!$A$1:$ZZ$1, 0))</f>
        <v/>
      </c>
    </row>
    <row r="10">
      <c r="A10">
        <f>INDEX(resultados!$A$2:$ZZ$238, 4, MATCH($B$1, resultados!$A$1:$ZZ$1, 0))</f>
        <v/>
      </c>
      <c r="B10">
        <f>INDEX(resultados!$A$2:$ZZ$238, 4, MATCH($B$2, resultados!$A$1:$ZZ$1, 0))</f>
        <v/>
      </c>
      <c r="C10">
        <f>INDEX(resultados!$A$2:$ZZ$238, 4, MATCH($B$3, resultados!$A$1:$ZZ$1, 0))</f>
        <v/>
      </c>
    </row>
    <row r="11">
      <c r="A11">
        <f>INDEX(resultados!$A$2:$ZZ$238, 5, MATCH($B$1, resultados!$A$1:$ZZ$1, 0))</f>
        <v/>
      </c>
      <c r="B11">
        <f>INDEX(resultados!$A$2:$ZZ$238, 5, MATCH($B$2, resultados!$A$1:$ZZ$1, 0))</f>
        <v/>
      </c>
      <c r="C11">
        <f>INDEX(resultados!$A$2:$ZZ$238, 5, MATCH($B$3, resultados!$A$1:$ZZ$1, 0))</f>
        <v/>
      </c>
    </row>
    <row r="12">
      <c r="A12">
        <f>INDEX(resultados!$A$2:$ZZ$238, 6, MATCH($B$1, resultados!$A$1:$ZZ$1, 0))</f>
        <v/>
      </c>
      <c r="B12">
        <f>INDEX(resultados!$A$2:$ZZ$238, 6, MATCH($B$2, resultados!$A$1:$ZZ$1, 0))</f>
        <v/>
      </c>
      <c r="C12">
        <f>INDEX(resultados!$A$2:$ZZ$238, 6, MATCH($B$3, resultados!$A$1:$ZZ$1, 0))</f>
        <v/>
      </c>
    </row>
    <row r="13">
      <c r="A13">
        <f>INDEX(resultados!$A$2:$ZZ$238, 7, MATCH($B$1, resultados!$A$1:$ZZ$1, 0))</f>
        <v/>
      </c>
      <c r="B13">
        <f>INDEX(resultados!$A$2:$ZZ$238, 7, MATCH($B$2, resultados!$A$1:$ZZ$1, 0))</f>
        <v/>
      </c>
      <c r="C13">
        <f>INDEX(resultados!$A$2:$ZZ$238, 7, MATCH($B$3, resultados!$A$1:$ZZ$1, 0))</f>
        <v/>
      </c>
    </row>
    <row r="14">
      <c r="A14">
        <f>INDEX(resultados!$A$2:$ZZ$238, 8, MATCH($B$1, resultados!$A$1:$ZZ$1, 0))</f>
        <v/>
      </c>
      <c r="B14">
        <f>INDEX(resultados!$A$2:$ZZ$238, 8, MATCH($B$2, resultados!$A$1:$ZZ$1, 0))</f>
        <v/>
      </c>
      <c r="C14">
        <f>INDEX(resultados!$A$2:$ZZ$238, 8, MATCH($B$3, resultados!$A$1:$ZZ$1, 0))</f>
        <v/>
      </c>
    </row>
    <row r="15">
      <c r="A15">
        <f>INDEX(resultados!$A$2:$ZZ$238, 9, MATCH($B$1, resultados!$A$1:$ZZ$1, 0))</f>
        <v/>
      </c>
      <c r="B15">
        <f>INDEX(resultados!$A$2:$ZZ$238, 9, MATCH($B$2, resultados!$A$1:$ZZ$1, 0))</f>
        <v/>
      </c>
      <c r="C15">
        <f>INDEX(resultados!$A$2:$ZZ$238, 9, MATCH($B$3, resultados!$A$1:$ZZ$1, 0))</f>
        <v/>
      </c>
    </row>
    <row r="16">
      <c r="A16">
        <f>INDEX(resultados!$A$2:$ZZ$238, 10, MATCH($B$1, resultados!$A$1:$ZZ$1, 0))</f>
        <v/>
      </c>
      <c r="B16">
        <f>INDEX(resultados!$A$2:$ZZ$238, 10, MATCH($B$2, resultados!$A$1:$ZZ$1, 0))</f>
        <v/>
      </c>
      <c r="C16">
        <f>INDEX(resultados!$A$2:$ZZ$238, 10, MATCH($B$3, resultados!$A$1:$ZZ$1, 0))</f>
        <v/>
      </c>
    </row>
    <row r="17">
      <c r="A17">
        <f>INDEX(resultados!$A$2:$ZZ$238, 11, MATCH($B$1, resultados!$A$1:$ZZ$1, 0))</f>
        <v/>
      </c>
      <c r="B17">
        <f>INDEX(resultados!$A$2:$ZZ$238, 11, MATCH($B$2, resultados!$A$1:$ZZ$1, 0))</f>
        <v/>
      </c>
      <c r="C17">
        <f>INDEX(resultados!$A$2:$ZZ$238, 11, MATCH($B$3, resultados!$A$1:$ZZ$1, 0))</f>
        <v/>
      </c>
    </row>
    <row r="18">
      <c r="A18">
        <f>INDEX(resultados!$A$2:$ZZ$238, 12, MATCH($B$1, resultados!$A$1:$ZZ$1, 0))</f>
        <v/>
      </c>
      <c r="B18">
        <f>INDEX(resultados!$A$2:$ZZ$238, 12, MATCH($B$2, resultados!$A$1:$ZZ$1, 0))</f>
        <v/>
      </c>
      <c r="C18">
        <f>INDEX(resultados!$A$2:$ZZ$238, 12, MATCH($B$3, resultados!$A$1:$ZZ$1, 0))</f>
        <v/>
      </c>
    </row>
    <row r="19">
      <c r="A19">
        <f>INDEX(resultados!$A$2:$ZZ$238, 13, MATCH($B$1, resultados!$A$1:$ZZ$1, 0))</f>
        <v/>
      </c>
      <c r="B19">
        <f>INDEX(resultados!$A$2:$ZZ$238, 13, MATCH($B$2, resultados!$A$1:$ZZ$1, 0))</f>
        <v/>
      </c>
      <c r="C19">
        <f>INDEX(resultados!$A$2:$ZZ$238, 13, MATCH($B$3, resultados!$A$1:$ZZ$1, 0))</f>
        <v/>
      </c>
    </row>
    <row r="20">
      <c r="A20">
        <f>INDEX(resultados!$A$2:$ZZ$238, 14, MATCH($B$1, resultados!$A$1:$ZZ$1, 0))</f>
        <v/>
      </c>
      <c r="B20">
        <f>INDEX(resultados!$A$2:$ZZ$238, 14, MATCH($B$2, resultados!$A$1:$ZZ$1, 0))</f>
        <v/>
      </c>
      <c r="C20">
        <f>INDEX(resultados!$A$2:$ZZ$238, 14, MATCH($B$3, resultados!$A$1:$ZZ$1, 0))</f>
        <v/>
      </c>
    </row>
    <row r="21">
      <c r="A21">
        <f>INDEX(resultados!$A$2:$ZZ$238, 15, MATCH($B$1, resultados!$A$1:$ZZ$1, 0))</f>
        <v/>
      </c>
      <c r="B21">
        <f>INDEX(resultados!$A$2:$ZZ$238, 15, MATCH($B$2, resultados!$A$1:$ZZ$1, 0))</f>
        <v/>
      </c>
      <c r="C21">
        <f>INDEX(resultados!$A$2:$ZZ$238, 15, MATCH($B$3, resultados!$A$1:$ZZ$1, 0))</f>
        <v/>
      </c>
    </row>
    <row r="22">
      <c r="A22">
        <f>INDEX(resultados!$A$2:$ZZ$238, 16, MATCH($B$1, resultados!$A$1:$ZZ$1, 0))</f>
        <v/>
      </c>
      <c r="B22">
        <f>INDEX(resultados!$A$2:$ZZ$238, 16, MATCH($B$2, resultados!$A$1:$ZZ$1, 0))</f>
        <v/>
      </c>
      <c r="C22">
        <f>INDEX(resultados!$A$2:$ZZ$238, 16, MATCH($B$3, resultados!$A$1:$ZZ$1, 0))</f>
        <v/>
      </c>
    </row>
    <row r="23">
      <c r="A23">
        <f>INDEX(resultados!$A$2:$ZZ$238, 17, MATCH($B$1, resultados!$A$1:$ZZ$1, 0))</f>
        <v/>
      </c>
      <c r="B23">
        <f>INDEX(resultados!$A$2:$ZZ$238, 17, MATCH($B$2, resultados!$A$1:$ZZ$1, 0))</f>
        <v/>
      </c>
      <c r="C23">
        <f>INDEX(resultados!$A$2:$ZZ$238, 17, MATCH($B$3, resultados!$A$1:$ZZ$1, 0))</f>
        <v/>
      </c>
    </row>
    <row r="24">
      <c r="A24">
        <f>INDEX(resultados!$A$2:$ZZ$238, 18, MATCH($B$1, resultados!$A$1:$ZZ$1, 0))</f>
        <v/>
      </c>
      <c r="B24">
        <f>INDEX(resultados!$A$2:$ZZ$238, 18, MATCH($B$2, resultados!$A$1:$ZZ$1, 0))</f>
        <v/>
      </c>
      <c r="C24">
        <f>INDEX(resultados!$A$2:$ZZ$238, 18, MATCH($B$3, resultados!$A$1:$ZZ$1, 0))</f>
        <v/>
      </c>
    </row>
    <row r="25">
      <c r="A25">
        <f>INDEX(resultados!$A$2:$ZZ$238, 19, MATCH($B$1, resultados!$A$1:$ZZ$1, 0))</f>
        <v/>
      </c>
      <c r="B25">
        <f>INDEX(resultados!$A$2:$ZZ$238, 19, MATCH($B$2, resultados!$A$1:$ZZ$1, 0))</f>
        <v/>
      </c>
      <c r="C25">
        <f>INDEX(resultados!$A$2:$ZZ$238, 19, MATCH($B$3, resultados!$A$1:$ZZ$1, 0))</f>
        <v/>
      </c>
    </row>
    <row r="26">
      <c r="A26">
        <f>INDEX(resultados!$A$2:$ZZ$238, 20, MATCH($B$1, resultados!$A$1:$ZZ$1, 0))</f>
        <v/>
      </c>
      <c r="B26">
        <f>INDEX(resultados!$A$2:$ZZ$238, 20, MATCH($B$2, resultados!$A$1:$ZZ$1, 0))</f>
        <v/>
      </c>
      <c r="C26">
        <f>INDEX(resultados!$A$2:$ZZ$238, 20, MATCH($B$3, resultados!$A$1:$ZZ$1, 0))</f>
        <v/>
      </c>
    </row>
    <row r="27">
      <c r="A27">
        <f>INDEX(resultados!$A$2:$ZZ$238, 21, MATCH($B$1, resultados!$A$1:$ZZ$1, 0))</f>
        <v/>
      </c>
      <c r="B27">
        <f>INDEX(resultados!$A$2:$ZZ$238, 21, MATCH($B$2, resultados!$A$1:$ZZ$1, 0))</f>
        <v/>
      </c>
      <c r="C27">
        <f>INDEX(resultados!$A$2:$ZZ$238, 21, MATCH($B$3, resultados!$A$1:$ZZ$1, 0))</f>
        <v/>
      </c>
    </row>
    <row r="28">
      <c r="A28">
        <f>INDEX(resultados!$A$2:$ZZ$238, 22, MATCH($B$1, resultados!$A$1:$ZZ$1, 0))</f>
        <v/>
      </c>
      <c r="B28">
        <f>INDEX(resultados!$A$2:$ZZ$238, 22, MATCH($B$2, resultados!$A$1:$ZZ$1, 0))</f>
        <v/>
      </c>
      <c r="C28">
        <f>INDEX(resultados!$A$2:$ZZ$238, 22, MATCH($B$3, resultados!$A$1:$ZZ$1, 0))</f>
        <v/>
      </c>
    </row>
    <row r="29">
      <c r="A29">
        <f>INDEX(resultados!$A$2:$ZZ$238, 23, MATCH($B$1, resultados!$A$1:$ZZ$1, 0))</f>
        <v/>
      </c>
      <c r="B29">
        <f>INDEX(resultados!$A$2:$ZZ$238, 23, MATCH($B$2, resultados!$A$1:$ZZ$1, 0))</f>
        <v/>
      </c>
      <c r="C29">
        <f>INDEX(resultados!$A$2:$ZZ$238, 23, MATCH($B$3, resultados!$A$1:$ZZ$1, 0))</f>
        <v/>
      </c>
    </row>
    <row r="30">
      <c r="A30">
        <f>INDEX(resultados!$A$2:$ZZ$238, 24, MATCH($B$1, resultados!$A$1:$ZZ$1, 0))</f>
        <v/>
      </c>
      <c r="B30">
        <f>INDEX(resultados!$A$2:$ZZ$238, 24, MATCH($B$2, resultados!$A$1:$ZZ$1, 0))</f>
        <v/>
      </c>
      <c r="C30">
        <f>INDEX(resultados!$A$2:$ZZ$238, 24, MATCH($B$3, resultados!$A$1:$ZZ$1, 0))</f>
        <v/>
      </c>
    </row>
    <row r="31">
      <c r="A31">
        <f>INDEX(resultados!$A$2:$ZZ$238, 25, MATCH($B$1, resultados!$A$1:$ZZ$1, 0))</f>
        <v/>
      </c>
      <c r="B31">
        <f>INDEX(resultados!$A$2:$ZZ$238, 25, MATCH($B$2, resultados!$A$1:$ZZ$1, 0))</f>
        <v/>
      </c>
      <c r="C31">
        <f>INDEX(resultados!$A$2:$ZZ$238, 25, MATCH($B$3, resultados!$A$1:$ZZ$1, 0))</f>
        <v/>
      </c>
    </row>
    <row r="32">
      <c r="A32">
        <f>INDEX(resultados!$A$2:$ZZ$238, 26, MATCH($B$1, resultados!$A$1:$ZZ$1, 0))</f>
        <v/>
      </c>
      <c r="B32">
        <f>INDEX(resultados!$A$2:$ZZ$238, 26, MATCH($B$2, resultados!$A$1:$ZZ$1, 0))</f>
        <v/>
      </c>
      <c r="C32">
        <f>INDEX(resultados!$A$2:$ZZ$238, 26, MATCH($B$3, resultados!$A$1:$ZZ$1, 0))</f>
        <v/>
      </c>
    </row>
    <row r="33">
      <c r="A33">
        <f>INDEX(resultados!$A$2:$ZZ$238, 27, MATCH($B$1, resultados!$A$1:$ZZ$1, 0))</f>
        <v/>
      </c>
      <c r="B33">
        <f>INDEX(resultados!$A$2:$ZZ$238, 27, MATCH($B$2, resultados!$A$1:$ZZ$1, 0))</f>
        <v/>
      </c>
      <c r="C33">
        <f>INDEX(resultados!$A$2:$ZZ$238, 27, MATCH($B$3, resultados!$A$1:$ZZ$1, 0))</f>
        <v/>
      </c>
    </row>
    <row r="34">
      <c r="A34">
        <f>INDEX(resultados!$A$2:$ZZ$238, 28, MATCH($B$1, resultados!$A$1:$ZZ$1, 0))</f>
        <v/>
      </c>
      <c r="B34">
        <f>INDEX(resultados!$A$2:$ZZ$238, 28, MATCH($B$2, resultados!$A$1:$ZZ$1, 0))</f>
        <v/>
      </c>
      <c r="C34">
        <f>INDEX(resultados!$A$2:$ZZ$238, 28, MATCH($B$3, resultados!$A$1:$ZZ$1, 0))</f>
        <v/>
      </c>
    </row>
    <row r="35">
      <c r="A35">
        <f>INDEX(resultados!$A$2:$ZZ$238, 29, MATCH($B$1, resultados!$A$1:$ZZ$1, 0))</f>
        <v/>
      </c>
      <c r="B35">
        <f>INDEX(resultados!$A$2:$ZZ$238, 29, MATCH($B$2, resultados!$A$1:$ZZ$1, 0))</f>
        <v/>
      </c>
      <c r="C35">
        <f>INDEX(resultados!$A$2:$ZZ$238, 29, MATCH($B$3, resultados!$A$1:$ZZ$1, 0))</f>
        <v/>
      </c>
    </row>
    <row r="36">
      <c r="A36">
        <f>INDEX(resultados!$A$2:$ZZ$238, 30, MATCH($B$1, resultados!$A$1:$ZZ$1, 0))</f>
        <v/>
      </c>
      <c r="B36">
        <f>INDEX(resultados!$A$2:$ZZ$238, 30, MATCH($B$2, resultados!$A$1:$ZZ$1, 0))</f>
        <v/>
      </c>
      <c r="C36">
        <f>INDEX(resultados!$A$2:$ZZ$238, 30, MATCH($B$3, resultados!$A$1:$ZZ$1, 0))</f>
        <v/>
      </c>
    </row>
    <row r="37">
      <c r="A37">
        <f>INDEX(resultados!$A$2:$ZZ$238, 31, MATCH($B$1, resultados!$A$1:$ZZ$1, 0))</f>
        <v/>
      </c>
      <c r="B37">
        <f>INDEX(resultados!$A$2:$ZZ$238, 31, MATCH($B$2, resultados!$A$1:$ZZ$1, 0))</f>
        <v/>
      </c>
      <c r="C37">
        <f>INDEX(resultados!$A$2:$ZZ$238, 31, MATCH($B$3, resultados!$A$1:$ZZ$1, 0))</f>
        <v/>
      </c>
    </row>
    <row r="38">
      <c r="A38">
        <f>INDEX(resultados!$A$2:$ZZ$238, 32, MATCH($B$1, resultados!$A$1:$ZZ$1, 0))</f>
        <v/>
      </c>
      <c r="B38">
        <f>INDEX(resultados!$A$2:$ZZ$238, 32, MATCH($B$2, resultados!$A$1:$ZZ$1, 0))</f>
        <v/>
      </c>
      <c r="C38">
        <f>INDEX(resultados!$A$2:$ZZ$238, 32, MATCH($B$3, resultados!$A$1:$ZZ$1, 0))</f>
        <v/>
      </c>
    </row>
    <row r="39">
      <c r="A39">
        <f>INDEX(resultados!$A$2:$ZZ$238, 33, MATCH($B$1, resultados!$A$1:$ZZ$1, 0))</f>
        <v/>
      </c>
      <c r="B39">
        <f>INDEX(resultados!$A$2:$ZZ$238, 33, MATCH($B$2, resultados!$A$1:$ZZ$1, 0))</f>
        <v/>
      </c>
      <c r="C39">
        <f>INDEX(resultados!$A$2:$ZZ$238, 33, MATCH($B$3, resultados!$A$1:$ZZ$1, 0))</f>
        <v/>
      </c>
    </row>
    <row r="40">
      <c r="A40">
        <f>INDEX(resultados!$A$2:$ZZ$238, 34, MATCH($B$1, resultados!$A$1:$ZZ$1, 0))</f>
        <v/>
      </c>
      <c r="B40">
        <f>INDEX(resultados!$A$2:$ZZ$238, 34, MATCH($B$2, resultados!$A$1:$ZZ$1, 0))</f>
        <v/>
      </c>
      <c r="C40">
        <f>INDEX(resultados!$A$2:$ZZ$238, 34, MATCH($B$3, resultados!$A$1:$ZZ$1, 0))</f>
        <v/>
      </c>
    </row>
    <row r="41">
      <c r="A41">
        <f>INDEX(resultados!$A$2:$ZZ$238, 35, MATCH($B$1, resultados!$A$1:$ZZ$1, 0))</f>
        <v/>
      </c>
      <c r="B41">
        <f>INDEX(resultados!$A$2:$ZZ$238, 35, MATCH($B$2, resultados!$A$1:$ZZ$1, 0))</f>
        <v/>
      </c>
      <c r="C41">
        <f>INDEX(resultados!$A$2:$ZZ$238, 35, MATCH($B$3, resultados!$A$1:$ZZ$1, 0))</f>
        <v/>
      </c>
    </row>
    <row r="42">
      <c r="A42">
        <f>INDEX(resultados!$A$2:$ZZ$238, 36, MATCH($B$1, resultados!$A$1:$ZZ$1, 0))</f>
        <v/>
      </c>
      <c r="B42">
        <f>INDEX(resultados!$A$2:$ZZ$238, 36, MATCH($B$2, resultados!$A$1:$ZZ$1, 0))</f>
        <v/>
      </c>
      <c r="C42">
        <f>INDEX(resultados!$A$2:$ZZ$238, 36, MATCH($B$3, resultados!$A$1:$ZZ$1, 0))</f>
        <v/>
      </c>
    </row>
    <row r="43">
      <c r="A43">
        <f>INDEX(resultados!$A$2:$ZZ$238, 37, MATCH($B$1, resultados!$A$1:$ZZ$1, 0))</f>
        <v/>
      </c>
      <c r="B43">
        <f>INDEX(resultados!$A$2:$ZZ$238, 37, MATCH($B$2, resultados!$A$1:$ZZ$1, 0))</f>
        <v/>
      </c>
      <c r="C43">
        <f>INDEX(resultados!$A$2:$ZZ$238, 37, MATCH($B$3, resultados!$A$1:$ZZ$1, 0))</f>
        <v/>
      </c>
    </row>
    <row r="44">
      <c r="A44">
        <f>INDEX(resultados!$A$2:$ZZ$238, 38, MATCH($B$1, resultados!$A$1:$ZZ$1, 0))</f>
        <v/>
      </c>
      <c r="B44">
        <f>INDEX(resultados!$A$2:$ZZ$238, 38, MATCH($B$2, resultados!$A$1:$ZZ$1, 0))</f>
        <v/>
      </c>
      <c r="C44">
        <f>INDEX(resultados!$A$2:$ZZ$238, 38, MATCH($B$3, resultados!$A$1:$ZZ$1, 0))</f>
        <v/>
      </c>
    </row>
    <row r="45">
      <c r="A45">
        <f>INDEX(resultados!$A$2:$ZZ$238, 39, MATCH($B$1, resultados!$A$1:$ZZ$1, 0))</f>
        <v/>
      </c>
      <c r="B45">
        <f>INDEX(resultados!$A$2:$ZZ$238, 39, MATCH($B$2, resultados!$A$1:$ZZ$1, 0))</f>
        <v/>
      </c>
      <c r="C45">
        <f>INDEX(resultados!$A$2:$ZZ$238, 39, MATCH($B$3, resultados!$A$1:$ZZ$1, 0))</f>
        <v/>
      </c>
    </row>
    <row r="46">
      <c r="A46">
        <f>INDEX(resultados!$A$2:$ZZ$238, 40, MATCH($B$1, resultados!$A$1:$ZZ$1, 0))</f>
        <v/>
      </c>
      <c r="B46">
        <f>INDEX(resultados!$A$2:$ZZ$238, 40, MATCH($B$2, resultados!$A$1:$ZZ$1, 0))</f>
        <v/>
      </c>
      <c r="C46">
        <f>INDEX(resultados!$A$2:$ZZ$238, 40, MATCH($B$3, resultados!$A$1:$ZZ$1, 0))</f>
        <v/>
      </c>
    </row>
    <row r="47">
      <c r="A47">
        <f>INDEX(resultados!$A$2:$ZZ$238, 41, MATCH($B$1, resultados!$A$1:$ZZ$1, 0))</f>
        <v/>
      </c>
      <c r="B47">
        <f>INDEX(resultados!$A$2:$ZZ$238, 41, MATCH($B$2, resultados!$A$1:$ZZ$1, 0))</f>
        <v/>
      </c>
      <c r="C47">
        <f>INDEX(resultados!$A$2:$ZZ$238, 41, MATCH($B$3, resultados!$A$1:$ZZ$1, 0))</f>
        <v/>
      </c>
    </row>
    <row r="48">
      <c r="A48">
        <f>INDEX(resultados!$A$2:$ZZ$238, 42, MATCH($B$1, resultados!$A$1:$ZZ$1, 0))</f>
        <v/>
      </c>
      <c r="B48">
        <f>INDEX(resultados!$A$2:$ZZ$238, 42, MATCH($B$2, resultados!$A$1:$ZZ$1, 0))</f>
        <v/>
      </c>
      <c r="C48">
        <f>INDEX(resultados!$A$2:$ZZ$238, 42, MATCH($B$3, resultados!$A$1:$ZZ$1, 0))</f>
        <v/>
      </c>
    </row>
    <row r="49">
      <c r="A49">
        <f>INDEX(resultados!$A$2:$ZZ$238, 43, MATCH($B$1, resultados!$A$1:$ZZ$1, 0))</f>
        <v/>
      </c>
      <c r="B49">
        <f>INDEX(resultados!$A$2:$ZZ$238, 43, MATCH($B$2, resultados!$A$1:$ZZ$1, 0))</f>
        <v/>
      </c>
      <c r="C49">
        <f>INDEX(resultados!$A$2:$ZZ$238, 43, MATCH($B$3, resultados!$A$1:$ZZ$1, 0))</f>
        <v/>
      </c>
    </row>
    <row r="50">
      <c r="A50">
        <f>INDEX(resultados!$A$2:$ZZ$238, 44, MATCH($B$1, resultados!$A$1:$ZZ$1, 0))</f>
        <v/>
      </c>
      <c r="B50">
        <f>INDEX(resultados!$A$2:$ZZ$238, 44, MATCH($B$2, resultados!$A$1:$ZZ$1, 0))</f>
        <v/>
      </c>
      <c r="C50">
        <f>INDEX(resultados!$A$2:$ZZ$238, 44, MATCH($B$3, resultados!$A$1:$ZZ$1, 0))</f>
        <v/>
      </c>
    </row>
    <row r="51">
      <c r="A51">
        <f>INDEX(resultados!$A$2:$ZZ$238, 45, MATCH($B$1, resultados!$A$1:$ZZ$1, 0))</f>
        <v/>
      </c>
      <c r="B51">
        <f>INDEX(resultados!$A$2:$ZZ$238, 45, MATCH($B$2, resultados!$A$1:$ZZ$1, 0))</f>
        <v/>
      </c>
      <c r="C51">
        <f>INDEX(resultados!$A$2:$ZZ$238, 45, MATCH($B$3, resultados!$A$1:$ZZ$1, 0))</f>
        <v/>
      </c>
    </row>
    <row r="52">
      <c r="A52">
        <f>INDEX(resultados!$A$2:$ZZ$238, 46, MATCH($B$1, resultados!$A$1:$ZZ$1, 0))</f>
        <v/>
      </c>
      <c r="B52">
        <f>INDEX(resultados!$A$2:$ZZ$238, 46, MATCH($B$2, resultados!$A$1:$ZZ$1, 0))</f>
        <v/>
      </c>
      <c r="C52">
        <f>INDEX(resultados!$A$2:$ZZ$238, 46, MATCH($B$3, resultados!$A$1:$ZZ$1, 0))</f>
        <v/>
      </c>
    </row>
    <row r="53">
      <c r="A53">
        <f>INDEX(resultados!$A$2:$ZZ$238, 47, MATCH($B$1, resultados!$A$1:$ZZ$1, 0))</f>
        <v/>
      </c>
      <c r="B53">
        <f>INDEX(resultados!$A$2:$ZZ$238, 47, MATCH($B$2, resultados!$A$1:$ZZ$1, 0))</f>
        <v/>
      </c>
      <c r="C53">
        <f>INDEX(resultados!$A$2:$ZZ$238, 47, MATCH($B$3, resultados!$A$1:$ZZ$1, 0))</f>
        <v/>
      </c>
    </row>
    <row r="54">
      <c r="A54">
        <f>INDEX(resultados!$A$2:$ZZ$238, 48, MATCH($B$1, resultados!$A$1:$ZZ$1, 0))</f>
        <v/>
      </c>
      <c r="B54">
        <f>INDEX(resultados!$A$2:$ZZ$238, 48, MATCH($B$2, resultados!$A$1:$ZZ$1, 0))</f>
        <v/>
      </c>
      <c r="C54">
        <f>INDEX(resultados!$A$2:$ZZ$238, 48, MATCH($B$3, resultados!$A$1:$ZZ$1, 0))</f>
        <v/>
      </c>
    </row>
    <row r="55">
      <c r="A55">
        <f>INDEX(resultados!$A$2:$ZZ$238, 49, MATCH($B$1, resultados!$A$1:$ZZ$1, 0))</f>
        <v/>
      </c>
      <c r="B55">
        <f>INDEX(resultados!$A$2:$ZZ$238, 49, MATCH($B$2, resultados!$A$1:$ZZ$1, 0))</f>
        <v/>
      </c>
      <c r="C55">
        <f>INDEX(resultados!$A$2:$ZZ$238, 49, MATCH($B$3, resultados!$A$1:$ZZ$1, 0))</f>
        <v/>
      </c>
    </row>
    <row r="56">
      <c r="A56">
        <f>INDEX(resultados!$A$2:$ZZ$238, 50, MATCH($B$1, resultados!$A$1:$ZZ$1, 0))</f>
        <v/>
      </c>
      <c r="B56">
        <f>INDEX(resultados!$A$2:$ZZ$238, 50, MATCH($B$2, resultados!$A$1:$ZZ$1, 0))</f>
        <v/>
      </c>
      <c r="C56">
        <f>INDEX(resultados!$A$2:$ZZ$238, 50, MATCH($B$3, resultados!$A$1:$ZZ$1, 0))</f>
        <v/>
      </c>
    </row>
    <row r="57">
      <c r="A57">
        <f>INDEX(resultados!$A$2:$ZZ$238, 51, MATCH($B$1, resultados!$A$1:$ZZ$1, 0))</f>
        <v/>
      </c>
      <c r="B57">
        <f>INDEX(resultados!$A$2:$ZZ$238, 51, MATCH($B$2, resultados!$A$1:$ZZ$1, 0))</f>
        <v/>
      </c>
      <c r="C57">
        <f>INDEX(resultados!$A$2:$ZZ$238, 51, MATCH($B$3, resultados!$A$1:$ZZ$1, 0))</f>
        <v/>
      </c>
    </row>
    <row r="58">
      <c r="A58">
        <f>INDEX(resultados!$A$2:$ZZ$238, 52, MATCH($B$1, resultados!$A$1:$ZZ$1, 0))</f>
        <v/>
      </c>
      <c r="B58">
        <f>INDEX(resultados!$A$2:$ZZ$238, 52, MATCH($B$2, resultados!$A$1:$ZZ$1, 0))</f>
        <v/>
      </c>
      <c r="C58">
        <f>INDEX(resultados!$A$2:$ZZ$238, 52, MATCH($B$3, resultados!$A$1:$ZZ$1, 0))</f>
        <v/>
      </c>
    </row>
    <row r="59">
      <c r="A59">
        <f>INDEX(resultados!$A$2:$ZZ$238, 53, MATCH($B$1, resultados!$A$1:$ZZ$1, 0))</f>
        <v/>
      </c>
      <c r="B59">
        <f>INDEX(resultados!$A$2:$ZZ$238, 53, MATCH($B$2, resultados!$A$1:$ZZ$1, 0))</f>
        <v/>
      </c>
      <c r="C59">
        <f>INDEX(resultados!$A$2:$ZZ$238, 53, MATCH($B$3, resultados!$A$1:$ZZ$1, 0))</f>
        <v/>
      </c>
    </row>
    <row r="60">
      <c r="A60">
        <f>INDEX(resultados!$A$2:$ZZ$238, 54, MATCH($B$1, resultados!$A$1:$ZZ$1, 0))</f>
        <v/>
      </c>
      <c r="B60">
        <f>INDEX(resultados!$A$2:$ZZ$238, 54, MATCH($B$2, resultados!$A$1:$ZZ$1, 0))</f>
        <v/>
      </c>
      <c r="C60">
        <f>INDEX(resultados!$A$2:$ZZ$238, 54, MATCH($B$3, resultados!$A$1:$ZZ$1, 0))</f>
        <v/>
      </c>
    </row>
    <row r="61">
      <c r="A61">
        <f>INDEX(resultados!$A$2:$ZZ$238, 55, MATCH($B$1, resultados!$A$1:$ZZ$1, 0))</f>
        <v/>
      </c>
      <c r="B61">
        <f>INDEX(resultados!$A$2:$ZZ$238, 55, MATCH($B$2, resultados!$A$1:$ZZ$1, 0))</f>
        <v/>
      </c>
      <c r="C61">
        <f>INDEX(resultados!$A$2:$ZZ$238, 55, MATCH($B$3, resultados!$A$1:$ZZ$1, 0))</f>
        <v/>
      </c>
    </row>
    <row r="62">
      <c r="A62">
        <f>INDEX(resultados!$A$2:$ZZ$238, 56, MATCH($B$1, resultados!$A$1:$ZZ$1, 0))</f>
        <v/>
      </c>
      <c r="B62">
        <f>INDEX(resultados!$A$2:$ZZ$238, 56, MATCH($B$2, resultados!$A$1:$ZZ$1, 0))</f>
        <v/>
      </c>
      <c r="C62">
        <f>INDEX(resultados!$A$2:$ZZ$238, 56, MATCH($B$3, resultados!$A$1:$ZZ$1, 0))</f>
        <v/>
      </c>
    </row>
    <row r="63">
      <c r="A63">
        <f>INDEX(resultados!$A$2:$ZZ$238, 57, MATCH($B$1, resultados!$A$1:$ZZ$1, 0))</f>
        <v/>
      </c>
      <c r="B63">
        <f>INDEX(resultados!$A$2:$ZZ$238, 57, MATCH($B$2, resultados!$A$1:$ZZ$1, 0))</f>
        <v/>
      </c>
      <c r="C63">
        <f>INDEX(resultados!$A$2:$ZZ$238, 57, MATCH($B$3, resultados!$A$1:$ZZ$1, 0))</f>
        <v/>
      </c>
    </row>
    <row r="64">
      <c r="A64">
        <f>INDEX(resultados!$A$2:$ZZ$238, 58, MATCH($B$1, resultados!$A$1:$ZZ$1, 0))</f>
        <v/>
      </c>
      <c r="B64">
        <f>INDEX(resultados!$A$2:$ZZ$238, 58, MATCH($B$2, resultados!$A$1:$ZZ$1, 0))</f>
        <v/>
      </c>
      <c r="C64">
        <f>INDEX(resultados!$A$2:$ZZ$238, 58, MATCH($B$3, resultados!$A$1:$ZZ$1, 0))</f>
        <v/>
      </c>
    </row>
    <row r="65">
      <c r="A65">
        <f>INDEX(resultados!$A$2:$ZZ$238, 59, MATCH($B$1, resultados!$A$1:$ZZ$1, 0))</f>
        <v/>
      </c>
      <c r="B65">
        <f>INDEX(resultados!$A$2:$ZZ$238, 59, MATCH($B$2, resultados!$A$1:$ZZ$1, 0))</f>
        <v/>
      </c>
      <c r="C65">
        <f>INDEX(resultados!$A$2:$ZZ$238, 59, MATCH($B$3, resultados!$A$1:$ZZ$1, 0))</f>
        <v/>
      </c>
    </row>
    <row r="66">
      <c r="A66">
        <f>INDEX(resultados!$A$2:$ZZ$238, 60, MATCH($B$1, resultados!$A$1:$ZZ$1, 0))</f>
        <v/>
      </c>
      <c r="B66">
        <f>INDEX(resultados!$A$2:$ZZ$238, 60, MATCH($B$2, resultados!$A$1:$ZZ$1, 0))</f>
        <v/>
      </c>
      <c r="C66">
        <f>INDEX(resultados!$A$2:$ZZ$238, 60, MATCH($B$3, resultados!$A$1:$ZZ$1, 0))</f>
        <v/>
      </c>
    </row>
    <row r="67">
      <c r="A67">
        <f>INDEX(resultados!$A$2:$ZZ$238, 61, MATCH($B$1, resultados!$A$1:$ZZ$1, 0))</f>
        <v/>
      </c>
      <c r="B67">
        <f>INDEX(resultados!$A$2:$ZZ$238, 61, MATCH($B$2, resultados!$A$1:$ZZ$1, 0))</f>
        <v/>
      </c>
      <c r="C67">
        <f>INDEX(resultados!$A$2:$ZZ$238, 61, MATCH($B$3, resultados!$A$1:$ZZ$1, 0))</f>
        <v/>
      </c>
    </row>
    <row r="68">
      <c r="A68">
        <f>INDEX(resultados!$A$2:$ZZ$238, 62, MATCH($B$1, resultados!$A$1:$ZZ$1, 0))</f>
        <v/>
      </c>
      <c r="B68">
        <f>INDEX(resultados!$A$2:$ZZ$238, 62, MATCH($B$2, resultados!$A$1:$ZZ$1, 0))</f>
        <v/>
      </c>
      <c r="C68">
        <f>INDEX(resultados!$A$2:$ZZ$238, 62, MATCH($B$3, resultados!$A$1:$ZZ$1, 0))</f>
        <v/>
      </c>
    </row>
    <row r="69">
      <c r="A69">
        <f>INDEX(resultados!$A$2:$ZZ$238, 63, MATCH($B$1, resultados!$A$1:$ZZ$1, 0))</f>
        <v/>
      </c>
      <c r="B69">
        <f>INDEX(resultados!$A$2:$ZZ$238, 63, MATCH($B$2, resultados!$A$1:$ZZ$1, 0))</f>
        <v/>
      </c>
      <c r="C69">
        <f>INDEX(resultados!$A$2:$ZZ$238, 63, MATCH($B$3, resultados!$A$1:$ZZ$1, 0))</f>
        <v/>
      </c>
    </row>
    <row r="70">
      <c r="A70">
        <f>INDEX(resultados!$A$2:$ZZ$238, 64, MATCH($B$1, resultados!$A$1:$ZZ$1, 0))</f>
        <v/>
      </c>
      <c r="B70">
        <f>INDEX(resultados!$A$2:$ZZ$238, 64, MATCH($B$2, resultados!$A$1:$ZZ$1, 0))</f>
        <v/>
      </c>
      <c r="C70">
        <f>INDEX(resultados!$A$2:$ZZ$238, 64, MATCH($B$3, resultados!$A$1:$ZZ$1, 0))</f>
        <v/>
      </c>
    </row>
    <row r="71">
      <c r="A71">
        <f>INDEX(resultados!$A$2:$ZZ$238, 65, MATCH($B$1, resultados!$A$1:$ZZ$1, 0))</f>
        <v/>
      </c>
      <c r="B71">
        <f>INDEX(resultados!$A$2:$ZZ$238, 65, MATCH($B$2, resultados!$A$1:$ZZ$1, 0))</f>
        <v/>
      </c>
      <c r="C71">
        <f>INDEX(resultados!$A$2:$ZZ$238, 65, MATCH($B$3, resultados!$A$1:$ZZ$1, 0))</f>
        <v/>
      </c>
    </row>
    <row r="72">
      <c r="A72">
        <f>INDEX(resultados!$A$2:$ZZ$238, 66, MATCH($B$1, resultados!$A$1:$ZZ$1, 0))</f>
        <v/>
      </c>
      <c r="B72">
        <f>INDEX(resultados!$A$2:$ZZ$238, 66, MATCH($B$2, resultados!$A$1:$ZZ$1, 0))</f>
        <v/>
      </c>
      <c r="C72">
        <f>INDEX(resultados!$A$2:$ZZ$238, 66, MATCH($B$3, resultados!$A$1:$ZZ$1, 0))</f>
        <v/>
      </c>
    </row>
    <row r="73">
      <c r="A73">
        <f>INDEX(resultados!$A$2:$ZZ$238, 67, MATCH($B$1, resultados!$A$1:$ZZ$1, 0))</f>
        <v/>
      </c>
      <c r="B73">
        <f>INDEX(resultados!$A$2:$ZZ$238, 67, MATCH($B$2, resultados!$A$1:$ZZ$1, 0))</f>
        <v/>
      </c>
      <c r="C73">
        <f>INDEX(resultados!$A$2:$ZZ$238, 67, MATCH($B$3, resultados!$A$1:$ZZ$1, 0))</f>
        <v/>
      </c>
    </row>
    <row r="74">
      <c r="A74">
        <f>INDEX(resultados!$A$2:$ZZ$238, 68, MATCH($B$1, resultados!$A$1:$ZZ$1, 0))</f>
        <v/>
      </c>
      <c r="B74">
        <f>INDEX(resultados!$A$2:$ZZ$238, 68, MATCH($B$2, resultados!$A$1:$ZZ$1, 0))</f>
        <v/>
      </c>
      <c r="C74">
        <f>INDEX(resultados!$A$2:$ZZ$238, 68, MATCH($B$3, resultados!$A$1:$ZZ$1, 0))</f>
        <v/>
      </c>
    </row>
    <row r="75">
      <c r="A75">
        <f>INDEX(resultados!$A$2:$ZZ$238, 69, MATCH($B$1, resultados!$A$1:$ZZ$1, 0))</f>
        <v/>
      </c>
      <c r="B75">
        <f>INDEX(resultados!$A$2:$ZZ$238, 69, MATCH($B$2, resultados!$A$1:$ZZ$1, 0))</f>
        <v/>
      </c>
      <c r="C75">
        <f>INDEX(resultados!$A$2:$ZZ$238, 69, MATCH($B$3, resultados!$A$1:$ZZ$1, 0))</f>
        <v/>
      </c>
    </row>
    <row r="76">
      <c r="A76">
        <f>INDEX(resultados!$A$2:$ZZ$238, 70, MATCH($B$1, resultados!$A$1:$ZZ$1, 0))</f>
        <v/>
      </c>
      <c r="B76">
        <f>INDEX(resultados!$A$2:$ZZ$238, 70, MATCH($B$2, resultados!$A$1:$ZZ$1, 0))</f>
        <v/>
      </c>
      <c r="C76">
        <f>INDEX(resultados!$A$2:$ZZ$238, 70, MATCH($B$3, resultados!$A$1:$ZZ$1, 0))</f>
        <v/>
      </c>
    </row>
    <row r="77">
      <c r="A77">
        <f>INDEX(resultados!$A$2:$ZZ$238, 71, MATCH($B$1, resultados!$A$1:$ZZ$1, 0))</f>
        <v/>
      </c>
      <c r="B77">
        <f>INDEX(resultados!$A$2:$ZZ$238, 71, MATCH($B$2, resultados!$A$1:$ZZ$1, 0))</f>
        <v/>
      </c>
      <c r="C77">
        <f>INDEX(resultados!$A$2:$ZZ$238, 71, MATCH($B$3, resultados!$A$1:$ZZ$1, 0))</f>
        <v/>
      </c>
    </row>
    <row r="78">
      <c r="A78">
        <f>INDEX(resultados!$A$2:$ZZ$238, 72, MATCH($B$1, resultados!$A$1:$ZZ$1, 0))</f>
        <v/>
      </c>
      <c r="B78">
        <f>INDEX(resultados!$A$2:$ZZ$238, 72, MATCH($B$2, resultados!$A$1:$ZZ$1, 0))</f>
        <v/>
      </c>
      <c r="C78">
        <f>INDEX(resultados!$A$2:$ZZ$238, 72, MATCH($B$3, resultados!$A$1:$ZZ$1, 0))</f>
        <v/>
      </c>
    </row>
    <row r="79">
      <c r="A79">
        <f>INDEX(resultados!$A$2:$ZZ$238, 73, MATCH($B$1, resultados!$A$1:$ZZ$1, 0))</f>
        <v/>
      </c>
      <c r="B79">
        <f>INDEX(resultados!$A$2:$ZZ$238, 73, MATCH($B$2, resultados!$A$1:$ZZ$1, 0))</f>
        <v/>
      </c>
      <c r="C79">
        <f>INDEX(resultados!$A$2:$ZZ$238, 73, MATCH($B$3, resultados!$A$1:$ZZ$1, 0))</f>
        <v/>
      </c>
    </row>
    <row r="80">
      <c r="A80">
        <f>INDEX(resultados!$A$2:$ZZ$238, 74, MATCH($B$1, resultados!$A$1:$ZZ$1, 0))</f>
        <v/>
      </c>
      <c r="B80">
        <f>INDEX(resultados!$A$2:$ZZ$238, 74, MATCH($B$2, resultados!$A$1:$ZZ$1, 0))</f>
        <v/>
      </c>
      <c r="C80">
        <f>INDEX(resultados!$A$2:$ZZ$238, 74, MATCH($B$3, resultados!$A$1:$ZZ$1, 0))</f>
        <v/>
      </c>
    </row>
    <row r="81">
      <c r="A81">
        <f>INDEX(resultados!$A$2:$ZZ$238, 75, MATCH($B$1, resultados!$A$1:$ZZ$1, 0))</f>
        <v/>
      </c>
      <c r="B81">
        <f>INDEX(resultados!$A$2:$ZZ$238, 75, MATCH($B$2, resultados!$A$1:$ZZ$1, 0))</f>
        <v/>
      </c>
      <c r="C81">
        <f>INDEX(resultados!$A$2:$ZZ$238, 75, MATCH($B$3, resultados!$A$1:$ZZ$1, 0))</f>
        <v/>
      </c>
    </row>
    <row r="82">
      <c r="A82">
        <f>INDEX(resultados!$A$2:$ZZ$238, 76, MATCH($B$1, resultados!$A$1:$ZZ$1, 0))</f>
        <v/>
      </c>
      <c r="B82">
        <f>INDEX(resultados!$A$2:$ZZ$238, 76, MATCH($B$2, resultados!$A$1:$ZZ$1, 0))</f>
        <v/>
      </c>
      <c r="C82">
        <f>INDEX(resultados!$A$2:$ZZ$238, 76, MATCH($B$3, resultados!$A$1:$ZZ$1, 0))</f>
        <v/>
      </c>
    </row>
    <row r="83">
      <c r="A83">
        <f>INDEX(resultados!$A$2:$ZZ$238, 77, MATCH($B$1, resultados!$A$1:$ZZ$1, 0))</f>
        <v/>
      </c>
      <c r="B83">
        <f>INDEX(resultados!$A$2:$ZZ$238, 77, MATCH($B$2, resultados!$A$1:$ZZ$1, 0))</f>
        <v/>
      </c>
      <c r="C83">
        <f>INDEX(resultados!$A$2:$ZZ$238, 77, MATCH($B$3, resultados!$A$1:$ZZ$1, 0))</f>
        <v/>
      </c>
    </row>
    <row r="84">
      <c r="A84">
        <f>INDEX(resultados!$A$2:$ZZ$238, 78, MATCH($B$1, resultados!$A$1:$ZZ$1, 0))</f>
        <v/>
      </c>
      <c r="B84">
        <f>INDEX(resultados!$A$2:$ZZ$238, 78, MATCH($B$2, resultados!$A$1:$ZZ$1, 0))</f>
        <v/>
      </c>
      <c r="C84">
        <f>INDEX(resultados!$A$2:$ZZ$238, 78, MATCH($B$3, resultados!$A$1:$ZZ$1, 0))</f>
        <v/>
      </c>
    </row>
    <row r="85">
      <c r="A85">
        <f>INDEX(resultados!$A$2:$ZZ$238, 79, MATCH($B$1, resultados!$A$1:$ZZ$1, 0))</f>
        <v/>
      </c>
      <c r="B85">
        <f>INDEX(resultados!$A$2:$ZZ$238, 79, MATCH($B$2, resultados!$A$1:$ZZ$1, 0))</f>
        <v/>
      </c>
      <c r="C85">
        <f>INDEX(resultados!$A$2:$ZZ$238, 79, MATCH($B$3, resultados!$A$1:$ZZ$1, 0))</f>
        <v/>
      </c>
    </row>
    <row r="86">
      <c r="A86">
        <f>INDEX(resultados!$A$2:$ZZ$238, 80, MATCH($B$1, resultados!$A$1:$ZZ$1, 0))</f>
        <v/>
      </c>
      <c r="B86">
        <f>INDEX(resultados!$A$2:$ZZ$238, 80, MATCH($B$2, resultados!$A$1:$ZZ$1, 0))</f>
        <v/>
      </c>
      <c r="C86">
        <f>INDEX(resultados!$A$2:$ZZ$238, 80, MATCH($B$3, resultados!$A$1:$ZZ$1, 0))</f>
        <v/>
      </c>
    </row>
    <row r="87">
      <c r="A87">
        <f>INDEX(resultados!$A$2:$ZZ$238, 81, MATCH($B$1, resultados!$A$1:$ZZ$1, 0))</f>
        <v/>
      </c>
      <c r="B87">
        <f>INDEX(resultados!$A$2:$ZZ$238, 81, MATCH($B$2, resultados!$A$1:$ZZ$1, 0))</f>
        <v/>
      </c>
      <c r="C87">
        <f>INDEX(resultados!$A$2:$ZZ$238, 81, MATCH($B$3, resultados!$A$1:$ZZ$1, 0))</f>
        <v/>
      </c>
    </row>
    <row r="88">
      <c r="A88">
        <f>INDEX(resultados!$A$2:$ZZ$238, 82, MATCH($B$1, resultados!$A$1:$ZZ$1, 0))</f>
        <v/>
      </c>
      <c r="B88">
        <f>INDEX(resultados!$A$2:$ZZ$238, 82, MATCH($B$2, resultados!$A$1:$ZZ$1, 0))</f>
        <v/>
      </c>
      <c r="C88">
        <f>INDEX(resultados!$A$2:$ZZ$238, 82, MATCH($B$3, resultados!$A$1:$ZZ$1, 0))</f>
        <v/>
      </c>
    </row>
    <row r="89">
      <c r="A89">
        <f>INDEX(resultados!$A$2:$ZZ$238, 83, MATCH($B$1, resultados!$A$1:$ZZ$1, 0))</f>
        <v/>
      </c>
      <c r="B89">
        <f>INDEX(resultados!$A$2:$ZZ$238, 83, MATCH($B$2, resultados!$A$1:$ZZ$1, 0))</f>
        <v/>
      </c>
      <c r="C89">
        <f>INDEX(resultados!$A$2:$ZZ$238, 83, MATCH($B$3, resultados!$A$1:$ZZ$1, 0))</f>
        <v/>
      </c>
    </row>
    <row r="90">
      <c r="A90">
        <f>INDEX(resultados!$A$2:$ZZ$238, 84, MATCH($B$1, resultados!$A$1:$ZZ$1, 0))</f>
        <v/>
      </c>
      <c r="B90">
        <f>INDEX(resultados!$A$2:$ZZ$238, 84, MATCH($B$2, resultados!$A$1:$ZZ$1, 0))</f>
        <v/>
      </c>
      <c r="C90">
        <f>INDEX(resultados!$A$2:$ZZ$238, 84, MATCH($B$3, resultados!$A$1:$ZZ$1, 0))</f>
        <v/>
      </c>
    </row>
    <row r="91">
      <c r="A91">
        <f>INDEX(resultados!$A$2:$ZZ$238, 85, MATCH($B$1, resultados!$A$1:$ZZ$1, 0))</f>
        <v/>
      </c>
      <c r="B91">
        <f>INDEX(resultados!$A$2:$ZZ$238, 85, MATCH($B$2, resultados!$A$1:$ZZ$1, 0))</f>
        <v/>
      </c>
      <c r="C91">
        <f>INDEX(resultados!$A$2:$ZZ$238, 85, MATCH($B$3, resultados!$A$1:$ZZ$1, 0))</f>
        <v/>
      </c>
    </row>
    <row r="92">
      <c r="A92">
        <f>INDEX(resultados!$A$2:$ZZ$238, 86, MATCH($B$1, resultados!$A$1:$ZZ$1, 0))</f>
        <v/>
      </c>
      <c r="B92">
        <f>INDEX(resultados!$A$2:$ZZ$238, 86, MATCH($B$2, resultados!$A$1:$ZZ$1, 0))</f>
        <v/>
      </c>
      <c r="C92">
        <f>INDEX(resultados!$A$2:$ZZ$238, 86, MATCH($B$3, resultados!$A$1:$ZZ$1, 0))</f>
        <v/>
      </c>
    </row>
    <row r="93">
      <c r="A93">
        <f>INDEX(resultados!$A$2:$ZZ$238, 87, MATCH($B$1, resultados!$A$1:$ZZ$1, 0))</f>
        <v/>
      </c>
      <c r="B93">
        <f>INDEX(resultados!$A$2:$ZZ$238, 87, MATCH($B$2, resultados!$A$1:$ZZ$1, 0))</f>
        <v/>
      </c>
      <c r="C93">
        <f>INDEX(resultados!$A$2:$ZZ$238, 87, MATCH($B$3, resultados!$A$1:$ZZ$1, 0))</f>
        <v/>
      </c>
    </row>
    <row r="94">
      <c r="A94">
        <f>INDEX(resultados!$A$2:$ZZ$238, 88, MATCH($B$1, resultados!$A$1:$ZZ$1, 0))</f>
        <v/>
      </c>
      <c r="B94">
        <f>INDEX(resultados!$A$2:$ZZ$238, 88, MATCH($B$2, resultados!$A$1:$ZZ$1, 0))</f>
        <v/>
      </c>
      <c r="C94">
        <f>INDEX(resultados!$A$2:$ZZ$238, 88, MATCH($B$3, resultados!$A$1:$ZZ$1, 0))</f>
        <v/>
      </c>
    </row>
    <row r="95">
      <c r="A95">
        <f>INDEX(resultados!$A$2:$ZZ$238, 89, MATCH($B$1, resultados!$A$1:$ZZ$1, 0))</f>
        <v/>
      </c>
      <c r="B95">
        <f>INDEX(resultados!$A$2:$ZZ$238, 89, MATCH($B$2, resultados!$A$1:$ZZ$1, 0))</f>
        <v/>
      </c>
      <c r="C95">
        <f>INDEX(resultados!$A$2:$ZZ$238, 89, MATCH($B$3, resultados!$A$1:$ZZ$1, 0))</f>
        <v/>
      </c>
    </row>
    <row r="96">
      <c r="A96">
        <f>INDEX(resultados!$A$2:$ZZ$238, 90, MATCH($B$1, resultados!$A$1:$ZZ$1, 0))</f>
        <v/>
      </c>
      <c r="B96">
        <f>INDEX(resultados!$A$2:$ZZ$238, 90, MATCH($B$2, resultados!$A$1:$ZZ$1, 0))</f>
        <v/>
      </c>
      <c r="C96">
        <f>INDEX(resultados!$A$2:$ZZ$238, 90, MATCH($B$3, resultados!$A$1:$ZZ$1, 0))</f>
        <v/>
      </c>
    </row>
    <row r="97">
      <c r="A97">
        <f>INDEX(resultados!$A$2:$ZZ$238, 91, MATCH($B$1, resultados!$A$1:$ZZ$1, 0))</f>
        <v/>
      </c>
      <c r="B97">
        <f>INDEX(resultados!$A$2:$ZZ$238, 91, MATCH($B$2, resultados!$A$1:$ZZ$1, 0))</f>
        <v/>
      </c>
      <c r="C97">
        <f>INDEX(resultados!$A$2:$ZZ$238, 91, MATCH($B$3, resultados!$A$1:$ZZ$1, 0))</f>
        <v/>
      </c>
    </row>
    <row r="98">
      <c r="A98">
        <f>INDEX(resultados!$A$2:$ZZ$238, 92, MATCH($B$1, resultados!$A$1:$ZZ$1, 0))</f>
        <v/>
      </c>
      <c r="B98">
        <f>INDEX(resultados!$A$2:$ZZ$238, 92, MATCH($B$2, resultados!$A$1:$ZZ$1, 0))</f>
        <v/>
      </c>
      <c r="C98">
        <f>INDEX(resultados!$A$2:$ZZ$238, 92, MATCH($B$3, resultados!$A$1:$ZZ$1, 0))</f>
        <v/>
      </c>
    </row>
    <row r="99">
      <c r="A99">
        <f>INDEX(resultados!$A$2:$ZZ$238, 93, MATCH($B$1, resultados!$A$1:$ZZ$1, 0))</f>
        <v/>
      </c>
      <c r="B99">
        <f>INDEX(resultados!$A$2:$ZZ$238, 93, MATCH($B$2, resultados!$A$1:$ZZ$1, 0))</f>
        <v/>
      </c>
      <c r="C99">
        <f>INDEX(resultados!$A$2:$ZZ$238, 93, MATCH($B$3, resultados!$A$1:$ZZ$1, 0))</f>
        <v/>
      </c>
    </row>
    <row r="100">
      <c r="A100">
        <f>INDEX(resultados!$A$2:$ZZ$238, 94, MATCH($B$1, resultados!$A$1:$ZZ$1, 0))</f>
        <v/>
      </c>
      <c r="B100">
        <f>INDEX(resultados!$A$2:$ZZ$238, 94, MATCH($B$2, resultados!$A$1:$ZZ$1, 0))</f>
        <v/>
      </c>
      <c r="C100">
        <f>INDEX(resultados!$A$2:$ZZ$238, 94, MATCH($B$3, resultados!$A$1:$ZZ$1, 0))</f>
        <v/>
      </c>
    </row>
    <row r="101">
      <c r="A101">
        <f>INDEX(resultados!$A$2:$ZZ$238, 95, MATCH($B$1, resultados!$A$1:$ZZ$1, 0))</f>
        <v/>
      </c>
      <c r="B101">
        <f>INDEX(resultados!$A$2:$ZZ$238, 95, MATCH($B$2, resultados!$A$1:$ZZ$1, 0))</f>
        <v/>
      </c>
      <c r="C101">
        <f>INDEX(resultados!$A$2:$ZZ$238, 95, MATCH($B$3, resultados!$A$1:$ZZ$1, 0))</f>
        <v/>
      </c>
    </row>
    <row r="102">
      <c r="A102">
        <f>INDEX(resultados!$A$2:$ZZ$238, 96, MATCH($B$1, resultados!$A$1:$ZZ$1, 0))</f>
        <v/>
      </c>
      <c r="B102">
        <f>INDEX(resultados!$A$2:$ZZ$238, 96, MATCH($B$2, resultados!$A$1:$ZZ$1, 0))</f>
        <v/>
      </c>
      <c r="C102">
        <f>INDEX(resultados!$A$2:$ZZ$238, 96, MATCH($B$3, resultados!$A$1:$ZZ$1, 0))</f>
        <v/>
      </c>
    </row>
    <row r="103">
      <c r="A103">
        <f>INDEX(resultados!$A$2:$ZZ$238, 97, MATCH($B$1, resultados!$A$1:$ZZ$1, 0))</f>
        <v/>
      </c>
      <c r="B103">
        <f>INDEX(resultados!$A$2:$ZZ$238, 97, MATCH($B$2, resultados!$A$1:$ZZ$1, 0))</f>
        <v/>
      </c>
      <c r="C103">
        <f>INDEX(resultados!$A$2:$ZZ$238, 97, MATCH($B$3, resultados!$A$1:$ZZ$1, 0))</f>
        <v/>
      </c>
    </row>
    <row r="104">
      <c r="A104">
        <f>INDEX(resultados!$A$2:$ZZ$238, 98, MATCH($B$1, resultados!$A$1:$ZZ$1, 0))</f>
        <v/>
      </c>
      <c r="B104">
        <f>INDEX(resultados!$A$2:$ZZ$238, 98, MATCH($B$2, resultados!$A$1:$ZZ$1, 0))</f>
        <v/>
      </c>
      <c r="C104">
        <f>INDEX(resultados!$A$2:$ZZ$238, 98, MATCH($B$3, resultados!$A$1:$ZZ$1, 0))</f>
        <v/>
      </c>
    </row>
    <row r="105">
      <c r="A105">
        <f>INDEX(resultados!$A$2:$ZZ$238, 99, MATCH($B$1, resultados!$A$1:$ZZ$1, 0))</f>
        <v/>
      </c>
      <c r="B105">
        <f>INDEX(resultados!$A$2:$ZZ$238, 99, MATCH($B$2, resultados!$A$1:$ZZ$1, 0))</f>
        <v/>
      </c>
      <c r="C105">
        <f>INDEX(resultados!$A$2:$ZZ$238, 99, MATCH($B$3, resultados!$A$1:$ZZ$1, 0))</f>
        <v/>
      </c>
    </row>
    <row r="106">
      <c r="A106">
        <f>INDEX(resultados!$A$2:$ZZ$238, 100, MATCH($B$1, resultados!$A$1:$ZZ$1, 0))</f>
        <v/>
      </c>
      <c r="B106">
        <f>INDEX(resultados!$A$2:$ZZ$238, 100, MATCH($B$2, resultados!$A$1:$ZZ$1, 0))</f>
        <v/>
      </c>
      <c r="C106">
        <f>INDEX(resultados!$A$2:$ZZ$238, 100, MATCH($B$3, resultados!$A$1:$ZZ$1, 0))</f>
        <v/>
      </c>
    </row>
    <row r="107">
      <c r="A107">
        <f>INDEX(resultados!$A$2:$ZZ$238, 101, MATCH($B$1, resultados!$A$1:$ZZ$1, 0))</f>
        <v/>
      </c>
      <c r="B107">
        <f>INDEX(resultados!$A$2:$ZZ$238, 101, MATCH($B$2, resultados!$A$1:$ZZ$1, 0))</f>
        <v/>
      </c>
      <c r="C107">
        <f>INDEX(resultados!$A$2:$ZZ$238, 101, MATCH($B$3, resultados!$A$1:$ZZ$1, 0))</f>
        <v/>
      </c>
    </row>
    <row r="108">
      <c r="A108">
        <f>INDEX(resultados!$A$2:$ZZ$238, 102, MATCH($B$1, resultados!$A$1:$ZZ$1, 0))</f>
        <v/>
      </c>
      <c r="B108">
        <f>INDEX(resultados!$A$2:$ZZ$238, 102, MATCH($B$2, resultados!$A$1:$ZZ$1, 0))</f>
        <v/>
      </c>
      <c r="C108">
        <f>INDEX(resultados!$A$2:$ZZ$238, 102, MATCH($B$3, resultados!$A$1:$ZZ$1, 0))</f>
        <v/>
      </c>
    </row>
    <row r="109">
      <c r="A109">
        <f>INDEX(resultados!$A$2:$ZZ$238, 103, MATCH($B$1, resultados!$A$1:$ZZ$1, 0))</f>
        <v/>
      </c>
      <c r="B109">
        <f>INDEX(resultados!$A$2:$ZZ$238, 103, MATCH($B$2, resultados!$A$1:$ZZ$1, 0))</f>
        <v/>
      </c>
      <c r="C109">
        <f>INDEX(resultados!$A$2:$ZZ$238, 103, MATCH($B$3, resultados!$A$1:$ZZ$1, 0))</f>
        <v/>
      </c>
    </row>
    <row r="110">
      <c r="A110">
        <f>INDEX(resultados!$A$2:$ZZ$238, 104, MATCH($B$1, resultados!$A$1:$ZZ$1, 0))</f>
        <v/>
      </c>
      <c r="B110">
        <f>INDEX(resultados!$A$2:$ZZ$238, 104, MATCH($B$2, resultados!$A$1:$ZZ$1, 0))</f>
        <v/>
      </c>
      <c r="C110">
        <f>INDEX(resultados!$A$2:$ZZ$238, 104, MATCH($B$3, resultados!$A$1:$ZZ$1, 0))</f>
        <v/>
      </c>
    </row>
    <row r="111">
      <c r="A111">
        <f>INDEX(resultados!$A$2:$ZZ$238, 105, MATCH($B$1, resultados!$A$1:$ZZ$1, 0))</f>
        <v/>
      </c>
      <c r="B111">
        <f>INDEX(resultados!$A$2:$ZZ$238, 105, MATCH($B$2, resultados!$A$1:$ZZ$1, 0))</f>
        <v/>
      </c>
      <c r="C111">
        <f>INDEX(resultados!$A$2:$ZZ$238, 105, MATCH($B$3, resultados!$A$1:$ZZ$1, 0))</f>
        <v/>
      </c>
    </row>
    <row r="112">
      <c r="A112">
        <f>INDEX(resultados!$A$2:$ZZ$238, 106, MATCH($B$1, resultados!$A$1:$ZZ$1, 0))</f>
        <v/>
      </c>
      <c r="B112">
        <f>INDEX(resultados!$A$2:$ZZ$238, 106, MATCH($B$2, resultados!$A$1:$ZZ$1, 0))</f>
        <v/>
      </c>
      <c r="C112">
        <f>INDEX(resultados!$A$2:$ZZ$238, 106, MATCH($B$3, resultados!$A$1:$ZZ$1, 0))</f>
        <v/>
      </c>
    </row>
    <row r="113">
      <c r="A113">
        <f>INDEX(resultados!$A$2:$ZZ$238, 107, MATCH($B$1, resultados!$A$1:$ZZ$1, 0))</f>
        <v/>
      </c>
      <c r="B113">
        <f>INDEX(resultados!$A$2:$ZZ$238, 107, MATCH($B$2, resultados!$A$1:$ZZ$1, 0))</f>
        <v/>
      </c>
      <c r="C113">
        <f>INDEX(resultados!$A$2:$ZZ$238, 107, MATCH($B$3, resultados!$A$1:$ZZ$1, 0))</f>
        <v/>
      </c>
    </row>
    <row r="114">
      <c r="A114">
        <f>INDEX(resultados!$A$2:$ZZ$238, 108, MATCH($B$1, resultados!$A$1:$ZZ$1, 0))</f>
        <v/>
      </c>
      <c r="B114">
        <f>INDEX(resultados!$A$2:$ZZ$238, 108, MATCH($B$2, resultados!$A$1:$ZZ$1, 0))</f>
        <v/>
      </c>
      <c r="C114">
        <f>INDEX(resultados!$A$2:$ZZ$238, 108, MATCH($B$3, resultados!$A$1:$ZZ$1, 0))</f>
        <v/>
      </c>
    </row>
    <row r="115">
      <c r="A115">
        <f>INDEX(resultados!$A$2:$ZZ$238, 109, MATCH($B$1, resultados!$A$1:$ZZ$1, 0))</f>
        <v/>
      </c>
      <c r="B115">
        <f>INDEX(resultados!$A$2:$ZZ$238, 109, MATCH($B$2, resultados!$A$1:$ZZ$1, 0))</f>
        <v/>
      </c>
      <c r="C115">
        <f>INDEX(resultados!$A$2:$ZZ$238, 109, MATCH($B$3, resultados!$A$1:$ZZ$1, 0))</f>
        <v/>
      </c>
    </row>
    <row r="116">
      <c r="A116">
        <f>INDEX(resultados!$A$2:$ZZ$238, 110, MATCH($B$1, resultados!$A$1:$ZZ$1, 0))</f>
        <v/>
      </c>
      <c r="B116">
        <f>INDEX(resultados!$A$2:$ZZ$238, 110, MATCH($B$2, resultados!$A$1:$ZZ$1, 0))</f>
        <v/>
      </c>
      <c r="C116">
        <f>INDEX(resultados!$A$2:$ZZ$238, 110, MATCH($B$3, resultados!$A$1:$ZZ$1, 0))</f>
        <v/>
      </c>
    </row>
    <row r="117">
      <c r="A117">
        <f>INDEX(resultados!$A$2:$ZZ$238, 111, MATCH($B$1, resultados!$A$1:$ZZ$1, 0))</f>
        <v/>
      </c>
      <c r="B117">
        <f>INDEX(resultados!$A$2:$ZZ$238, 111, MATCH($B$2, resultados!$A$1:$ZZ$1, 0))</f>
        <v/>
      </c>
      <c r="C117">
        <f>INDEX(resultados!$A$2:$ZZ$238, 111, MATCH($B$3, resultados!$A$1:$ZZ$1, 0))</f>
        <v/>
      </c>
    </row>
    <row r="118">
      <c r="A118">
        <f>INDEX(resultados!$A$2:$ZZ$238, 112, MATCH($B$1, resultados!$A$1:$ZZ$1, 0))</f>
        <v/>
      </c>
      <c r="B118">
        <f>INDEX(resultados!$A$2:$ZZ$238, 112, MATCH($B$2, resultados!$A$1:$ZZ$1, 0))</f>
        <v/>
      </c>
      <c r="C118">
        <f>INDEX(resultados!$A$2:$ZZ$238, 112, MATCH($B$3, resultados!$A$1:$ZZ$1, 0))</f>
        <v/>
      </c>
    </row>
    <row r="119">
      <c r="A119">
        <f>INDEX(resultados!$A$2:$ZZ$238, 113, MATCH($B$1, resultados!$A$1:$ZZ$1, 0))</f>
        <v/>
      </c>
      <c r="B119">
        <f>INDEX(resultados!$A$2:$ZZ$238, 113, MATCH($B$2, resultados!$A$1:$ZZ$1, 0))</f>
        <v/>
      </c>
      <c r="C119">
        <f>INDEX(resultados!$A$2:$ZZ$238, 113, MATCH($B$3, resultados!$A$1:$ZZ$1, 0))</f>
        <v/>
      </c>
    </row>
    <row r="120">
      <c r="A120">
        <f>INDEX(resultados!$A$2:$ZZ$238, 114, MATCH($B$1, resultados!$A$1:$ZZ$1, 0))</f>
        <v/>
      </c>
      <c r="B120">
        <f>INDEX(resultados!$A$2:$ZZ$238, 114, MATCH($B$2, resultados!$A$1:$ZZ$1, 0))</f>
        <v/>
      </c>
      <c r="C120">
        <f>INDEX(resultados!$A$2:$ZZ$238, 114, MATCH($B$3, resultados!$A$1:$ZZ$1, 0))</f>
        <v/>
      </c>
    </row>
    <row r="121">
      <c r="A121">
        <f>INDEX(resultados!$A$2:$ZZ$238, 115, MATCH($B$1, resultados!$A$1:$ZZ$1, 0))</f>
        <v/>
      </c>
      <c r="B121">
        <f>INDEX(resultados!$A$2:$ZZ$238, 115, MATCH($B$2, resultados!$A$1:$ZZ$1, 0))</f>
        <v/>
      </c>
      <c r="C121">
        <f>INDEX(resultados!$A$2:$ZZ$238, 115, MATCH($B$3, resultados!$A$1:$ZZ$1, 0))</f>
        <v/>
      </c>
    </row>
    <row r="122">
      <c r="A122">
        <f>INDEX(resultados!$A$2:$ZZ$238, 116, MATCH($B$1, resultados!$A$1:$ZZ$1, 0))</f>
        <v/>
      </c>
      <c r="B122">
        <f>INDEX(resultados!$A$2:$ZZ$238, 116, MATCH($B$2, resultados!$A$1:$ZZ$1, 0))</f>
        <v/>
      </c>
      <c r="C122">
        <f>INDEX(resultados!$A$2:$ZZ$238, 116, MATCH($B$3, resultados!$A$1:$ZZ$1, 0))</f>
        <v/>
      </c>
    </row>
    <row r="123">
      <c r="A123">
        <f>INDEX(resultados!$A$2:$ZZ$238, 117, MATCH($B$1, resultados!$A$1:$ZZ$1, 0))</f>
        <v/>
      </c>
      <c r="B123">
        <f>INDEX(resultados!$A$2:$ZZ$238, 117, MATCH($B$2, resultados!$A$1:$ZZ$1, 0))</f>
        <v/>
      </c>
      <c r="C123">
        <f>INDEX(resultados!$A$2:$ZZ$238, 117, MATCH($B$3, resultados!$A$1:$ZZ$1, 0))</f>
        <v/>
      </c>
    </row>
    <row r="124">
      <c r="A124">
        <f>INDEX(resultados!$A$2:$ZZ$238, 118, MATCH($B$1, resultados!$A$1:$ZZ$1, 0))</f>
        <v/>
      </c>
      <c r="B124">
        <f>INDEX(resultados!$A$2:$ZZ$238, 118, MATCH($B$2, resultados!$A$1:$ZZ$1, 0))</f>
        <v/>
      </c>
      <c r="C124">
        <f>INDEX(resultados!$A$2:$ZZ$238, 118, MATCH($B$3, resultados!$A$1:$ZZ$1, 0))</f>
        <v/>
      </c>
    </row>
    <row r="125">
      <c r="A125">
        <f>INDEX(resultados!$A$2:$ZZ$238, 119, MATCH($B$1, resultados!$A$1:$ZZ$1, 0))</f>
        <v/>
      </c>
      <c r="B125">
        <f>INDEX(resultados!$A$2:$ZZ$238, 119, MATCH($B$2, resultados!$A$1:$ZZ$1, 0))</f>
        <v/>
      </c>
      <c r="C125">
        <f>INDEX(resultados!$A$2:$ZZ$238, 119, MATCH($B$3, resultados!$A$1:$ZZ$1, 0))</f>
        <v/>
      </c>
    </row>
    <row r="126">
      <c r="A126">
        <f>INDEX(resultados!$A$2:$ZZ$238, 120, MATCH($B$1, resultados!$A$1:$ZZ$1, 0))</f>
        <v/>
      </c>
      <c r="B126">
        <f>INDEX(resultados!$A$2:$ZZ$238, 120, MATCH($B$2, resultados!$A$1:$ZZ$1, 0))</f>
        <v/>
      </c>
      <c r="C126">
        <f>INDEX(resultados!$A$2:$ZZ$238, 120, MATCH($B$3, resultados!$A$1:$ZZ$1, 0))</f>
        <v/>
      </c>
    </row>
    <row r="127">
      <c r="A127">
        <f>INDEX(resultados!$A$2:$ZZ$238, 121, MATCH($B$1, resultados!$A$1:$ZZ$1, 0))</f>
        <v/>
      </c>
      <c r="B127">
        <f>INDEX(resultados!$A$2:$ZZ$238, 121, MATCH($B$2, resultados!$A$1:$ZZ$1, 0))</f>
        <v/>
      </c>
      <c r="C127">
        <f>INDEX(resultados!$A$2:$ZZ$238, 121, MATCH($B$3, resultados!$A$1:$ZZ$1, 0))</f>
        <v/>
      </c>
    </row>
    <row r="128">
      <c r="A128">
        <f>INDEX(resultados!$A$2:$ZZ$238, 122, MATCH($B$1, resultados!$A$1:$ZZ$1, 0))</f>
        <v/>
      </c>
      <c r="B128">
        <f>INDEX(resultados!$A$2:$ZZ$238, 122, MATCH($B$2, resultados!$A$1:$ZZ$1, 0))</f>
        <v/>
      </c>
      <c r="C128">
        <f>INDEX(resultados!$A$2:$ZZ$238, 122, MATCH($B$3, resultados!$A$1:$ZZ$1, 0))</f>
        <v/>
      </c>
    </row>
    <row r="129">
      <c r="A129">
        <f>INDEX(resultados!$A$2:$ZZ$238, 123, MATCH($B$1, resultados!$A$1:$ZZ$1, 0))</f>
        <v/>
      </c>
      <c r="B129">
        <f>INDEX(resultados!$A$2:$ZZ$238, 123, MATCH($B$2, resultados!$A$1:$ZZ$1, 0))</f>
        <v/>
      </c>
      <c r="C129">
        <f>INDEX(resultados!$A$2:$ZZ$238, 123, MATCH($B$3, resultados!$A$1:$ZZ$1, 0))</f>
        <v/>
      </c>
    </row>
    <row r="130">
      <c r="A130">
        <f>INDEX(resultados!$A$2:$ZZ$238, 124, MATCH($B$1, resultados!$A$1:$ZZ$1, 0))</f>
        <v/>
      </c>
      <c r="B130">
        <f>INDEX(resultados!$A$2:$ZZ$238, 124, MATCH($B$2, resultados!$A$1:$ZZ$1, 0))</f>
        <v/>
      </c>
      <c r="C130">
        <f>INDEX(resultados!$A$2:$ZZ$238, 124, MATCH($B$3, resultados!$A$1:$ZZ$1, 0))</f>
        <v/>
      </c>
    </row>
    <row r="131">
      <c r="A131">
        <f>INDEX(resultados!$A$2:$ZZ$238, 125, MATCH($B$1, resultados!$A$1:$ZZ$1, 0))</f>
        <v/>
      </c>
      <c r="B131">
        <f>INDEX(resultados!$A$2:$ZZ$238, 125, MATCH($B$2, resultados!$A$1:$ZZ$1, 0))</f>
        <v/>
      </c>
      <c r="C131">
        <f>INDEX(resultados!$A$2:$ZZ$238, 125, MATCH($B$3, resultados!$A$1:$ZZ$1, 0))</f>
        <v/>
      </c>
    </row>
    <row r="132">
      <c r="A132">
        <f>INDEX(resultados!$A$2:$ZZ$238, 126, MATCH($B$1, resultados!$A$1:$ZZ$1, 0))</f>
        <v/>
      </c>
      <c r="B132">
        <f>INDEX(resultados!$A$2:$ZZ$238, 126, MATCH($B$2, resultados!$A$1:$ZZ$1, 0))</f>
        <v/>
      </c>
      <c r="C132">
        <f>INDEX(resultados!$A$2:$ZZ$238, 126, MATCH($B$3, resultados!$A$1:$ZZ$1, 0))</f>
        <v/>
      </c>
    </row>
    <row r="133">
      <c r="A133">
        <f>INDEX(resultados!$A$2:$ZZ$238, 127, MATCH($B$1, resultados!$A$1:$ZZ$1, 0))</f>
        <v/>
      </c>
      <c r="B133">
        <f>INDEX(resultados!$A$2:$ZZ$238, 127, MATCH($B$2, resultados!$A$1:$ZZ$1, 0))</f>
        <v/>
      </c>
      <c r="C133">
        <f>INDEX(resultados!$A$2:$ZZ$238, 127, MATCH($B$3, resultados!$A$1:$ZZ$1, 0))</f>
        <v/>
      </c>
    </row>
    <row r="134">
      <c r="A134">
        <f>INDEX(resultados!$A$2:$ZZ$238, 128, MATCH($B$1, resultados!$A$1:$ZZ$1, 0))</f>
        <v/>
      </c>
      <c r="B134">
        <f>INDEX(resultados!$A$2:$ZZ$238, 128, MATCH($B$2, resultados!$A$1:$ZZ$1, 0))</f>
        <v/>
      </c>
      <c r="C134">
        <f>INDEX(resultados!$A$2:$ZZ$238, 128, MATCH($B$3, resultados!$A$1:$ZZ$1, 0))</f>
        <v/>
      </c>
    </row>
    <row r="135">
      <c r="A135">
        <f>INDEX(resultados!$A$2:$ZZ$238, 129, MATCH($B$1, resultados!$A$1:$ZZ$1, 0))</f>
        <v/>
      </c>
      <c r="B135">
        <f>INDEX(resultados!$A$2:$ZZ$238, 129, MATCH($B$2, resultados!$A$1:$ZZ$1, 0))</f>
        <v/>
      </c>
      <c r="C135">
        <f>INDEX(resultados!$A$2:$ZZ$238, 129, MATCH($B$3, resultados!$A$1:$ZZ$1, 0))</f>
        <v/>
      </c>
    </row>
    <row r="136">
      <c r="A136">
        <f>INDEX(resultados!$A$2:$ZZ$238, 130, MATCH($B$1, resultados!$A$1:$ZZ$1, 0))</f>
        <v/>
      </c>
      <c r="B136">
        <f>INDEX(resultados!$A$2:$ZZ$238, 130, MATCH($B$2, resultados!$A$1:$ZZ$1, 0))</f>
        <v/>
      </c>
      <c r="C136">
        <f>INDEX(resultados!$A$2:$ZZ$238, 130, MATCH($B$3, resultados!$A$1:$ZZ$1, 0))</f>
        <v/>
      </c>
    </row>
    <row r="137">
      <c r="A137">
        <f>INDEX(resultados!$A$2:$ZZ$238, 131, MATCH($B$1, resultados!$A$1:$ZZ$1, 0))</f>
        <v/>
      </c>
      <c r="B137">
        <f>INDEX(resultados!$A$2:$ZZ$238, 131, MATCH($B$2, resultados!$A$1:$ZZ$1, 0))</f>
        <v/>
      </c>
      <c r="C137">
        <f>INDEX(resultados!$A$2:$ZZ$238, 131, MATCH($B$3, resultados!$A$1:$ZZ$1, 0))</f>
        <v/>
      </c>
    </row>
    <row r="138">
      <c r="A138">
        <f>INDEX(resultados!$A$2:$ZZ$238, 132, MATCH($B$1, resultados!$A$1:$ZZ$1, 0))</f>
        <v/>
      </c>
      <c r="B138">
        <f>INDEX(resultados!$A$2:$ZZ$238, 132, MATCH($B$2, resultados!$A$1:$ZZ$1, 0))</f>
        <v/>
      </c>
      <c r="C138">
        <f>INDEX(resultados!$A$2:$ZZ$238, 132, MATCH($B$3, resultados!$A$1:$ZZ$1, 0))</f>
        <v/>
      </c>
    </row>
    <row r="139">
      <c r="A139">
        <f>INDEX(resultados!$A$2:$ZZ$238, 133, MATCH($B$1, resultados!$A$1:$ZZ$1, 0))</f>
        <v/>
      </c>
      <c r="B139">
        <f>INDEX(resultados!$A$2:$ZZ$238, 133, MATCH($B$2, resultados!$A$1:$ZZ$1, 0))</f>
        <v/>
      </c>
      <c r="C139">
        <f>INDEX(resultados!$A$2:$ZZ$238, 133, MATCH($B$3, resultados!$A$1:$ZZ$1, 0))</f>
        <v/>
      </c>
    </row>
    <row r="140">
      <c r="A140">
        <f>INDEX(resultados!$A$2:$ZZ$238, 134, MATCH($B$1, resultados!$A$1:$ZZ$1, 0))</f>
        <v/>
      </c>
      <c r="B140">
        <f>INDEX(resultados!$A$2:$ZZ$238, 134, MATCH($B$2, resultados!$A$1:$ZZ$1, 0))</f>
        <v/>
      </c>
      <c r="C140">
        <f>INDEX(resultados!$A$2:$ZZ$238, 134, MATCH($B$3, resultados!$A$1:$ZZ$1, 0))</f>
        <v/>
      </c>
    </row>
    <row r="141">
      <c r="A141">
        <f>INDEX(resultados!$A$2:$ZZ$238, 135, MATCH($B$1, resultados!$A$1:$ZZ$1, 0))</f>
        <v/>
      </c>
      <c r="B141">
        <f>INDEX(resultados!$A$2:$ZZ$238, 135, MATCH($B$2, resultados!$A$1:$ZZ$1, 0))</f>
        <v/>
      </c>
      <c r="C141">
        <f>INDEX(resultados!$A$2:$ZZ$238, 135, MATCH($B$3, resultados!$A$1:$ZZ$1, 0))</f>
        <v/>
      </c>
    </row>
    <row r="142">
      <c r="A142">
        <f>INDEX(resultados!$A$2:$ZZ$238, 136, MATCH($B$1, resultados!$A$1:$ZZ$1, 0))</f>
        <v/>
      </c>
      <c r="B142">
        <f>INDEX(resultados!$A$2:$ZZ$238, 136, MATCH($B$2, resultados!$A$1:$ZZ$1, 0))</f>
        <v/>
      </c>
      <c r="C142">
        <f>INDEX(resultados!$A$2:$ZZ$238, 136, MATCH($B$3, resultados!$A$1:$ZZ$1, 0))</f>
        <v/>
      </c>
    </row>
    <row r="143">
      <c r="A143">
        <f>INDEX(resultados!$A$2:$ZZ$238, 137, MATCH($B$1, resultados!$A$1:$ZZ$1, 0))</f>
        <v/>
      </c>
      <c r="B143">
        <f>INDEX(resultados!$A$2:$ZZ$238, 137, MATCH($B$2, resultados!$A$1:$ZZ$1, 0))</f>
        <v/>
      </c>
      <c r="C143">
        <f>INDEX(resultados!$A$2:$ZZ$238, 137, MATCH($B$3, resultados!$A$1:$ZZ$1, 0))</f>
        <v/>
      </c>
    </row>
    <row r="144">
      <c r="A144">
        <f>INDEX(resultados!$A$2:$ZZ$238, 138, MATCH($B$1, resultados!$A$1:$ZZ$1, 0))</f>
        <v/>
      </c>
      <c r="B144">
        <f>INDEX(resultados!$A$2:$ZZ$238, 138, MATCH($B$2, resultados!$A$1:$ZZ$1, 0))</f>
        <v/>
      </c>
      <c r="C144">
        <f>INDEX(resultados!$A$2:$ZZ$238, 138, MATCH($B$3, resultados!$A$1:$ZZ$1, 0))</f>
        <v/>
      </c>
    </row>
    <row r="145">
      <c r="A145">
        <f>INDEX(resultados!$A$2:$ZZ$238, 139, MATCH($B$1, resultados!$A$1:$ZZ$1, 0))</f>
        <v/>
      </c>
      <c r="B145">
        <f>INDEX(resultados!$A$2:$ZZ$238, 139, MATCH($B$2, resultados!$A$1:$ZZ$1, 0))</f>
        <v/>
      </c>
      <c r="C145">
        <f>INDEX(resultados!$A$2:$ZZ$238, 139, MATCH($B$3, resultados!$A$1:$ZZ$1, 0))</f>
        <v/>
      </c>
    </row>
    <row r="146">
      <c r="A146">
        <f>INDEX(resultados!$A$2:$ZZ$238, 140, MATCH($B$1, resultados!$A$1:$ZZ$1, 0))</f>
        <v/>
      </c>
      <c r="B146">
        <f>INDEX(resultados!$A$2:$ZZ$238, 140, MATCH($B$2, resultados!$A$1:$ZZ$1, 0))</f>
        <v/>
      </c>
      <c r="C146">
        <f>INDEX(resultados!$A$2:$ZZ$238, 140, MATCH($B$3, resultados!$A$1:$ZZ$1, 0))</f>
        <v/>
      </c>
    </row>
    <row r="147">
      <c r="A147">
        <f>INDEX(resultados!$A$2:$ZZ$238, 141, MATCH($B$1, resultados!$A$1:$ZZ$1, 0))</f>
        <v/>
      </c>
      <c r="B147">
        <f>INDEX(resultados!$A$2:$ZZ$238, 141, MATCH($B$2, resultados!$A$1:$ZZ$1, 0))</f>
        <v/>
      </c>
      <c r="C147">
        <f>INDEX(resultados!$A$2:$ZZ$238, 141, MATCH($B$3, resultados!$A$1:$ZZ$1, 0))</f>
        <v/>
      </c>
    </row>
    <row r="148">
      <c r="A148">
        <f>INDEX(resultados!$A$2:$ZZ$238, 142, MATCH($B$1, resultados!$A$1:$ZZ$1, 0))</f>
        <v/>
      </c>
      <c r="B148">
        <f>INDEX(resultados!$A$2:$ZZ$238, 142, MATCH($B$2, resultados!$A$1:$ZZ$1, 0))</f>
        <v/>
      </c>
      <c r="C148">
        <f>INDEX(resultados!$A$2:$ZZ$238, 142, MATCH($B$3, resultados!$A$1:$ZZ$1, 0))</f>
        <v/>
      </c>
    </row>
    <row r="149">
      <c r="A149">
        <f>INDEX(resultados!$A$2:$ZZ$238, 143, MATCH($B$1, resultados!$A$1:$ZZ$1, 0))</f>
        <v/>
      </c>
      <c r="B149">
        <f>INDEX(resultados!$A$2:$ZZ$238, 143, MATCH($B$2, resultados!$A$1:$ZZ$1, 0))</f>
        <v/>
      </c>
      <c r="C149">
        <f>INDEX(resultados!$A$2:$ZZ$238, 143, MATCH($B$3, resultados!$A$1:$ZZ$1, 0))</f>
        <v/>
      </c>
    </row>
    <row r="150">
      <c r="A150">
        <f>INDEX(resultados!$A$2:$ZZ$238, 144, MATCH($B$1, resultados!$A$1:$ZZ$1, 0))</f>
        <v/>
      </c>
      <c r="B150">
        <f>INDEX(resultados!$A$2:$ZZ$238, 144, MATCH($B$2, resultados!$A$1:$ZZ$1, 0))</f>
        <v/>
      </c>
      <c r="C150">
        <f>INDEX(resultados!$A$2:$ZZ$238, 144, MATCH($B$3, resultados!$A$1:$ZZ$1, 0))</f>
        <v/>
      </c>
    </row>
    <row r="151">
      <c r="A151">
        <f>INDEX(resultados!$A$2:$ZZ$238, 145, MATCH($B$1, resultados!$A$1:$ZZ$1, 0))</f>
        <v/>
      </c>
      <c r="B151">
        <f>INDEX(resultados!$A$2:$ZZ$238, 145, MATCH($B$2, resultados!$A$1:$ZZ$1, 0))</f>
        <v/>
      </c>
      <c r="C151">
        <f>INDEX(resultados!$A$2:$ZZ$238, 145, MATCH($B$3, resultados!$A$1:$ZZ$1, 0))</f>
        <v/>
      </c>
    </row>
    <row r="152">
      <c r="A152">
        <f>INDEX(resultados!$A$2:$ZZ$238, 146, MATCH($B$1, resultados!$A$1:$ZZ$1, 0))</f>
        <v/>
      </c>
      <c r="B152">
        <f>INDEX(resultados!$A$2:$ZZ$238, 146, MATCH($B$2, resultados!$A$1:$ZZ$1, 0))</f>
        <v/>
      </c>
      <c r="C152">
        <f>INDEX(resultados!$A$2:$ZZ$238, 146, MATCH($B$3, resultados!$A$1:$ZZ$1, 0))</f>
        <v/>
      </c>
    </row>
    <row r="153">
      <c r="A153">
        <f>INDEX(resultados!$A$2:$ZZ$238, 147, MATCH($B$1, resultados!$A$1:$ZZ$1, 0))</f>
        <v/>
      </c>
      <c r="B153">
        <f>INDEX(resultados!$A$2:$ZZ$238, 147, MATCH($B$2, resultados!$A$1:$ZZ$1, 0))</f>
        <v/>
      </c>
      <c r="C153">
        <f>INDEX(resultados!$A$2:$ZZ$238, 147, MATCH($B$3, resultados!$A$1:$ZZ$1, 0))</f>
        <v/>
      </c>
    </row>
    <row r="154">
      <c r="A154">
        <f>INDEX(resultados!$A$2:$ZZ$238, 148, MATCH($B$1, resultados!$A$1:$ZZ$1, 0))</f>
        <v/>
      </c>
      <c r="B154">
        <f>INDEX(resultados!$A$2:$ZZ$238, 148, MATCH($B$2, resultados!$A$1:$ZZ$1, 0))</f>
        <v/>
      </c>
      <c r="C154">
        <f>INDEX(resultados!$A$2:$ZZ$238, 148, MATCH($B$3, resultados!$A$1:$ZZ$1, 0))</f>
        <v/>
      </c>
    </row>
    <row r="155">
      <c r="A155">
        <f>INDEX(resultados!$A$2:$ZZ$238, 149, MATCH($B$1, resultados!$A$1:$ZZ$1, 0))</f>
        <v/>
      </c>
      <c r="B155">
        <f>INDEX(resultados!$A$2:$ZZ$238, 149, MATCH($B$2, resultados!$A$1:$ZZ$1, 0))</f>
        <v/>
      </c>
      <c r="C155">
        <f>INDEX(resultados!$A$2:$ZZ$238, 149, MATCH($B$3, resultados!$A$1:$ZZ$1, 0))</f>
        <v/>
      </c>
    </row>
    <row r="156">
      <c r="A156">
        <f>INDEX(resultados!$A$2:$ZZ$238, 150, MATCH($B$1, resultados!$A$1:$ZZ$1, 0))</f>
        <v/>
      </c>
      <c r="B156">
        <f>INDEX(resultados!$A$2:$ZZ$238, 150, MATCH($B$2, resultados!$A$1:$ZZ$1, 0))</f>
        <v/>
      </c>
      <c r="C156">
        <f>INDEX(resultados!$A$2:$ZZ$238, 150, MATCH($B$3, resultados!$A$1:$ZZ$1, 0))</f>
        <v/>
      </c>
    </row>
    <row r="157">
      <c r="A157">
        <f>INDEX(resultados!$A$2:$ZZ$238, 151, MATCH($B$1, resultados!$A$1:$ZZ$1, 0))</f>
        <v/>
      </c>
      <c r="B157">
        <f>INDEX(resultados!$A$2:$ZZ$238, 151, MATCH($B$2, resultados!$A$1:$ZZ$1, 0))</f>
        <v/>
      </c>
      <c r="C157">
        <f>INDEX(resultados!$A$2:$ZZ$238, 151, MATCH($B$3, resultados!$A$1:$ZZ$1, 0))</f>
        <v/>
      </c>
    </row>
    <row r="158">
      <c r="A158">
        <f>INDEX(resultados!$A$2:$ZZ$238, 152, MATCH($B$1, resultados!$A$1:$ZZ$1, 0))</f>
        <v/>
      </c>
      <c r="B158">
        <f>INDEX(resultados!$A$2:$ZZ$238, 152, MATCH($B$2, resultados!$A$1:$ZZ$1, 0))</f>
        <v/>
      </c>
      <c r="C158">
        <f>INDEX(resultados!$A$2:$ZZ$238, 152, MATCH($B$3, resultados!$A$1:$ZZ$1, 0))</f>
        <v/>
      </c>
    </row>
    <row r="159">
      <c r="A159">
        <f>INDEX(resultados!$A$2:$ZZ$238, 153, MATCH($B$1, resultados!$A$1:$ZZ$1, 0))</f>
        <v/>
      </c>
      <c r="B159">
        <f>INDEX(resultados!$A$2:$ZZ$238, 153, MATCH($B$2, resultados!$A$1:$ZZ$1, 0))</f>
        <v/>
      </c>
      <c r="C159">
        <f>INDEX(resultados!$A$2:$ZZ$238, 153, MATCH($B$3, resultados!$A$1:$ZZ$1, 0))</f>
        <v/>
      </c>
    </row>
    <row r="160">
      <c r="A160">
        <f>INDEX(resultados!$A$2:$ZZ$238, 154, MATCH($B$1, resultados!$A$1:$ZZ$1, 0))</f>
        <v/>
      </c>
      <c r="B160">
        <f>INDEX(resultados!$A$2:$ZZ$238, 154, MATCH($B$2, resultados!$A$1:$ZZ$1, 0))</f>
        <v/>
      </c>
      <c r="C160">
        <f>INDEX(resultados!$A$2:$ZZ$238, 154, MATCH($B$3, resultados!$A$1:$ZZ$1, 0))</f>
        <v/>
      </c>
    </row>
    <row r="161">
      <c r="A161">
        <f>INDEX(resultados!$A$2:$ZZ$238, 155, MATCH($B$1, resultados!$A$1:$ZZ$1, 0))</f>
        <v/>
      </c>
      <c r="B161">
        <f>INDEX(resultados!$A$2:$ZZ$238, 155, MATCH($B$2, resultados!$A$1:$ZZ$1, 0))</f>
        <v/>
      </c>
      <c r="C161">
        <f>INDEX(resultados!$A$2:$ZZ$238, 155, MATCH($B$3, resultados!$A$1:$ZZ$1, 0))</f>
        <v/>
      </c>
    </row>
    <row r="162">
      <c r="A162">
        <f>INDEX(resultados!$A$2:$ZZ$238, 156, MATCH($B$1, resultados!$A$1:$ZZ$1, 0))</f>
        <v/>
      </c>
      <c r="B162">
        <f>INDEX(resultados!$A$2:$ZZ$238, 156, MATCH($B$2, resultados!$A$1:$ZZ$1, 0))</f>
        <v/>
      </c>
      <c r="C162">
        <f>INDEX(resultados!$A$2:$ZZ$238, 156, MATCH($B$3, resultados!$A$1:$ZZ$1, 0))</f>
        <v/>
      </c>
    </row>
    <row r="163">
      <c r="A163">
        <f>INDEX(resultados!$A$2:$ZZ$238, 157, MATCH($B$1, resultados!$A$1:$ZZ$1, 0))</f>
        <v/>
      </c>
      <c r="B163">
        <f>INDEX(resultados!$A$2:$ZZ$238, 157, MATCH($B$2, resultados!$A$1:$ZZ$1, 0))</f>
        <v/>
      </c>
      <c r="C163">
        <f>INDEX(resultados!$A$2:$ZZ$238, 157, MATCH($B$3, resultados!$A$1:$ZZ$1, 0))</f>
        <v/>
      </c>
    </row>
    <row r="164">
      <c r="A164">
        <f>INDEX(resultados!$A$2:$ZZ$238, 158, MATCH($B$1, resultados!$A$1:$ZZ$1, 0))</f>
        <v/>
      </c>
      <c r="B164">
        <f>INDEX(resultados!$A$2:$ZZ$238, 158, MATCH($B$2, resultados!$A$1:$ZZ$1, 0))</f>
        <v/>
      </c>
      <c r="C164">
        <f>INDEX(resultados!$A$2:$ZZ$238, 158, MATCH($B$3, resultados!$A$1:$ZZ$1, 0))</f>
        <v/>
      </c>
    </row>
    <row r="165">
      <c r="A165">
        <f>INDEX(resultados!$A$2:$ZZ$238, 159, MATCH($B$1, resultados!$A$1:$ZZ$1, 0))</f>
        <v/>
      </c>
      <c r="B165">
        <f>INDEX(resultados!$A$2:$ZZ$238, 159, MATCH($B$2, resultados!$A$1:$ZZ$1, 0))</f>
        <v/>
      </c>
      <c r="C165">
        <f>INDEX(resultados!$A$2:$ZZ$238, 159, MATCH($B$3, resultados!$A$1:$ZZ$1, 0))</f>
        <v/>
      </c>
    </row>
    <row r="166">
      <c r="A166">
        <f>INDEX(resultados!$A$2:$ZZ$238, 160, MATCH($B$1, resultados!$A$1:$ZZ$1, 0))</f>
        <v/>
      </c>
      <c r="B166">
        <f>INDEX(resultados!$A$2:$ZZ$238, 160, MATCH($B$2, resultados!$A$1:$ZZ$1, 0))</f>
        <v/>
      </c>
      <c r="C166">
        <f>INDEX(resultados!$A$2:$ZZ$238, 160, MATCH($B$3, resultados!$A$1:$ZZ$1, 0))</f>
        <v/>
      </c>
    </row>
    <row r="167">
      <c r="A167">
        <f>INDEX(resultados!$A$2:$ZZ$238, 161, MATCH($B$1, resultados!$A$1:$ZZ$1, 0))</f>
        <v/>
      </c>
      <c r="B167">
        <f>INDEX(resultados!$A$2:$ZZ$238, 161, MATCH($B$2, resultados!$A$1:$ZZ$1, 0))</f>
        <v/>
      </c>
      <c r="C167">
        <f>INDEX(resultados!$A$2:$ZZ$238, 161, MATCH($B$3, resultados!$A$1:$ZZ$1, 0))</f>
        <v/>
      </c>
    </row>
    <row r="168">
      <c r="A168">
        <f>INDEX(resultados!$A$2:$ZZ$238, 162, MATCH($B$1, resultados!$A$1:$ZZ$1, 0))</f>
        <v/>
      </c>
      <c r="B168">
        <f>INDEX(resultados!$A$2:$ZZ$238, 162, MATCH($B$2, resultados!$A$1:$ZZ$1, 0))</f>
        <v/>
      </c>
      <c r="C168">
        <f>INDEX(resultados!$A$2:$ZZ$238, 162, MATCH($B$3, resultados!$A$1:$ZZ$1, 0))</f>
        <v/>
      </c>
    </row>
    <row r="169">
      <c r="A169">
        <f>INDEX(resultados!$A$2:$ZZ$238, 163, MATCH($B$1, resultados!$A$1:$ZZ$1, 0))</f>
        <v/>
      </c>
      <c r="B169">
        <f>INDEX(resultados!$A$2:$ZZ$238, 163, MATCH($B$2, resultados!$A$1:$ZZ$1, 0))</f>
        <v/>
      </c>
      <c r="C169">
        <f>INDEX(resultados!$A$2:$ZZ$238, 163, MATCH($B$3, resultados!$A$1:$ZZ$1, 0))</f>
        <v/>
      </c>
    </row>
    <row r="170">
      <c r="A170">
        <f>INDEX(resultados!$A$2:$ZZ$238, 164, MATCH($B$1, resultados!$A$1:$ZZ$1, 0))</f>
        <v/>
      </c>
      <c r="B170">
        <f>INDEX(resultados!$A$2:$ZZ$238, 164, MATCH($B$2, resultados!$A$1:$ZZ$1, 0))</f>
        <v/>
      </c>
      <c r="C170">
        <f>INDEX(resultados!$A$2:$ZZ$238, 164, MATCH($B$3, resultados!$A$1:$ZZ$1, 0))</f>
        <v/>
      </c>
    </row>
    <row r="171">
      <c r="A171">
        <f>INDEX(resultados!$A$2:$ZZ$238, 165, MATCH($B$1, resultados!$A$1:$ZZ$1, 0))</f>
        <v/>
      </c>
      <c r="B171">
        <f>INDEX(resultados!$A$2:$ZZ$238, 165, MATCH($B$2, resultados!$A$1:$ZZ$1, 0))</f>
        <v/>
      </c>
      <c r="C171">
        <f>INDEX(resultados!$A$2:$ZZ$238, 165, MATCH($B$3, resultados!$A$1:$ZZ$1, 0))</f>
        <v/>
      </c>
    </row>
    <row r="172">
      <c r="A172">
        <f>INDEX(resultados!$A$2:$ZZ$238, 166, MATCH($B$1, resultados!$A$1:$ZZ$1, 0))</f>
        <v/>
      </c>
      <c r="B172">
        <f>INDEX(resultados!$A$2:$ZZ$238, 166, MATCH($B$2, resultados!$A$1:$ZZ$1, 0))</f>
        <v/>
      </c>
      <c r="C172">
        <f>INDEX(resultados!$A$2:$ZZ$238, 166, MATCH($B$3, resultados!$A$1:$ZZ$1, 0))</f>
        <v/>
      </c>
    </row>
    <row r="173">
      <c r="A173">
        <f>INDEX(resultados!$A$2:$ZZ$238, 167, MATCH($B$1, resultados!$A$1:$ZZ$1, 0))</f>
        <v/>
      </c>
      <c r="B173">
        <f>INDEX(resultados!$A$2:$ZZ$238, 167, MATCH($B$2, resultados!$A$1:$ZZ$1, 0))</f>
        <v/>
      </c>
      <c r="C173">
        <f>INDEX(resultados!$A$2:$ZZ$238, 167, MATCH($B$3, resultados!$A$1:$ZZ$1, 0))</f>
        <v/>
      </c>
    </row>
    <row r="174">
      <c r="A174">
        <f>INDEX(resultados!$A$2:$ZZ$238, 168, MATCH($B$1, resultados!$A$1:$ZZ$1, 0))</f>
        <v/>
      </c>
      <c r="B174">
        <f>INDEX(resultados!$A$2:$ZZ$238, 168, MATCH($B$2, resultados!$A$1:$ZZ$1, 0))</f>
        <v/>
      </c>
      <c r="C174">
        <f>INDEX(resultados!$A$2:$ZZ$238, 168, MATCH($B$3, resultados!$A$1:$ZZ$1, 0))</f>
        <v/>
      </c>
    </row>
    <row r="175">
      <c r="A175">
        <f>INDEX(resultados!$A$2:$ZZ$238, 169, MATCH($B$1, resultados!$A$1:$ZZ$1, 0))</f>
        <v/>
      </c>
      <c r="B175">
        <f>INDEX(resultados!$A$2:$ZZ$238, 169, MATCH($B$2, resultados!$A$1:$ZZ$1, 0))</f>
        <v/>
      </c>
      <c r="C175">
        <f>INDEX(resultados!$A$2:$ZZ$238, 169, MATCH($B$3, resultados!$A$1:$ZZ$1, 0))</f>
        <v/>
      </c>
    </row>
    <row r="176">
      <c r="A176">
        <f>INDEX(resultados!$A$2:$ZZ$238, 170, MATCH($B$1, resultados!$A$1:$ZZ$1, 0))</f>
        <v/>
      </c>
      <c r="B176">
        <f>INDEX(resultados!$A$2:$ZZ$238, 170, MATCH($B$2, resultados!$A$1:$ZZ$1, 0))</f>
        <v/>
      </c>
      <c r="C176">
        <f>INDEX(resultados!$A$2:$ZZ$238, 170, MATCH($B$3, resultados!$A$1:$ZZ$1, 0))</f>
        <v/>
      </c>
    </row>
    <row r="177">
      <c r="A177">
        <f>INDEX(resultados!$A$2:$ZZ$238, 171, MATCH($B$1, resultados!$A$1:$ZZ$1, 0))</f>
        <v/>
      </c>
      <c r="B177">
        <f>INDEX(resultados!$A$2:$ZZ$238, 171, MATCH($B$2, resultados!$A$1:$ZZ$1, 0))</f>
        <v/>
      </c>
      <c r="C177">
        <f>INDEX(resultados!$A$2:$ZZ$238, 171, MATCH($B$3, resultados!$A$1:$ZZ$1, 0))</f>
        <v/>
      </c>
    </row>
    <row r="178">
      <c r="A178">
        <f>INDEX(resultados!$A$2:$ZZ$238, 172, MATCH($B$1, resultados!$A$1:$ZZ$1, 0))</f>
        <v/>
      </c>
      <c r="B178">
        <f>INDEX(resultados!$A$2:$ZZ$238, 172, MATCH($B$2, resultados!$A$1:$ZZ$1, 0))</f>
        <v/>
      </c>
      <c r="C178">
        <f>INDEX(resultados!$A$2:$ZZ$238, 172, MATCH($B$3, resultados!$A$1:$ZZ$1, 0))</f>
        <v/>
      </c>
    </row>
    <row r="179">
      <c r="A179">
        <f>INDEX(resultados!$A$2:$ZZ$238, 173, MATCH($B$1, resultados!$A$1:$ZZ$1, 0))</f>
        <v/>
      </c>
      <c r="B179">
        <f>INDEX(resultados!$A$2:$ZZ$238, 173, MATCH($B$2, resultados!$A$1:$ZZ$1, 0))</f>
        <v/>
      </c>
      <c r="C179">
        <f>INDEX(resultados!$A$2:$ZZ$238, 173, MATCH($B$3, resultados!$A$1:$ZZ$1, 0))</f>
        <v/>
      </c>
    </row>
    <row r="180">
      <c r="A180">
        <f>INDEX(resultados!$A$2:$ZZ$238, 174, MATCH($B$1, resultados!$A$1:$ZZ$1, 0))</f>
        <v/>
      </c>
      <c r="B180">
        <f>INDEX(resultados!$A$2:$ZZ$238, 174, MATCH($B$2, resultados!$A$1:$ZZ$1, 0))</f>
        <v/>
      </c>
      <c r="C180">
        <f>INDEX(resultados!$A$2:$ZZ$238, 174, MATCH($B$3, resultados!$A$1:$ZZ$1, 0))</f>
        <v/>
      </c>
    </row>
    <row r="181">
      <c r="A181">
        <f>INDEX(resultados!$A$2:$ZZ$238, 175, MATCH($B$1, resultados!$A$1:$ZZ$1, 0))</f>
        <v/>
      </c>
      <c r="B181">
        <f>INDEX(resultados!$A$2:$ZZ$238, 175, MATCH($B$2, resultados!$A$1:$ZZ$1, 0))</f>
        <v/>
      </c>
      <c r="C181">
        <f>INDEX(resultados!$A$2:$ZZ$238, 175, MATCH($B$3, resultados!$A$1:$ZZ$1, 0))</f>
        <v/>
      </c>
    </row>
    <row r="182">
      <c r="A182">
        <f>INDEX(resultados!$A$2:$ZZ$238, 176, MATCH($B$1, resultados!$A$1:$ZZ$1, 0))</f>
        <v/>
      </c>
      <c r="B182">
        <f>INDEX(resultados!$A$2:$ZZ$238, 176, MATCH($B$2, resultados!$A$1:$ZZ$1, 0))</f>
        <v/>
      </c>
      <c r="C182">
        <f>INDEX(resultados!$A$2:$ZZ$238, 176, MATCH($B$3, resultados!$A$1:$ZZ$1, 0))</f>
        <v/>
      </c>
    </row>
    <row r="183">
      <c r="A183">
        <f>INDEX(resultados!$A$2:$ZZ$238, 177, MATCH($B$1, resultados!$A$1:$ZZ$1, 0))</f>
        <v/>
      </c>
      <c r="B183">
        <f>INDEX(resultados!$A$2:$ZZ$238, 177, MATCH($B$2, resultados!$A$1:$ZZ$1, 0))</f>
        <v/>
      </c>
      <c r="C183">
        <f>INDEX(resultados!$A$2:$ZZ$238, 177, MATCH($B$3, resultados!$A$1:$ZZ$1, 0))</f>
        <v/>
      </c>
    </row>
    <row r="184">
      <c r="A184">
        <f>INDEX(resultados!$A$2:$ZZ$238, 178, MATCH($B$1, resultados!$A$1:$ZZ$1, 0))</f>
        <v/>
      </c>
      <c r="B184">
        <f>INDEX(resultados!$A$2:$ZZ$238, 178, MATCH($B$2, resultados!$A$1:$ZZ$1, 0))</f>
        <v/>
      </c>
      <c r="C184">
        <f>INDEX(resultados!$A$2:$ZZ$238, 178, MATCH($B$3, resultados!$A$1:$ZZ$1, 0))</f>
        <v/>
      </c>
    </row>
    <row r="185">
      <c r="A185">
        <f>INDEX(resultados!$A$2:$ZZ$238, 179, MATCH($B$1, resultados!$A$1:$ZZ$1, 0))</f>
        <v/>
      </c>
      <c r="B185">
        <f>INDEX(resultados!$A$2:$ZZ$238, 179, MATCH($B$2, resultados!$A$1:$ZZ$1, 0))</f>
        <v/>
      </c>
      <c r="C185">
        <f>INDEX(resultados!$A$2:$ZZ$238, 179, MATCH($B$3, resultados!$A$1:$ZZ$1, 0))</f>
        <v/>
      </c>
    </row>
    <row r="186">
      <c r="A186">
        <f>INDEX(resultados!$A$2:$ZZ$238, 180, MATCH($B$1, resultados!$A$1:$ZZ$1, 0))</f>
        <v/>
      </c>
      <c r="B186">
        <f>INDEX(resultados!$A$2:$ZZ$238, 180, MATCH($B$2, resultados!$A$1:$ZZ$1, 0))</f>
        <v/>
      </c>
      <c r="C186">
        <f>INDEX(resultados!$A$2:$ZZ$238, 180, MATCH($B$3, resultados!$A$1:$ZZ$1, 0))</f>
        <v/>
      </c>
    </row>
    <row r="187">
      <c r="A187">
        <f>INDEX(resultados!$A$2:$ZZ$238, 181, MATCH($B$1, resultados!$A$1:$ZZ$1, 0))</f>
        <v/>
      </c>
      <c r="B187">
        <f>INDEX(resultados!$A$2:$ZZ$238, 181, MATCH($B$2, resultados!$A$1:$ZZ$1, 0))</f>
        <v/>
      </c>
      <c r="C187">
        <f>INDEX(resultados!$A$2:$ZZ$238, 181, MATCH($B$3, resultados!$A$1:$ZZ$1, 0))</f>
        <v/>
      </c>
    </row>
    <row r="188">
      <c r="A188">
        <f>INDEX(resultados!$A$2:$ZZ$238, 182, MATCH($B$1, resultados!$A$1:$ZZ$1, 0))</f>
        <v/>
      </c>
      <c r="B188">
        <f>INDEX(resultados!$A$2:$ZZ$238, 182, MATCH($B$2, resultados!$A$1:$ZZ$1, 0))</f>
        <v/>
      </c>
      <c r="C188">
        <f>INDEX(resultados!$A$2:$ZZ$238, 182, MATCH($B$3, resultados!$A$1:$ZZ$1, 0))</f>
        <v/>
      </c>
    </row>
    <row r="189">
      <c r="A189">
        <f>INDEX(resultados!$A$2:$ZZ$238, 183, MATCH($B$1, resultados!$A$1:$ZZ$1, 0))</f>
        <v/>
      </c>
      <c r="B189">
        <f>INDEX(resultados!$A$2:$ZZ$238, 183, MATCH($B$2, resultados!$A$1:$ZZ$1, 0))</f>
        <v/>
      </c>
      <c r="C189">
        <f>INDEX(resultados!$A$2:$ZZ$238, 183, MATCH($B$3, resultados!$A$1:$ZZ$1, 0))</f>
        <v/>
      </c>
    </row>
    <row r="190">
      <c r="A190">
        <f>INDEX(resultados!$A$2:$ZZ$238, 184, MATCH($B$1, resultados!$A$1:$ZZ$1, 0))</f>
        <v/>
      </c>
      <c r="B190">
        <f>INDEX(resultados!$A$2:$ZZ$238, 184, MATCH($B$2, resultados!$A$1:$ZZ$1, 0))</f>
        <v/>
      </c>
      <c r="C190">
        <f>INDEX(resultados!$A$2:$ZZ$238, 184, MATCH($B$3, resultados!$A$1:$ZZ$1, 0))</f>
        <v/>
      </c>
    </row>
    <row r="191">
      <c r="A191">
        <f>INDEX(resultados!$A$2:$ZZ$238, 185, MATCH($B$1, resultados!$A$1:$ZZ$1, 0))</f>
        <v/>
      </c>
      <c r="B191">
        <f>INDEX(resultados!$A$2:$ZZ$238, 185, MATCH($B$2, resultados!$A$1:$ZZ$1, 0))</f>
        <v/>
      </c>
      <c r="C191">
        <f>INDEX(resultados!$A$2:$ZZ$238, 185, MATCH($B$3, resultados!$A$1:$ZZ$1, 0))</f>
        <v/>
      </c>
    </row>
    <row r="192">
      <c r="A192">
        <f>INDEX(resultados!$A$2:$ZZ$238, 186, MATCH($B$1, resultados!$A$1:$ZZ$1, 0))</f>
        <v/>
      </c>
      <c r="B192">
        <f>INDEX(resultados!$A$2:$ZZ$238, 186, MATCH($B$2, resultados!$A$1:$ZZ$1, 0))</f>
        <v/>
      </c>
      <c r="C192">
        <f>INDEX(resultados!$A$2:$ZZ$238, 186, MATCH($B$3, resultados!$A$1:$ZZ$1, 0))</f>
        <v/>
      </c>
    </row>
    <row r="193">
      <c r="A193">
        <f>INDEX(resultados!$A$2:$ZZ$238, 187, MATCH($B$1, resultados!$A$1:$ZZ$1, 0))</f>
        <v/>
      </c>
      <c r="B193">
        <f>INDEX(resultados!$A$2:$ZZ$238, 187, MATCH($B$2, resultados!$A$1:$ZZ$1, 0))</f>
        <v/>
      </c>
      <c r="C193">
        <f>INDEX(resultados!$A$2:$ZZ$238, 187, MATCH($B$3, resultados!$A$1:$ZZ$1, 0))</f>
        <v/>
      </c>
    </row>
    <row r="194">
      <c r="A194">
        <f>INDEX(resultados!$A$2:$ZZ$238, 188, MATCH($B$1, resultados!$A$1:$ZZ$1, 0))</f>
        <v/>
      </c>
      <c r="B194">
        <f>INDEX(resultados!$A$2:$ZZ$238, 188, MATCH($B$2, resultados!$A$1:$ZZ$1, 0))</f>
        <v/>
      </c>
      <c r="C194">
        <f>INDEX(resultados!$A$2:$ZZ$238, 188, MATCH($B$3, resultados!$A$1:$ZZ$1, 0))</f>
        <v/>
      </c>
    </row>
    <row r="195">
      <c r="A195">
        <f>INDEX(resultados!$A$2:$ZZ$238, 189, MATCH($B$1, resultados!$A$1:$ZZ$1, 0))</f>
        <v/>
      </c>
      <c r="B195">
        <f>INDEX(resultados!$A$2:$ZZ$238, 189, MATCH($B$2, resultados!$A$1:$ZZ$1, 0))</f>
        <v/>
      </c>
      <c r="C195">
        <f>INDEX(resultados!$A$2:$ZZ$238, 189, MATCH($B$3, resultados!$A$1:$ZZ$1, 0))</f>
        <v/>
      </c>
    </row>
    <row r="196">
      <c r="A196">
        <f>INDEX(resultados!$A$2:$ZZ$238, 190, MATCH($B$1, resultados!$A$1:$ZZ$1, 0))</f>
        <v/>
      </c>
      <c r="B196">
        <f>INDEX(resultados!$A$2:$ZZ$238, 190, MATCH($B$2, resultados!$A$1:$ZZ$1, 0))</f>
        <v/>
      </c>
      <c r="C196">
        <f>INDEX(resultados!$A$2:$ZZ$238, 190, MATCH($B$3, resultados!$A$1:$ZZ$1, 0))</f>
        <v/>
      </c>
    </row>
    <row r="197">
      <c r="A197">
        <f>INDEX(resultados!$A$2:$ZZ$238, 191, MATCH($B$1, resultados!$A$1:$ZZ$1, 0))</f>
        <v/>
      </c>
      <c r="B197">
        <f>INDEX(resultados!$A$2:$ZZ$238, 191, MATCH($B$2, resultados!$A$1:$ZZ$1, 0))</f>
        <v/>
      </c>
      <c r="C197">
        <f>INDEX(resultados!$A$2:$ZZ$238, 191, MATCH($B$3, resultados!$A$1:$ZZ$1, 0))</f>
        <v/>
      </c>
    </row>
    <row r="198">
      <c r="A198">
        <f>INDEX(resultados!$A$2:$ZZ$238, 192, MATCH($B$1, resultados!$A$1:$ZZ$1, 0))</f>
        <v/>
      </c>
      <c r="B198">
        <f>INDEX(resultados!$A$2:$ZZ$238, 192, MATCH($B$2, resultados!$A$1:$ZZ$1, 0))</f>
        <v/>
      </c>
      <c r="C198">
        <f>INDEX(resultados!$A$2:$ZZ$238, 192, MATCH($B$3, resultados!$A$1:$ZZ$1, 0))</f>
        <v/>
      </c>
    </row>
    <row r="199">
      <c r="A199">
        <f>INDEX(resultados!$A$2:$ZZ$238, 193, MATCH($B$1, resultados!$A$1:$ZZ$1, 0))</f>
        <v/>
      </c>
      <c r="B199">
        <f>INDEX(resultados!$A$2:$ZZ$238, 193, MATCH($B$2, resultados!$A$1:$ZZ$1, 0))</f>
        <v/>
      </c>
      <c r="C199">
        <f>INDEX(resultados!$A$2:$ZZ$238, 193, MATCH($B$3, resultados!$A$1:$ZZ$1, 0))</f>
        <v/>
      </c>
    </row>
    <row r="200">
      <c r="A200">
        <f>INDEX(resultados!$A$2:$ZZ$238, 194, MATCH($B$1, resultados!$A$1:$ZZ$1, 0))</f>
        <v/>
      </c>
      <c r="B200">
        <f>INDEX(resultados!$A$2:$ZZ$238, 194, MATCH($B$2, resultados!$A$1:$ZZ$1, 0))</f>
        <v/>
      </c>
      <c r="C200">
        <f>INDEX(resultados!$A$2:$ZZ$238, 194, MATCH($B$3, resultados!$A$1:$ZZ$1, 0))</f>
        <v/>
      </c>
    </row>
    <row r="201">
      <c r="A201">
        <f>INDEX(resultados!$A$2:$ZZ$238, 195, MATCH($B$1, resultados!$A$1:$ZZ$1, 0))</f>
        <v/>
      </c>
      <c r="B201">
        <f>INDEX(resultados!$A$2:$ZZ$238, 195, MATCH($B$2, resultados!$A$1:$ZZ$1, 0))</f>
        <v/>
      </c>
      <c r="C201">
        <f>INDEX(resultados!$A$2:$ZZ$238, 195, MATCH($B$3, resultados!$A$1:$ZZ$1, 0))</f>
        <v/>
      </c>
    </row>
    <row r="202">
      <c r="A202">
        <f>INDEX(resultados!$A$2:$ZZ$238, 196, MATCH($B$1, resultados!$A$1:$ZZ$1, 0))</f>
        <v/>
      </c>
      <c r="B202">
        <f>INDEX(resultados!$A$2:$ZZ$238, 196, MATCH($B$2, resultados!$A$1:$ZZ$1, 0))</f>
        <v/>
      </c>
      <c r="C202">
        <f>INDEX(resultados!$A$2:$ZZ$238, 196, MATCH($B$3, resultados!$A$1:$ZZ$1, 0))</f>
        <v/>
      </c>
    </row>
    <row r="203">
      <c r="A203">
        <f>INDEX(resultados!$A$2:$ZZ$238, 197, MATCH($B$1, resultados!$A$1:$ZZ$1, 0))</f>
        <v/>
      </c>
      <c r="B203">
        <f>INDEX(resultados!$A$2:$ZZ$238, 197, MATCH($B$2, resultados!$A$1:$ZZ$1, 0))</f>
        <v/>
      </c>
      <c r="C203">
        <f>INDEX(resultados!$A$2:$ZZ$238, 197, MATCH($B$3, resultados!$A$1:$ZZ$1, 0))</f>
        <v/>
      </c>
    </row>
    <row r="204">
      <c r="A204">
        <f>INDEX(resultados!$A$2:$ZZ$238, 198, MATCH($B$1, resultados!$A$1:$ZZ$1, 0))</f>
        <v/>
      </c>
      <c r="B204">
        <f>INDEX(resultados!$A$2:$ZZ$238, 198, MATCH($B$2, resultados!$A$1:$ZZ$1, 0))</f>
        <v/>
      </c>
      <c r="C204">
        <f>INDEX(resultados!$A$2:$ZZ$238, 198, MATCH($B$3, resultados!$A$1:$ZZ$1, 0))</f>
        <v/>
      </c>
    </row>
    <row r="205">
      <c r="A205">
        <f>INDEX(resultados!$A$2:$ZZ$238, 199, MATCH($B$1, resultados!$A$1:$ZZ$1, 0))</f>
        <v/>
      </c>
      <c r="B205">
        <f>INDEX(resultados!$A$2:$ZZ$238, 199, MATCH($B$2, resultados!$A$1:$ZZ$1, 0))</f>
        <v/>
      </c>
      <c r="C205">
        <f>INDEX(resultados!$A$2:$ZZ$238, 199, MATCH($B$3, resultados!$A$1:$ZZ$1, 0))</f>
        <v/>
      </c>
    </row>
    <row r="206">
      <c r="A206">
        <f>INDEX(resultados!$A$2:$ZZ$238, 200, MATCH($B$1, resultados!$A$1:$ZZ$1, 0))</f>
        <v/>
      </c>
      <c r="B206">
        <f>INDEX(resultados!$A$2:$ZZ$238, 200, MATCH($B$2, resultados!$A$1:$ZZ$1, 0))</f>
        <v/>
      </c>
      <c r="C206">
        <f>INDEX(resultados!$A$2:$ZZ$238, 200, MATCH($B$3, resultados!$A$1:$ZZ$1, 0))</f>
        <v/>
      </c>
    </row>
    <row r="207">
      <c r="A207">
        <f>INDEX(resultados!$A$2:$ZZ$238, 201, MATCH($B$1, resultados!$A$1:$ZZ$1, 0))</f>
        <v/>
      </c>
      <c r="B207">
        <f>INDEX(resultados!$A$2:$ZZ$238, 201, MATCH($B$2, resultados!$A$1:$ZZ$1, 0))</f>
        <v/>
      </c>
      <c r="C207">
        <f>INDEX(resultados!$A$2:$ZZ$238, 201, MATCH($B$3, resultados!$A$1:$ZZ$1, 0))</f>
        <v/>
      </c>
    </row>
    <row r="208">
      <c r="A208">
        <f>INDEX(resultados!$A$2:$ZZ$238, 202, MATCH($B$1, resultados!$A$1:$ZZ$1, 0))</f>
        <v/>
      </c>
      <c r="B208">
        <f>INDEX(resultados!$A$2:$ZZ$238, 202, MATCH($B$2, resultados!$A$1:$ZZ$1, 0))</f>
        <v/>
      </c>
      <c r="C208">
        <f>INDEX(resultados!$A$2:$ZZ$238, 202, MATCH($B$3, resultados!$A$1:$ZZ$1, 0))</f>
        <v/>
      </c>
    </row>
    <row r="209">
      <c r="A209">
        <f>INDEX(resultados!$A$2:$ZZ$238, 203, MATCH($B$1, resultados!$A$1:$ZZ$1, 0))</f>
        <v/>
      </c>
      <c r="B209">
        <f>INDEX(resultados!$A$2:$ZZ$238, 203, MATCH($B$2, resultados!$A$1:$ZZ$1, 0))</f>
        <v/>
      </c>
      <c r="C209">
        <f>INDEX(resultados!$A$2:$ZZ$238, 203, MATCH($B$3, resultados!$A$1:$ZZ$1, 0))</f>
        <v/>
      </c>
    </row>
    <row r="210">
      <c r="A210">
        <f>INDEX(resultados!$A$2:$ZZ$238, 204, MATCH($B$1, resultados!$A$1:$ZZ$1, 0))</f>
        <v/>
      </c>
      <c r="B210">
        <f>INDEX(resultados!$A$2:$ZZ$238, 204, MATCH($B$2, resultados!$A$1:$ZZ$1, 0))</f>
        <v/>
      </c>
      <c r="C210">
        <f>INDEX(resultados!$A$2:$ZZ$238, 204, MATCH($B$3, resultados!$A$1:$ZZ$1, 0))</f>
        <v/>
      </c>
    </row>
    <row r="211">
      <c r="A211">
        <f>INDEX(resultados!$A$2:$ZZ$238, 205, MATCH($B$1, resultados!$A$1:$ZZ$1, 0))</f>
        <v/>
      </c>
      <c r="B211">
        <f>INDEX(resultados!$A$2:$ZZ$238, 205, MATCH($B$2, resultados!$A$1:$ZZ$1, 0))</f>
        <v/>
      </c>
      <c r="C211">
        <f>INDEX(resultados!$A$2:$ZZ$238, 205, MATCH($B$3, resultados!$A$1:$ZZ$1, 0))</f>
        <v/>
      </c>
    </row>
    <row r="212">
      <c r="A212">
        <f>INDEX(resultados!$A$2:$ZZ$238, 206, MATCH($B$1, resultados!$A$1:$ZZ$1, 0))</f>
        <v/>
      </c>
      <c r="B212">
        <f>INDEX(resultados!$A$2:$ZZ$238, 206, MATCH($B$2, resultados!$A$1:$ZZ$1, 0))</f>
        <v/>
      </c>
      <c r="C212">
        <f>INDEX(resultados!$A$2:$ZZ$238, 206, MATCH($B$3, resultados!$A$1:$ZZ$1, 0))</f>
        <v/>
      </c>
    </row>
    <row r="213">
      <c r="A213">
        <f>INDEX(resultados!$A$2:$ZZ$238, 207, MATCH($B$1, resultados!$A$1:$ZZ$1, 0))</f>
        <v/>
      </c>
      <c r="B213">
        <f>INDEX(resultados!$A$2:$ZZ$238, 207, MATCH($B$2, resultados!$A$1:$ZZ$1, 0))</f>
        <v/>
      </c>
      <c r="C213">
        <f>INDEX(resultados!$A$2:$ZZ$238, 207, MATCH($B$3, resultados!$A$1:$ZZ$1, 0))</f>
        <v/>
      </c>
    </row>
    <row r="214">
      <c r="A214">
        <f>INDEX(resultados!$A$2:$ZZ$238, 208, MATCH($B$1, resultados!$A$1:$ZZ$1, 0))</f>
        <v/>
      </c>
      <c r="B214">
        <f>INDEX(resultados!$A$2:$ZZ$238, 208, MATCH($B$2, resultados!$A$1:$ZZ$1, 0))</f>
        <v/>
      </c>
      <c r="C214">
        <f>INDEX(resultados!$A$2:$ZZ$238, 208, MATCH($B$3, resultados!$A$1:$ZZ$1, 0))</f>
        <v/>
      </c>
    </row>
    <row r="215">
      <c r="A215">
        <f>INDEX(resultados!$A$2:$ZZ$238, 209, MATCH($B$1, resultados!$A$1:$ZZ$1, 0))</f>
        <v/>
      </c>
      <c r="B215">
        <f>INDEX(resultados!$A$2:$ZZ$238, 209, MATCH($B$2, resultados!$A$1:$ZZ$1, 0))</f>
        <v/>
      </c>
      <c r="C215">
        <f>INDEX(resultados!$A$2:$ZZ$238, 209, MATCH($B$3, resultados!$A$1:$ZZ$1, 0))</f>
        <v/>
      </c>
    </row>
    <row r="216">
      <c r="A216">
        <f>INDEX(resultados!$A$2:$ZZ$238, 210, MATCH($B$1, resultados!$A$1:$ZZ$1, 0))</f>
        <v/>
      </c>
      <c r="B216">
        <f>INDEX(resultados!$A$2:$ZZ$238, 210, MATCH($B$2, resultados!$A$1:$ZZ$1, 0))</f>
        <v/>
      </c>
      <c r="C216">
        <f>INDEX(resultados!$A$2:$ZZ$238, 210, MATCH($B$3, resultados!$A$1:$ZZ$1, 0))</f>
        <v/>
      </c>
    </row>
    <row r="217">
      <c r="A217">
        <f>INDEX(resultados!$A$2:$ZZ$238, 211, MATCH($B$1, resultados!$A$1:$ZZ$1, 0))</f>
        <v/>
      </c>
      <c r="B217">
        <f>INDEX(resultados!$A$2:$ZZ$238, 211, MATCH($B$2, resultados!$A$1:$ZZ$1, 0))</f>
        <v/>
      </c>
      <c r="C217">
        <f>INDEX(resultados!$A$2:$ZZ$238, 211, MATCH($B$3, resultados!$A$1:$ZZ$1, 0))</f>
        <v/>
      </c>
    </row>
    <row r="218">
      <c r="A218">
        <f>INDEX(resultados!$A$2:$ZZ$238, 212, MATCH($B$1, resultados!$A$1:$ZZ$1, 0))</f>
        <v/>
      </c>
      <c r="B218">
        <f>INDEX(resultados!$A$2:$ZZ$238, 212, MATCH($B$2, resultados!$A$1:$ZZ$1, 0))</f>
        <v/>
      </c>
      <c r="C218">
        <f>INDEX(resultados!$A$2:$ZZ$238, 212, MATCH($B$3, resultados!$A$1:$ZZ$1, 0))</f>
        <v/>
      </c>
    </row>
    <row r="219">
      <c r="A219">
        <f>INDEX(resultados!$A$2:$ZZ$238, 213, MATCH($B$1, resultados!$A$1:$ZZ$1, 0))</f>
        <v/>
      </c>
      <c r="B219">
        <f>INDEX(resultados!$A$2:$ZZ$238, 213, MATCH($B$2, resultados!$A$1:$ZZ$1, 0))</f>
        <v/>
      </c>
      <c r="C219">
        <f>INDEX(resultados!$A$2:$ZZ$238, 213, MATCH($B$3, resultados!$A$1:$ZZ$1, 0))</f>
        <v/>
      </c>
    </row>
    <row r="220">
      <c r="A220">
        <f>INDEX(resultados!$A$2:$ZZ$238, 214, MATCH($B$1, resultados!$A$1:$ZZ$1, 0))</f>
        <v/>
      </c>
      <c r="B220">
        <f>INDEX(resultados!$A$2:$ZZ$238, 214, MATCH($B$2, resultados!$A$1:$ZZ$1, 0))</f>
        <v/>
      </c>
      <c r="C220">
        <f>INDEX(resultados!$A$2:$ZZ$238, 214, MATCH($B$3, resultados!$A$1:$ZZ$1, 0))</f>
        <v/>
      </c>
    </row>
    <row r="221">
      <c r="A221">
        <f>INDEX(resultados!$A$2:$ZZ$238, 215, MATCH($B$1, resultados!$A$1:$ZZ$1, 0))</f>
        <v/>
      </c>
      <c r="B221">
        <f>INDEX(resultados!$A$2:$ZZ$238, 215, MATCH($B$2, resultados!$A$1:$ZZ$1, 0))</f>
        <v/>
      </c>
      <c r="C221">
        <f>INDEX(resultados!$A$2:$ZZ$238, 215, MATCH($B$3, resultados!$A$1:$ZZ$1, 0))</f>
        <v/>
      </c>
    </row>
    <row r="222">
      <c r="A222">
        <f>INDEX(resultados!$A$2:$ZZ$238, 216, MATCH($B$1, resultados!$A$1:$ZZ$1, 0))</f>
        <v/>
      </c>
      <c r="B222">
        <f>INDEX(resultados!$A$2:$ZZ$238, 216, MATCH($B$2, resultados!$A$1:$ZZ$1, 0))</f>
        <v/>
      </c>
      <c r="C222">
        <f>INDEX(resultados!$A$2:$ZZ$238, 216, MATCH($B$3, resultados!$A$1:$ZZ$1, 0))</f>
        <v/>
      </c>
    </row>
    <row r="223">
      <c r="A223">
        <f>INDEX(resultados!$A$2:$ZZ$238, 217, MATCH($B$1, resultados!$A$1:$ZZ$1, 0))</f>
        <v/>
      </c>
      <c r="B223">
        <f>INDEX(resultados!$A$2:$ZZ$238, 217, MATCH($B$2, resultados!$A$1:$ZZ$1, 0))</f>
        <v/>
      </c>
      <c r="C223">
        <f>INDEX(resultados!$A$2:$ZZ$238, 217, MATCH($B$3, resultados!$A$1:$ZZ$1, 0))</f>
        <v/>
      </c>
    </row>
    <row r="224">
      <c r="A224">
        <f>INDEX(resultados!$A$2:$ZZ$238, 218, MATCH($B$1, resultados!$A$1:$ZZ$1, 0))</f>
        <v/>
      </c>
      <c r="B224">
        <f>INDEX(resultados!$A$2:$ZZ$238, 218, MATCH($B$2, resultados!$A$1:$ZZ$1, 0))</f>
        <v/>
      </c>
      <c r="C224">
        <f>INDEX(resultados!$A$2:$ZZ$238, 218, MATCH($B$3, resultados!$A$1:$ZZ$1, 0))</f>
        <v/>
      </c>
    </row>
    <row r="225">
      <c r="A225">
        <f>INDEX(resultados!$A$2:$ZZ$238, 219, MATCH($B$1, resultados!$A$1:$ZZ$1, 0))</f>
        <v/>
      </c>
      <c r="B225">
        <f>INDEX(resultados!$A$2:$ZZ$238, 219, MATCH($B$2, resultados!$A$1:$ZZ$1, 0))</f>
        <v/>
      </c>
      <c r="C225">
        <f>INDEX(resultados!$A$2:$ZZ$238, 219, MATCH($B$3, resultados!$A$1:$ZZ$1, 0))</f>
        <v/>
      </c>
    </row>
    <row r="226">
      <c r="A226">
        <f>INDEX(resultados!$A$2:$ZZ$238, 220, MATCH($B$1, resultados!$A$1:$ZZ$1, 0))</f>
        <v/>
      </c>
      <c r="B226">
        <f>INDEX(resultados!$A$2:$ZZ$238, 220, MATCH($B$2, resultados!$A$1:$ZZ$1, 0))</f>
        <v/>
      </c>
      <c r="C226">
        <f>INDEX(resultados!$A$2:$ZZ$238, 220, MATCH($B$3, resultados!$A$1:$ZZ$1, 0))</f>
        <v/>
      </c>
    </row>
    <row r="227">
      <c r="A227">
        <f>INDEX(resultados!$A$2:$ZZ$238, 221, MATCH($B$1, resultados!$A$1:$ZZ$1, 0))</f>
        <v/>
      </c>
      <c r="B227">
        <f>INDEX(resultados!$A$2:$ZZ$238, 221, MATCH($B$2, resultados!$A$1:$ZZ$1, 0))</f>
        <v/>
      </c>
      <c r="C227">
        <f>INDEX(resultados!$A$2:$ZZ$238, 221, MATCH($B$3, resultados!$A$1:$ZZ$1, 0))</f>
        <v/>
      </c>
    </row>
    <row r="228">
      <c r="A228">
        <f>INDEX(resultados!$A$2:$ZZ$238, 222, MATCH($B$1, resultados!$A$1:$ZZ$1, 0))</f>
        <v/>
      </c>
      <c r="B228">
        <f>INDEX(resultados!$A$2:$ZZ$238, 222, MATCH($B$2, resultados!$A$1:$ZZ$1, 0))</f>
        <v/>
      </c>
      <c r="C228">
        <f>INDEX(resultados!$A$2:$ZZ$238, 222, MATCH($B$3, resultados!$A$1:$ZZ$1, 0))</f>
        <v/>
      </c>
    </row>
    <row r="229">
      <c r="A229">
        <f>INDEX(resultados!$A$2:$ZZ$238, 223, MATCH($B$1, resultados!$A$1:$ZZ$1, 0))</f>
        <v/>
      </c>
      <c r="B229">
        <f>INDEX(resultados!$A$2:$ZZ$238, 223, MATCH($B$2, resultados!$A$1:$ZZ$1, 0))</f>
        <v/>
      </c>
      <c r="C229">
        <f>INDEX(resultados!$A$2:$ZZ$238, 223, MATCH($B$3, resultados!$A$1:$ZZ$1, 0))</f>
        <v/>
      </c>
    </row>
    <row r="230">
      <c r="A230">
        <f>INDEX(resultados!$A$2:$ZZ$238, 224, MATCH($B$1, resultados!$A$1:$ZZ$1, 0))</f>
        <v/>
      </c>
      <c r="B230">
        <f>INDEX(resultados!$A$2:$ZZ$238, 224, MATCH($B$2, resultados!$A$1:$ZZ$1, 0))</f>
        <v/>
      </c>
      <c r="C230">
        <f>INDEX(resultados!$A$2:$ZZ$238, 224, MATCH($B$3, resultados!$A$1:$ZZ$1, 0))</f>
        <v/>
      </c>
    </row>
    <row r="231">
      <c r="A231">
        <f>INDEX(resultados!$A$2:$ZZ$238, 225, MATCH($B$1, resultados!$A$1:$ZZ$1, 0))</f>
        <v/>
      </c>
      <c r="B231">
        <f>INDEX(resultados!$A$2:$ZZ$238, 225, MATCH($B$2, resultados!$A$1:$ZZ$1, 0))</f>
        <v/>
      </c>
      <c r="C231">
        <f>INDEX(resultados!$A$2:$ZZ$238, 225, MATCH($B$3, resultados!$A$1:$ZZ$1, 0))</f>
        <v/>
      </c>
    </row>
    <row r="232">
      <c r="A232">
        <f>INDEX(resultados!$A$2:$ZZ$238, 226, MATCH($B$1, resultados!$A$1:$ZZ$1, 0))</f>
        <v/>
      </c>
      <c r="B232">
        <f>INDEX(resultados!$A$2:$ZZ$238, 226, MATCH($B$2, resultados!$A$1:$ZZ$1, 0))</f>
        <v/>
      </c>
      <c r="C232">
        <f>INDEX(resultados!$A$2:$ZZ$238, 226, MATCH($B$3, resultados!$A$1:$ZZ$1, 0))</f>
        <v/>
      </c>
    </row>
    <row r="233">
      <c r="A233">
        <f>INDEX(resultados!$A$2:$ZZ$238, 227, MATCH($B$1, resultados!$A$1:$ZZ$1, 0))</f>
        <v/>
      </c>
      <c r="B233">
        <f>INDEX(resultados!$A$2:$ZZ$238, 227, MATCH($B$2, resultados!$A$1:$ZZ$1, 0))</f>
        <v/>
      </c>
      <c r="C233">
        <f>INDEX(resultados!$A$2:$ZZ$238, 227, MATCH($B$3, resultados!$A$1:$ZZ$1, 0))</f>
        <v/>
      </c>
    </row>
    <row r="234">
      <c r="A234">
        <f>INDEX(resultados!$A$2:$ZZ$238, 228, MATCH($B$1, resultados!$A$1:$ZZ$1, 0))</f>
        <v/>
      </c>
      <c r="B234">
        <f>INDEX(resultados!$A$2:$ZZ$238, 228, MATCH($B$2, resultados!$A$1:$ZZ$1, 0))</f>
        <v/>
      </c>
      <c r="C234">
        <f>INDEX(resultados!$A$2:$ZZ$238, 228, MATCH($B$3, resultados!$A$1:$ZZ$1, 0))</f>
        <v/>
      </c>
    </row>
    <row r="235">
      <c r="A235">
        <f>INDEX(resultados!$A$2:$ZZ$238, 229, MATCH($B$1, resultados!$A$1:$ZZ$1, 0))</f>
        <v/>
      </c>
      <c r="B235">
        <f>INDEX(resultados!$A$2:$ZZ$238, 229, MATCH($B$2, resultados!$A$1:$ZZ$1, 0))</f>
        <v/>
      </c>
      <c r="C235">
        <f>INDEX(resultados!$A$2:$ZZ$238, 229, MATCH($B$3, resultados!$A$1:$ZZ$1, 0))</f>
        <v/>
      </c>
    </row>
    <row r="236">
      <c r="A236">
        <f>INDEX(resultados!$A$2:$ZZ$238, 230, MATCH($B$1, resultados!$A$1:$ZZ$1, 0))</f>
        <v/>
      </c>
      <c r="B236">
        <f>INDEX(resultados!$A$2:$ZZ$238, 230, MATCH($B$2, resultados!$A$1:$ZZ$1, 0))</f>
        <v/>
      </c>
      <c r="C236">
        <f>INDEX(resultados!$A$2:$ZZ$238, 230, MATCH($B$3, resultados!$A$1:$ZZ$1, 0))</f>
        <v/>
      </c>
    </row>
    <row r="237">
      <c r="A237">
        <f>INDEX(resultados!$A$2:$ZZ$238, 231, MATCH($B$1, resultados!$A$1:$ZZ$1, 0))</f>
        <v/>
      </c>
      <c r="B237">
        <f>INDEX(resultados!$A$2:$ZZ$238, 231, MATCH($B$2, resultados!$A$1:$ZZ$1, 0))</f>
        <v/>
      </c>
      <c r="C237">
        <f>INDEX(resultados!$A$2:$ZZ$238, 231, MATCH($B$3, resultados!$A$1:$ZZ$1, 0))</f>
        <v/>
      </c>
    </row>
    <row r="238">
      <c r="A238">
        <f>INDEX(resultados!$A$2:$ZZ$238, 232, MATCH($B$1, resultados!$A$1:$ZZ$1, 0))</f>
        <v/>
      </c>
      <c r="B238">
        <f>INDEX(resultados!$A$2:$ZZ$238, 232, MATCH($B$2, resultados!$A$1:$ZZ$1, 0))</f>
        <v/>
      </c>
      <c r="C238">
        <f>INDEX(resultados!$A$2:$ZZ$238, 232, MATCH($B$3, resultados!$A$1:$ZZ$1, 0))</f>
        <v/>
      </c>
    </row>
    <row r="239">
      <c r="A239">
        <f>INDEX(resultados!$A$2:$ZZ$238, 233, MATCH($B$1, resultados!$A$1:$ZZ$1, 0))</f>
        <v/>
      </c>
      <c r="B239">
        <f>INDEX(resultados!$A$2:$ZZ$238, 233, MATCH($B$2, resultados!$A$1:$ZZ$1, 0))</f>
        <v/>
      </c>
      <c r="C239">
        <f>INDEX(resultados!$A$2:$ZZ$238, 233, MATCH($B$3, resultados!$A$1:$ZZ$1, 0))</f>
        <v/>
      </c>
    </row>
    <row r="240">
      <c r="A240">
        <f>INDEX(resultados!$A$2:$ZZ$238, 234, MATCH($B$1, resultados!$A$1:$ZZ$1, 0))</f>
        <v/>
      </c>
      <c r="B240">
        <f>INDEX(resultados!$A$2:$ZZ$238, 234, MATCH($B$2, resultados!$A$1:$ZZ$1, 0))</f>
        <v/>
      </c>
      <c r="C240">
        <f>INDEX(resultados!$A$2:$ZZ$238, 234, MATCH($B$3, resultados!$A$1:$ZZ$1, 0))</f>
        <v/>
      </c>
    </row>
    <row r="241">
      <c r="A241">
        <f>INDEX(resultados!$A$2:$ZZ$238, 235, MATCH($B$1, resultados!$A$1:$ZZ$1, 0))</f>
        <v/>
      </c>
      <c r="B241">
        <f>INDEX(resultados!$A$2:$ZZ$238, 235, MATCH($B$2, resultados!$A$1:$ZZ$1, 0))</f>
        <v/>
      </c>
      <c r="C241">
        <f>INDEX(resultados!$A$2:$ZZ$238, 235, MATCH($B$3, resultados!$A$1:$ZZ$1, 0))</f>
        <v/>
      </c>
    </row>
    <row r="242">
      <c r="A242">
        <f>INDEX(resultados!$A$2:$ZZ$238, 236, MATCH($B$1, resultados!$A$1:$ZZ$1, 0))</f>
        <v/>
      </c>
      <c r="B242">
        <f>INDEX(resultados!$A$2:$ZZ$238, 236, MATCH($B$2, resultados!$A$1:$ZZ$1, 0))</f>
        <v/>
      </c>
      <c r="C242">
        <f>INDEX(resultados!$A$2:$ZZ$238, 236, MATCH($B$3, resultados!$A$1:$ZZ$1, 0))</f>
        <v/>
      </c>
    </row>
    <row r="243">
      <c r="A243">
        <f>INDEX(resultados!$A$2:$ZZ$238, 237, MATCH($B$1, resultados!$A$1:$ZZ$1, 0))</f>
        <v/>
      </c>
      <c r="B243">
        <f>INDEX(resultados!$A$2:$ZZ$238, 237, MATCH($B$2, resultados!$A$1:$ZZ$1, 0))</f>
        <v/>
      </c>
      <c r="C243">
        <f>INDEX(resultados!$A$2:$ZZ$238, 237,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1.9046</v>
      </c>
      <c r="E2" t="n">
        <v>52.5</v>
      </c>
      <c r="F2" t="n">
        <v>46.88</v>
      </c>
      <c r="G2" t="n">
        <v>11.58</v>
      </c>
      <c r="H2" t="n">
        <v>0.24</v>
      </c>
      <c r="I2" t="n">
        <v>243</v>
      </c>
      <c r="J2" t="n">
        <v>71.52</v>
      </c>
      <c r="K2" t="n">
        <v>32.27</v>
      </c>
      <c r="L2" t="n">
        <v>1</v>
      </c>
      <c r="M2" t="n">
        <v>241</v>
      </c>
      <c r="N2" t="n">
        <v>8.25</v>
      </c>
      <c r="O2" t="n">
        <v>9054.6</v>
      </c>
      <c r="P2" t="n">
        <v>336.94</v>
      </c>
      <c r="Q2" t="n">
        <v>1296.91</v>
      </c>
      <c r="R2" t="n">
        <v>330.56</v>
      </c>
      <c r="S2" t="n">
        <v>99.20999999999999</v>
      </c>
      <c r="T2" t="n">
        <v>113671.17</v>
      </c>
      <c r="U2" t="n">
        <v>0.3</v>
      </c>
      <c r="V2" t="n">
        <v>0.76</v>
      </c>
      <c r="W2" t="n">
        <v>21.06</v>
      </c>
      <c r="X2" t="n">
        <v>7.05</v>
      </c>
      <c r="Y2" t="n">
        <v>2</v>
      </c>
      <c r="Z2" t="n">
        <v>10</v>
      </c>
      <c r="AA2" t="n">
        <v>604.7473696702267</v>
      </c>
      <c r="AB2" t="n">
        <v>827.4420307538053</v>
      </c>
      <c r="AC2" t="n">
        <v>748.4721246608453</v>
      </c>
      <c r="AD2" t="n">
        <v>604747.3696702267</v>
      </c>
      <c r="AE2" t="n">
        <v>827442.0307538053</v>
      </c>
      <c r="AF2" t="n">
        <v>1.175383905551146e-06</v>
      </c>
      <c r="AG2" t="n">
        <v>0.546875</v>
      </c>
      <c r="AH2" t="n">
        <v>748472.1246608454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2.156</v>
      </c>
      <c r="E3" t="n">
        <v>46.38</v>
      </c>
      <c r="F3" t="n">
        <v>42.87</v>
      </c>
      <c r="G3" t="n">
        <v>24.04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295.23</v>
      </c>
      <c r="Q3" t="n">
        <v>1295.76</v>
      </c>
      <c r="R3" t="n">
        <v>201.09</v>
      </c>
      <c r="S3" t="n">
        <v>99.20999999999999</v>
      </c>
      <c r="T3" t="n">
        <v>49618.26</v>
      </c>
      <c r="U3" t="n">
        <v>0.49</v>
      </c>
      <c r="V3" t="n">
        <v>0.83</v>
      </c>
      <c r="W3" t="n">
        <v>20.82</v>
      </c>
      <c r="X3" t="n">
        <v>3.06</v>
      </c>
      <c r="Y3" t="n">
        <v>2</v>
      </c>
      <c r="Z3" t="n">
        <v>10</v>
      </c>
      <c r="AA3" t="n">
        <v>474.4921944875368</v>
      </c>
      <c r="AB3" t="n">
        <v>649.2211536160842</v>
      </c>
      <c r="AC3" t="n">
        <v>587.2603979025764</v>
      </c>
      <c r="AD3" t="n">
        <v>474492.1944875368</v>
      </c>
      <c r="AE3" t="n">
        <v>649221.1536160841</v>
      </c>
      <c r="AF3" t="n">
        <v>1.330530137755052e-06</v>
      </c>
      <c r="AG3" t="n">
        <v>0.483125</v>
      </c>
      <c r="AH3" t="n">
        <v>587260.3979025764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2.2425</v>
      </c>
      <c r="E4" t="n">
        <v>44.59</v>
      </c>
      <c r="F4" t="n">
        <v>41.71</v>
      </c>
      <c r="G4" t="n">
        <v>37.35</v>
      </c>
      <c r="H4" t="n">
        <v>0.71</v>
      </c>
      <c r="I4" t="n">
        <v>67</v>
      </c>
      <c r="J4" t="n">
        <v>73.88</v>
      </c>
      <c r="K4" t="n">
        <v>32.27</v>
      </c>
      <c r="L4" t="n">
        <v>3</v>
      </c>
      <c r="M4" t="n">
        <v>65</v>
      </c>
      <c r="N4" t="n">
        <v>8.609999999999999</v>
      </c>
      <c r="O4" t="n">
        <v>9346.23</v>
      </c>
      <c r="P4" t="n">
        <v>273.01</v>
      </c>
      <c r="Q4" t="n">
        <v>1294.92</v>
      </c>
      <c r="R4" t="n">
        <v>163.5</v>
      </c>
      <c r="S4" t="n">
        <v>99.20999999999999</v>
      </c>
      <c r="T4" t="n">
        <v>31020.47</v>
      </c>
      <c r="U4" t="n">
        <v>0.61</v>
      </c>
      <c r="V4" t="n">
        <v>0.85</v>
      </c>
      <c r="W4" t="n">
        <v>20.75</v>
      </c>
      <c r="X4" t="n">
        <v>1.91</v>
      </c>
      <c r="Y4" t="n">
        <v>2</v>
      </c>
      <c r="Z4" t="n">
        <v>10</v>
      </c>
      <c r="AA4" t="n">
        <v>428.6332645101348</v>
      </c>
      <c r="AB4" t="n">
        <v>586.4749424677992</v>
      </c>
      <c r="AC4" t="n">
        <v>530.502597081423</v>
      </c>
      <c r="AD4" t="n">
        <v>428633.2645101348</v>
      </c>
      <c r="AE4" t="n">
        <v>586474.9424677992</v>
      </c>
      <c r="AF4" t="n">
        <v>1.383911796806913e-06</v>
      </c>
      <c r="AG4" t="n">
        <v>0.4644791666666667</v>
      </c>
      <c r="AH4" t="n">
        <v>530502.597081423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2.2877</v>
      </c>
      <c r="E5" t="n">
        <v>43.71</v>
      </c>
      <c r="F5" t="n">
        <v>41.14</v>
      </c>
      <c r="G5" t="n">
        <v>52.52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254.59</v>
      </c>
      <c r="Q5" t="n">
        <v>1295.02</v>
      </c>
      <c r="R5" t="n">
        <v>144.32</v>
      </c>
      <c r="S5" t="n">
        <v>99.20999999999999</v>
      </c>
      <c r="T5" t="n">
        <v>21531.9</v>
      </c>
      <c r="U5" t="n">
        <v>0.6899999999999999</v>
      </c>
      <c r="V5" t="n">
        <v>0.86</v>
      </c>
      <c r="W5" t="n">
        <v>20.74</v>
      </c>
      <c r="X5" t="n">
        <v>1.34</v>
      </c>
      <c r="Y5" t="n">
        <v>2</v>
      </c>
      <c r="Z5" t="n">
        <v>10</v>
      </c>
      <c r="AA5" t="n">
        <v>398.9623414698976</v>
      </c>
      <c r="AB5" t="n">
        <v>545.8778765754059</v>
      </c>
      <c r="AC5" t="n">
        <v>493.7800581794601</v>
      </c>
      <c r="AD5" t="n">
        <v>398962.3414698976</v>
      </c>
      <c r="AE5" t="n">
        <v>545877.8765754059</v>
      </c>
      <c r="AF5" t="n">
        <v>1.411806027895284e-06</v>
      </c>
      <c r="AG5" t="n">
        <v>0.4553125</v>
      </c>
      <c r="AH5" t="n">
        <v>493780.0581794601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2.2906</v>
      </c>
      <c r="E6" t="n">
        <v>43.66</v>
      </c>
      <c r="F6" t="n">
        <v>41.11</v>
      </c>
      <c r="G6" t="n">
        <v>54.82</v>
      </c>
      <c r="H6" t="n">
        <v>1.15</v>
      </c>
      <c r="I6" t="n">
        <v>45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254.41</v>
      </c>
      <c r="Q6" t="n">
        <v>1295.25</v>
      </c>
      <c r="R6" t="n">
        <v>142.47</v>
      </c>
      <c r="S6" t="n">
        <v>99.20999999999999</v>
      </c>
      <c r="T6" t="n">
        <v>20614.77</v>
      </c>
      <c r="U6" t="n">
        <v>0.7</v>
      </c>
      <c r="V6" t="n">
        <v>0.86</v>
      </c>
      <c r="W6" t="n">
        <v>20.77</v>
      </c>
      <c r="X6" t="n">
        <v>1.31</v>
      </c>
      <c r="Y6" t="n">
        <v>2</v>
      </c>
      <c r="Z6" t="n">
        <v>10</v>
      </c>
      <c r="AA6" t="n">
        <v>398.1768684207775</v>
      </c>
      <c r="AB6" t="n">
        <v>544.8031576969744</v>
      </c>
      <c r="AC6" t="n">
        <v>492.8079089624086</v>
      </c>
      <c r="AD6" t="n">
        <v>398176.8684207774</v>
      </c>
      <c r="AE6" t="n">
        <v>544803.1576969743</v>
      </c>
      <c r="AF6" t="n">
        <v>1.413595702013785e-06</v>
      </c>
      <c r="AG6" t="n">
        <v>0.4547916666666666</v>
      </c>
      <c r="AH6" t="n">
        <v>492807.9089624086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2.13</v>
      </c>
      <c r="E2" t="n">
        <v>46.95</v>
      </c>
      <c r="F2" t="n">
        <v>43.73</v>
      </c>
      <c r="G2" t="n">
        <v>19.15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135</v>
      </c>
      <c r="N2" t="n">
        <v>4.24</v>
      </c>
      <c r="O2" t="n">
        <v>5140</v>
      </c>
      <c r="P2" t="n">
        <v>189.13</v>
      </c>
      <c r="Q2" t="n">
        <v>1296.39</v>
      </c>
      <c r="R2" t="n">
        <v>229.03</v>
      </c>
      <c r="S2" t="n">
        <v>99.20999999999999</v>
      </c>
      <c r="T2" t="n">
        <v>63435.18</v>
      </c>
      <c r="U2" t="n">
        <v>0.43</v>
      </c>
      <c r="V2" t="n">
        <v>0.8100000000000001</v>
      </c>
      <c r="W2" t="n">
        <v>20.86</v>
      </c>
      <c r="X2" t="n">
        <v>3.91</v>
      </c>
      <c r="Y2" t="n">
        <v>2</v>
      </c>
      <c r="Z2" t="n">
        <v>10</v>
      </c>
      <c r="AA2" t="n">
        <v>327.1740124372645</v>
      </c>
      <c r="AB2" t="n">
        <v>447.6539177154016</v>
      </c>
      <c r="AC2" t="n">
        <v>404.9304560948624</v>
      </c>
      <c r="AD2" t="n">
        <v>327174.0124372645</v>
      </c>
      <c r="AE2" t="n">
        <v>447653.9177154016</v>
      </c>
      <c r="AF2" t="n">
        <v>1.410843158612493e-06</v>
      </c>
      <c r="AG2" t="n">
        <v>0.4890625</v>
      </c>
      <c r="AH2" t="n">
        <v>404930.4560948624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2.2176</v>
      </c>
      <c r="E3" t="n">
        <v>45.09</v>
      </c>
      <c r="F3" t="n">
        <v>42.42</v>
      </c>
      <c r="G3" t="n">
        <v>28.92</v>
      </c>
      <c r="H3" t="n">
        <v>0.84</v>
      </c>
      <c r="I3" t="n">
        <v>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173.87</v>
      </c>
      <c r="Q3" t="n">
        <v>1296.27</v>
      </c>
      <c r="R3" t="n">
        <v>182.48</v>
      </c>
      <c r="S3" t="n">
        <v>99.20999999999999</v>
      </c>
      <c r="T3" t="n">
        <v>40405.57</v>
      </c>
      <c r="U3" t="n">
        <v>0.54</v>
      </c>
      <c r="V3" t="n">
        <v>0.83</v>
      </c>
      <c r="W3" t="n">
        <v>20.91</v>
      </c>
      <c r="X3" t="n">
        <v>2.61</v>
      </c>
      <c r="Y3" t="n">
        <v>2</v>
      </c>
      <c r="Z3" t="n">
        <v>10</v>
      </c>
      <c r="AA3" t="n">
        <v>294.515860413255</v>
      </c>
      <c r="AB3" t="n">
        <v>402.9695933401694</v>
      </c>
      <c r="AC3" t="n">
        <v>364.5107409231592</v>
      </c>
      <c r="AD3" t="n">
        <v>294515.860413255</v>
      </c>
      <c r="AE3" t="n">
        <v>402969.5933401694</v>
      </c>
      <c r="AF3" t="n">
        <v>1.468866567389232e-06</v>
      </c>
      <c r="AG3" t="n">
        <v>0.4696875</v>
      </c>
      <c r="AH3" t="n">
        <v>364510.7409231592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1.473</v>
      </c>
      <c r="E2" t="n">
        <v>67.89</v>
      </c>
      <c r="F2" t="n">
        <v>52.89</v>
      </c>
      <c r="G2" t="n">
        <v>7.18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612.59</v>
      </c>
      <c r="Q2" t="n">
        <v>1299.36</v>
      </c>
      <c r="R2" t="n">
        <v>526.77</v>
      </c>
      <c r="S2" t="n">
        <v>99.20999999999999</v>
      </c>
      <c r="T2" t="n">
        <v>210781.01</v>
      </c>
      <c r="U2" t="n">
        <v>0.19</v>
      </c>
      <c r="V2" t="n">
        <v>0.67</v>
      </c>
      <c r="W2" t="n">
        <v>21.36</v>
      </c>
      <c r="X2" t="n">
        <v>13.02</v>
      </c>
      <c r="Y2" t="n">
        <v>2</v>
      </c>
      <c r="Z2" t="n">
        <v>10</v>
      </c>
      <c r="AA2" t="n">
        <v>1366.461389010152</v>
      </c>
      <c r="AB2" t="n">
        <v>1869.65275646554</v>
      </c>
      <c r="AC2" t="n">
        <v>1691.215721462593</v>
      </c>
      <c r="AD2" t="n">
        <v>1366461.389010152</v>
      </c>
      <c r="AE2" t="n">
        <v>1869652.75646554</v>
      </c>
      <c r="AF2" t="n">
        <v>8.159404301230051e-07</v>
      </c>
      <c r="AG2" t="n">
        <v>0.7071875</v>
      </c>
      <c r="AH2" t="n">
        <v>1691215.721462593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1.8909</v>
      </c>
      <c r="E3" t="n">
        <v>52.89</v>
      </c>
      <c r="F3" t="n">
        <v>45.23</v>
      </c>
      <c r="G3" t="n">
        <v>14.43</v>
      </c>
      <c r="H3" t="n">
        <v>0.25</v>
      </c>
      <c r="I3" t="n">
        <v>188</v>
      </c>
      <c r="J3" t="n">
        <v>143.17</v>
      </c>
      <c r="K3" t="n">
        <v>47.83</v>
      </c>
      <c r="L3" t="n">
        <v>2</v>
      </c>
      <c r="M3" t="n">
        <v>186</v>
      </c>
      <c r="N3" t="n">
        <v>23.34</v>
      </c>
      <c r="O3" t="n">
        <v>17891.86</v>
      </c>
      <c r="P3" t="n">
        <v>519.38</v>
      </c>
      <c r="Q3" t="n">
        <v>1296.91</v>
      </c>
      <c r="R3" t="n">
        <v>278.03</v>
      </c>
      <c r="S3" t="n">
        <v>99.20999999999999</v>
      </c>
      <c r="T3" t="n">
        <v>87679.58</v>
      </c>
      <c r="U3" t="n">
        <v>0.36</v>
      </c>
      <c r="V3" t="n">
        <v>0.78</v>
      </c>
      <c r="W3" t="n">
        <v>20.93</v>
      </c>
      <c r="X3" t="n">
        <v>5.4</v>
      </c>
      <c r="Y3" t="n">
        <v>2</v>
      </c>
      <c r="Z3" t="n">
        <v>10</v>
      </c>
      <c r="AA3" t="n">
        <v>905.3277735464724</v>
      </c>
      <c r="AB3" t="n">
        <v>1238.709400008812</v>
      </c>
      <c r="AC3" t="n">
        <v>1120.488713411532</v>
      </c>
      <c r="AD3" t="n">
        <v>905327.7735464724</v>
      </c>
      <c r="AE3" t="n">
        <v>1238709.400008812</v>
      </c>
      <c r="AF3" t="n">
        <v>1.047428214066253e-06</v>
      </c>
      <c r="AG3" t="n">
        <v>0.5509375</v>
      </c>
      <c r="AH3" t="n">
        <v>1120488.713411532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2.0472</v>
      </c>
      <c r="E4" t="n">
        <v>48.85</v>
      </c>
      <c r="F4" t="n">
        <v>43.18</v>
      </c>
      <c r="G4" t="n">
        <v>21.77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490.49</v>
      </c>
      <c r="Q4" t="n">
        <v>1295.8</v>
      </c>
      <c r="R4" t="n">
        <v>211.56</v>
      </c>
      <c r="S4" t="n">
        <v>99.20999999999999</v>
      </c>
      <c r="T4" t="n">
        <v>54789.43</v>
      </c>
      <c r="U4" t="n">
        <v>0.47</v>
      </c>
      <c r="V4" t="n">
        <v>0.82</v>
      </c>
      <c r="W4" t="n">
        <v>20.82</v>
      </c>
      <c r="X4" t="n">
        <v>3.37</v>
      </c>
      <c r="Y4" t="n">
        <v>2</v>
      </c>
      <c r="Z4" t="n">
        <v>10</v>
      </c>
      <c r="AA4" t="n">
        <v>792.2450505102734</v>
      </c>
      <c r="AB4" t="n">
        <v>1083.98462949304</v>
      </c>
      <c r="AC4" t="n">
        <v>980.5306578362065</v>
      </c>
      <c r="AD4" t="n">
        <v>792245.0505102733</v>
      </c>
      <c r="AE4" t="n">
        <v>1083984.62949304</v>
      </c>
      <c r="AF4" t="n">
        <v>1.134007636488673e-06</v>
      </c>
      <c r="AG4" t="n">
        <v>0.5088541666666667</v>
      </c>
      <c r="AH4" t="n">
        <v>980530.6578362065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2.1294</v>
      </c>
      <c r="E5" t="n">
        <v>46.96</v>
      </c>
      <c r="F5" t="n">
        <v>42.25</v>
      </c>
      <c r="G5" t="n">
        <v>29.48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474.05</v>
      </c>
      <c r="Q5" t="n">
        <v>1294.98</v>
      </c>
      <c r="R5" t="n">
        <v>180.73</v>
      </c>
      <c r="S5" t="n">
        <v>99.20999999999999</v>
      </c>
      <c r="T5" t="n">
        <v>39542.45</v>
      </c>
      <c r="U5" t="n">
        <v>0.55</v>
      </c>
      <c r="V5" t="n">
        <v>0.84</v>
      </c>
      <c r="W5" t="n">
        <v>20.79</v>
      </c>
      <c r="X5" t="n">
        <v>2.44</v>
      </c>
      <c r="Y5" t="n">
        <v>2</v>
      </c>
      <c r="Z5" t="n">
        <v>10</v>
      </c>
      <c r="AA5" t="n">
        <v>738.7102582246088</v>
      </c>
      <c r="AB5" t="n">
        <v>1010.735964899445</v>
      </c>
      <c r="AC5" t="n">
        <v>914.2727429862773</v>
      </c>
      <c r="AD5" t="n">
        <v>738710.2582246087</v>
      </c>
      <c r="AE5" t="n">
        <v>1010735.964899445</v>
      </c>
      <c r="AF5" t="n">
        <v>1.179540768434438e-06</v>
      </c>
      <c r="AG5" t="n">
        <v>0.4891666666666667</v>
      </c>
      <c r="AH5" t="n">
        <v>914272.7429862773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2.1785</v>
      </c>
      <c r="E6" t="n">
        <v>45.9</v>
      </c>
      <c r="F6" t="n">
        <v>41.71</v>
      </c>
      <c r="G6" t="n">
        <v>36.8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462.27</v>
      </c>
      <c r="Q6" t="n">
        <v>1295.12</v>
      </c>
      <c r="R6" t="n">
        <v>163.67</v>
      </c>
      <c r="S6" t="n">
        <v>99.20999999999999</v>
      </c>
      <c r="T6" t="n">
        <v>31100.46</v>
      </c>
      <c r="U6" t="n">
        <v>0.61</v>
      </c>
      <c r="V6" t="n">
        <v>0.85</v>
      </c>
      <c r="W6" t="n">
        <v>20.75</v>
      </c>
      <c r="X6" t="n">
        <v>1.91</v>
      </c>
      <c r="Y6" t="n">
        <v>2</v>
      </c>
      <c r="Z6" t="n">
        <v>10</v>
      </c>
      <c r="AA6" t="n">
        <v>706.5547293817294</v>
      </c>
      <c r="AB6" t="n">
        <v>966.7393517348048</v>
      </c>
      <c r="AC6" t="n">
        <v>874.4751048324363</v>
      </c>
      <c r="AD6" t="n">
        <v>706554.7293817294</v>
      </c>
      <c r="AE6" t="n">
        <v>966739.3517348048</v>
      </c>
      <c r="AF6" t="n">
        <v>1.206738782771871e-06</v>
      </c>
      <c r="AG6" t="n">
        <v>0.478125</v>
      </c>
      <c r="AH6" t="n">
        <v>874475.1048324363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2.2144</v>
      </c>
      <c r="E7" t="n">
        <v>45.16</v>
      </c>
      <c r="F7" t="n">
        <v>41.34</v>
      </c>
      <c r="G7" t="n">
        <v>45.1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452.22</v>
      </c>
      <c r="Q7" t="n">
        <v>1295.01</v>
      </c>
      <c r="R7" t="n">
        <v>151.77</v>
      </c>
      <c r="S7" t="n">
        <v>99.20999999999999</v>
      </c>
      <c r="T7" t="n">
        <v>25214.32</v>
      </c>
      <c r="U7" t="n">
        <v>0.65</v>
      </c>
      <c r="V7" t="n">
        <v>0.86</v>
      </c>
      <c r="W7" t="n">
        <v>20.73</v>
      </c>
      <c r="X7" t="n">
        <v>1.54</v>
      </c>
      <c r="Y7" t="n">
        <v>2</v>
      </c>
      <c r="Z7" t="n">
        <v>10</v>
      </c>
      <c r="AA7" t="n">
        <v>682.4884873696585</v>
      </c>
      <c r="AB7" t="n">
        <v>933.8108576862248</v>
      </c>
      <c r="AC7" t="n">
        <v>844.6892600404209</v>
      </c>
      <c r="AD7" t="n">
        <v>682488.4873696585</v>
      </c>
      <c r="AE7" t="n">
        <v>933810.8576862249</v>
      </c>
      <c r="AF7" t="n">
        <v>1.226624907307795e-06</v>
      </c>
      <c r="AG7" t="n">
        <v>0.4704166666666666</v>
      </c>
      <c r="AH7" t="n">
        <v>844689.2600404209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2.237</v>
      </c>
      <c r="E8" t="n">
        <v>44.7</v>
      </c>
      <c r="F8" t="n">
        <v>41.12</v>
      </c>
      <c r="G8" t="n">
        <v>52.49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443.61</v>
      </c>
      <c r="Q8" t="n">
        <v>1294.76</v>
      </c>
      <c r="R8" t="n">
        <v>144.42</v>
      </c>
      <c r="S8" t="n">
        <v>99.20999999999999</v>
      </c>
      <c r="T8" t="n">
        <v>21579.74</v>
      </c>
      <c r="U8" t="n">
        <v>0.6899999999999999</v>
      </c>
      <c r="V8" t="n">
        <v>0.86</v>
      </c>
      <c r="W8" t="n">
        <v>20.72</v>
      </c>
      <c r="X8" t="n">
        <v>1.32</v>
      </c>
      <c r="Y8" t="n">
        <v>2</v>
      </c>
      <c r="Z8" t="n">
        <v>10</v>
      </c>
      <c r="AA8" t="n">
        <v>665.3229403381498</v>
      </c>
      <c r="AB8" t="n">
        <v>910.3241989472265</v>
      </c>
      <c r="AC8" t="n">
        <v>823.44413504774</v>
      </c>
      <c r="AD8" t="n">
        <v>665322.9403381498</v>
      </c>
      <c r="AE8" t="n">
        <v>910324.1989472265</v>
      </c>
      <c r="AF8" t="n">
        <v>1.239143748937653e-06</v>
      </c>
      <c r="AG8" t="n">
        <v>0.465625</v>
      </c>
      <c r="AH8" t="n">
        <v>823444.1350477401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2.2583</v>
      </c>
      <c r="E9" t="n">
        <v>44.28</v>
      </c>
      <c r="F9" t="n">
        <v>40.9</v>
      </c>
      <c r="G9" t="n">
        <v>61.34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435.31</v>
      </c>
      <c r="Q9" t="n">
        <v>1294.75</v>
      </c>
      <c r="R9" t="n">
        <v>136.89</v>
      </c>
      <c r="S9" t="n">
        <v>99.20999999999999</v>
      </c>
      <c r="T9" t="n">
        <v>17850.96</v>
      </c>
      <c r="U9" t="n">
        <v>0.72</v>
      </c>
      <c r="V9" t="n">
        <v>0.87</v>
      </c>
      <c r="W9" t="n">
        <v>20.71</v>
      </c>
      <c r="X9" t="n">
        <v>1.1</v>
      </c>
      <c r="Y9" t="n">
        <v>2</v>
      </c>
      <c r="Z9" t="n">
        <v>10</v>
      </c>
      <c r="AA9" t="n">
        <v>649.2053048168381</v>
      </c>
      <c r="AB9" t="n">
        <v>888.2713389670729</v>
      </c>
      <c r="AC9" t="n">
        <v>803.4959690727089</v>
      </c>
      <c r="AD9" t="n">
        <v>649205.3048168381</v>
      </c>
      <c r="AE9" t="n">
        <v>888271.3389670729</v>
      </c>
      <c r="AF9" t="n">
        <v>1.25094248020827e-06</v>
      </c>
      <c r="AG9" t="n">
        <v>0.46125</v>
      </c>
      <c r="AH9" t="n">
        <v>803495.969072709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2.2715</v>
      </c>
      <c r="E10" t="n">
        <v>44.02</v>
      </c>
      <c r="F10" t="n">
        <v>40.78</v>
      </c>
      <c r="G10" t="n">
        <v>69.92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427.35</v>
      </c>
      <c r="Q10" t="n">
        <v>1294.69</v>
      </c>
      <c r="R10" t="n">
        <v>133.59</v>
      </c>
      <c r="S10" t="n">
        <v>99.20999999999999</v>
      </c>
      <c r="T10" t="n">
        <v>16224.72</v>
      </c>
      <c r="U10" t="n">
        <v>0.74</v>
      </c>
      <c r="V10" t="n">
        <v>0.87</v>
      </c>
      <c r="W10" t="n">
        <v>20.7</v>
      </c>
      <c r="X10" t="n">
        <v>0.99</v>
      </c>
      <c r="Y10" t="n">
        <v>2</v>
      </c>
      <c r="Z10" t="n">
        <v>10</v>
      </c>
      <c r="AA10" t="n">
        <v>636.4412350889664</v>
      </c>
      <c r="AB10" t="n">
        <v>870.8069756543849</v>
      </c>
      <c r="AC10" t="n">
        <v>787.698380083196</v>
      </c>
      <c r="AD10" t="n">
        <v>636441.2350889664</v>
      </c>
      <c r="AE10" t="n">
        <v>870806.9756543849</v>
      </c>
      <c r="AF10" t="n">
        <v>1.25825437000978e-06</v>
      </c>
      <c r="AG10" t="n">
        <v>0.4585416666666667</v>
      </c>
      <c r="AH10" t="n">
        <v>787698.380083196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2.2842</v>
      </c>
      <c r="E11" t="n">
        <v>43.78</v>
      </c>
      <c r="F11" t="n">
        <v>40.66</v>
      </c>
      <c r="G11" t="n">
        <v>78.69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419.13</v>
      </c>
      <c r="Q11" t="n">
        <v>1294.89</v>
      </c>
      <c r="R11" t="n">
        <v>129.27</v>
      </c>
      <c r="S11" t="n">
        <v>99.20999999999999</v>
      </c>
      <c r="T11" t="n">
        <v>14084.66</v>
      </c>
      <c r="U11" t="n">
        <v>0.77</v>
      </c>
      <c r="V11" t="n">
        <v>0.87</v>
      </c>
      <c r="W11" t="n">
        <v>20.69</v>
      </c>
      <c r="X11" t="n">
        <v>0.86</v>
      </c>
      <c r="Y11" t="n">
        <v>2</v>
      </c>
      <c r="Z11" t="n">
        <v>10</v>
      </c>
      <c r="AA11" t="n">
        <v>623.6857644862904</v>
      </c>
      <c r="AB11" t="n">
        <v>853.3543780441557</v>
      </c>
      <c r="AC11" t="n">
        <v>771.9114338940126</v>
      </c>
      <c r="AD11" t="n">
        <v>623685.7644862904</v>
      </c>
      <c r="AE11" t="n">
        <v>853354.3780441558</v>
      </c>
      <c r="AF11" t="n">
        <v>1.265289294288505e-06</v>
      </c>
      <c r="AG11" t="n">
        <v>0.4560416666666667</v>
      </c>
      <c r="AH11" t="n">
        <v>771911.4338940126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2.2936</v>
      </c>
      <c r="E12" t="n">
        <v>43.6</v>
      </c>
      <c r="F12" t="n">
        <v>40.56</v>
      </c>
      <c r="G12" t="n">
        <v>86.92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412.05</v>
      </c>
      <c r="Q12" t="n">
        <v>1294.6</v>
      </c>
      <c r="R12" t="n">
        <v>126.51</v>
      </c>
      <c r="S12" t="n">
        <v>99.20999999999999</v>
      </c>
      <c r="T12" t="n">
        <v>12719.65</v>
      </c>
      <c r="U12" t="n">
        <v>0.78</v>
      </c>
      <c r="V12" t="n">
        <v>0.87</v>
      </c>
      <c r="W12" t="n">
        <v>20.68</v>
      </c>
      <c r="X12" t="n">
        <v>0.77</v>
      </c>
      <c r="Y12" t="n">
        <v>2</v>
      </c>
      <c r="Z12" t="n">
        <v>10</v>
      </c>
      <c r="AA12" t="n">
        <v>613.2368894373012</v>
      </c>
      <c r="AB12" t="n">
        <v>839.0577662302956</v>
      </c>
      <c r="AC12" t="n">
        <v>758.9792706462465</v>
      </c>
      <c r="AD12" t="n">
        <v>613236.8894373012</v>
      </c>
      <c r="AE12" t="n">
        <v>839057.7662302955</v>
      </c>
      <c r="AF12" t="n">
        <v>1.270496246116853e-06</v>
      </c>
      <c r="AG12" t="n">
        <v>0.4541666666666667</v>
      </c>
      <c r="AH12" t="n">
        <v>758979.2706462465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2.2986</v>
      </c>
      <c r="E13" t="n">
        <v>43.5</v>
      </c>
      <c r="F13" t="n">
        <v>40.52</v>
      </c>
      <c r="G13" t="n">
        <v>93.52</v>
      </c>
      <c r="H13" t="n">
        <v>1.35</v>
      </c>
      <c r="I13" t="n">
        <v>26</v>
      </c>
      <c r="J13" t="n">
        <v>157.07</v>
      </c>
      <c r="K13" t="n">
        <v>47.83</v>
      </c>
      <c r="L13" t="n">
        <v>12</v>
      </c>
      <c r="M13" t="n">
        <v>24</v>
      </c>
      <c r="N13" t="n">
        <v>27.24</v>
      </c>
      <c r="O13" t="n">
        <v>19605.66</v>
      </c>
      <c r="P13" t="n">
        <v>403.95</v>
      </c>
      <c r="Q13" t="n">
        <v>1294.47</v>
      </c>
      <c r="R13" t="n">
        <v>125.3</v>
      </c>
      <c r="S13" t="n">
        <v>99.20999999999999</v>
      </c>
      <c r="T13" t="n">
        <v>12127.53</v>
      </c>
      <c r="U13" t="n">
        <v>0.79</v>
      </c>
      <c r="V13" t="n">
        <v>0.87</v>
      </c>
      <c r="W13" t="n">
        <v>20.68</v>
      </c>
      <c r="X13" t="n">
        <v>0.73</v>
      </c>
      <c r="Y13" t="n">
        <v>2</v>
      </c>
      <c r="Z13" t="n">
        <v>10</v>
      </c>
      <c r="AA13" t="n">
        <v>603.210312933737</v>
      </c>
      <c r="AB13" t="n">
        <v>825.3389619167825</v>
      </c>
      <c r="AC13" t="n">
        <v>746.5697697619524</v>
      </c>
      <c r="AD13" t="n">
        <v>603210.3129337369</v>
      </c>
      <c r="AE13" t="n">
        <v>825338.9619167825</v>
      </c>
      <c r="AF13" t="n">
        <v>1.273265901344698e-06</v>
      </c>
      <c r="AG13" t="n">
        <v>0.453125</v>
      </c>
      <c r="AH13" t="n">
        <v>746569.7697619525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2.3086</v>
      </c>
      <c r="E14" t="n">
        <v>43.32</v>
      </c>
      <c r="F14" t="n">
        <v>40.42</v>
      </c>
      <c r="G14" t="n">
        <v>105.45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397.2</v>
      </c>
      <c r="Q14" t="n">
        <v>1294.7</v>
      </c>
      <c r="R14" t="n">
        <v>121.93</v>
      </c>
      <c r="S14" t="n">
        <v>99.20999999999999</v>
      </c>
      <c r="T14" t="n">
        <v>10456.89</v>
      </c>
      <c r="U14" t="n">
        <v>0.8100000000000001</v>
      </c>
      <c r="V14" t="n">
        <v>0.88</v>
      </c>
      <c r="W14" t="n">
        <v>20.68</v>
      </c>
      <c r="X14" t="n">
        <v>0.63</v>
      </c>
      <c r="Y14" t="n">
        <v>2</v>
      </c>
      <c r="Z14" t="n">
        <v>10</v>
      </c>
      <c r="AA14" t="n">
        <v>593.1023454312775</v>
      </c>
      <c r="AB14" t="n">
        <v>811.5087948478633</v>
      </c>
      <c r="AC14" t="n">
        <v>734.0595344273296</v>
      </c>
      <c r="AD14" t="n">
        <v>593102.3454312775</v>
      </c>
      <c r="AE14" t="n">
        <v>811508.7948478634</v>
      </c>
      <c r="AF14" t="n">
        <v>1.278805211800387e-06</v>
      </c>
      <c r="AG14" t="n">
        <v>0.45125</v>
      </c>
      <c r="AH14" t="n">
        <v>734059.5344273295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2.3155</v>
      </c>
      <c r="E15" t="n">
        <v>43.19</v>
      </c>
      <c r="F15" t="n">
        <v>40.35</v>
      </c>
      <c r="G15" t="n">
        <v>115.29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18</v>
      </c>
      <c r="N15" t="n">
        <v>28.07</v>
      </c>
      <c r="O15" t="n">
        <v>19955.16</v>
      </c>
      <c r="P15" t="n">
        <v>388.28</v>
      </c>
      <c r="Q15" t="n">
        <v>1294.55</v>
      </c>
      <c r="R15" t="n">
        <v>119.47</v>
      </c>
      <c r="S15" t="n">
        <v>99.20999999999999</v>
      </c>
      <c r="T15" t="n">
        <v>9235.73</v>
      </c>
      <c r="U15" t="n">
        <v>0.83</v>
      </c>
      <c r="V15" t="n">
        <v>0.88</v>
      </c>
      <c r="W15" t="n">
        <v>20.68</v>
      </c>
      <c r="X15" t="n">
        <v>0.5600000000000001</v>
      </c>
      <c r="Y15" t="n">
        <v>2</v>
      </c>
      <c r="Z15" t="n">
        <v>10</v>
      </c>
      <c r="AA15" t="n">
        <v>581.721880872186</v>
      </c>
      <c r="AB15" t="n">
        <v>795.9375411674529</v>
      </c>
      <c r="AC15" t="n">
        <v>719.9743793437857</v>
      </c>
      <c r="AD15" t="n">
        <v>581721.880872186</v>
      </c>
      <c r="AE15" t="n">
        <v>795937.5411674529</v>
      </c>
      <c r="AF15" t="n">
        <v>1.282627336014812e-06</v>
      </c>
      <c r="AG15" t="n">
        <v>0.4498958333333333</v>
      </c>
      <c r="AH15" t="n">
        <v>719974.3793437857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2.318</v>
      </c>
      <c r="E16" t="n">
        <v>43.14</v>
      </c>
      <c r="F16" t="n">
        <v>40.33</v>
      </c>
      <c r="G16" t="n">
        <v>121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6</v>
      </c>
      <c r="N16" t="n">
        <v>28.5</v>
      </c>
      <c r="O16" t="n">
        <v>20130.71</v>
      </c>
      <c r="P16" t="n">
        <v>385.57</v>
      </c>
      <c r="Q16" t="n">
        <v>1294.67</v>
      </c>
      <c r="R16" t="n">
        <v>118.57</v>
      </c>
      <c r="S16" t="n">
        <v>99.20999999999999</v>
      </c>
      <c r="T16" t="n">
        <v>8792.889999999999</v>
      </c>
      <c r="U16" t="n">
        <v>0.84</v>
      </c>
      <c r="V16" t="n">
        <v>0.88</v>
      </c>
      <c r="W16" t="n">
        <v>20.69</v>
      </c>
      <c r="X16" t="n">
        <v>0.54</v>
      </c>
      <c r="Y16" t="n">
        <v>2</v>
      </c>
      <c r="Z16" t="n">
        <v>10</v>
      </c>
      <c r="AA16" t="n">
        <v>578.182697639538</v>
      </c>
      <c r="AB16" t="n">
        <v>791.095074530799</v>
      </c>
      <c r="AC16" t="n">
        <v>715.5940709264894</v>
      </c>
      <c r="AD16" t="n">
        <v>578182.697639538</v>
      </c>
      <c r="AE16" t="n">
        <v>791095.0745307991</v>
      </c>
      <c r="AF16" t="n">
        <v>1.284012163628734e-06</v>
      </c>
      <c r="AG16" t="n">
        <v>0.449375</v>
      </c>
      <c r="AH16" t="n">
        <v>715594.0709264894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2.3173</v>
      </c>
      <c r="E17" t="n">
        <v>43.15</v>
      </c>
      <c r="F17" t="n">
        <v>40.35</v>
      </c>
      <c r="G17" t="n">
        <v>121.05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388.2</v>
      </c>
      <c r="Q17" t="n">
        <v>1294.84</v>
      </c>
      <c r="R17" t="n">
        <v>118.67</v>
      </c>
      <c r="S17" t="n">
        <v>99.20999999999999</v>
      </c>
      <c r="T17" t="n">
        <v>8840.799999999999</v>
      </c>
      <c r="U17" t="n">
        <v>0.84</v>
      </c>
      <c r="V17" t="n">
        <v>0.88</v>
      </c>
      <c r="W17" t="n">
        <v>20.7</v>
      </c>
      <c r="X17" t="n">
        <v>0.55</v>
      </c>
      <c r="Y17" t="n">
        <v>2</v>
      </c>
      <c r="Z17" t="n">
        <v>10</v>
      </c>
      <c r="AA17" t="n">
        <v>581.1875992318955</v>
      </c>
      <c r="AB17" t="n">
        <v>795.2065134563649</v>
      </c>
      <c r="AC17" t="n">
        <v>719.3131198914399</v>
      </c>
      <c r="AD17" t="n">
        <v>581187.5992318955</v>
      </c>
      <c r="AE17" t="n">
        <v>795206.5134563649</v>
      </c>
      <c r="AF17" t="n">
        <v>1.283624411896836e-06</v>
      </c>
      <c r="AG17" t="n">
        <v>0.4494791666666667</v>
      </c>
      <c r="AH17" t="n">
        <v>719313.1198914399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1.2905</v>
      </c>
      <c r="E2" t="n">
        <v>77.48999999999999</v>
      </c>
      <c r="F2" t="n">
        <v>55.9</v>
      </c>
      <c r="G2" t="n">
        <v>6.22</v>
      </c>
      <c r="H2" t="n">
        <v>0.1</v>
      </c>
      <c r="I2" t="n">
        <v>539</v>
      </c>
      <c r="J2" t="n">
        <v>176.73</v>
      </c>
      <c r="K2" t="n">
        <v>52.44</v>
      </c>
      <c r="L2" t="n">
        <v>1</v>
      </c>
      <c r="M2" t="n">
        <v>537</v>
      </c>
      <c r="N2" t="n">
        <v>33.29</v>
      </c>
      <c r="O2" t="n">
        <v>22031.19</v>
      </c>
      <c r="P2" t="n">
        <v>746.1799999999999</v>
      </c>
      <c r="Q2" t="n">
        <v>1300.54</v>
      </c>
      <c r="R2" t="n">
        <v>624.75</v>
      </c>
      <c r="S2" t="n">
        <v>99.20999999999999</v>
      </c>
      <c r="T2" t="n">
        <v>259287.9</v>
      </c>
      <c r="U2" t="n">
        <v>0.16</v>
      </c>
      <c r="V2" t="n">
        <v>0.63</v>
      </c>
      <c r="W2" t="n">
        <v>21.53</v>
      </c>
      <c r="X2" t="n">
        <v>16.02</v>
      </c>
      <c r="Y2" t="n">
        <v>2</v>
      </c>
      <c r="Z2" t="n">
        <v>10</v>
      </c>
      <c r="AA2" t="n">
        <v>1879.072894950543</v>
      </c>
      <c r="AB2" t="n">
        <v>2571.030433716751</v>
      </c>
      <c r="AC2" t="n">
        <v>2325.654897586701</v>
      </c>
      <c r="AD2" t="n">
        <v>1879072.894950543</v>
      </c>
      <c r="AE2" t="n">
        <v>2571030.433716751</v>
      </c>
      <c r="AF2" t="n">
        <v>6.888502942511147e-07</v>
      </c>
      <c r="AG2" t="n">
        <v>0.8071874999999999</v>
      </c>
      <c r="AH2" t="n">
        <v>2325654.897586701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1.7678</v>
      </c>
      <c r="E3" t="n">
        <v>56.57</v>
      </c>
      <c r="F3" t="n">
        <v>46.25</v>
      </c>
      <c r="G3" t="n">
        <v>12.5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614.89</v>
      </c>
      <c r="Q3" t="n">
        <v>1296.74</v>
      </c>
      <c r="R3" t="n">
        <v>309.82</v>
      </c>
      <c r="S3" t="n">
        <v>99.20999999999999</v>
      </c>
      <c r="T3" t="n">
        <v>103403.89</v>
      </c>
      <c r="U3" t="n">
        <v>0.32</v>
      </c>
      <c r="V3" t="n">
        <v>0.77</v>
      </c>
      <c r="W3" t="n">
        <v>21.03</v>
      </c>
      <c r="X3" t="n">
        <v>6.42</v>
      </c>
      <c r="Y3" t="n">
        <v>2</v>
      </c>
      <c r="Z3" t="n">
        <v>10</v>
      </c>
      <c r="AA3" t="n">
        <v>1132.484141315364</v>
      </c>
      <c r="AB3" t="n">
        <v>1549.514763821878</v>
      </c>
      <c r="AC3" t="n">
        <v>1401.631249520347</v>
      </c>
      <c r="AD3" t="n">
        <v>1132484.141315364</v>
      </c>
      <c r="AE3" t="n">
        <v>1549514.763821878</v>
      </c>
      <c r="AF3" t="n">
        <v>9.436261527912595e-07</v>
      </c>
      <c r="AG3" t="n">
        <v>0.5892708333333333</v>
      </c>
      <c r="AH3" t="n">
        <v>1401631.249520347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1.9522</v>
      </c>
      <c r="E4" t="n">
        <v>51.22</v>
      </c>
      <c r="F4" t="n">
        <v>43.83</v>
      </c>
      <c r="G4" t="n">
        <v>18.78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578.87</v>
      </c>
      <c r="Q4" t="n">
        <v>1296.08</v>
      </c>
      <c r="R4" t="n">
        <v>232.26</v>
      </c>
      <c r="S4" t="n">
        <v>99.20999999999999</v>
      </c>
      <c r="T4" t="n">
        <v>65037.82</v>
      </c>
      <c r="U4" t="n">
        <v>0.43</v>
      </c>
      <c r="V4" t="n">
        <v>0.8100000000000001</v>
      </c>
      <c r="W4" t="n">
        <v>20.86</v>
      </c>
      <c r="X4" t="n">
        <v>4.01</v>
      </c>
      <c r="Y4" t="n">
        <v>2</v>
      </c>
      <c r="Z4" t="n">
        <v>10</v>
      </c>
      <c r="AA4" t="n">
        <v>967.401204032395</v>
      </c>
      <c r="AB4" t="n">
        <v>1323.641006086131</v>
      </c>
      <c r="AC4" t="n">
        <v>1197.31456620709</v>
      </c>
      <c r="AD4" t="n">
        <v>967401.2040323949</v>
      </c>
      <c r="AE4" t="n">
        <v>1323641.006086131</v>
      </c>
      <c r="AF4" t="n">
        <v>1.042056214209241e-06</v>
      </c>
      <c r="AG4" t="n">
        <v>0.5335416666666667</v>
      </c>
      <c r="AH4" t="n">
        <v>1197314.56620709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42.72</v>
      </c>
      <c r="G5" t="n">
        <v>25.13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560.02</v>
      </c>
      <c r="Q5" t="n">
        <v>1295.76</v>
      </c>
      <c r="R5" t="n">
        <v>196.26</v>
      </c>
      <c r="S5" t="n">
        <v>99.20999999999999</v>
      </c>
      <c r="T5" t="n">
        <v>47228.39</v>
      </c>
      <c r="U5" t="n">
        <v>0.51</v>
      </c>
      <c r="V5" t="n">
        <v>0.83</v>
      </c>
      <c r="W5" t="n">
        <v>20.81</v>
      </c>
      <c r="X5" t="n">
        <v>2.91</v>
      </c>
      <c r="Y5" t="n">
        <v>2</v>
      </c>
      <c r="Z5" t="n">
        <v>10</v>
      </c>
      <c r="AA5" t="n">
        <v>892.8692085032715</v>
      </c>
      <c r="AB5" t="n">
        <v>1221.663041683606</v>
      </c>
      <c r="AC5" t="n">
        <v>1105.06923560017</v>
      </c>
      <c r="AD5" t="n">
        <v>892869.2085032715</v>
      </c>
      <c r="AE5" t="n">
        <v>1221663.041683606</v>
      </c>
      <c r="AF5" t="n">
        <v>1.0945807155299e-06</v>
      </c>
      <c r="AG5" t="n">
        <v>0.5080208333333334</v>
      </c>
      <c r="AH5" t="n">
        <v>1105069.23560017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2.1127</v>
      </c>
      <c r="E6" t="n">
        <v>47.33</v>
      </c>
      <c r="F6" t="n">
        <v>42.07</v>
      </c>
      <c r="G6" t="n">
        <v>31.55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547.5</v>
      </c>
      <c r="Q6" t="n">
        <v>1295.09</v>
      </c>
      <c r="R6" t="n">
        <v>175.19</v>
      </c>
      <c r="S6" t="n">
        <v>99.20999999999999</v>
      </c>
      <c r="T6" t="n">
        <v>36798.88</v>
      </c>
      <c r="U6" t="n">
        <v>0.57</v>
      </c>
      <c r="V6" t="n">
        <v>0.84</v>
      </c>
      <c r="W6" t="n">
        <v>20.77</v>
      </c>
      <c r="X6" t="n">
        <v>2.26</v>
      </c>
      <c r="Y6" t="n">
        <v>2</v>
      </c>
      <c r="Z6" t="n">
        <v>10</v>
      </c>
      <c r="AA6" t="n">
        <v>848.9541999421501</v>
      </c>
      <c r="AB6" t="n">
        <v>1161.576589576837</v>
      </c>
      <c r="AC6" t="n">
        <v>1050.717350150605</v>
      </c>
      <c r="AD6" t="n">
        <v>848954.1999421502</v>
      </c>
      <c r="AE6" t="n">
        <v>1161576.589576837</v>
      </c>
      <c r="AF6" t="n">
        <v>1.127728800204827e-06</v>
      </c>
      <c r="AG6" t="n">
        <v>0.4930208333333333</v>
      </c>
      <c r="AH6" t="n">
        <v>1050717.350150605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2.1524</v>
      </c>
      <c r="E7" t="n">
        <v>46.46</v>
      </c>
      <c r="F7" t="n">
        <v>41.69</v>
      </c>
      <c r="G7" t="n">
        <v>37.9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538.26</v>
      </c>
      <c r="Q7" t="n">
        <v>1295.11</v>
      </c>
      <c r="R7" t="n">
        <v>162.53</v>
      </c>
      <c r="S7" t="n">
        <v>99.20999999999999</v>
      </c>
      <c r="T7" t="n">
        <v>30543.5</v>
      </c>
      <c r="U7" t="n">
        <v>0.61</v>
      </c>
      <c r="V7" t="n">
        <v>0.85</v>
      </c>
      <c r="W7" t="n">
        <v>20.76</v>
      </c>
      <c r="X7" t="n">
        <v>1.89</v>
      </c>
      <c r="Y7" t="n">
        <v>2</v>
      </c>
      <c r="Z7" t="n">
        <v>10</v>
      </c>
      <c r="AA7" t="n">
        <v>821.0004331052274</v>
      </c>
      <c r="AB7" t="n">
        <v>1123.329012557403</v>
      </c>
      <c r="AC7" t="n">
        <v>1016.120068201095</v>
      </c>
      <c r="AD7" t="n">
        <v>821000.4331052274</v>
      </c>
      <c r="AE7" t="n">
        <v>1123329.012557403</v>
      </c>
      <c r="AF7" t="n">
        <v>1.14892008783115e-06</v>
      </c>
      <c r="AG7" t="n">
        <v>0.4839583333333333</v>
      </c>
      <c r="AH7" t="n">
        <v>1016120.068201095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2.1833</v>
      </c>
      <c r="E8" t="n">
        <v>45.8</v>
      </c>
      <c r="F8" t="n">
        <v>41.39</v>
      </c>
      <c r="G8" t="n">
        <v>44.35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529.9299999999999</v>
      </c>
      <c r="Q8" t="n">
        <v>1295.16</v>
      </c>
      <c r="R8" t="n">
        <v>153.18</v>
      </c>
      <c r="S8" t="n">
        <v>99.20999999999999</v>
      </c>
      <c r="T8" t="n">
        <v>25915.3</v>
      </c>
      <c r="U8" t="n">
        <v>0.65</v>
      </c>
      <c r="V8" t="n">
        <v>0.86</v>
      </c>
      <c r="W8" t="n">
        <v>20.73</v>
      </c>
      <c r="X8" t="n">
        <v>1.59</v>
      </c>
      <c r="Y8" t="n">
        <v>2</v>
      </c>
      <c r="Z8" t="n">
        <v>10</v>
      </c>
      <c r="AA8" t="n">
        <v>798.6642056387004</v>
      </c>
      <c r="AB8" t="n">
        <v>1092.767600732891</v>
      </c>
      <c r="AC8" t="n">
        <v>988.4753946279038</v>
      </c>
      <c r="AD8" t="n">
        <v>798664.2056387004</v>
      </c>
      <c r="AE8" t="n">
        <v>1092767.600732891</v>
      </c>
      <c r="AF8" t="n">
        <v>1.165414062331235e-06</v>
      </c>
      <c r="AG8" t="n">
        <v>0.4770833333333333</v>
      </c>
      <c r="AH8" t="n">
        <v>988475.3946279038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2.2091</v>
      </c>
      <c r="E9" t="n">
        <v>45.27</v>
      </c>
      <c r="F9" t="n">
        <v>41.14</v>
      </c>
      <c r="G9" t="n">
        <v>51.43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522.46</v>
      </c>
      <c r="Q9" t="n">
        <v>1294.89</v>
      </c>
      <c r="R9" t="n">
        <v>145</v>
      </c>
      <c r="S9" t="n">
        <v>99.20999999999999</v>
      </c>
      <c r="T9" t="n">
        <v>21863.83</v>
      </c>
      <c r="U9" t="n">
        <v>0.68</v>
      </c>
      <c r="V9" t="n">
        <v>0.86</v>
      </c>
      <c r="W9" t="n">
        <v>20.72</v>
      </c>
      <c r="X9" t="n">
        <v>1.34</v>
      </c>
      <c r="Y9" t="n">
        <v>2</v>
      </c>
      <c r="Z9" t="n">
        <v>10</v>
      </c>
      <c r="AA9" t="n">
        <v>779.932150174302</v>
      </c>
      <c r="AB9" t="n">
        <v>1067.137576046539</v>
      </c>
      <c r="AC9" t="n">
        <v>965.2914635256516</v>
      </c>
      <c r="AD9" t="n">
        <v>779932.150174302</v>
      </c>
      <c r="AE9" t="n">
        <v>1067137.576046539</v>
      </c>
      <c r="AF9" t="n">
        <v>1.179185730360432e-06</v>
      </c>
      <c r="AG9" t="n">
        <v>0.4715625000000001</v>
      </c>
      <c r="AH9" t="n">
        <v>965291.4635256516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2.2279</v>
      </c>
      <c r="E10" t="n">
        <v>44.89</v>
      </c>
      <c r="F10" t="n">
        <v>40.97</v>
      </c>
      <c r="G10" t="n">
        <v>58.53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515.67</v>
      </c>
      <c r="Q10" t="n">
        <v>1294.63</v>
      </c>
      <c r="R10" t="n">
        <v>139.34</v>
      </c>
      <c r="S10" t="n">
        <v>99.20999999999999</v>
      </c>
      <c r="T10" t="n">
        <v>19065.01</v>
      </c>
      <c r="U10" t="n">
        <v>0.71</v>
      </c>
      <c r="V10" t="n">
        <v>0.86</v>
      </c>
      <c r="W10" t="n">
        <v>20.72</v>
      </c>
      <c r="X10" t="n">
        <v>1.17</v>
      </c>
      <c r="Y10" t="n">
        <v>2</v>
      </c>
      <c r="Z10" t="n">
        <v>10</v>
      </c>
      <c r="AA10" t="n">
        <v>765.1536943541495</v>
      </c>
      <c r="AB10" t="n">
        <v>1046.91704081395</v>
      </c>
      <c r="AC10" t="n">
        <v>947.000747795961</v>
      </c>
      <c r="AD10" t="n">
        <v>765153.6943541495</v>
      </c>
      <c r="AE10" t="n">
        <v>1046917.04081395</v>
      </c>
      <c r="AF10" t="n">
        <v>1.18922089931194e-06</v>
      </c>
      <c r="AG10" t="n">
        <v>0.4676041666666667</v>
      </c>
      <c r="AH10" t="n">
        <v>947000.7477959611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2.2415</v>
      </c>
      <c r="E11" t="n">
        <v>44.61</v>
      </c>
      <c r="F11" t="n">
        <v>40.84</v>
      </c>
      <c r="G11" t="n">
        <v>64.48999999999999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509.8</v>
      </c>
      <c r="Q11" t="n">
        <v>1294.66</v>
      </c>
      <c r="R11" t="n">
        <v>135.12</v>
      </c>
      <c r="S11" t="n">
        <v>99.20999999999999</v>
      </c>
      <c r="T11" t="n">
        <v>16977.57</v>
      </c>
      <c r="U11" t="n">
        <v>0.73</v>
      </c>
      <c r="V11" t="n">
        <v>0.87</v>
      </c>
      <c r="W11" t="n">
        <v>20.71</v>
      </c>
      <c r="X11" t="n">
        <v>1.04</v>
      </c>
      <c r="Y11" t="n">
        <v>2</v>
      </c>
      <c r="Z11" t="n">
        <v>10</v>
      </c>
      <c r="AA11" t="n">
        <v>753.5488828263998</v>
      </c>
      <c r="AB11" t="n">
        <v>1031.038825713531</v>
      </c>
      <c r="AC11" t="n">
        <v>932.6379272595113</v>
      </c>
      <c r="AD11" t="n">
        <v>753548.8828263998</v>
      </c>
      <c r="AE11" t="n">
        <v>1031038.825713531</v>
      </c>
      <c r="AF11" t="n">
        <v>1.196480383234307e-06</v>
      </c>
      <c r="AG11" t="n">
        <v>0.4646875</v>
      </c>
      <c r="AH11" t="n">
        <v>932637.9272595113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2.254</v>
      </c>
      <c r="E12" t="n">
        <v>44.37</v>
      </c>
      <c r="F12" t="n">
        <v>40.74</v>
      </c>
      <c r="G12" t="n">
        <v>71.89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503.85</v>
      </c>
      <c r="Q12" t="n">
        <v>1294.7</v>
      </c>
      <c r="R12" t="n">
        <v>131.82</v>
      </c>
      <c r="S12" t="n">
        <v>99.20999999999999</v>
      </c>
      <c r="T12" t="n">
        <v>15345.91</v>
      </c>
      <c r="U12" t="n">
        <v>0.75</v>
      </c>
      <c r="V12" t="n">
        <v>0.87</v>
      </c>
      <c r="W12" t="n">
        <v>20.7</v>
      </c>
      <c r="X12" t="n">
        <v>0.9399999999999999</v>
      </c>
      <c r="Y12" t="n">
        <v>2</v>
      </c>
      <c r="Z12" t="n">
        <v>10</v>
      </c>
      <c r="AA12" t="n">
        <v>742.5064517711497</v>
      </c>
      <c r="AB12" t="n">
        <v>1015.930084386062</v>
      </c>
      <c r="AC12" t="n">
        <v>918.9711429990841</v>
      </c>
      <c r="AD12" t="n">
        <v>742506.4517711498</v>
      </c>
      <c r="AE12" t="n">
        <v>1015930.084386062</v>
      </c>
      <c r="AF12" t="n">
        <v>1.203152703015895e-06</v>
      </c>
      <c r="AG12" t="n">
        <v>0.4621875</v>
      </c>
      <c r="AH12" t="n">
        <v>918971.1429990841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2.2636</v>
      </c>
      <c r="E13" t="n">
        <v>44.18</v>
      </c>
      <c r="F13" t="n">
        <v>40.66</v>
      </c>
      <c r="G13" t="n">
        <v>78.69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498.87</v>
      </c>
      <c r="Q13" t="n">
        <v>1294.77</v>
      </c>
      <c r="R13" t="n">
        <v>129.45</v>
      </c>
      <c r="S13" t="n">
        <v>99.20999999999999</v>
      </c>
      <c r="T13" t="n">
        <v>14174.57</v>
      </c>
      <c r="U13" t="n">
        <v>0.77</v>
      </c>
      <c r="V13" t="n">
        <v>0.87</v>
      </c>
      <c r="W13" t="n">
        <v>20.69</v>
      </c>
      <c r="X13" t="n">
        <v>0.86</v>
      </c>
      <c r="Y13" t="n">
        <v>2</v>
      </c>
      <c r="Z13" t="n">
        <v>10</v>
      </c>
      <c r="AA13" t="n">
        <v>733.6543692323598</v>
      </c>
      <c r="AB13" t="n">
        <v>1003.81827453017</v>
      </c>
      <c r="AC13" t="n">
        <v>908.0152672768064</v>
      </c>
      <c r="AD13" t="n">
        <v>733654.3692323598</v>
      </c>
      <c r="AE13" t="n">
        <v>1003818.27453017</v>
      </c>
      <c r="AF13" t="n">
        <v>1.208277044608154e-06</v>
      </c>
      <c r="AG13" t="n">
        <v>0.4602083333333333</v>
      </c>
      <c r="AH13" t="n">
        <v>908015.2672768064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2.2692</v>
      </c>
      <c r="E14" t="n">
        <v>44.07</v>
      </c>
      <c r="F14" t="n">
        <v>40.62</v>
      </c>
      <c r="G14" t="n">
        <v>84.04000000000001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493.5</v>
      </c>
      <c r="Q14" t="n">
        <v>1294.51</v>
      </c>
      <c r="R14" t="n">
        <v>127.98</v>
      </c>
      <c r="S14" t="n">
        <v>99.20999999999999</v>
      </c>
      <c r="T14" t="n">
        <v>13452.21</v>
      </c>
      <c r="U14" t="n">
        <v>0.78</v>
      </c>
      <c r="V14" t="n">
        <v>0.87</v>
      </c>
      <c r="W14" t="n">
        <v>20.7</v>
      </c>
      <c r="X14" t="n">
        <v>0.82</v>
      </c>
      <c r="Y14" t="n">
        <v>2</v>
      </c>
      <c r="Z14" t="n">
        <v>10</v>
      </c>
      <c r="AA14" t="n">
        <v>725.9302261646625</v>
      </c>
      <c r="AB14" t="n">
        <v>993.2497612198042</v>
      </c>
      <c r="AC14" t="n">
        <v>898.4553980437807</v>
      </c>
      <c r="AD14" t="n">
        <v>725930.2261646625</v>
      </c>
      <c r="AE14" t="n">
        <v>993249.7612198042</v>
      </c>
      <c r="AF14" t="n">
        <v>1.211266243870306e-06</v>
      </c>
      <c r="AG14" t="n">
        <v>0.4590625</v>
      </c>
      <c r="AH14" t="n">
        <v>898455.3980437807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2.2804</v>
      </c>
      <c r="E15" t="n">
        <v>43.85</v>
      </c>
      <c r="F15" t="n">
        <v>40.51</v>
      </c>
      <c r="G15" t="n">
        <v>93.48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486.75</v>
      </c>
      <c r="Q15" t="n">
        <v>1294.54</v>
      </c>
      <c r="R15" t="n">
        <v>124.31</v>
      </c>
      <c r="S15" t="n">
        <v>99.20999999999999</v>
      </c>
      <c r="T15" t="n">
        <v>11629.22</v>
      </c>
      <c r="U15" t="n">
        <v>0.8</v>
      </c>
      <c r="V15" t="n">
        <v>0.87</v>
      </c>
      <c r="W15" t="n">
        <v>20.69</v>
      </c>
      <c r="X15" t="n">
        <v>0.71</v>
      </c>
      <c r="Y15" t="n">
        <v>2</v>
      </c>
      <c r="Z15" t="n">
        <v>10</v>
      </c>
      <c r="AA15" t="n">
        <v>714.6828489106797</v>
      </c>
      <c r="AB15" t="n">
        <v>977.8606034616404</v>
      </c>
      <c r="AC15" t="n">
        <v>884.5349599032374</v>
      </c>
      <c r="AD15" t="n">
        <v>714682.8489106797</v>
      </c>
      <c r="AE15" t="n">
        <v>977860.6034616404</v>
      </c>
      <c r="AF15" t="n">
        <v>1.217244642394608e-06</v>
      </c>
      <c r="AG15" t="n">
        <v>0.4567708333333333</v>
      </c>
      <c r="AH15" t="n">
        <v>884534.9599032374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2.2875</v>
      </c>
      <c r="E16" t="n">
        <v>43.72</v>
      </c>
      <c r="F16" t="n">
        <v>40.44</v>
      </c>
      <c r="G16" t="n">
        <v>101.1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480.75</v>
      </c>
      <c r="Q16" t="n">
        <v>1294.62</v>
      </c>
      <c r="R16" t="n">
        <v>122.53</v>
      </c>
      <c r="S16" t="n">
        <v>99.20999999999999</v>
      </c>
      <c r="T16" t="n">
        <v>10751.81</v>
      </c>
      <c r="U16" t="n">
        <v>0.8100000000000001</v>
      </c>
      <c r="V16" t="n">
        <v>0.88</v>
      </c>
      <c r="W16" t="n">
        <v>20.68</v>
      </c>
      <c r="X16" t="n">
        <v>0.65</v>
      </c>
      <c r="Y16" t="n">
        <v>2</v>
      </c>
      <c r="Z16" t="n">
        <v>10</v>
      </c>
      <c r="AA16" t="n">
        <v>705.7891716177775</v>
      </c>
      <c r="AB16" t="n">
        <v>965.6918818281407</v>
      </c>
      <c r="AC16" t="n">
        <v>873.5276039835309</v>
      </c>
      <c r="AD16" t="n">
        <v>705789.1716177774</v>
      </c>
      <c r="AE16" t="n">
        <v>965691.8818281407</v>
      </c>
      <c r="AF16" t="n">
        <v>1.22103452003055e-06</v>
      </c>
      <c r="AG16" t="n">
        <v>0.4554166666666666</v>
      </c>
      <c r="AH16" t="n">
        <v>873527.6039835309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2.2894</v>
      </c>
      <c r="E17" t="n">
        <v>43.68</v>
      </c>
      <c r="F17" t="n">
        <v>40.44</v>
      </c>
      <c r="G17" t="n">
        <v>105.5</v>
      </c>
      <c r="H17" t="n">
        <v>1.42</v>
      </c>
      <c r="I17" t="n">
        <v>23</v>
      </c>
      <c r="J17" t="n">
        <v>199.54</v>
      </c>
      <c r="K17" t="n">
        <v>52.44</v>
      </c>
      <c r="L17" t="n">
        <v>16</v>
      </c>
      <c r="M17" t="n">
        <v>21</v>
      </c>
      <c r="N17" t="n">
        <v>41.1</v>
      </c>
      <c r="O17" t="n">
        <v>24844.17</v>
      </c>
      <c r="P17" t="n">
        <v>477.4</v>
      </c>
      <c r="Q17" t="n">
        <v>1294.72</v>
      </c>
      <c r="R17" t="n">
        <v>122.57</v>
      </c>
      <c r="S17" t="n">
        <v>99.20999999999999</v>
      </c>
      <c r="T17" t="n">
        <v>10777.57</v>
      </c>
      <c r="U17" t="n">
        <v>0.8100000000000001</v>
      </c>
      <c r="V17" t="n">
        <v>0.88</v>
      </c>
      <c r="W17" t="n">
        <v>20.68</v>
      </c>
      <c r="X17" t="n">
        <v>0.65</v>
      </c>
      <c r="Y17" t="n">
        <v>2</v>
      </c>
      <c r="Z17" t="n">
        <v>10</v>
      </c>
      <c r="AA17" t="n">
        <v>701.6655459342309</v>
      </c>
      <c r="AB17" t="n">
        <v>960.0497552463868</v>
      </c>
      <c r="AC17" t="n">
        <v>868.4239540439652</v>
      </c>
      <c r="AD17" t="n">
        <v>701665.5459342309</v>
      </c>
      <c r="AE17" t="n">
        <v>960049.7552463867</v>
      </c>
      <c r="AF17" t="n">
        <v>1.222048712637351e-06</v>
      </c>
      <c r="AG17" t="n">
        <v>0.455</v>
      </c>
      <c r="AH17" t="n">
        <v>868423.9540439652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2.2979</v>
      </c>
      <c r="E18" t="n">
        <v>43.52</v>
      </c>
      <c r="F18" t="n">
        <v>40.35</v>
      </c>
      <c r="G18" t="n">
        <v>115.29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470.91</v>
      </c>
      <c r="Q18" t="n">
        <v>1294.44</v>
      </c>
      <c r="R18" t="n">
        <v>119.4</v>
      </c>
      <c r="S18" t="n">
        <v>99.20999999999999</v>
      </c>
      <c r="T18" t="n">
        <v>9202.530000000001</v>
      </c>
      <c r="U18" t="n">
        <v>0.83</v>
      </c>
      <c r="V18" t="n">
        <v>0.88</v>
      </c>
      <c r="W18" t="n">
        <v>20.68</v>
      </c>
      <c r="X18" t="n">
        <v>0.5600000000000001</v>
      </c>
      <c r="Y18" t="n">
        <v>2</v>
      </c>
      <c r="Z18" t="n">
        <v>10</v>
      </c>
      <c r="AA18" t="n">
        <v>691.814198370149</v>
      </c>
      <c r="AB18" t="n">
        <v>946.5707068984286</v>
      </c>
      <c r="AC18" t="n">
        <v>856.231327152373</v>
      </c>
      <c r="AD18" t="n">
        <v>691814.198370149</v>
      </c>
      <c r="AE18" t="n">
        <v>946570.7068984286</v>
      </c>
      <c r="AF18" t="n">
        <v>1.226585890088831e-06</v>
      </c>
      <c r="AG18" t="n">
        <v>0.4533333333333334</v>
      </c>
      <c r="AH18" t="n">
        <v>856231.3271523729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2.3003</v>
      </c>
      <c r="E19" t="n">
        <v>43.47</v>
      </c>
      <c r="F19" t="n">
        <v>40.34</v>
      </c>
      <c r="G19" t="n">
        <v>121.02</v>
      </c>
      <c r="H19" t="n">
        <v>1.58</v>
      </c>
      <c r="I19" t="n">
        <v>20</v>
      </c>
      <c r="J19" t="n">
        <v>202.68</v>
      </c>
      <c r="K19" t="n">
        <v>52.44</v>
      </c>
      <c r="L19" t="n">
        <v>18</v>
      </c>
      <c r="M19" t="n">
        <v>18</v>
      </c>
      <c r="N19" t="n">
        <v>42.24</v>
      </c>
      <c r="O19" t="n">
        <v>25231.66</v>
      </c>
      <c r="P19" t="n">
        <v>467.73</v>
      </c>
      <c r="Q19" t="n">
        <v>1294.49</v>
      </c>
      <c r="R19" t="n">
        <v>118.86</v>
      </c>
      <c r="S19" t="n">
        <v>99.20999999999999</v>
      </c>
      <c r="T19" t="n">
        <v>8938.549999999999</v>
      </c>
      <c r="U19" t="n">
        <v>0.83</v>
      </c>
      <c r="V19" t="n">
        <v>0.88</v>
      </c>
      <c r="W19" t="n">
        <v>20.68</v>
      </c>
      <c r="X19" t="n">
        <v>0.55</v>
      </c>
      <c r="Y19" t="n">
        <v>2</v>
      </c>
      <c r="Z19" t="n">
        <v>10</v>
      </c>
      <c r="AA19" t="n">
        <v>687.702524391972</v>
      </c>
      <c r="AB19" t="n">
        <v>940.9449331672332</v>
      </c>
      <c r="AC19" t="n">
        <v>851.1424693702597</v>
      </c>
      <c r="AD19" t="n">
        <v>687702.524391972</v>
      </c>
      <c r="AE19" t="n">
        <v>940944.9331672332</v>
      </c>
      <c r="AF19" t="n">
        <v>1.227866975486896e-06</v>
      </c>
      <c r="AG19" t="n">
        <v>0.4528125</v>
      </c>
      <c r="AH19" t="n">
        <v>851142.4693702598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2.3037</v>
      </c>
      <c r="E20" t="n">
        <v>43.41</v>
      </c>
      <c r="F20" t="n">
        <v>40.31</v>
      </c>
      <c r="G20" t="n">
        <v>127.3</v>
      </c>
      <c r="H20" t="n">
        <v>1.65</v>
      </c>
      <c r="I20" t="n">
        <v>19</v>
      </c>
      <c r="J20" t="n">
        <v>204.26</v>
      </c>
      <c r="K20" t="n">
        <v>52.44</v>
      </c>
      <c r="L20" t="n">
        <v>19</v>
      </c>
      <c r="M20" t="n">
        <v>17</v>
      </c>
      <c r="N20" t="n">
        <v>42.82</v>
      </c>
      <c r="O20" t="n">
        <v>25426.72</v>
      </c>
      <c r="P20" t="n">
        <v>460.8</v>
      </c>
      <c r="Q20" t="n">
        <v>1294.46</v>
      </c>
      <c r="R20" t="n">
        <v>118.18</v>
      </c>
      <c r="S20" t="n">
        <v>99.20999999999999</v>
      </c>
      <c r="T20" t="n">
        <v>8602.82</v>
      </c>
      <c r="U20" t="n">
        <v>0.84</v>
      </c>
      <c r="V20" t="n">
        <v>0.88</v>
      </c>
      <c r="W20" t="n">
        <v>20.68</v>
      </c>
      <c r="X20" t="n">
        <v>0.52</v>
      </c>
      <c r="Y20" t="n">
        <v>2</v>
      </c>
      <c r="Z20" t="n">
        <v>10</v>
      </c>
      <c r="AA20" t="n">
        <v>679.2710232916526</v>
      </c>
      <c r="AB20" t="n">
        <v>929.4085813902</v>
      </c>
      <c r="AC20" t="n">
        <v>840.7071308154552</v>
      </c>
      <c r="AD20" t="n">
        <v>679271.0232916526</v>
      </c>
      <c r="AE20" t="n">
        <v>929408.5813901999</v>
      </c>
      <c r="AF20" t="n">
        <v>1.229681846467487e-06</v>
      </c>
      <c r="AG20" t="n">
        <v>0.4521875</v>
      </c>
      <c r="AH20" t="n">
        <v>840707.1308154552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2.3074</v>
      </c>
      <c r="E21" t="n">
        <v>43.34</v>
      </c>
      <c r="F21" t="n">
        <v>40.28</v>
      </c>
      <c r="G21" t="n">
        <v>134.26</v>
      </c>
      <c r="H21" t="n">
        <v>1.73</v>
      </c>
      <c r="I21" t="n">
        <v>18</v>
      </c>
      <c r="J21" t="n">
        <v>205.85</v>
      </c>
      <c r="K21" t="n">
        <v>52.44</v>
      </c>
      <c r="L21" t="n">
        <v>20</v>
      </c>
      <c r="M21" t="n">
        <v>16</v>
      </c>
      <c r="N21" t="n">
        <v>43.41</v>
      </c>
      <c r="O21" t="n">
        <v>25622.45</v>
      </c>
      <c r="P21" t="n">
        <v>455.26</v>
      </c>
      <c r="Q21" t="n">
        <v>1294.52</v>
      </c>
      <c r="R21" t="n">
        <v>117.18</v>
      </c>
      <c r="S21" t="n">
        <v>99.20999999999999</v>
      </c>
      <c r="T21" t="n">
        <v>8108.45</v>
      </c>
      <c r="U21" t="n">
        <v>0.85</v>
      </c>
      <c r="V21" t="n">
        <v>0.88</v>
      </c>
      <c r="W21" t="n">
        <v>20.67</v>
      </c>
      <c r="X21" t="n">
        <v>0.48</v>
      </c>
      <c r="Y21" t="n">
        <v>2</v>
      </c>
      <c r="Z21" t="n">
        <v>10</v>
      </c>
      <c r="AA21" t="n">
        <v>672.2342405768491</v>
      </c>
      <c r="AB21" t="n">
        <v>919.7805448388623</v>
      </c>
      <c r="AC21" t="n">
        <v>831.997980559543</v>
      </c>
      <c r="AD21" t="n">
        <v>672234.2405768491</v>
      </c>
      <c r="AE21" t="n">
        <v>919780.5448388623</v>
      </c>
      <c r="AF21" t="n">
        <v>1.231656853122837e-06</v>
      </c>
      <c r="AG21" t="n">
        <v>0.4514583333333334</v>
      </c>
      <c r="AH21" t="n">
        <v>831997.980559543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2.3109</v>
      </c>
      <c r="E22" t="n">
        <v>43.27</v>
      </c>
      <c r="F22" t="n">
        <v>40.25</v>
      </c>
      <c r="G22" t="n">
        <v>142.05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450.08</v>
      </c>
      <c r="Q22" t="n">
        <v>1294.49</v>
      </c>
      <c r="R22" t="n">
        <v>116.14</v>
      </c>
      <c r="S22" t="n">
        <v>99.20999999999999</v>
      </c>
      <c r="T22" t="n">
        <v>7589.68</v>
      </c>
      <c r="U22" t="n">
        <v>0.85</v>
      </c>
      <c r="V22" t="n">
        <v>0.88</v>
      </c>
      <c r="W22" t="n">
        <v>20.67</v>
      </c>
      <c r="X22" t="n">
        <v>0.45</v>
      </c>
      <c r="Y22" t="n">
        <v>2</v>
      </c>
      <c r="Z22" t="n">
        <v>10</v>
      </c>
      <c r="AA22" t="n">
        <v>665.6540844131391</v>
      </c>
      <c r="AB22" t="n">
        <v>910.7772848796723</v>
      </c>
      <c r="AC22" t="n">
        <v>823.8539790947035</v>
      </c>
      <c r="AD22" t="n">
        <v>665654.0844131391</v>
      </c>
      <c r="AE22" t="n">
        <v>910777.2848796722</v>
      </c>
      <c r="AF22" t="n">
        <v>1.233525102661682e-06</v>
      </c>
      <c r="AG22" t="n">
        <v>0.4507291666666667</v>
      </c>
      <c r="AH22" t="n">
        <v>823853.9790947034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2.3135</v>
      </c>
      <c r="E23" t="n">
        <v>43.22</v>
      </c>
      <c r="F23" t="n">
        <v>40.24</v>
      </c>
      <c r="G23" t="n">
        <v>150.88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5</v>
      </c>
      <c r="N23" t="n">
        <v>44.6</v>
      </c>
      <c r="O23" t="n">
        <v>26016.35</v>
      </c>
      <c r="P23" t="n">
        <v>446.95</v>
      </c>
      <c r="Q23" t="n">
        <v>1294.62</v>
      </c>
      <c r="R23" t="n">
        <v>115.39</v>
      </c>
      <c r="S23" t="n">
        <v>99.20999999999999</v>
      </c>
      <c r="T23" t="n">
        <v>7223.4</v>
      </c>
      <c r="U23" t="n">
        <v>0.86</v>
      </c>
      <c r="V23" t="n">
        <v>0.88</v>
      </c>
      <c r="W23" t="n">
        <v>20.68</v>
      </c>
      <c r="X23" t="n">
        <v>0.44</v>
      </c>
      <c r="Y23" t="n">
        <v>2</v>
      </c>
      <c r="Z23" t="n">
        <v>10</v>
      </c>
      <c r="AA23" t="n">
        <v>661.5879744752013</v>
      </c>
      <c r="AB23" t="n">
        <v>905.2138538784758</v>
      </c>
      <c r="AC23" t="n">
        <v>818.8215141399367</v>
      </c>
      <c r="AD23" t="n">
        <v>661587.9744752013</v>
      </c>
      <c r="AE23" t="n">
        <v>905213.8538784758</v>
      </c>
      <c r="AF23" t="n">
        <v>1.234912945176252e-06</v>
      </c>
      <c r="AG23" t="n">
        <v>0.4502083333333333</v>
      </c>
      <c r="AH23" t="n">
        <v>818821.5141399367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2.3129</v>
      </c>
      <c r="E24" t="n">
        <v>43.24</v>
      </c>
      <c r="F24" t="n">
        <v>40.25</v>
      </c>
      <c r="G24" t="n">
        <v>150.93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448.04</v>
      </c>
      <c r="Q24" t="n">
        <v>1294.53</v>
      </c>
      <c r="R24" t="n">
        <v>115.63</v>
      </c>
      <c r="S24" t="n">
        <v>99.20999999999999</v>
      </c>
      <c r="T24" t="n">
        <v>7343.35</v>
      </c>
      <c r="U24" t="n">
        <v>0.86</v>
      </c>
      <c r="V24" t="n">
        <v>0.88</v>
      </c>
      <c r="W24" t="n">
        <v>20.69</v>
      </c>
      <c r="X24" t="n">
        <v>0.45</v>
      </c>
      <c r="Y24" t="n">
        <v>2</v>
      </c>
      <c r="Z24" t="n">
        <v>10</v>
      </c>
      <c r="AA24" t="n">
        <v>662.9468506485595</v>
      </c>
      <c r="AB24" t="n">
        <v>907.0731282082502</v>
      </c>
      <c r="AC24" t="n">
        <v>820.5033419371852</v>
      </c>
      <c r="AD24" t="n">
        <v>662946.8506485595</v>
      </c>
      <c r="AE24" t="n">
        <v>907073.1282082502</v>
      </c>
      <c r="AF24" t="n">
        <v>1.234592673826736e-06</v>
      </c>
      <c r="AG24" t="n">
        <v>0.4504166666666667</v>
      </c>
      <c r="AH24" t="n">
        <v>820503.3419371851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2.1371</v>
      </c>
      <c r="E2" t="n">
        <v>46.79</v>
      </c>
      <c r="F2" t="n">
        <v>43.69</v>
      </c>
      <c r="G2" t="n">
        <v>20.01</v>
      </c>
      <c r="H2" t="n">
        <v>0.64</v>
      </c>
      <c r="I2" t="n">
        <v>131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127.5</v>
      </c>
      <c r="Q2" t="n">
        <v>1296.83</v>
      </c>
      <c r="R2" t="n">
        <v>221.7</v>
      </c>
      <c r="S2" t="n">
        <v>99.20999999999999</v>
      </c>
      <c r="T2" t="n">
        <v>59803.05</v>
      </c>
      <c r="U2" t="n">
        <v>0.45</v>
      </c>
      <c r="V2" t="n">
        <v>0.8100000000000001</v>
      </c>
      <c r="W2" t="n">
        <v>21.03</v>
      </c>
      <c r="X2" t="n">
        <v>3.88</v>
      </c>
      <c r="Y2" t="n">
        <v>2</v>
      </c>
      <c r="Z2" t="n">
        <v>10</v>
      </c>
      <c r="AA2" t="n">
        <v>239.7266092642922</v>
      </c>
      <c r="AB2" t="n">
        <v>328.0045227868359</v>
      </c>
      <c r="AC2" t="n">
        <v>296.7002314893969</v>
      </c>
      <c r="AD2" t="n">
        <v>239726.6092642922</v>
      </c>
      <c r="AE2" t="n">
        <v>328004.5227868359</v>
      </c>
      <c r="AF2" t="n">
        <v>1.46580099414587e-06</v>
      </c>
      <c r="AG2" t="n">
        <v>0.4873958333333333</v>
      </c>
      <c r="AH2" t="n">
        <v>296700.2314893968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1.7274</v>
      </c>
      <c r="E2" t="n">
        <v>57.89</v>
      </c>
      <c r="F2" t="n">
        <v>49.26</v>
      </c>
      <c r="G2" t="n">
        <v>9.15</v>
      </c>
      <c r="H2" t="n">
        <v>0.18</v>
      </c>
      <c r="I2" t="n">
        <v>323</v>
      </c>
      <c r="J2" t="n">
        <v>98.70999999999999</v>
      </c>
      <c r="K2" t="n">
        <v>39.72</v>
      </c>
      <c r="L2" t="n">
        <v>1</v>
      </c>
      <c r="M2" t="n">
        <v>321</v>
      </c>
      <c r="N2" t="n">
        <v>12.99</v>
      </c>
      <c r="O2" t="n">
        <v>12407.75</v>
      </c>
      <c r="P2" t="n">
        <v>447.14</v>
      </c>
      <c r="Q2" t="n">
        <v>1298.53</v>
      </c>
      <c r="R2" t="n">
        <v>409.06</v>
      </c>
      <c r="S2" t="n">
        <v>99.20999999999999</v>
      </c>
      <c r="T2" t="n">
        <v>152520.13</v>
      </c>
      <c r="U2" t="n">
        <v>0.24</v>
      </c>
      <c r="V2" t="n">
        <v>0.72</v>
      </c>
      <c r="W2" t="n">
        <v>21.15</v>
      </c>
      <c r="X2" t="n">
        <v>9.41</v>
      </c>
      <c r="Y2" t="n">
        <v>2</v>
      </c>
      <c r="Z2" t="n">
        <v>10</v>
      </c>
      <c r="AA2" t="n">
        <v>866.5216570066023</v>
      </c>
      <c r="AB2" t="n">
        <v>1185.613159353928</v>
      </c>
      <c r="AC2" t="n">
        <v>1072.459903443708</v>
      </c>
      <c r="AD2" t="n">
        <v>866521.6570066023</v>
      </c>
      <c r="AE2" t="n">
        <v>1185613.159353927</v>
      </c>
      <c r="AF2" t="n">
        <v>1.015502324137148e-06</v>
      </c>
      <c r="AG2" t="n">
        <v>0.6030208333333333</v>
      </c>
      <c r="AH2" t="n">
        <v>1072459.903443708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2.0507</v>
      </c>
      <c r="E3" t="n">
        <v>48.76</v>
      </c>
      <c r="F3" t="n">
        <v>43.88</v>
      </c>
      <c r="G3" t="n">
        <v>18.67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139</v>
      </c>
      <c r="N3" t="n">
        <v>13.24</v>
      </c>
      <c r="O3" t="n">
        <v>12561.45</v>
      </c>
      <c r="P3" t="n">
        <v>390.1</v>
      </c>
      <c r="Q3" t="n">
        <v>1296.32</v>
      </c>
      <c r="R3" t="n">
        <v>233.66</v>
      </c>
      <c r="S3" t="n">
        <v>99.20999999999999</v>
      </c>
      <c r="T3" t="n">
        <v>65732.5</v>
      </c>
      <c r="U3" t="n">
        <v>0.42</v>
      </c>
      <c r="V3" t="n">
        <v>0.8100000000000001</v>
      </c>
      <c r="W3" t="n">
        <v>20.87</v>
      </c>
      <c r="X3" t="n">
        <v>4.06</v>
      </c>
      <c r="Y3" t="n">
        <v>2</v>
      </c>
      <c r="Z3" t="n">
        <v>10</v>
      </c>
      <c r="AA3" t="n">
        <v>641.0699980803901</v>
      </c>
      <c r="AB3" t="n">
        <v>877.1402533858615</v>
      </c>
      <c r="AC3" t="n">
        <v>793.4272186767915</v>
      </c>
      <c r="AD3" t="n">
        <v>641069.99808039</v>
      </c>
      <c r="AE3" t="n">
        <v>877140.2533858614</v>
      </c>
      <c r="AF3" t="n">
        <v>1.205563630952906e-06</v>
      </c>
      <c r="AG3" t="n">
        <v>0.5079166666666667</v>
      </c>
      <c r="AH3" t="n">
        <v>793427.2186767915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2.1664</v>
      </c>
      <c r="E4" t="n">
        <v>46.16</v>
      </c>
      <c r="F4" t="n">
        <v>42.34</v>
      </c>
      <c r="G4" t="n">
        <v>28.55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87</v>
      </c>
      <c r="N4" t="n">
        <v>13.49</v>
      </c>
      <c r="O4" t="n">
        <v>12715.54</v>
      </c>
      <c r="P4" t="n">
        <v>367.44</v>
      </c>
      <c r="Q4" t="n">
        <v>1295.24</v>
      </c>
      <c r="R4" t="n">
        <v>183.67</v>
      </c>
      <c r="S4" t="n">
        <v>99.20999999999999</v>
      </c>
      <c r="T4" t="n">
        <v>40994.22</v>
      </c>
      <c r="U4" t="n">
        <v>0.54</v>
      </c>
      <c r="V4" t="n">
        <v>0.84</v>
      </c>
      <c r="W4" t="n">
        <v>20.8</v>
      </c>
      <c r="X4" t="n">
        <v>2.54</v>
      </c>
      <c r="Y4" t="n">
        <v>2</v>
      </c>
      <c r="Z4" t="n">
        <v>10</v>
      </c>
      <c r="AA4" t="n">
        <v>575.7080180861967</v>
      </c>
      <c r="AB4" t="n">
        <v>787.7091087907609</v>
      </c>
      <c r="AC4" t="n">
        <v>712.5312570044476</v>
      </c>
      <c r="AD4" t="n">
        <v>575708.0180861967</v>
      </c>
      <c r="AE4" t="n">
        <v>787709.1087907609</v>
      </c>
      <c r="AF4" t="n">
        <v>1.273581240599003e-06</v>
      </c>
      <c r="AG4" t="n">
        <v>0.4808333333333333</v>
      </c>
      <c r="AH4" t="n">
        <v>712531.2570044476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2.2273</v>
      </c>
      <c r="E5" t="n">
        <v>44.9</v>
      </c>
      <c r="F5" t="n">
        <v>41.59</v>
      </c>
      <c r="G5" t="n">
        <v>38.99</v>
      </c>
      <c r="H5" t="n">
        <v>0.6899999999999999</v>
      </c>
      <c r="I5" t="n">
        <v>64</v>
      </c>
      <c r="J5" t="n">
        <v>102.45</v>
      </c>
      <c r="K5" t="n">
        <v>39.72</v>
      </c>
      <c r="L5" t="n">
        <v>4</v>
      </c>
      <c r="M5" t="n">
        <v>62</v>
      </c>
      <c r="N5" t="n">
        <v>13.74</v>
      </c>
      <c r="O5" t="n">
        <v>12870.03</v>
      </c>
      <c r="P5" t="n">
        <v>351.59</v>
      </c>
      <c r="Q5" t="n">
        <v>1294.79</v>
      </c>
      <c r="R5" t="n">
        <v>159.77</v>
      </c>
      <c r="S5" t="n">
        <v>99.20999999999999</v>
      </c>
      <c r="T5" t="n">
        <v>29173.01</v>
      </c>
      <c r="U5" t="n">
        <v>0.62</v>
      </c>
      <c r="V5" t="n">
        <v>0.85</v>
      </c>
      <c r="W5" t="n">
        <v>20.75</v>
      </c>
      <c r="X5" t="n">
        <v>1.79</v>
      </c>
      <c r="Y5" t="n">
        <v>2</v>
      </c>
      <c r="Z5" t="n">
        <v>10</v>
      </c>
      <c r="AA5" t="n">
        <v>539.9985308247986</v>
      </c>
      <c r="AB5" t="n">
        <v>738.8498129283237</v>
      </c>
      <c r="AC5" t="n">
        <v>668.335023764669</v>
      </c>
      <c r="AD5" t="n">
        <v>539998.5308247986</v>
      </c>
      <c r="AE5" t="n">
        <v>738849.8129283236</v>
      </c>
      <c r="AF5" t="n">
        <v>1.309383076618427e-06</v>
      </c>
      <c r="AG5" t="n">
        <v>0.4677083333333333</v>
      </c>
      <c r="AH5" t="n">
        <v>668335.023764669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2.2607</v>
      </c>
      <c r="E6" t="n">
        <v>44.23</v>
      </c>
      <c r="F6" t="n">
        <v>41.22</v>
      </c>
      <c r="G6" t="n">
        <v>49.46</v>
      </c>
      <c r="H6" t="n">
        <v>0.85</v>
      </c>
      <c r="I6" t="n">
        <v>50</v>
      </c>
      <c r="J6" t="n">
        <v>103.71</v>
      </c>
      <c r="K6" t="n">
        <v>39.72</v>
      </c>
      <c r="L6" t="n">
        <v>5</v>
      </c>
      <c r="M6" t="n">
        <v>48</v>
      </c>
      <c r="N6" t="n">
        <v>14</v>
      </c>
      <c r="O6" t="n">
        <v>13024.91</v>
      </c>
      <c r="P6" t="n">
        <v>338.83</v>
      </c>
      <c r="Q6" t="n">
        <v>1294.88</v>
      </c>
      <c r="R6" t="n">
        <v>147.82</v>
      </c>
      <c r="S6" t="n">
        <v>99.20999999999999</v>
      </c>
      <c r="T6" t="n">
        <v>23264.61</v>
      </c>
      <c r="U6" t="n">
        <v>0.67</v>
      </c>
      <c r="V6" t="n">
        <v>0.86</v>
      </c>
      <c r="W6" t="n">
        <v>20.72</v>
      </c>
      <c r="X6" t="n">
        <v>1.42</v>
      </c>
      <c r="Y6" t="n">
        <v>2</v>
      </c>
      <c r="Z6" t="n">
        <v>10</v>
      </c>
      <c r="AA6" t="n">
        <v>517.031421710901</v>
      </c>
      <c r="AB6" t="n">
        <v>707.4252010013456</v>
      </c>
      <c r="AC6" t="n">
        <v>639.9095326952818</v>
      </c>
      <c r="AD6" t="n">
        <v>517031.421710901</v>
      </c>
      <c r="AE6" t="n">
        <v>707425.2010013456</v>
      </c>
      <c r="AF6" t="n">
        <v>1.329018237916436e-06</v>
      </c>
      <c r="AG6" t="n">
        <v>0.4607291666666666</v>
      </c>
      <c r="AH6" t="n">
        <v>639909.5326952818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2.2881</v>
      </c>
      <c r="E7" t="n">
        <v>43.7</v>
      </c>
      <c r="F7" t="n">
        <v>40.89</v>
      </c>
      <c r="G7" t="n">
        <v>61.34</v>
      </c>
      <c r="H7" t="n">
        <v>1.01</v>
      </c>
      <c r="I7" t="n">
        <v>40</v>
      </c>
      <c r="J7" t="n">
        <v>104.97</v>
      </c>
      <c r="K7" t="n">
        <v>39.72</v>
      </c>
      <c r="L7" t="n">
        <v>6</v>
      </c>
      <c r="M7" t="n">
        <v>38</v>
      </c>
      <c r="N7" t="n">
        <v>14.25</v>
      </c>
      <c r="O7" t="n">
        <v>13180.19</v>
      </c>
      <c r="P7" t="n">
        <v>325.68</v>
      </c>
      <c r="Q7" t="n">
        <v>1294.82</v>
      </c>
      <c r="R7" t="n">
        <v>136.98</v>
      </c>
      <c r="S7" t="n">
        <v>99.20999999999999</v>
      </c>
      <c r="T7" t="n">
        <v>17893.71</v>
      </c>
      <c r="U7" t="n">
        <v>0.72</v>
      </c>
      <c r="V7" t="n">
        <v>0.87</v>
      </c>
      <c r="W7" t="n">
        <v>20.71</v>
      </c>
      <c r="X7" t="n">
        <v>1.09</v>
      </c>
      <c r="Y7" t="n">
        <v>2</v>
      </c>
      <c r="Z7" t="n">
        <v>10</v>
      </c>
      <c r="AA7" t="n">
        <v>495.7594582992706</v>
      </c>
      <c r="AB7" t="n">
        <v>678.3199622087598</v>
      </c>
      <c r="AC7" t="n">
        <v>613.5820570436011</v>
      </c>
      <c r="AD7" t="n">
        <v>495759.4582992706</v>
      </c>
      <c r="AE7" t="n">
        <v>678319.9622087597</v>
      </c>
      <c r="AF7" t="n">
        <v>1.345126124729773e-06</v>
      </c>
      <c r="AG7" t="n">
        <v>0.4552083333333334</v>
      </c>
      <c r="AH7" t="n">
        <v>613582.0570436012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2.3041</v>
      </c>
      <c r="E8" t="n">
        <v>43.4</v>
      </c>
      <c r="F8" t="n">
        <v>40.73</v>
      </c>
      <c r="G8" t="n">
        <v>74.06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312.91</v>
      </c>
      <c r="Q8" t="n">
        <v>1294.81</v>
      </c>
      <c r="R8" t="n">
        <v>131.8</v>
      </c>
      <c r="S8" t="n">
        <v>99.20999999999999</v>
      </c>
      <c r="T8" t="n">
        <v>15342.6</v>
      </c>
      <c r="U8" t="n">
        <v>0.75</v>
      </c>
      <c r="V8" t="n">
        <v>0.87</v>
      </c>
      <c r="W8" t="n">
        <v>20.7</v>
      </c>
      <c r="X8" t="n">
        <v>0.9399999999999999</v>
      </c>
      <c r="Y8" t="n">
        <v>2</v>
      </c>
      <c r="Z8" t="n">
        <v>10</v>
      </c>
      <c r="AA8" t="n">
        <v>478.3457362665724</v>
      </c>
      <c r="AB8" t="n">
        <v>654.4937394844256</v>
      </c>
      <c r="AC8" t="n">
        <v>592.029775575764</v>
      </c>
      <c r="AD8" t="n">
        <v>478345.7362665724</v>
      </c>
      <c r="AE8" t="n">
        <v>654493.7394844256</v>
      </c>
      <c r="AF8" t="n">
        <v>1.354532190022232e-06</v>
      </c>
      <c r="AG8" t="n">
        <v>0.4520833333333333</v>
      </c>
      <c r="AH8" t="n">
        <v>592029.775575764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2.3111</v>
      </c>
      <c r="E9" t="n">
        <v>43.27</v>
      </c>
      <c r="F9" t="n">
        <v>40.66</v>
      </c>
      <c r="G9" t="n">
        <v>81.33</v>
      </c>
      <c r="H9" t="n">
        <v>1.31</v>
      </c>
      <c r="I9" t="n">
        <v>30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307.08</v>
      </c>
      <c r="Q9" t="n">
        <v>1294.92</v>
      </c>
      <c r="R9" t="n">
        <v>128.52</v>
      </c>
      <c r="S9" t="n">
        <v>99.20999999999999</v>
      </c>
      <c r="T9" t="n">
        <v>13716.92</v>
      </c>
      <c r="U9" t="n">
        <v>0.77</v>
      </c>
      <c r="V9" t="n">
        <v>0.87</v>
      </c>
      <c r="W9" t="n">
        <v>20.73</v>
      </c>
      <c r="X9" t="n">
        <v>0.87</v>
      </c>
      <c r="Y9" t="n">
        <v>2</v>
      </c>
      <c r="Z9" t="n">
        <v>10</v>
      </c>
      <c r="AA9" t="n">
        <v>470.5486115068505</v>
      </c>
      <c r="AB9" t="n">
        <v>643.8253694033069</v>
      </c>
      <c r="AC9" t="n">
        <v>582.3795797620357</v>
      </c>
      <c r="AD9" t="n">
        <v>470548.6115068505</v>
      </c>
      <c r="AE9" t="n">
        <v>643825.369403307</v>
      </c>
      <c r="AF9" t="n">
        <v>1.358647343587683e-06</v>
      </c>
      <c r="AG9" t="n">
        <v>0.4507291666666667</v>
      </c>
      <c r="AH9" t="n">
        <v>582379.5797620357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2.3109</v>
      </c>
      <c r="E10" t="n">
        <v>43.27</v>
      </c>
      <c r="F10" t="n">
        <v>40.67</v>
      </c>
      <c r="G10" t="n">
        <v>81.34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310.3</v>
      </c>
      <c r="Q10" t="n">
        <v>1294.72</v>
      </c>
      <c r="R10" t="n">
        <v>128.61</v>
      </c>
      <c r="S10" t="n">
        <v>99.20999999999999</v>
      </c>
      <c r="T10" t="n">
        <v>13762.74</v>
      </c>
      <c r="U10" t="n">
        <v>0.77</v>
      </c>
      <c r="V10" t="n">
        <v>0.87</v>
      </c>
      <c r="W10" t="n">
        <v>20.73</v>
      </c>
      <c r="X10" t="n">
        <v>0.87</v>
      </c>
      <c r="Y10" t="n">
        <v>2</v>
      </c>
      <c r="Z10" t="n">
        <v>10</v>
      </c>
      <c r="AA10" t="n">
        <v>473.9952257325259</v>
      </c>
      <c r="AB10" t="n">
        <v>648.5411790407641</v>
      </c>
      <c r="AC10" t="n">
        <v>586.6453191463744</v>
      </c>
      <c r="AD10" t="n">
        <v>473995.2257325259</v>
      </c>
      <c r="AE10" t="n">
        <v>648541.1790407641</v>
      </c>
      <c r="AF10" t="n">
        <v>1.358529767771527e-06</v>
      </c>
      <c r="AG10" t="n">
        <v>0.4507291666666667</v>
      </c>
      <c r="AH10" t="n">
        <v>586645.3191463744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1.5705</v>
      </c>
      <c r="E2" t="n">
        <v>63.67</v>
      </c>
      <c r="F2" t="n">
        <v>51.45</v>
      </c>
      <c r="G2" t="n">
        <v>7.81</v>
      </c>
      <c r="H2" t="n">
        <v>0.14</v>
      </c>
      <c r="I2" t="n">
        <v>395</v>
      </c>
      <c r="J2" t="n">
        <v>124.63</v>
      </c>
      <c r="K2" t="n">
        <v>45</v>
      </c>
      <c r="L2" t="n">
        <v>1</v>
      </c>
      <c r="M2" t="n">
        <v>393</v>
      </c>
      <c r="N2" t="n">
        <v>18.64</v>
      </c>
      <c r="O2" t="n">
        <v>15605.44</v>
      </c>
      <c r="P2" t="n">
        <v>547.2</v>
      </c>
      <c r="Q2" t="n">
        <v>1299.14</v>
      </c>
      <c r="R2" t="n">
        <v>480.21</v>
      </c>
      <c r="S2" t="n">
        <v>99.20999999999999</v>
      </c>
      <c r="T2" t="n">
        <v>187734.97</v>
      </c>
      <c r="U2" t="n">
        <v>0.21</v>
      </c>
      <c r="V2" t="n">
        <v>0.6899999999999999</v>
      </c>
      <c r="W2" t="n">
        <v>21.27</v>
      </c>
      <c r="X2" t="n">
        <v>11.59</v>
      </c>
      <c r="Y2" t="n">
        <v>2</v>
      </c>
      <c r="Z2" t="n">
        <v>10</v>
      </c>
      <c r="AA2" t="n">
        <v>1152.232120819481</v>
      </c>
      <c r="AB2" t="n">
        <v>1576.534820598779</v>
      </c>
      <c r="AC2" t="n">
        <v>1426.072550001349</v>
      </c>
      <c r="AD2" t="n">
        <v>1152232.120819481</v>
      </c>
      <c r="AE2" t="n">
        <v>1576534.820598779</v>
      </c>
      <c r="AF2" t="n">
        <v>8.889054283332527e-07</v>
      </c>
      <c r="AG2" t="n">
        <v>0.6632291666666666</v>
      </c>
      <c r="AH2" t="n">
        <v>1426072.550001349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1.9539</v>
      </c>
      <c r="E3" t="n">
        <v>51.18</v>
      </c>
      <c r="F3" t="n">
        <v>44.7</v>
      </c>
      <c r="G3" t="n">
        <v>15.78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469.9</v>
      </c>
      <c r="Q3" t="n">
        <v>1296.13</v>
      </c>
      <c r="R3" t="n">
        <v>260.77</v>
      </c>
      <c r="S3" t="n">
        <v>99.20999999999999</v>
      </c>
      <c r="T3" t="n">
        <v>79139.86</v>
      </c>
      <c r="U3" t="n">
        <v>0.38</v>
      </c>
      <c r="V3" t="n">
        <v>0.79</v>
      </c>
      <c r="W3" t="n">
        <v>20.91</v>
      </c>
      <c r="X3" t="n">
        <v>4.88</v>
      </c>
      <c r="Y3" t="n">
        <v>2</v>
      </c>
      <c r="Z3" t="n">
        <v>10</v>
      </c>
      <c r="AA3" t="n">
        <v>798.4974157604812</v>
      </c>
      <c r="AB3" t="n">
        <v>1092.539391463262</v>
      </c>
      <c r="AC3" t="n">
        <v>988.2689653306742</v>
      </c>
      <c r="AD3" t="n">
        <v>798497.4157604811</v>
      </c>
      <c r="AE3" t="n">
        <v>1092539.391463262</v>
      </c>
      <c r="AF3" t="n">
        <v>1.105910421152717e-06</v>
      </c>
      <c r="AG3" t="n">
        <v>0.533125</v>
      </c>
      <c r="AH3" t="n">
        <v>988268.9653306742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2.0961</v>
      </c>
      <c r="E4" t="n">
        <v>47.71</v>
      </c>
      <c r="F4" t="n">
        <v>42.84</v>
      </c>
      <c r="G4" t="n">
        <v>24.02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443.7</v>
      </c>
      <c r="Q4" t="n">
        <v>1295.71</v>
      </c>
      <c r="R4" t="n">
        <v>199.94</v>
      </c>
      <c r="S4" t="n">
        <v>99.20999999999999</v>
      </c>
      <c r="T4" t="n">
        <v>49039.91</v>
      </c>
      <c r="U4" t="n">
        <v>0.5</v>
      </c>
      <c r="V4" t="n">
        <v>0.83</v>
      </c>
      <c r="W4" t="n">
        <v>20.82</v>
      </c>
      <c r="X4" t="n">
        <v>3.03</v>
      </c>
      <c r="Y4" t="n">
        <v>2</v>
      </c>
      <c r="Z4" t="n">
        <v>10</v>
      </c>
      <c r="AA4" t="n">
        <v>705.9162137016017</v>
      </c>
      <c r="AB4" t="n">
        <v>965.8657064119304</v>
      </c>
      <c r="AC4" t="n">
        <v>873.684838993008</v>
      </c>
      <c r="AD4" t="n">
        <v>705916.2137016017</v>
      </c>
      <c r="AE4" t="n">
        <v>965865.7064119304</v>
      </c>
      <c r="AF4" t="n">
        <v>1.186395841024725e-06</v>
      </c>
      <c r="AG4" t="n">
        <v>0.4969791666666667</v>
      </c>
      <c r="AH4" t="n">
        <v>873684.838993008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2.1674</v>
      </c>
      <c r="E5" t="n">
        <v>46.14</v>
      </c>
      <c r="F5" t="n">
        <v>42.01</v>
      </c>
      <c r="G5" t="n">
        <v>32.32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428.32</v>
      </c>
      <c r="Q5" t="n">
        <v>1295.22</v>
      </c>
      <c r="R5" t="n">
        <v>173.14</v>
      </c>
      <c r="S5" t="n">
        <v>99.20999999999999</v>
      </c>
      <c r="T5" t="n">
        <v>35786.9</v>
      </c>
      <c r="U5" t="n">
        <v>0.57</v>
      </c>
      <c r="V5" t="n">
        <v>0.84</v>
      </c>
      <c r="W5" t="n">
        <v>20.77</v>
      </c>
      <c r="X5" t="n">
        <v>2.21</v>
      </c>
      <c r="Y5" t="n">
        <v>2</v>
      </c>
      <c r="Z5" t="n">
        <v>10</v>
      </c>
      <c r="AA5" t="n">
        <v>662.0071825228758</v>
      </c>
      <c r="AB5" t="n">
        <v>905.7874328234578</v>
      </c>
      <c r="AC5" t="n">
        <v>819.3403515154325</v>
      </c>
      <c r="AD5" t="n">
        <v>662007.1825228758</v>
      </c>
      <c r="AE5" t="n">
        <v>905787.4328234579</v>
      </c>
      <c r="AF5" t="n">
        <v>1.226751751269973e-06</v>
      </c>
      <c r="AG5" t="n">
        <v>0.480625</v>
      </c>
      <c r="AH5" t="n">
        <v>819340.3515154326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2.2128</v>
      </c>
      <c r="E6" t="n">
        <v>45.19</v>
      </c>
      <c r="F6" t="n">
        <v>41.5</v>
      </c>
      <c r="G6" t="n">
        <v>40.82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416.17</v>
      </c>
      <c r="Q6" t="n">
        <v>1294.92</v>
      </c>
      <c r="R6" t="n">
        <v>156.42</v>
      </c>
      <c r="S6" t="n">
        <v>99.20999999999999</v>
      </c>
      <c r="T6" t="n">
        <v>27510.36</v>
      </c>
      <c r="U6" t="n">
        <v>0.63</v>
      </c>
      <c r="V6" t="n">
        <v>0.85</v>
      </c>
      <c r="W6" t="n">
        <v>20.75</v>
      </c>
      <c r="X6" t="n">
        <v>1.7</v>
      </c>
      <c r="Y6" t="n">
        <v>2</v>
      </c>
      <c r="Z6" t="n">
        <v>10</v>
      </c>
      <c r="AA6" t="n">
        <v>633.0247144831424</v>
      </c>
      <c r="AB6" t="n">
        <v>866.1323414352449</v>
      </c>
      <c r="AC6" t="n">
        <v>783.4698863930404</v>
      </c>
      <c r="AD6" t="n">
        <v>633024.7144831424</v>
      </c>
      <c r="AE6" t="n">
        <v>866132.3414352449</v>
      </c>
      <c r="AF6" t="n">
        <v>1.252448221468209e-06</v>
      </c>
      <c r="AG6" t="n">
        <v>0.4707291666666666</v>
      </c>
      <c r="AH6" t="n">
        <v>783469.8863930404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2.2405</v>
      </c>
      <c r="E7" t="n">
        <v>44.63</v>
      </c>
      <c r="F7" t="n">
        <v>41.22</v>
      </c>
      <c r="G7" t="n">
        <v>49.47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406.41</v>
      </c>
      <c r="Q7" t="n">
        <v>1294.7</v>
      </c>
      <c r="R7" t="n">
        <v>147.91</v>
      </c>
      <c r="S7" t="n">
        <v>99.20999999999999</v>
      </c>
      <c r="T7" t="n">
        <v>23311.15</v>
      </c>
      <c r="U7" t="n">
        <v>0.67</v>
      </c>
      <c r="V7" t="n">
        <v>0.86</v>
      </c>
      <c r="W7" t="n">
        <v>20.72</v>
      </c>
      <c r="X7" t="n">
        <v>1.42</v>
      </c>
      <c r="Y7" t="n">
        <v>2</v>
      </c>
      <c r="Z7" t="n">
        <v>10</v>
      </c>
      <c r="AA7" t="n">
        <v>613.5149995695325</v>
      </c>
      <c r="AB7" t="n">
        <v>839.4382887825676</v>
      </c>
      <c r="AC7" t="n">
        <v>759.3234766601963</v>
      </c>
      <c r="AD7" t="n">
        <v>613514.9995695325</v>
      </c>
      <c r="AE7" t="n">
        <v>839438.2887825676</v>
      </c>
      <c r="AF7" t="n">
        <v>1.26812646429841e-06</v>
      </c>
      <c r="AG7" t="n">
        <v>0.4648958333333333</v>
      </c>
      <c r="AH7" t="n">
        <v>759323.4766601963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2.2639</v>
      </c>
      <c r="E8" t="n">
        <v>44.17</v>
      </c>
      <c r="F8" t="n">
        <v>40.97</v>
      </c>
      <c r="G8" t="n">
        <v>58.52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40</v>
      </c>
      <c r="N8" t="n">
        <v>20.59</v>
      </c>
      <c r="O8" t="n">
        <v>16585.95</v>
      </c>
      <c r="P8" t="n">
        <v>396.07</v>
      </c>
      <c r="Q8" t="n">
        <v>1294.7</v>
      </c>
      <c r="R8" t="n">
        <v>139.65</v>
      </c>
      <c r="S8" t="n">
        <v>99.20999999999999</v>
      </c>
      <c r="T8" t="n">
        <v>19219.87</v>
      </c>
      <c r="U8" t="n">
        <v>0.71</v>
      </c>
      <c r="V8" t="n">
        <v>0.86</v>
      </c>
      <c r="W8" t="n">
        <v>20.7</v>
      </c>
      <c r="X8" t="n">
        <v>1.17</v>
      </c>
      <c r="Y8" t="n">
        <v>2</v>
      </c>
      <c r="Z8" t="n">
        <v>10</v>
      </c>
      <c r="AA8" t="n">
        <v>595.1120754729815</v>
      </c>
      <c r="AB8" t="n">
        <v>814.2585961539548</v>
      </c>
      <c r="AC8" t="n">
        <v>736.5468985561379</v>
      </c>
      <c r="AD8" t="n">
        <v>595112.0754729814</v>
      </c>
      <c r="AE8" t="n">
        <v>814258.5961539549</v>
      </c>
      <c r="AF8" t="n">
        <v>1.28137090047988e-06</v>
      </c>
      <c r="AG8" t="n">
        <v>0.4601041666666667</v>
      </c>
      <c r="AH8" t="n">
        <v>736546.8985561379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2.281</v>
      </c>
      <c r="E9" t="n">
        <v>43.84</v>
      </c>
      <c r="F9" t="n">
        <v>40.79</v>
      </c>
      <c r="G9" t="n">
        <v>67.98</v>
      </c>
      <c r="H9" t="n">
        <v>1.06</v>
      </c>
      <c r="I9" t="n">
        <v>36</v>
      </c>
      <c r="J9" t="n">
        <v>133.92</v>
      </c>
      <c r="K9" t="n">
        <v>45</v>
      </c>
      <c r="L9" t="n">
        <v>8</v>
      </c>
      <c r="M9" t="n">
        <v>34</v>
      </c>
      <c r="N9" t="n">
        <v>20.93</v>
      </c>
      <c r="O9" t="n">
        <v>16751.02</v>
      </c>
      <c r="P9" t="n">
        <v>386.89</v>
      </c>
      <c r="Q9" t="n">
        <v>1294.5</v>
      </c>
      <c r="R9" t="n">
        <v>133.83</v>
      </c>
      <c r="S9" t="n">
        <v>99.20999999999999</v>
      </c>
      <c r="T9" t="n">
        <v>16341.04</v>
      </c>
      <c r="U9" t="n">
        <v>0.74</v>
      </c>
      <c r="V9" t="n">
        <v>0.87</v>
      </c>
      <c r="W9" t="n">
        <v>20.7</v>
      </c>
      <c r="X9" t="n">
        <v>0.99</v>
      </c>
      <c r="Y9" t="n">
        <v>2</v>
      </c>
      <c r="Z9" t="n">
        <v>10</v>
      </c>
      <c r="AA9" t="n">
        <v>580.1917584045922</v>
      </c>
      <c r="AB9" t="n">
        <v>793.8439601030516</v>
      </c>
      <c r="AC9" t="n">
        <v>718.0806067178113</v>
      </c>
      <c r="AD9" t="n">
        <v>580191.7584045922</v>
      </c>
      <c r="AE9" t="n">
        <v>793843.9601030516</v>
      </c>
      <c r="AF9" t="n">
        <v>1.291049526920184e-06</v>
      </c>
      <c r="AG9" t="n">
        <v>0.4566666666666667</v>
      </c>
      <c r="AH9" t="n">
        <v>718080.6067178113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2.2946</v>
      </c>
      <c r="E10" t="n">
        <v>43.58</v>
      </c>
      <c r="F10" t="n">
        <v>40.66</v>
      </c>
      <c r="G10" t="n">
        <v>78.69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377.07</v>
      </c>
      <c r="Q10" t="n">
        <v>1294.8</v>
      </c>
      <c r="R10" t="n">
        <v>129.29</v>
      </c>
      <c r="S10" t="n">
        <v>99.20999999999999</v>
      </c>
      <c r="T10" t="n">
        <v>14096.86</v>
      </c>
      <c r="U10" t="n">
        <v>0.77</v>
      </c>
      <c r="V10" t="n">
        <v>0.87</v>
      </c>
      <c r="W10" t="n">
        <v>20.69</v>
      </c>
      <c r="X10" t="n">
        <v>0.86</v>
      </c>
      <c r="Y10" t="n">
        <v>2</v>
      </c>
      <c r="Z10" t="n">
        <v>10</v>
      </c>
      <c r="AA10" t="n">
        <v>565.8824891415304</v>
      </c>
      <c r="AB10" t="n">
        <v>774.2653866169244</v>
      </c>
      <c r="AC10" t="n">
        <v>700.3705848064994</v>
      </c>
      <c r="AD10" t="n">
        <v>565882.4891415304</v>
      </c>
      <c r="AE10" t="n">
        <v>774265.3866169244</v>
      </c>
      <c r="AF10" t="n">
        <v>1.298747147948731e-06</v>
      </c>
      <c r="AG10" t="n">
        <v>0.4539583333333333</v>
      </c>
      <c r="AH10" t="n">
        <v>700370.5848064994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2.3037</v>
      </c>
      <c r="E11" t="n">
        <v>43.41</v>
      </c>
      <c r="F11" t="n">
        <v>40.56</v>
      </c>
      <c r="G11" t="n">
        <v>86.91</v>
      </c>
      <c r="H11" t="n">
        <v>1.29</v>
      </c>
      <c r="I11" t="n">
        <v>28</v>
      </c>
      <c r="J11" t="n">
        <v>136.61</v>
      </c>
      <c r="K11" t="n">
        <v>45</v>
      </c>
      <c r="L11" t="n">
        <v>10</v>
      </c>
      <c r="M11" t="n">
        <v>26</v>
      </c>
      <c r="N11" t="n">
        <v>21.61</v>
      </c>
      <c r="O11" t="n">
        <v>17082.76</v>
      </c>
      <c r="P11" t="n">
        <v>368.36</v>
      </c>
      <c r="Q11" t="n">
        <v>1294.67</v>
      </c>
      <c r="R11" t="n">
        <v>126.11</v>
      </c>
      <c r="S11" t="n">
        <v>99.20999999999999</v>
      </c>
      <c r="T11" t="n">
        <v>12521.01</v>
      </c>
      <c r="U11" t="n">
        <v>0.79</v>
      </c>
      <c r="V11" t="n">
        <v>0.87</v>
      </c>
      <c r="W11" t="n">
        <v>20.69</v>
      </c>
      <c r="X11" t="n">
        <v>0.76</v>
      </c>
      <c r="Y11" t="n">
        <v>2</v>
      </c>
      <c r="Z11" t="n">
        <v>10</v>
      </c>
      <c r="AA11" t="n">
        <v>554.1035266921725</v>
      </c>
      <c r="AB11" t="n">
        <v>758.1488905425646</v>
      </c>
      <c r="AC11" t="n">
        <v>685.7922244978322</v>
      </c>
      <c r="AD11" t="n">
        <v>554103.5266921725</v>
      </c>
      <c r="AE11" t="n">
        <v>758148.8905425646</v>
      </c>
      <c r="AF11" t="n">
        <v>1.303897762019302e-06</v>
      </c>
      <c r="AG11" t="n">
        <v>0.4521875</v>
      </c>
      <c r="AH11" t="n">
        <v>685792.2244978322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2.3116</v>
      </c>
      <c r="E12" t="n">
        <v>43.26</v>
      </c>
      <c r="F12" t="n">
        <v>40.49</v>
      </c>
      <c r="G12" t="n">
        <v>97.17</v>
      </c>
      <c r="H12" t="n">
        <v>1.41</v>
      </c>
      <c r="I12" t="n">
        <v>25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358.1</v>
      </c>
      <c r="Q12" t="n">
        <v>1294.57</v>
      </c>
      <c r="R12" t="n">
        <v>123.81</v>
      </c>
      <c r="S12" t="n">
        <v>99.20999999999999</v>
      </c>
      <c r="T12" t="n">
        <v>11387.16</v>
      </c>
      <c r="U12" t="n">
        <v>0.8</v>
      </c>
      <c r="V12" t="n">
        <v>0.87</v>
      </c>
      <c r="W12" t="n">
        <v>20.69</v>
      </c>
      <c r="X12" t="n">
        <v>0.6899999999999999</v>
      </c>
      <c r="Y12" t="n">
        <v>2</v>
      </c>
      <c r="Z12" t="n">
        <v>10</v>
      </c>
      <c r="AA12" t="n">
        <v>541.1973464906321</v>
      </c>
      <c r="AB12" t="n">
        <v>740.4900854103313</v>
      </c>
      <c r="AC12" t="n">
        <v>669.8187509431308</v>
      </c>
      <c r="AD12" t="n">
        <v>541197.346490632</v>
      </c>
      <c r="AE12" t="n">
        <v>740490.0854103313</v>
      </c>
      <c r="AF12" t="n">
        <v>1.308369174234414e-06</v>
      </c>
      <c r="AG12" t="n">
        <v>0.450625</v>
      </c>
      <c r="AH12" t="n">
        <v>669818.7509431308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2.3159</v>
      </c>
      <c r="E13" t="n">
        <v>43.18</v>
      </c>
      <c r="F13" t="n">
        <v>40.46</v>
      </c>
      <c r="G13" t="n">
        <v>105.55</v>
      </c>
      <c r="H13" t="n">
        <v>1.52</v>
      </c>
      <c r="I13" t="n">
        <v>23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355.35</v>
      </c>
      <c r="Q13" t="n">
        <v>1294.83</v>
      </c>
      <c r="R13" t="n">
        <v>122.32</v>
      </c>
      <c r="S13" t="n">
        <v>99.20999999999999</v>
      </c>
      <c r="T13" t="n">
        <v>10652.04</v>
      </c>
      <c r="U13" t="n">
        <v>0.8100000000000001</v>
      </c>
      <c r="V13" t="n">
        <v>0.87</v>
      </c>
      <c r="W13" t="n">
        <v>20.7</v>
      </c>
      <c r="X13" t="n">
        <v>0.66</v>
      </c>
      <c r="Y13" t="n">
        <v>2</v>
      </c>
      <c r="Z13" t="n">
        <v>10</v>
      </c>
      <c r="AA13" t="n">
        <v>537.202501894179</v>
      </c>
      <c r="AB13" t="n">
        <v>735.0241627933591</v>
      </c>
      <c r="AC13" t="n">
        <v>664.8744883092518</v>
      </c>
      <c r="AD13" t="n">
        <v>537202.501894179</v>
      </c>
      <c r="AE13" t="n">
        <v>735024.1627933591</v>
      </c>
      <c r="AF13" t="n">
        <v>1.310802980883146e-06</v>
      </c>
      <c r="AG13" t="n">
        <v>0.4497916666666666</v>
      </c>
      <c r="AH13" t="n">
        <v>664874.4883092517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2.316</v>
      </c>
      <c r="E14" t="n">
        <v>43.18</v>
      </c>
      <c r="F14" t="n">
        <v>40.46</v>
      </c>
      <c r="G14" t="n">
        <v>105.54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357.81</v>
      </c>
      <c r="Q14" t="n">
        <v>1294.74</v>
      </c>
      <c r="R14" t="n">
        <v>122.12</v>
      </c>
      <c r="S14" t="n">
        <v>99.20999999999999</v>
      </c>
      <c r="T14" t="n">
        <v>10549.84</v>
      </c>
      <c r="U14" t="n">
        <v>0.8100000000000001</v>
      </c>
      <c r="V14" t="n">
        <v>0.87</v>
      </c>
      <c r="W14" t="n">
        <v>20.71</v>
      </c>
      <c r="X14" t="n">
        <v>0.66</v>
      </c>
      <c r="Y14" t="n">
        <v>2</v>
      </c>
      <c r="Z14" t="n">
        <v>10</v>
      </c>
      <c r="AA14" t="n">
        <v>539.748461083698</v>
      </c>
      <c r="AB14" t="n">
        <v>738.5076564762511</v>
      </c>
      <c r="AC14" t="n">
        <v>668.0255222441629</v>
      </c>
      <c r="AD14" t="n">
        <v>539748.461083698</v>
      </c>
      <c r="AE14" t="n">
        <v>738507.6564762511</v>
      </c>
      <c r="AF14" t="n">
        <v>1.310859581037767e-06</v>
      </c>
      <c r="AG14" t="n">
        <v>0.4497916666666666</v>
      </c>
      <c r="AH14" t="n">
        <v>668025.5222441629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2024-09-25T23:11:38Z</dcterms:created>
  <dcterms:modified xmlns:dcterms="http://purl.org/dc/terms/" xmlns:xsi="http://www.w3.org/2001/XMLSchema-instance" xsi:type="dcterms:W3CDTF">2024-09-25T23:11:38Z</dcterms:modified>
</cp:coreProperties>
</file>